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worksheets/sheet4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Oslodata2\NBEAR2\Workspace_EAR\EPU\EPU in Japan_Data and Codes\"/>
    </mc:Choice>
  </mc:AlternateContent>
  <bookViews>
    <workbookView xWindow="-120" yWindow="-120" windowWidth="28110" windowHeight="16440" firstSheet="15" activeTab="3"/>
  </bookViews>
  <sheets>
    <sheet name="Impulse Response Figures--&gt;" sheetId="64" r:id="rId1"/>
    <sheet name="quarterly--&gt;" sheetId="65" r:id="rId2"/>
    <sheet name="Baseline_fig_gdp" sheetId="70" r:id="rId3"/>
    <sheet name="Baseline_fig_fixedcapform" sheetId="75" r:id="rId4"/>
    <sheet name="monthly--&gt;" sheetId="66" r:id="rId5"/>
    <sheet name="Baseline_fig_emp" sheetId="52" r:id="rId6"/>
    <sheet name="Baseline_fig_ip" sheetId="53" r:id="rId7"/>
    <sheet name="Alternative_IP1" sheetId="55" r:id="rId8"/>
    <sheet name="Alternative_IP2" sheetId="81" r:id="rId9"/>
    <sheet name="pre2007_fig_emp" sheetId="56" r:id="rId10"/>
    <sheet name="pre2007_fig_ip" sheetId="57" r:id="rId11"/>
    <sheet name="post1995_fig_emp" sheetId="58" r:id="rId12"/>
    <sheet name="post1995_fig_ip" sheetId="59" r:id="rId13"/>
    <sheet name="Alternative_Investment" sheetId="60" r:id="rId14"/>
    <sheet name="Alternative_Consumption_2" sheetId="72" r:id="rId15"/>
    <sheet name="Figure_A3_EPU Shocks" sheetId="80" r:id="rId16"/>
    <sheet name="hist_decomp_figure" sheetId="77" r:id="rId17"/>
    <sheet name="Impulse Response Tables--&gt;" sheetId="63" r:id="rId18"/>
    <sheet name="quarterly tables" sheetId="69" r:id="rId19"/>
    <sheet name="Baseline_nonresinvest" sheetId="68" r:id="rId20"/>
    <sheet name="Baseline_resinvest" sheetId="73" r:id="rId21"/>
    <sheet name="Baseline_fixedcapform" sheetId="74" r:id="rId22"/>
    <sheet name="monthly_tables--&gt;" sheetId="67" r:id="rId23"/>
    <sheet name="Baseline" sheetId="1" r:id="rId24"/>
    <sheet name="alt_nikkei" sheetId="5" r:id="rId25"/>
    <sheet name="alt_nikkei_vol" sheetId="6" r:id="rId26"/>
    <sheet name="alt_globalepu" sheetId="7" r:id="rId27"/>
    <sheet name="alt_vix" sheetId="9" r:id="rId28"/>
    <sheet name="alt_bigVAR" sheetId="10" r:id="rId29"/>
    <sheet name="alt_12lags" sheetId="12" r:id="rId30"/>
    <sheet name="alt_withouttimetrend" sheetId="14" r:id="rId31"/>
    <sheet name="alt_ipfirst" sheetId="15" r:id="rId32"/>
    <sheet name="alt_post1995" sheetId="17" r:id="rId33"/>
    <sheet name="alt_pre2007" sheetId="18" r:id="rId34"/>
    <sheet name="alt_withpublicinv" sheetId="20" r:id="rId35"/>
    <sheet name="alt_oilprices" sheetId="22" r:id="rId36"/>
    <sheet name="With Economic Activity" sheetId="4" r:id="rId37"/>
    <sheet name="Investment--&gt;" sheetId="25" r:id="rId38"/>
    <sheet name="build_index" sheetId="28" r:id="rId39"/>
    <sheet name="priv_invest" sheetId="29" r:id="rId40"/>
    <sheet name="building_start" sheetId="30" r:id="rId41"/>
    <sheet name="mach_order" sheetId="31" r:id="rId42"/>
    <sheet name="housing_const" sheetId="32" r:id="rId43"/>
    <sheet name="housing_start" sheetId="33" r:id="rId44"/>
    <sheet name="ip_inv" sheetId="34" r:id="rId45"/>
    <sheet name="consumption--&gt;" sheetId="39" r:id="rId46"/>
    <sheet name="ip_cons" sheetId="40" r:id="rId47"/>
    <sheet name="ip_consdur" sheetId="41" r:id="rId48"/>
    <sheet name="ip_consnondur" sheetId="42" r:id="rId49"/>
    <sheet name="tertiary" sheetId="43" r:id="rId50"/>
    <sheet name="tertiary_essential" sheetId="44" r:id="rId51"/>
    <sheet name="tertiary_nonessential" sheetId="45" r:id="rId52"/>
    <sheet name="synthetic_cons" sheetId="46" r:id="rId53"/>
    <sheet name="real_cons_act" sheetId="47" r:id="rId54"/>
    <sheet name="real_cons_actdur" sheetId="48" r:id="rId55"/>
    <sheet name="real_cons_actnondur" sheetId="49" r:id="rId56"/>
    <sheet name="real_services" sheetId="51" r:id="rId57"/>
    <sheet name="hist_decomp" sheetId="50" r:id="rId58"/>
  </sheets>
  <externalReferences>
    <externalReference r:id="rId59"/>
    <externalReference r:id="rId60"/>
  </externalReferences>
  <definedNames>
    <definedName name="_DLX1.USE">#REF!</definedName>
    <definedName name="_DLX10.USE">#REF!</definedName>
    <definedName name="_DLX12.USE">#REF!</definedName>
    <definedName name="_DLX13.USE">#REF!</definedName>
    <definedName name="_DLX14.USE">#REF!</definedName>
    <definedName name="_DLX2.USE">#REF!</definedName>
    <definedName name="_DLX3.USE">#REF!</definedName>
    <definedName name="_DLX4.USE">#REF!</definedName>
    <definedName name="_DLX5.USE">#REF!</definedName>
    <definedName name="_DLX6.USE">#REF!</definedName>
    <definedName name="_DLX7.USE">#REF!</definedName>
    <definedName name="_DLX9.USE">#REF!</definedName>
    <definedName name="a">#REF!</definedName>
    <definedName name="aa">#REF!</definedName>
    <definedName name="CIJ052_JAPAN">[1]IN_Haver_m!#REF!</definedName>
    <definedName name="MTDB">[2]TOC!$E$9</definedName>
  </definedNames>
  <calcPr calcId="162913"/>
</workbook>
</file>

<file path=xl/calcChain.xml><?xml version="1.0" encoding="utf-8"?>
<calcChain xmlns="http://schemas.openxmlformats.org/spreadsheetml/2006/main">
  <c r="F127" i="50" l="1"/>
  <c r="G127" i="50"/>
  <c r="F128" i="50"/>
  <c r="G128" i="50"/>
  <c r="H7" i="80" l="1"/>
  <c r="H6" i="80"/>
  <c r="H5" i="80"/>
  <c r="H4" i="80"/>
  <c r="D384" i="80" s="1"/>
  <c r="T7" i="80"/>
  <c r="T6" i="80"/>
  <c r="Q129" i="80"/>
  <c r="Q130" i="80" s="1"/>
  <c r="R129" i="80"/>
  <c r="R130" i="80" s="1"/>
  <c r="P129" i="80"/>
  <c r="P130" i="80"/>
  <c r="D390" i="80" l="1"/>
  <c r="D386" i="80"/>
  <c r="D391" i="80"/>
  <c r="D389" i="80"/>
  <c r="D385" i="80"/>
  <c r="D387" i="80"/>
  <c r="D388" i="80"/>
  <c r="J306" i="80"/>
  <c r="J307" i="80"/>
  <c r="J308" i="80"/>
  <c r="J309" i="80"/>
  <c r="J310" i="80"/>
  <c r="J311" i="80"/>
  <c r="J312" i="80"/>
  <c r="J305" i="80"/>
  <c r="J257" i="80"/>
  <c r="J258" i="80"/>
  <c r="J259" i="80"/>
  <c r="J260" i="80"/>
  <c r="J261" i="80"/>
  <c r="J262" i="80"/>
  <c r="J263" i="80"/>
  <c r="J264" i="80"/>
  <c r="J265" i="80"/>
  <c r="J266" i="80"/>
  <c r="J267" i="80"/>
  <c r="J268" i="80"/>
  <c r="J256" i="80"/>
  <c r="J170" i="80"/>
  <c r="J171" i="80"/>
  <c r="J172" i="80"/>
  <c r="J173" i="80"/>
  <c r="J174" i="80"/>
  <c r="J175" i="80"/>
  <c r="J176" i="80"/>
  <c r="J177" i="80"/>
  <c r="J178" i="80"/>
  <c r="J179" i="80"/>
  <c r="J180" i="80"/>
  <c r="J181" i="80"/>
  <c r="J182" i="80"/>
  <c r="J169" i="80"/>
  <c r="J128" i="80"/>
  <c r="J129" i="80"/>
  <c r="J130" i="80"/>
  <c r="J131" i="80"/>
  <c r="J132" i="80"/>
  <c r="J133" i="80"/>
  <c r="J134" i="80"/>
  <c r="J135" i="80"/>
  <c r="J136" i="80"/>
  <c r="J137" i="80"/>
  <c r="J138" i="80"/>
  <c r="J139" i="80"/>
  <c r="J140" i="80"/>
  <c r="J141" i="80"/>
  <c r="J142" i="80"/>
  <c r="J143" i="80"/>
  <c r="J144" i="80"/>
  <c r="J145" i="80"/>
  <c r="J146" i="80"/>
  <c r="J127" i="80"/>
  <c r="J53" i="80"/>
  <c r="J54" i="80"/>
  <c r="J55" i="80"/>
  <c r="J56" i="80"/>
  <c r="J57" i="80"/>
  <c r="J58" i="80"/>
  <c r="J59" i="80"/>
  <c r="J60" i="80"/>
  <c r="J61" i="80"/>
  <c r="J62" i="80"/>
  <c r="J63" i="80"/>
  <c r="J64" i="80"/>
  <c r="J65" i="80"/>
  <c r="J66" i="80"/>
  <c r="J67" i="80"/>
  <c r="J68" i="80"/>
  <c r="J69" i="80"/>
  <c r="J70" i="80"/>
  <c r="J71" i="80"/>
  <c r="J72" i="80"/>
  <c r="J73" i="80"/>
  <c r="J74" i="80"/>
  <c r="J75" i="80"/>
  <c r="J76" i="80"/>
  <c r="J77" i="80"/>
  <c r="J78" i="80"/>
  <c r="J79" i="80"/>
  <c r="J80" i="80"/>
  <c r="J81" i="80"/>
  <c r="J82" i="80"/>
  <c r="J83" i="80"/>
  <c r="J52" i="80"/>
  <c r="K52" i="80" l="1"/>
  <c r="K361" i="80" l="1"/>
  <c r="J361" i="80"/>
  <c r="K360" i="80"/>
  <c r="J360" i="80"/>
  <c r="K359" i="80"/>
  <c r="J359" i="80"/>
  <c r="K358" i="80"/>
  <c r="J358" i="80"/>
  <c r="K357" i="80"/>
  <c r="J357" i="80"/>
  <c r="K356" i="80"/>
  <c r="J356" i="80"/>
  <c r="K355" i="80"/>
  <c r="J355" i="80"/>
  <c r="K354" i="80"/>
  <c r="J354" i="80"/>
  <c r="K353" i="80"/>
  <c r="J353" i="80"/>
  <c r="K352" i="80"/>
  <c r="J352" i="80"/>
  <c r="K351" i="80"/>
  <c r="J351" i="80"/>
  <c r="K350" i="80"/>
  <c r="J350" i="80"/>
  <c r="K349" i="80"/>
  <c r="J349" i="80"/>
  <c r="K348" i="80"/>
  <c r="J348" i="80"/>
  <c r="K347" i="80"/>
  <c r="J347" i="80"/>
  <c r="K346" i="80"/>
  <c r="J346" i="80"/>
  <c r="K345" i="80"/>
  <c r="J345" i="80"/>
  <c r="K344" i="80"/>
  <c r="J344" i="80"/>
  <c r="K343" i="80"/>
  <c r="J343" i="80"/>
  <c r="K342" i="80"/>
  <c r="J342" i="80"/>
  <c r="K341" i="80"/>
  <c r="J341" i="80"/>
  <c r="K340" i="80"/>
  <c r="J340" i="80"/>
  <c r="K339" i="80"/>
  <c r="J339" i="80"/>
  <c r="K338" i="80"/>
  <c r="J338" i="80"/>
  <c r="K337" i="80"/>
  <c r="J337" i="80"/>
  <c r="K336" i="80"/>
  <c r="J336" i="80"/>
  <c r="K335" i="80"/>
  <c r="J335" i="80"/>
  <c r="K334" i="80"/>
  <c r="J334" i="80"/>
  <c r="K333" i="80"/>
  <c r="J333" i="80"/>
  <c r="K332" i="80"/>
  <c r="J332" i="80"/>
  <c r="K331" i="80"/>
  <c r="J331" i="80"/>
  <c r="K330" i="80"/>
  <c r="J330" i="80"/>
  <c r="K329" i="80"/>
  <c r="J329" i="80"/>
  <c r="K328" i="80"/>
  <c r="J328" i="80"/>
  <c r="K327" i="80"/>
  <c r="J327" i="80"/>
  <c r="K326" i="80"/>
  <c r="J326" i="80"/>
  <c r="K325" i="80"/>
  <c r="J325" i="80"/>
  <c r="K324" i="80"/>
  <c r="J324" i="80"/>
  <c r="K323" i="80"/>
  <c r="J323" i="80"/>
  <c r="K322" i="80"/>
  <c r="J322" i="80"/>
  <c r="K321" i="80"/>
  <c r="J321" i="80"/>
  <c r="K320" i="80"/>
  <c r="J320" i="80"/>
  <c r="K319" i="80"/>
  <c r="J319" i="80"/>
  <c r="K318" i="80"/>
  <c r="J318" i="80"/>
  <c r="K317" i="80"/>
  <c r="J317" i="80"/>
  <c r="K316" i="80"/>
  <c r="J316" i="80"/>
  <c r="K315" i="80"/>
  <c r="J315" i="80"/>
  <c r="K314" i="80"/>
  <c r="J314" i="80"/>
  <c r="K313" i="80"/>
  <c r="J313" i="80"/>
  <c r="K312" i="80"/>
  <c r="K311" i="80"/>
  <c r="K310" i="80"/>
  <c r="K309" i="80"/>
  <c r="K308" i="80"/>
  <c r="K307" i="80"/>
  <c r="K306" i="80"/>
  <c r="K305" i="80"/>
  <c r="K304" i="80"/>
  <c r="J304" i="80"/>
  <c r="K303" i="80"/>
  <c r="J303" i="80"/>
  <c r="K302" i="80"/>
  <c r="J302" i="80"/>
  <c r="K301" i="80"/>
  <c r="J301" i="80"/>
  <c r="K300" i="80"/>
  <c r="J300" i="80"/>
  <c r="K299" i="80"/>
  <c r="J299" i="80"/>
  <c r="K298" i="80"/>
  <c r="J298" i="80"/>
  <c r="K297" i="80"/>
  <c r="J297" i="80"/>
  <c r="K296" i="80"/>
  <c r="J296" i="80"/>
  <c r="K295" i="80"/>
  <c r="J295" i="80"/>
  <c r="K294" i="80"/>
  <c r="J294" i="80"/>
  <c r="K293" i="80"/>
  <c r="J293" i="80"/>
  <c r="K292" i="80"/>
  <c r="J292" i="80"/>
  <c r="K291" i="80"/>
  <c r="J291" i="80"/>
  <c r="K290" i="80"/>
  <c r="J290" i="80"/>
  <c r="K289" i="80"/>
  <c r="J289" i="80"/>
  <c r="K288" i="80"/>
  <c r="J288" i="80"/>
  <c r="K287" i="80"/>
  <c r="J287" i="80"/>
  <c r="K286" i="80"/>
  <c r="J286" i="80"/>
  <c r="K285" i="80"/>
  <c r="J285" i="80"/>
  <c r="K284" i="80"/>
  <c r="J284" i="80"/>
  <c r="K283" i="80"/>
  <c r="J283" i="80"/>
  <c r="K282" i="80"/>
  <c r="J282" i="80"/>
  <c r="K281" i="80"/>
  <c r="J281" i="80"/>
  <c r="K280" i="80"/>
  <c r="J280" i="80"/>
  <c r="K279" i="80"/>
  <c r="J279" i="80"/>
  <c r="K278" i="80"/>
  <c r="J278" i="80"/>
  <c r="K277" i="80"/>
  <c r="J277" i="80"/>
  <c r="K276" i="80"/>
  <c r="J276" i="80"/>
  <c r="K275" i="80"/>
  <c r="J275" i="80"/>
  <c r="K274" i="80"/>
  <c r="J274" i="80"/>
  <c r="K273" i="80"/>
  <c r="J273" i="80"/>
  <c r="K272" i="80"/>
  <c r="J272" i="80"/>
  <c r="K271" i="80"/>
  <c r="J271" i="80"/>
  <c r="K270" i="80"/>
  <c r="J270" i="80"/>
  <c r="K269" i="80"/>
  <c r="J269" i="80"/>
  <c r="K268" i="80"/>
  <c r="K267" i="80"/>
  <c r="K266" i="80"/>
  <c r="K265" i="80"/>
  <c r="K264" i="80"/>
  <c r="K263" i="80"/>
  <c r="K262" i="80"/>
  <c r="K261" i="80"/>
  <c r="K260" i="80"/>
  <c r="K259" i="80"/>
  <c r="K258" i="80"/>
  <c r="K257" i="80"/>
  <c r="K256" i="80"/>
  <c r="K255" i="80"/>
  <c r="J255" i="80"/>
  <c r="K254" i="80"/>
  <c r="J254" i="80"/>
  <c r="K253" i="80"/>
  <c r="J253" i="80"/>
  <c r="K252" i="80"/>
  <c r="J252" i="80"/>
  <c r="K251" i="80"/>
  <c r="J251" i="80"/>
  <c r="K250" i="80"/>
  <c r="J250" i="80"/>
  <c r="K249" i="80"/>
  <c r="J249" i="80"/>
  <c r="K248" i="80"/>
  <c r="J248" i="80"/>
  <c r="K247" i="80"/>
  <c r="J247" i="80"/>
  <c r="K246" i="80"/>
  <c r="J246" i="80"/>
  <c r="K245" i="80"/>
  <c r="J245" i="80"/>
  <c r="K244" i="80"/>
  <c r="J244" i="80"/>
  <c r="K243" i="80"/>
  <c r="J243" i="80"/>
  <c r="K242" i="80"/>
  <c r="J242" i="80"/>
  <c r="K241" i="80"/>
  <c r="J241" i="80"/>
  <c r="K240" i="80"/>
  <c r="J240" i="80"/>
  <c r="K239" i="80"/>
  <c r="J239" i="80"/>
  <c r="K238" i="80"/>
  <c r="J238" i="80"/>
  <c r="K237" i="80"/>
  <c r="J237" i="80"/>
  <c r="K236" i="80"/>
  <c r="J236" i="80"/>
  <c r="K235" i="80"/>
  <c r="J235" i="80"/>
  <c r="K234" i="80"/>
  <c r="J234" i="80"/>
  <c r="K233" i="80"/>
  <c r="J233" i="80"/>
  <c r="K232" i="80"/>
  <c r="J232" i="80"/>
  <c r="K231" i="80"/>
  <c r="J231" i="80"/>
  <c r="K230" i="80"/>
  <c r="J230" i="80"/>
  <c r="K229" i="80"/>
  <c r="J229" i="80"/>
  <c r="K228" i="80"/>
  <c r="J228" i="80"/>
  <c r="K227" i="80"/>
  <c r="J227" i="80"/>
  <c r="K226" i="80"/>
  <c r="J226" i="80"/>
  <c r="K225" i="80"/>
  <c r="J225" i="80"/>
  <c r="K224" i="80"/>
  <c r="J224" i="80"/>
  <c r="K223" i="80"/>
  <c r="J223" i="80"/>
  <c r="K222" i="80"/>
  <c r="J222" i="80"/>
  <c r="K221" i="80"/>
  <c r="J221" i="80"/>
  <c r="K220" i="80"/>
  <c r="J220" i="80"/>
  <c r="K219" i="80"/>
  <c r="J219" i="80"/>
  <c r="K218" i="80"/>
  <c r="J218" i="80"/>
  <c r="K217" i="80"/>
  <c r="J217" i="80"/>
  <c r="K216" i="80"/>
  <c r="J216" i="80"/>
  <c r="K215" i="80"/>
  <c r="J215" i="80"/>
  <c r="K214" i="80"/>
  <c r="J214" i="80"/>
  <c r="K213" i="80"/>
  <c r="J213" i="80"/>
  <c r="K212" i="80"/>
  <c r="J212" i="80"/>
  <c r="K211" i="80"/>
  <c r="J211" i="80"/>
  <c r="K210" i="80"/>
  <c r="J210" i="80"/>
  <c r="K209" i="80"/>
  <c r="J209" i="80"/>
  <c r="K208" i="80"/>
  <c r="J208" i="80"/>
  <c r="K207" i="80"/>
  <c r="J207" i="80"/>
  <c r="K206" i="80"/>
  <c r="J206" i="80"/>
  <c r="K205" i="80"/>
  <c r="J205" i="80"/>
  <c r="K204" i="80"/>
  <c r="J204" i="80"/>
  <c r="K203" i="80"/>
  <c r="J203" i="80"/>
  <c r="K202" i="80"/>
  <c r="J202" i="80"/>
  <c r="K201" i="80"/>
  <c r="J201" i="80"/>
  <c r="K200" i="80"/>
  <c r="J200" i="80"/>
  <c r="K199" i="80"/>
  <c r="J199" i="80"/>
  <c r="K198" i="80"/>
  <c r="J198" i="80"/>
  <c r="K197" i="80"/>
  <c r="J197" i="80"/>
  <c r="K196" i="80"/>
  <c r="J196" i="80"/>
  <c r="K195" i="80"/>
  <c r="J195" i="80"/>
  <c r="K194" i="80"/>
  <c r="J194" i="80"/>
  <c r="K193" i="80"/>
  <c r="J193" i="80"/>
  <c r="K192" i="80"/>
  <c r="J192" i="80"/>
  <c r="K191" i="80"/>
  <c r="J191" i="80"/>
  <c r="K190" i="80"/>
  <c r="J190" i="80"/>
  <c r="K189" i="80"/>
  <c r="J189" i="80"/>
  <c r="K188" i="80"/>
  <c r="J188" i="80"/>
  <c r="K187" i="80"/>
  <c r="J187" i="80"/>
  <c r="K186" i="80"/>
  <c r="J186" i="80"/>
  <c r="K185" i="80"/>
  <c r="J185" i="80"/>
  <c r="K184" i="80"/>
  <c r="J184" i="80"/>
  <c r="K183" i="80"/>
  <c r="J183" i="80"/>
  <c r="K182" i="80"/>
  <c r="K181" i="80"/>
  <c r="K180" i="80"/>
  <c r="K179" i="80"/>
  <c r="K178" i="80"/>
  <c r="K177" i="80"/>
  <c r="K176" i="80"/>
  <c r="K175" i="80"/>
  <c r="K174" i="80"/>
  <c r="K173" i="80"/>
  <c r="K172" i="80"/>
  <c r="K171" i="80"/>
  <c r="K170" i="80"/>
  <c r="K169" i="80"/>
  <c r="K168" i="80"/>
  <c r="J168" i="80"/>
  <c r="K167" i="80"/>
  <c r="J167" i="80"/>
  <c r="K166" i="80"/>
  <c r="J166" i="80"/>
  <c r="K165" i="80"/>
  <c r="J165" i="80"/>
  <c r="K164" i="80"/>
  <c r="J164" i="80"/>
  <c r="K163" i="80"/>
  <c r="J163" i="80"/>
  <c r="K162" i="80"/>
  <c r="J162" i="80"/>
  <c r="K161" i="80"/>
  <c r="J161" i="80"/>
  <c r="K160" i="80"/>
  <c r="J160" i="80"/>
  <c r="K159" i="80"/>
  <c r="J159" i="80"/>
  <c r="K158" i="80"/>
  <c r="J158" i="80"/>
  <c r="K157" i="80"/>
  <c r="J157" i="80"/>
  <c r="K156" i="80"/>
  <c r="J156" i="80"/>
  <c r="K155" i="80"/>
  <c r="J155" i="80"/>
  <c r="K154" i="80"/>
  <c r="J154" i="80"/>
  <c r="K153" i="80"/>
  <c r="J153" i="80"/>
  <c r="K152" i="80"/>
  <c r="J152" i="80"/>
  <c r="K151" i="80"/>
  <c r="J151" i="80"/>
  <c r="K150" i="80"/>
  <c r="J150" i="80"/>
  <c r="K149" i="80"/>
  <c r="J149" i="80"/>
  <c r="K148" i="80"/>
  <c r="J148" i="80"/>
  <c r="K147" i="80"/>
  <c r="J147" i="80"/>
  <c r="K146" i="80"/>
  <c r="K145" i="80"/>
  <c r="K144" i="80"/>
  <c r="K143" i="80"/>
  <c r="K142" i="80"/>
  <c r="K141" i="80"/>
  <c r="K140" i="80"/>
  <c r="K139" i="80"/>
  <c r="K138" i="80"/>
  <c r="K137" i="80"/>
  <c r="K136" i="80"/>
  <c r="K135" i="80"/>
  <c r="K134" i="80"/>
  <c r="K133" i="80"/>
  <c r="K132" i="80"/>
  <c r="K131" i="80"/>
  <c r="K130" i="80"/>
  <c r="K129" i="80"/>
  <c r="K128" i="80"/>
  <c r="K127" i="80"/>
  <c r="K126" i="80"/>
  <c r="J126" i="80"/>
  <c r="K125" i="80"/>
  <c r="J125" i="80"/>
  <c r="K124" i="80"/>
  <c r="J124" i="80"/>
  <c r="K123" i="80"/>
  <c r="J123" i="80"/>
  <c r="K122" i="80"/>
  <c r="J122" i="80"/>
  <c r="W121" i="80"/>
  <c r="V121" i="80"/>
  <c r="K121" i="80"/>
  <c r="J121" i="80"/>
  <c r="W120" i="80"/>
  <c r="V120" i="80"/>
  <c r="K120" i="80"/>
  <c r="J120" i="80"/>
  <c r="W119" i="80"/>
  <c r="V119" i="80"/>
  <c r="K119" i="80"/>
  <c r="J119" i="80"/>
  <c r="W118" i="80"/>
  <c r="V118" i="80"/>
  <c r="K118" i="80"/>
  <c r="J118" i="80"/>
  <c r="W117" i="80"/>
  <c r="V117" i="80"/>
  <c r="K117" i="80"/>
  <c r="J117" i="80"/>
  <c r="W116" i="80"/>
  <c r="V116" i="80"/>
  <c r="K116" i="80"/>
  <c r="J116" i="80"/>
  <c r="W115" i="80"/>
  <c r="V115" i="80"/>
  <c r="K115" i="80"/>
  <c r="J115" i="80"/>
  <c r="W114" i="80"/>
  <c r="V114" i="80"/>
  <c r="K114" i="80"/>
  <c r="J114" i="80"/>
  <c r="W113" i="80"/>
  <c r="V113" i="80"/>
  <c r="K113" i="80"/>
  <c r="J113" i="80"/>
  <c r="W112" i="80"/>
  <c r="V112" i="80"/>
  <c r="K112" i="80"/>
  <c r="J112" i="80"/>
  <c r="W111" i="80"/>
  <c r="V111" i="80"/>
  <c r="K111" i="80"/>
  <c r="J111" i="80"/>
  <c r="W110" i="80"/>
  <c r="V110" i="80"/>
  <c r="K110" i="80"/>
  <c r="J110" i="80"/>
  <c r="W109" i="80"/>
  <c r="V109" i="80"/>
  <c r="K109" i="80"/>
  <c r="J109" i="80"/>
  <c r="W108" i="80"/>
  <c r="V108" i="80"/>
  <c r="K108" i="80"/>
  <c r="J108" i="80"/>
  <c r="W107" i="80"/>
  <c r="V107" i="80"/>
  <c r="K107" i="80"/>
  <c r="J107" i="80"/>
  <c r="W106" i="80"/>
  <c r="V106" i="80"/>
  <c r="K106" i="80"/>
  <c r="J106" i="80"/>
  <c r="W105" i="80"/>
  <c r="V105" i="80"/>
  <c r="K105" i="80"/>
  <c r="J105" i="80"/>
  <c r="W104" i="80"/>
  <c r="V104" i="80"/>
  <c r="K104" i="80"/>
  <c r="J104" i="80"/>
  <c r="W103" i="80"/>
  <c r="V103" i="80"/>
  <c r="K103" i="80"/>
  <c r="J103" i="80"/>
  <c r="W102" i="80"/>
  <c r="V102" i="80"/>
  <c r="K102" i="80"/>
  <c r="J102" i="80"/>
  <c r="W101" i="80"/>
  <c r="V101" i="80"/>
  <c r="K101" i="80"/>
  <c r="J101" i="80"/>
  <c r="W100" i="80"/>
  <c r="V100" i="80"/>
  <c r="K100" i="80"/>
  <c r="J100" i="80"/>
  <c r="W99" i="80"/>
  <c r="V99" i="80"/>
  <c r="K99" i="80"/>
  <c r="J99" i="80"/>
  <c r="W98" i="80"/>
  <c r="V98" i="80"/>
  <c r="K98" i="80"/>
  <c r="J98" i="80"/>
  <c r="W97" i="80"/>
  <c r="V97" i="80"/>
  <c r="K97" i="80"/>
  <c r="J97" i="80"/>
  <c r="W96" i="80"/>
  <c r="V96" i="80"/>
  <c r="K96" i="80"/>
  <c r="J96" i="80"/>
  <c r="W95" i="80"/>
  <c r="V95" i="80"/>
  <c r="K95" i="80"/>
  <c r="J95" i="80"/>
  <c r="W94" i="80"/>
  <c r="V94" i="80"/>
  <c r="K94" i="80"/>
  <c r="J94" i="80"/>
  <c r="W93" i="80"/>
  <c r="V93" i="80"/>
  <c r="K93" i="80"/>
  <c r="J93" i="80"/>
  <c r="W92" i="80"/>
  <c r="V92" i="80"/>
  <c r="K92" i="80"/>
  <c r="J92" i="80"/>
  <c r="W91" i="80"/>
  <c r="V91" i="80"/>
  <c r="K91" i="80"/>
  <c r="J91" i="80"/>
  <c r="W90" i="80"/>
  <c r="V90" i="80"/>
  <c r="K90" i="80"/>
  <c r="J90" i="80"/>
  <c r="W89" i="80"/>
  <c r="V89" i="80"/>
  <c r="K89" i="80"/>
  <c r="J89" i="80"/>
  <c r="W88" i="80"/>
  <c r="V88" i="80"/>
  <c r="K88" i="80"/>
  <c r="J88" i="80"/>
  <c r="W87" i="80"/>
  <c r="V87" i="80"/>
  <c r="K87" i="80"/>
  <c r="J87" i="80"/>
  <c r="W86" i="80"/>
  <c r="V86" i="80"/>
  <c r="K86" i="80"/>
  <c r="J86" i="80"/>
  <c r="W85" i="80"/>
  <c r="V85" i="80"/>
  <c r="K85" i="80"/>
  <c r="J85" i="80"/>
  <c r="W84" i="80"/>
  <c r="V84" i="80"/>
  <c r="K84" i="80"/>
  <c r="J84" i="80"/>
  <c r="W83" i="80"/>
  <c r="V83" i="80"/>
  <c r="K83" i="80"/>
  <c r="W82" i="80"/>
  <c r="V82" i="80"/>
  <c r="K82" i="80"/>
  <c r="W81" i="80"/>
  <c r="V81" i="80"/>
  <c r="K81" i="80"/>
  <c r="W80" i="80"/>
  <c r="V80" i="80"/>
  <c r="K80" i="80"/>
  <c r="W79" i="80"/>
  <c r="V79" i="80"/>
  <c r="K79" i="80"/>
  <c r="W78" i="80"/>
  <c r="V78" i="80"/>
  <c r="K78" i="80"/>
  <c r="W77" i="80"/>
  <c r="V77" i="80"/>
  <c r="K77" i="80"/>
  <c r="W76" i="80"/>
  <c r="V76" i="80"/>
  <c r="K76" i="80"/>
  <c r="W75" i="80"/>
  <c r="V75" i="80"/>
  <c r="K75" i="80"/>
  <c r="W74" i="80"/>
  <c r="V74" i="80"/>
  <c r="K74" i="80"/>
  <c r="W73" i="80"/>
  <c r="V73" i="80"/>
  <c r="K73" i="80"/>
  <c r="W72" i="80"/>
  <c r="V72" i="80"/>
  <c r="K72" i="80"/>
  <c r="W71" i="80"/>
  <c r="V71" i="80"/>
  <c r="K71" i="80"/>
  <c r="W70" i="80"/>
  <c r="V70" i="80"/>
  <c r="K70" i="80"/>
  <c r="W69" i="80"/>
  <c r="V69" i="80"/>
  <c r="K69" i="80"/>
  <c r="W68" i="80"/>
  <c r="V68" i="80"/>
  <c r="K68" i="80"/>
  <c r="W67" i="80"/>
  <c r="V67" i="80"/>
  <c r="K67" i="80"/>
  <c r="W66" i="80"/>
  <c r="V66" i="80"/>
  <c r="K66" i="80"/>
  <c r="W65" i="80"/>
  <c r="V65" i="80"/>
  <c r="K65" i="80"/>
  <c r="W64" i="80"/>
  <c r="V64" i="80"/>
  <c r="K64" i="80"/>
  <c r="W63" i="80"/>
  <c r="V63" i="80"/>
  <c r="K63" i="80"/>
  <c r="W62" i="80"/>
  <c r="V62" i="80"/>
  <c r="K62" i="80"/>
  <c r="W61" i="80"/>
  <c r="V61" i="80"/>
  <c r="K61" i="80"/>
  <c r="W60" i="80"/>
  <c r="V60" i="80"/>
  <c r="K60" i="80"/>
  <c r="W59" i="80"/>
  <c r="V59" i="80"/>
  <c r="K59" i="80"/>
  <c r="W58" i="80"/>
  <c r="V58" i="80"/>
  <c r="K58" i="80"/>
  <c r="W57" i="80"/>
  <c r="V57" i="80"/>
  <c r="K57" i="80"/>
  <c r="W56" i="80"/>
  <c r="V56" i="80"/>
  <c r="K56" i="80"/>
  <c r="W55" i="80"/>
  <c r="V55" i="80"/>
  <c r="K55" i="80"/>
  <c r="W54" i="80"/>
  <c r="V54" i="80"/>
  <c r="K54" i="80"/>
  <c r="W53" i="80"/>
  <c r="V53" i="80"/>
  <c r="K53" i="80"/>
  <c r="W52" i="80"/>
  <c r="V52" i="80"/>
  <c r="W51" i="80"/>
  <c r="V51" i="80"/>
  <c r="K51" i="80"/>
  <c r="J51" i="80"/>
  <c r="W50" i="80"/>
  <c r="V50" i="80"/>
  <c r="K50" i="80"/>
  <c r="J50" i="80"/>
  <c r="W49" i="80"/>
  <c r="V49" i="80"/>
  <c r="K49" i="80"/>
  <c r="J49" i="80"/>
  <c r="W48" i="80"/>
  <c r="V48" i="80"/>
  <c r="K48" i="80"/>
  <c r="J48" i="80"/>
  <c r="W47" i="80"/>
  <c r="V47" i="80"/>
  <c r="K47" i="80"/>
  <c r="J47" i="80"/>
  <c r="W46" i="80"/>
  <c r="V46" i="80"/>
  <c r="K46" i="80"/>
  <c r="J46" i="80"/>
  <c r="W45" i="80"/>
  <c r="V45" i="80"/>
  <c r="K45" i="80"/>
  <c r="J45" i="80"/>
  <c r="W44" i="80"/>
  <c r="V44" i="80"/>
  <c r="K44" i="80"/>
  <c r="J44" i="80"/>
  <c r="W43" i="80"/>
  <c r="V43" i="80"/>
  <c r="K43" i="80"/>
  <c r="J43" i="80"/>
  <c r="W42" i="80"/>
  <c r="V42" i="80"/>
  <c r="K42" i="80"/>
  <c r="J42" i="80"/>
  <c r="W41" i="80"/>
  <c r="V41" i="80"/>
  <c r="K41" i="80"/>
  <c r="J41" i="80"/>
  <c r="W40" i="80"/>
  <c r="V40" i="80"/>
  <c r="K40" i="80"/>
  <c r="J40" i="80"/>
  <c r="W39" i="80"/>
  <c r="V39" i="80"/>
  <c r="K39" i="80"/>
  <c r="J39" i="80"/>
  <c r="W38" i="80"/>
  <c r="V38" i="80"/>
  <c r="K38" i="80"/>
  <c r="J38" i="80"/>
  <c r="W37" i="80"/>
  <c r="V37" i="80"/>
  <c r="K37" i="80"/>
  <c r="J37" i="80"/>
  <c r="W36" i="80"/>
  <c r="V36" i="80"/>
  <c r="K36" i="80"/>
  <c r="J36" i="80"/>
  <c r="W35" i="80"/>
  <c r="V35" i="80"/>
  <c r="K35" i="80"/>
  <c r="J35" i="80"/>
  <c r="W34" i="80"/>
  <c r="V34" i="80"/>
  <c r="K34" i="80"/>
  <c r="J34" i="80"/>
  <c r="W33" i="80"/>
  <c r="V33" i="80"/>
  <c r="K33" i="80"/>
  <c r="J33" i="80"/>
  <c r="W32" i="80"/>
  <c r="V32" i="80"/>
  <c r="K32" i="80"/>
  <c r="J32" i="80"/>
  <c r="W31" i="80"/>
  <c r="V31" i="80"/>
  <c r="K31" i="80"/>
  <c r="J31" i="80"/>
  <c r="W30" i="80"/>
  <c r="V30" i="80"/>
  <c r="K30" i="80"/>
  <c r="J30" i="80"/>
  <c r="W29" i="80"/>
  <c r="V29" i="80"/>
  <c r="K29" i="80"/>
  <c r="J29" i="80"/>
  <c r="W28" i="80"/>
  <c r="V28" i="80"/>
  <c r="K28" i="80"/>
  <c r="J28" i="80"/>
  <c r="W27" i="80"/>
  <c r="V27" i="80"/>
  <c r="K27" i="80"/>
  <c r="J27" i="80"/>
  <c r="W26" i="80"/>
  <c r="V26" i="80"/>
  <c r="K26" i="80"/>
  <c r="J26" i="80"/>
  <c r="W25" i="80"/>
  <c r="V25" i="80"/>
  <c r="K25" i="80"/>
  <c r="J25" i="80"/>
  <c r="W24" i="80"/>
  <c r="V24" i="80"/>
  <c r="K24" i="80"/>
  <c r="J24" i="80"/>
  <c r="W23" i="80"/>
  <c r="V23" i="80"/>
  <c r="K23" i="80"/>
  <c r="J23" i="80"/>
  <c r="W22" i="80"/>
  <c r="V22" i="80"/>
  <c r="K22" i="80"/>
  <c r="J22" i="80"/>
  <c r="W21" i="80"/>
  <c r="V21" i="80"/>
  <c r="K21" i="80"/>
  <c r="J21" i="80"/>
  <c r="W20" i="80"/>
  <c r="V20" i="80"/>
  <c r="K20" i="80"/>
  <c r="J20" i="80"/>
  <c r="W19" i="80"/>
  <c r="V19" i="80"/>
  <c r="K19" i="80"/>
  <c r="J19" i="80"/>
  <c r="W18" i="80"/>
  <c r="V18" i="80"/>
  <c r="K18" i="80"/>
  <c r="J18" i="80"/>
  <c r="W17" i="80"/>
  <c r="V17" i="80"/>
  <c r="K17" i="80"/>
  <c r="J17" i="80"/>
  <c r="W16" i="80"/>
  <c r="V16" i="80"/>
  <c r="K16" i="80"/>
  <c r="J16" i="80"/>
  <c r="W15" i="80"/>
  <c r="V15" i="80"/>
  <c r="K15" i="80"/>
  <c r="J15" i="80"/>
  <c r="W14" i="80"/>
  <c r="V14" i="80"/>
  <c r="K14" i="80"/>
  <c r="J14" i="80"/>
  <c r="W13" i="80"/>
  <c r="V13" i="80"/>
  <c r="K13" i="80"/>
  <c r="J13" i="80"/>
  <c r="W12" i="80"/>
  <c r="V12" i="80"/>
  <c r="K12" i="80"/>
  <c r="J12" i="80"/>
  <c r="W11" i="80"/>
  <c r="V11" i="80"/>
  <c r="K11" i="80"/>
  <c r="J11" i="80"/>
  <c r="W10" i="80"/>
  <c r="V10" i="80"/>
  <c r="K10" i="80"/>
  <c r="J10" i="80"/>
  <c r="W9" i="80"/>
  <c r="V9" i="80"/>
  <c r="K9" i="80"/>
  <c r="J9" i="80"/>
  <c r="W8" i="80"/>
  <c r="V8" i="80"/>
  <c r="K8" i="80"/>
  <c r="J8" i="80"/>
  <c r="W7" i="80"/>
  <c r="V7" i="80"/>
  <c r="K7" i="80"/>
  <c r="J7" i="80"/>
  <c r="W6" i="80"/>
  <c r="V6" i="80"/>
  <c r="K6" i="80"/>
  <c r="J6" i="80"/>
  <c r="W5" i="80"/>
  <c r="V5" i="80"/>
  <c r="T5" i="80"/>
  <c r="K5" i="80"/>
  <c r="J5" i="80"/>
  <c r="W4" i="80"/>
  <c r="V4" i="80"/>
  <c r="T4" i="80"/>
  <c r="K4" i="80"/>
  <c r="J4" i="80"/>
  <c r="W3" i="80"/>
  <c r="V3" i="80"/>
  <c r="R3" i="80"/>
  <c r="R4" i="80" s="1"/>
  <c r="R5" i="80" s="1"/>
  <c r="R6" i="80" s="1"/>
  <c r="R7" i="80" s="1"/>
  <c r="R8" i="80" s="1"/>
  <c r="R9" i="80" s="1"/>
  <c r="R10" i="80" s="1"/>
  <c r="R11" i="80" s="1"/>
  <c r="R12" i="80" s="1"/>
  <c r="R13" i="80" s="1"/>
  <c r="R14" i="80" s="1"/>
  <c r="R15" i="80" s="1"/>
  <c r="R16" i="80" s="1"/>
  <c r="R17" i="80" s="1"/>
  <c r="R18" i="80" s="1"/>
  <c r="R19" i="80" s="1"/>
  <c r="R20" i="80" s="1"/>
  <c r="R21" i="80" s="1"/>
  <c r="R22" i="80" s="1"/>
  <c r="R23" i="80" s="1"/>
  <c r="R24" i="80" s="1"/>
  <c r="R25" i="80" s="1"/>
  <c r="R26" i="80" s="1"/>
  <c r="R27" i="80" s="1"/>
  <c r="R28" i="80" s="1"/>
  <c r="R29" i="80" s="1"/>
  <c r="R30" i="80" s="1"/>
  <c r="R31" i="80" s="1"/>
  <c r="R32" i="80" s="1"/>
  <c r="R33" i="80" s="1"/>
  <c r="R34" i="80" s="1"/>
  <c r="R35" i="80" s="1"/>
  <c r="R36" i="80" s="1"/>
  <c r="R37" i="80" s="1"/>
  <c r="R38" i="80" s="1"/>
  <c r="R39" i="80" s="1"/>
  <c r="R40" i="80" s="1"/>
  <c r="R41" i="80" s="1"/>
  <c r="R42" i="80" s="1"/>
  <c r="R43" i="80" s="1"/>
  <c r="R44" i="80" s="1"/>
  <c r="R45" i="80" s="1"/>
  <c r="R46" i="80" s="1"/>
  <c r="R47" i="80" s="1"/>
  <c r="R48" i="80" s="1"/>
  <c r="R49" i="80" s="1"/>
  <c r="R50" i="80" s="1"/>
  <c r="R51" i="80" s="1"/>
  <c r="R52" i="80" s="1"/>
  <c r="R53" i="80" s="1"/>
  <c r="R54" i="80" s="1"/>
  <c r="R55" i="80" s="1"/>
  <c r="R56" i="80" s="1"/>
  <c r="R57" i="80" s="1"/>
  <c r="R58" i="80" s="1"/>
  <c r="R59" i="80" s="1"/>
  <c r="R60" i="80" s="1"/>
  <c r="R61" i="80" s="1"/>
  <c r="R62" i="80" s="1"/>
  <c r="R63" i="80" s="1"/>
  <c r="R64" i="80" s="1"/>
  <c r="R65" i="80" s="1"/>
  <c r="R66" i="80" s="1"/>
  <c r="R67" i="80" s="1"/>
  <c r="R68" i="80" s="1"/>
  <c r="R69" i="80" s="1"/>
  <c r="R70" i="80" s="1"/>
  <c r="R71" i="80" s="1"/>
  <c r="R72" i="80" s="1"/>
  <c r="R73" i="80" s="1"/>
  <c r="R74" i="80" s="1"/>
  <c r="R75" i="80" s="1"/>
  <c r="R76" i="80" s="1"/>
  <c r="R77" i="80" s="1"/>
  <c r="R78" i="80" s="1"/>
  <c r="R79" i="80" s="1"/>
  <c r="R80" i="80" s="1"/>
  <c r="R81" i="80" s="1"/>
  <c r="R82" i="80" s="1"/>
  <c r="R83" i="80" s="1"/>
  <c r="R84" i="80" s="1"/>
  <c r="R85" i="80" s="1"/>
  <c r="R86" i="80" s="1"/>
  <c r="R87" i="80" s="1"/>
  <c r="R88" i="80" s="1"/>
  <c r="R89" i="80" s="1"/>
  <c r="R90" i="80" s="1"/>
  <c r="R91" i="80" s="1"/>
  <c r="R92" i="80" s="1"/>
  <c r="R93" i="80" s="1"/>
  <c r="R94" i="80" s="1"/>
  <c r="R95" i="80" s="1"/>
  <c r="R96" i="80" s="1"/>
  <c r="R97" i="80" s="1"/>
  <c r="R98" i="80" s="1"/>
  <c r="R99" i="80" s="1"/>
  <c r="R100" i="80" s="1"/>
  <c r="R101" i="80" s="1"/>
  <c r="R102" i="80" s="1"/>
  <c r="R103" i="80" s="1"/>
  <c r="R104" i="80" s="1"/>
  <c r="R105" i="80" s="1"/>
  <c r="R106" i="80" s="1"/>
  <c r="R107" i="80" s="1"/>
  <c r="R108" i="80" s="1"/>
  <c r="R109" i="80" s="1"/>
  <c r="R110" i="80" s="1"/>
  <c r="R111" i="80" s="1"/>
  <c r="R112" i="80" s="1"/>
  <c r="R113" i="80" s="1"/>
  <c r="R114" i="80" s="1"/>
  <c r="R115" i="80" s="1"/>
  <c r="R116" i="80" s="1"/>
  <c r="R117" i="80" s="1"/>
  <c r="R118" i="80" s="1"/>
  <c r="R119" i="80" s="1"/>
  <c r="R120" i="80" s="1"/>
  <c r="R121" i="80" s="1"/>
  <c r="R122" i="80" s="1"/>
  <c r="R123" i="80" s="1"/>
  <c r="R124" i="80" s="1"/>
  <c r="R125" i="80" s="1"/>
  <c r="R126" i="80" s="1"/>
  <c r="R127" i="80" s="1"/>
  <c r="R128" i="80" s="1"/>
  <c r="Q3" i="80"/>
  <c r="Q4" i="80" s="1"/>
  <c r="Q5" i="80" s="1"/>
  <c r="Q6" i="80" s="1"/>
  <c r="Q7" i="80" s="1"/>
  <c r="Q8" i="80" s="1"/>
  <c r="Q9" i="80" s="1"/>
  <c r="Q10" i="80" s="1"/>
  <c r="Q11" i="80" s="1"/>
  <c r="Q12" i="80" s="1"/>
  <c r="Q13" i="80" s="1"/>
  <c r="Q14" i="80" s="1"/>
  <c r="Q15" i="80" s="1"/>
  <c r="Q16" i="80" s="1"/>
  <c r="Q17" i="80" s="1"/>
  <c r="Q18" i="80" s="1"/>
  <c r="Q19" i="80" s="1"/>
  <c r="Q20" i="80" s="1"/>
  <c r="Q21" i="80" s="1"/>
  <c r="Q22" i="80" s="1"/>
  <c r="Q23" i="80" s="1"/>
  <c r="Q24" i="80" s="1"/>
  <c r="Q25" i="80" s="1"/>
  <c r="Q26" i="80" s="1"/>
  <c r="Q27" i="80" s="1"/>
  <c r="Q28" i="80" s="1"/>
  <c r="Q29" i="80" s="1"/>
  <c r="Q30" i="80" s="1"/>
  <c r="Q31" i="80" s="1"/>
  <c r="Q32" i="80" s="1"/>
  <c r="Q33" i="80" s="1"/>
  <c r="Q34" i="80" s="1"/>
  <c r="Q35" i="80" s="1"/>
  <c r="Q36" i="80" s="1"/>
  <c r="Q37" i="80" s="1"/>
  <c r="Q38" i="80" s="1"/>
  <c r="Q39" i="80" s="1"/>
  <c r="Q40" i="80" s="1"/>
  <c r="Q41" i="80" s="1"/>
  <c r="Q42" i="80" s="1"/>
  <c r="Q43" i="80" s="1"/>
  <c r="Q44" i="80" s="1"/>
  <c r="Q45" i="80" s="1"/>
  <c r="Q46" i="80" s="1"/>
  <c r="Q47" i="80" s="1"/>
  <c r="Q48" i="80" s="1"/>
  <c r="Q49" i="80" s="1"/>
  <c r="Q50" i="80" s="1"/>
  <c r="Q51" i="80" s="1"/>
  <c r="Q52" i="80" s="1"/>
  <c r="Q53" i="80" s="1"/>
  <c r="Q54" i="80" s="1"/>
  <c r="Q55" i="80" s="1"/>
  <c r="Q56" i="80" s="1"/>
  <c r="Q57" i="80" s="1"/>
  <c r="Q58" i="80" s="1"/>
  <c r="Q59" i="80" s="1"/>
  <c r="Q60" i="80" s="1"/>
  <c r="Q61" i="80" s="1"/>
  <c r="Q62" i="80" s="1"/>
  <c r="Q63" i="80" s="1"/>
  <c r="Q64" i="80" s="1"/>
  <c r="Q65" i="80" s="1"/>
  <c r="Q66" i="80" s="1"/>
  <c r="Q67" i="80" s="1"/>
  <c r="Q68" i="80" s="1"/>
  <c r="Q69" i="80" s="1"/>
  <c r="Q70" i="80" s="1"/>
  <c r="Q71" i="80" s="1"/>
  <c r="Q72" i="80" s="1"/>
  <c r="Q73" i="80" s="1"/>
  <c r="Q74" i="80" s="1"/>
  <c r="Q75" i="80" s="1"/>
  <c r="Q76" i="80" s="1"/>
  <c r="Q77" i="80" s="1"/>
  <c r="Q78" i="80" s="1"/>
  <c r="Q79" i="80" s="1"/>
  <c r="Q80" i="80" s="1"/>
  <c r="Q81" i="80" s="1"/>
  <c r="Q82" i="80" s="1"/>
  <c r="Q83" i="80" s="1"/>
  <c r="Q84" i="80" s="1"/>
  <c r="Q85" i="80" s="1"/>
  <c r="Q86" i="80" s="1"/>
  <c r="Q87" i="80" s="1"/>
  <c r="Q88" i="80" s="1"/>
  <c r="Q89" i="80" s="1"/>
  <c r="Q90" i="80" s="1"/>
  <c r="Q91" i="80" s="1"/>
  <c r="Q92" i="80" s="1"/>
  <c r="Q93" i="80" s="1"/>
  <c r="Q94" i="80" s="1"/>
  <c r="Q95" i="80" s="1"/>
  <c r="Q96" i="80" s="1"/>
  <c r="Q97" i="80" s="1"/>
  <c r="Q98" i="80" s="1"/>
  <c r="Q99" i="80" s="1"/>
  <c r="Q100" i="80" s="1"/>
  <c r="Q101" i="80" s="1"/>
  <c r="Q102" i="80" s="1"/>
  <c r="Q103" i="80" s="1"/>
  <c r="Q104" i="80" s="1"/>
  <c r="Q105" i="80" s="1"/>
  <c r="Q106" i="80" s="1"/>
  <c r="Q107" i="80" s="1"/>
  <c r="Q108" i="80" s="1"/>
  <c r="Q109" i="80" s="1"/>
  <c r="Q110" i="80" s="1"/>
  <c r="Q111" i="80" s="1"/>
  <c r="Q112" i="80" s="1"/>
  <c r="Q113" i="80" s="1"/>
  <c r="Q114" i="80" s="1"/>
  <c r="Q115" i="80" s="1"/>
  <c r="Q116" i="80" s="1"/>
  <c r="Q117" i="80" s="1"/>
  <c r="Q118" i="80" s="1"/>
  <c r="Q119" i="80" s="1"/>
  <c r="Q120" i="80" s="1"/>
  <c r="Q121" i="80" s="1"/>
  <c r="Q122" i="80" s="1"/>
  <c r="Q123" i="80" s="1"/>
  <c r="Q124" i="80" s="1"/>
  <c r="Q125" i="80" s="1"/>
  <c r="Q126" i="80" s="1"/>
  <c r="Q127" i="80" s="1"/>
  <c r="Q128" i="80" s="1"/>
  <c r="K3" i="80"/>
  <c r="J3" i="80"/>
  <c r="F3" i="80"/>
  <c r="F4" i="80" s="1"/>
  <c r="F5" i="80" s="1"/>
  <c r="F6" i="80" s="1"/>
  <c r="F7" i="80" s="1"/>
  <c r="F8" i="80" s="1"/>
  <c r="F9" i="80" s="1"/>
  <c r="F10" i="80" s="1"/>
  <c r="F11" i="80" s="1"/>
  <c r="F12" i="80" s="1"/>
  <c r="F13" i="80" s="1"/>
  <c r="F14" i="80" s="1"/>
  <c r="F15" i="80" s="1"/>
  <c r="F16" i="80" s="1"/>
  <c r="F17" i="80" s="1"/>
  <c r="F18" i="80" s="1"/>
  <c r="F19" i="80" s="1"/>
  <c r="F20" i="80" s="1"/>
  <c r="F21" i="80" s="1"/>
  <c r="F22" i="80" s="1"/>
  <c r="F23" i="80" s="1"/>
  <c r="F24" i="80" s="1"/>
  <c r="F25" i="80" s="1"/>
  <c r="F26" i="80" s="1"/>
  <c r="F27" i="80" s="1"/>
  <c r="F28" i="80" s="1"/>
  <c r="F29" i="80" s="1"/>
  <c r="F30" i="80" s="1"/>
  <c r="F31" i="80" s="1"/>
  <c r="F32" i="80" s="1"/>
  <c r="F33" i="80" s="1"/>
  <c r="F34" i="80" s="1"/>
  <c r="F35" i="80" s="1"/>
  <c r="F36" i="80" s="1"/>
  <c r="F37" i="80" s="1"/>
  <c r="F38" i="80" s="1"/>
  <c r="F39" i="80" s="1"/>
  <c r="F40" i="80" s="1"/>
  <c r="F41" i="80" s="1"/>
  <c r="F42" i="80" s="1"/>
  <c r="F43" i="80" s="1"/>
  <c r="F44" i="80" s="1"/>
  <c r="F45" i="80" s="1"/>
  <c r="F46" i="80" s="1"/>
  <c r="F47" i="80" s="1"/>
  <c r="F48" i="80" s="1"/>
  <c r="F49" i="80" s="1"/>
  <c r="F50" i="80" s="1"/>
  <c r="F51" i="80" s="1"/>
  <c r="F52" i="80" s="1"/>
  <c r="F53" i="80" s="1"/>
  <c r="F54" i="80" s="1"/>
  <c r="F55" i="80" s="1"/>
  <c r="F56" i="80" s="1"/>
  <c r="F57" i="80" s="1"/>
  <c r="F58" i="80" s="1"/>
  <c r="F59" i="80" s="1"/>
  <c r="F60" i="80" s="1"/>
  <c r="F61" i="80" s="1"/>
  <c r="F62" i="80" s="1"/>
  <c r="F63" i="80" s="1"/>
  <c r="F64" i="80" s="1"/>
  <c r="F65" i="80" s="1"/>
  <c r="F66" i="80" s="1"/>
  <c r="F67" i="80" s="1"/>
  <c r="F68" i="80" s="1"/>
  <c r="F69" i="80" s="1"/>
  <c r="F70" i="80" s="1"/>
  <c r="F71" i="80" s="1"/>
  <c r="F72" i="80" s="1"/>
  <c r="F73" i="80" s="1"/>
  <c r="F74" i="80" s="1"/>
  <c r="F75" i="80" s="1"/>
  <c r="F76" i="80" s="1"/>
  <c r="F77" i="80" s="1"/>
  <c r="F78" i="80" s="1"/>
  <c r="F79" i="80" s="1"/>
  <c r="F80" i="80" s="1"/>
  <c r="F81" i="80" s="1"/>
  <c r="F82" i="80" s="1"/>
  <c r="F83" i="80" s="1"/>
  <c r="F84" i="80" s="1"/>
  <c r="F85" i="80" s="1"/>
  <c r="F86" i="80" s="1"/>
  <c r="F87" i="80" s="1"/>
  <c r="F88" i="80" s="1"/>
  <c r="F89" i="80" s="1"/>
  <c r="F90" i="80" s="1"/>
  <c r="F91" i="80" s="1"/>
  <c r="F92" i="80" s="1"/>
  <c r="F93" i="80" s="1"/>
  <c r="F94" i="80" s="1"/>
  <c r="F95" i="80" s="1"/>
  <c r="F96" i="80" s="1"/>
  <c r="F97" i="80" s="1"/>
  <c r="F98" i="80" s="1"/>
  <c r="F99" i="80" s="1"/>
  <c r="F100" i="80" s="1"/>
  <c r="F101" i="80" s="1"/>
  <c r="F102" i="80" s="1"/>
  <c r="F103" i="80" s="1"/>
  <c r="F104" i="80" s="1"/>
  <c r="F105" i="80" s="1"/>
  <c r="F106" i="80" s="1"/>
  <c r="F107" i="80" s="1"/>
  <c r="F108" i="80" s="1"/>
  <c r="F109" i="80" s="1"/>
  <c r="F110" i="80" s="1"/>
  <c r="F111" i="80" s="1"/>
  <c r="F112" i="80" s="1"/>
  <c r="F113" i="80" s="1"/>
  <c r="F114" i="80" s="1"/>
  <c r="F115" i="80" s="1"/>
  <c r="F116" i="80" s="1"/>
  <c r="F117" i="80" s="1"/>
  <c r="F118" i="80" s="1"/>
  <c r="F119" i="80" s="1"/>
  <c r="F120" i="80" s="1"/>
  <c r="F121" i="80" s="1"/>
  <c r="F122" i="80" s="1"/>
  <c r="F123" i="80" s="1"/>
  <c r="F124" i="80" s="1"/>
  <c r="F125" i="80" s="1"/>
  <c r="F126" i="80" s="1"/>
  <c r="F127" i="80" s="1"/>
  <c r="F128" i="80" s="1"/>
  <c r="F129" i="80" s="1"/>
  <c r="F130" i="80" s="1"/>
  <c r="F131" i="80" s="1"/>
  <c r="F132" i="80" s="1"/>
  <c r="F133" i="80" s="1"/>
  <c r="F134" i="80" s="1"/>
  <c r="F135" i="80" s="1"/>
  <c r="F136" i="80" s="1"/>
  <c r="F137" i="80" s="1"/>
  <c r="F138" i="80" s="1"/>
  <c r="F139" i="80" s="1"/>
  <c r="F140" i="80" s="1"/>
  <c r="F141" i="80" s="1"/>
  <c r="F142" i="80" s="1"/>
  <c r="F143" i="80" s="1"/>
  <c r="F144" i="80" s="1"/>
  <c r="F145" i="80" s="1"/>
  <c r="F146" i="80" s="1"/>
  <c r="F147" i="80" s="1"/>
  <c r="F148" i="80" s="1"/>
  <c r="F149" i="80" s="1"/>
  <c r="F150" i="80" s="1"/>
  <c r="F151" i="80" s="1"/>
  <c r="F152" i="80" s="1"/>
  <c r="F153" i="80" s="1"/>
  <c r="F154" i="80" s="1"/>
  <c r="F155" i="80" s="1"/>
  <c r="F156" i="80" s="1"/>
  <c r="F157" i="80" s="1"/>
  <c r="F158" i="80" s="1"/>
  <c r="F159" i="80" s="1"/>
  <c r="F160" i="80" s="1"/>
  <c r="F161" i="80" s="1"/>
  <c r="F162" i="80" s="1"/>
  <c r="F163" i="80" s="1"/>
  <c r="F164" i="80" s="1"/>
  <c r="F165" i="80" s="1"/>
  <c r="F166" i="80" s="1"/>
  <c r="F167" i="80" s="1"/>
  <c r="F168" i="80" s="1"/>
  <c r="F169" i="80" s="1"/>
  <c r="F170" i="80" s="1"/>
  <c r="F171" i="80" s="1"/>
  <c r="F172" i="80" s="1"/>
  <c r="F173" i="80" s="1"/>
  <c r="F174" i="80" s="1"/>
  <c r="F175" i="80" s="1"/>
  <c r="F176" i="80" s="1"/>
  <c r="F177" i="80" s="1"/>
  <c r="F178" i="80" s="1"/>
  <c r="F179" i="80" s="1"/>
  <c r="F180" i="80" s="1"/>
  <c r="F181" i="80" s="1"/>
  <c r="F182" i="80" s="1"/>
  <c r="F183" i="80" s="1"/>
  <c r="F184" i="80" s="1"/>
  <c r="F185" i="80" s="1"/>
  <c r="F186" i="80" s="1"/>
  <c r="F187" i="80" s="1"/>
  <c r="F188" i="80" s="1"/>
  <c r="F189" i="80" s="1"/>
  <c r="F190" i="80" s="1"/>
  <c r="F191" i="80" s="1"/>
  <c r="F192" i="80" s="1"/>
  <c r="F193" i="80" s="1"/>
  <c r="F194" i="80" s="1"/>
  <c r="F195" i="80" s="1"/>
  <c r="F196" i="80" s="1"/>
  <c r="F197" i="80" s="1"/>
  <c r="F198" i="80" s="1"/>
  <c r="F199" i="80" s="1"/>
  <c r="F200" i="80" s="1"/>
  <c r="F201" i="80" s="1"/>
  <c r="F202" i="80" s="1"/>
  <c r="F203" i="80" s="1"/>
  <c r="F204" i="80" s="1"/>
  <c r="F205" i="80" s="1"/>
  <c r="F206" i="80" s="1"/>
  <c r="F207" i="80" s="1"/>
  <c r="F208" i="80" s="1"/>
  <c r="F209" i="80" s="1"/>
  <c r="F210" i="80" s="1"/>
  <c r="F211" i="80" s="1"/>
  <c r="F212" i="80" s="1"/>
  <c r="F213" i="80" s="1"/>
  <c r="F214" i="80" s="1"/>
  <c r="F215" i="80" s="1"/>
  <c r="F216" i="80" s="1"/>
  <c r="F217" i="80" s="1"/>
  <c r="F218" i="80" s="1"/>
  <c r="F219" i="80" s="1"/>
  <c r="F220" i="80" s="1"/>
  <c r="F221" i="80" s="1"/>
  <c r="F222" i="80" s="1"/>
  <c r="F223" i="80" s="1"/>
  <c r="F224" i="80" s="1"/>
  <c r="F225" i="80" s="1"/>
  <c r="F226" i="80" s="1"/>
  <c r="F227" i="80" s="1"/>
  <c r="F228" i="80" s="1"/>
  <c r="F229" i="80" s="1"/>
  <c r="F230" i="80" s="1"/>
  <c r="F231" i="80" s="1"/>
  <c r="F232" i="80" s="1"/>
  <c r="F233" i="80" s="1"/>
  <c r="F234" i="80" s="1"/>
  <c r="F235" i="80" s="1"/>
  <c r="F236" i="80" s="1"/>
  <c r="F237" i="80" s="1"/>
  <c r="F238" i="80" s="1"/>
  <c r="F239" i="80" s="1"/>
  <c r="F240" i="80" s="1"/>
  <c r="F241" i="80" s="1"/>
  <c r="F242" i="80" s="1"/>
  <c r="F243" i="80" s="1"/>
  <c r="F244" i="80" s="1"/>
  <c r="F245" i="80" s="1"/>
  <c r="F246" i="80" s="1"/>
  <c r="F247" i="80" s="1"/>
  <c r="F248" i="80" s="1"/>
  <c r="F249" i="80" s="1"/>
  <c r="F250" i="80" s="1"/>
  <c r="F251" i="80" s="1"/>
  <c r="F252" i="80" s="1"/>
  <c r="F253" i="80" s="1"/>
  <c r="F254" i="80" s="1"/>
  <c r="F255" i="80" s="1"/>
  <c r="F256" i="80" s="1"/>
  <c r="F257" i="80" s="1"/>
  <c r="F258" i="80" s="1"/>
  <c r="F259" i="80" s="1"/>
  <c r="F260" i="80" s="1"/>
  <c r="F261" i="80" s="1"/>
  <c r="F262" i="80" s="1"/>
  <c r="F263" i="80" s="1"/>
  <c r="F264" i="80" s="1"/>
  <c r="F265" i="80" s="1"/>
  <c r="F266" i="80" s="1"/>
  <c r="F267" i="80" s="1"/>
  <c r="F268" i="80" s="1"/>
  <c r="F269" i="80" s="1"/>
  <c r="F270" i="80" s="1"/>
  <c r="F271" i="80" s="1"/>
  <c r="F272" i="80" s="1"/>
  <c r="F273" i="80" s="1"/>
  <c r="F274" i="80" s="1"/>
  <c r="F275" i="80" s="1"/>
  <c r="F276" i="80" s="1"/>
  <c r="F277" i="80" s="1"/>
  <c r="F278" i="80" s="1"/>
  <c r="F279" i="80" s="1"/>
  <c r="F280" i="80" s="1"/>
  <c r="F281" i="80" s="1"/>
  <c r="F282" i="80" s="1"/>
  <c r="F283" i="80" s="1"/>
  <c r="F284" i="80" s="1"/>
  <c r="F285" i="80" s="1"/>
  <c r="F286" i="80" s="1"/>
  <c r="F287" i="80" s="1"/>
  <c r="F288" i="80" s="1"/>
  <c r="F289" i="80" s="1"/>
  <c r="F290" i="80" s="1"/>
  <c r="F291" i="80" s="1"/>
  <c r="F292" i="80" s="1"/>
  <c r="F293" i="80" s="1"/>
  <c r="F294" i="80" s="1"/>
  <c r="F295" i="80" s="1"/>
  <c r="F296" i="80" s="1"/>
  <c r="F297" i="80" s="1"/>
  <c r="F298" i="80" s="1"/>
  <c r="F299" i="80" s="1"/>
  <c r="F300" i="80" s="1"/>
  <c r="F301" i="80" s="1"/>
  <c r="F302" i="80" s="1"/>
  <c r="F303" i="80" s="1"/>
  <c r="F304" i="80" s="1"/>
  <c r="F305" i="80" s="1"/>
  <c r="F306" i="80" s="1"/>
  <c r="F307" i="80" s="1"/>
  <c r="F308" i="80" s="1"/>
  <c r="F309" i="80" s="1"/>
  <c r="F310" i="80" s="1"/>
  <c r="F311" i="80" s="1"/>
  <c r="F312" i="80" s="1"/>
  <c r="F313" i="80" s="1"/>
  <c r="F314" i="80" s="1"/>
  <c r="F315" i="80" s="1"/>
  <c r="F316" i="80" s="1"/>
  <c r="F317" i="80" s="1"/>
  <c r="F318" i="80" s="1"/>
  <c r="F319" i="80" s="1"/>
  <c r="F320" i="80" s="1"/>
  <c r="F321" i="80" s="1"/>
  <c r="F322" i="80" s="1"/>
  <c r="F323" i="80" s="1"/>
  <c r="F324" i="80" s="1"/>
  <c r="F325" i="80" s="1"/>
  <c r="F326" i="80" s="1"/>
  <c r="F327" i="80" s="1"/>
  <c r="F328" i="80" s="1"/>
  <c r="F329" i="80" s="1"/>
  <c r="F330" i="80" s="1"/>
  <c r="F331" i="80" s="1"/>
  <c r="F332" i="80" s="1"/>
  <c r="F333" i="80" s="1"/>
  <c r="F334" i="80" s="1"/>
  <c r="F335" i="80" s="1"/>
  <c r="F336" i="80" s="1"/>
  <c r="F337" i="80" s="1"/>
  <c r="F338" i="80" s="1"/>
  <c r="F339" i="80" s="1"/>
  <c r="F340" i="80" s="1"/>
  <c r="F341" i="80" s="1"/>
  <c r="F342" i="80" s="1"/>
  <c r="F343" i="80" s="1"/>
  <c r="F344" i="80" s="1"/>
  <c r="F345" i="80" s="1"/>
  <c r="F346" i="80" s="1"/>
  <c r="F347" i="80" s="1"/>
  <c r="F348" i="80" s="1"/>
  <c r="F349" i="80" s="1"/>
  <c r="F350" i="80" s="1"/>
  <c r="F351" i="80" s="1"/>
  <c r="F352" i="80" s="1"/>
  <c r="F353" i="80" s="1"/>
  <c r="F354" i="80" s="1"/>
  <c r="F355" i="80" s="1"/>
  <c r="F356" i="80" s="1"/>
  <c r="F357" i="80" s="1"/>
  <c r="F358" i="80" s="1"/>
  <c r="F359" i="80" s="1"/>
  <c r="F360" i="80" s="1"/>
  <c r="F361" i="80" s="1"/>
  <c r="F362" i="80" s="1"/>
  <c r="F363" i="80" s="1"/>
  <c r="F364" i="80" s="1"/>
  <c r="F365" i="80" s="1"/>
  <c r="F366" i="80" s="1"/>
  <c r="F367" i="80" s="1"/>
  <c r="F368" i="80" s="1"/>
  <c r="F369" i="80" s="1"/>
  <c r="F370" i="80" s="1"/>
  <c r="F371" i="80" s="1"/>
  <c r="F372" i="80" s="1"/>
  <c r="F373" i="80" s="1"/>
  <c r="F374" i="80" s="1"/>
  <c r="F375" i="80" s="1"/>
  <c r="F376" i="80" s="1"/>
  <c r="F377" i="80" s="1"/>
  <c r="F378" i="80" s="1"/>
  <c r="F379" i="80" s="1"/>
  <c r="F380" i="80" s="1"/>
  <c r="F381" i="80" s="1"/>
  <c r="F382" i="80" s="1"/>
  <c r="F383" i="80" s="1"/>
  <c r="F384" i="80" s="1"/>
  <c r="F385" i="80" s="1"/>
  <c r="F386" i="80" s="1"/>
  <c r="F387" i="80" s="1"/>
  <c r="F388" i="80" s="1"/>
  <c r="F389" i="80" s="1"/>
  <c r="F390" i="80" s="1"/>
  <c r="F391" i="80" s="1"/>
  <c r="F392" i="80" s="1"/>
  <c r="F393" i="80" s="1"/>
  <c r="F394" i="80" s="1"/>
  <c r="F395" i="80" s="1"/>
  <c r="F396" i="80" s="1"/>
  <c r="F397" i="80" s="1"/>
  <c r="E3" i="80"/>
  <c r="E4" i="80" s="1"/>
  <c r="E5" i="80" s="1"/>
  <c r="E6" i="80" s="1"/>
  <c r="E7" i="80" s="1"/>
  <c r="E8" i="80" s="1"/>
  <c r="E9" i="80" s="1"/>
  <c r="E10" i="80" s="1"/>
  <c r="E11" i="80" s="1"/>
  <c r="E12" i="80" s="1"/>
  <c r="E13" i="80" s="1"/>
  <c r="E14" i="80" s="1"/>
  <c r="E15" i="80" s="1"/>
  <c r="E16" i="80" s="1"/>
  <c r="E17" i="80" s="1"/>
  <c r="E18" i="80" s="1"/>
  <c r="E19" i="80" s="1"/>
  <c r="E20" i="80" s="1"/>
  <c r="E21" i="80" s="1"/>
  <c r="E22" i="80" s="1"/>
  <c r="E23" i="80" s="1"/>
  <c r="E24" i="80" s="1"/>
  <c r="E25" i="80" s="1"/>
  <c r="E26" i="80" s="1"/>
  <c r="E27" i="80" s="1"/>
  <c r="E28" i="80" s="1"/>
  <c r="E29" i="80" s="1"/>
  <c r="E30" i="80" s="1"/>
  <c r="E31" i="80" s="1"/>
  <c r="E32" i="80" s="1"/>
  <c r="E33" i="80" s="1"/>
  <c r="E34" i="80" s="1"/>
  <c r="E35" i="80" s="1"/>
  <c r="E36" i="80" s="1"/>
  <c r="E37" i="80" s="1"/>
  <c r="E38" i="80" s="1"/>
  <c r="E39" i="80" s="1"/>
  <c r="E40" i="80" s="1"/>
  <c r="E41" i="80" s="1"/>
  <c r="E42" i="80" s="1"/>
  <c r="E43" i="80" s="1"/>
  <c r="E44" i="80" s="1"/>
  <c r="E45" i="80" s="1"/>
  <c r="E46" i="80" s="1"/>
  <c r="E47" i="80" s="1"/>
  <c r="E48" i="80" s="1"/>
  <c r="E49" i="80" s="1"/>
  <c r="E50" i="80" s="1"/>
  <c r="E51" i="80" s="1"/>
  <c r="E52" i="80" s="1"/>
  <c r="E53" i="80" s="1"/>
  <c r="E54" i="80" s="1"/>
  <c r="E55" i="80" s="1"/>
  <c r="E56" i="80" s="1"/>
  <c r="E57" i="80" s="1"/>
  <c r="E58" i="80" s="1"/>
  <c r="E59" i="80" s="1"/>
  <c r="E60" i="80" s="1"/>
  <c r="E61" i="80" s="1"/>
  <c r="E62" i="80" s="1"/>
  <c r="E63" i="80" s="1"/>
  <c r="E64" i="80" s="1"/>
  <c r="E65" i="80" s="1"/>
  <c r="E66" i="80" s="1"/>
  <c r="E67" i="80" s="1"/>
  <c r="E68" i="80" s="1"/>
  <c r="E69" i="80" s="1"/>
  <c r="E70" i="80" s="1"/>
  <c r="E71" i="80" s="1"/>
  <c r="E72" i="80" s="1"/>
  <c r="E73" i="80" s="1"/>
  <c r="E74" i="80" s="1"/>
  <c r="E75" i="80" s="1"/>
  <c r="E76" i="80" s="1"/>
  <c r="E77" i="80" s="1"/>
  <c r="E78" i="80" s="1"/>
  <c r="E79" i="80" s="1"/>
  <c r="E80" i="80" s="1"/>
  <c r="E81" i="80" s="1"/>
  <c r="E82" i="80" s="1"/>
  <c r="E83" i="80" s="1"/>
  <c r="E84" i="80" s="1"/>
  <c r="E85" i="80" s="1"/>
  <c r="E86" i="80" s="1"/>
  <c r="E87" i="80" s="1"/>
  <c r="E88" i="80" s="1"/>
  <c r="E89" i="80" s="1"/>
  <c r="E90" i="80" s="1"/>
  <c r="E91" i="80" s="1"/>
  <c r="E92" i="80" s="1"/>
  <c r="E93" i="80" s="1"/>
  <c r="E94" i="80" s="1"/>
  <c r="E95" i="80" s="1"/>
  <c r="E96" i="80" s="1"/>
  <c r="E97" i="80" s="1"/>
  <c r="E98" i="80" s="1"/>
  <c r="E99" i="80" s="1"/>
  <c r="E100" i="80" s="1"/>
  <c r="E101" i="80" s="1"/>
  <c r="E102" i="80" s="1"/>
  <c r="E103" i="80" s="1"/>
  <c r="E104" i="80" s="1"/>
  <c r="E105" i="80" s="1"/>
  <c r="E106" i="80" s="1"/>
  <c r="E107" i="80" s="1"/>
  <c r="E108" i="80" s="1"/>
  <c r="E109" i="80" s="1"/>
  <c r="E110" i="80" s="1"/>
  <c r="E111" i="80" s="1"/>
  <c r="E112" i="80" s="1"/>
  <c r="E113" i="80" s="1"/>
  <c r="E114" i="80" s="1"/>
  <c r="E115" i="80" s="1"/>
  <c r="E116" i="80" s="1"/>
  <c r="E117" i="80" s="1"/>
  <c r="E118" i="80" s="1"/>
  <c r="E119" i="80" s="1"/>
  <c r="E120" i="80" s="1"/>
  <c r="E121" i="80" s="1"/>
  <c r="E122" i="80" s="1"/>
  <c r="E123" i="80" s="1"/>
  <c r="E124" i="80" s="1"/>
  <c r="E125" i="80" s="1"/>
  <c r="E126" i="80" s="1"/>
  <c r="E127" i="80" s="1"/>
  <c r="E128" i="80" s="1"/>
  <c r="E129" i="80" s="1"/>
  <c r="E130" i="80" s="1"/>
  <c r="E131" i="80" s="1"/>
  <c r="E132" i="80" s="1"/>
  <c r="E133" i="80" s="1"/>
  <c r="E134" i="80" s="1"/>
  <c r="E135" i="80" s="1"/>
  <c r="E136" i="80" s="1"/>
  <c r="E137" i="80" s="1"/>
  <c r="E138" i="80" s="1"/>
  <c r="E139" i="80" s="1"/>
  <c r="E140" i="80" s="1"/>
  <c r="E141" i="80" s="1"/>
  <c r="E142" i="80" s="1"/>
  <c r="E143" i="80" s="1"/>
  <c r="E144" i="80" s="1"/>
  <c r="E145" i="80" s="1"/>
  <c r="E146" i="80" s="1"/>
  <c r="E147" i="80" s="1"/>
  <c r="E148" i="80" s="1"/>
  <c r="E149" i="80" s="1"/>
  <c r="E150" i="80" s="1"/>
  <c r="E151" i="80" s="1"/>
  <c r="E152" i="80" s="1"/>
  <c r="E153" i="80" s="1"/>
  <c r="E154" i="80" s="1"/>
  <c r="E155" i="80" s="1"/>
  <c r="E156" i="80" s="1"/>
  <c r="E157" i="80" s="1"/>
  <c r="E158" i="80" s="1"/>
  <c r="E159" i="80" s="1"/>
  <c r="E160" i="80" s="1"/>
  <c r="E161" i="80" s="1"/>
  <c r="E162" i="80" s="1"/>
  <c r="E163" i="80" s="1"/>
  <c r="E164" i="80" s="1"/>
  <c r="E165" i="80" s="1"/>
  <c r="E166" i="80" s="1"/>
  <c r="E167" i="80" s="1"/>
  <c r="E168" i="80" s="1"/>
  <c r="E169" i="80" s="1"/>
  <c r="E170" i="80" s="1"/>
  <c r="E171" i="80" s="1"/>
  <c r="E172" i="80" s="1"/>
  <c r="E173" i="80" s="1"/>
  <c r="E174" i="80" s="1"/>
  <c r="E175" i="80" s="1"/>
  <c r="E176" i="80" s="1"/>
  <c r="E177" i="80" s="1"/>
  <c r="E178" i="80" s="1"/>
  <c r="E179" i="80" s="1"/>
  <c r="E180" i="80" s="1"/>
  <c r="E181" i="80" s="1"/>
  <c r="E182" i="80" s="1"/>
  <c r="E183" i="80" s="1"/>
  <c r="E184" i="80" s="1"/>
  <c r="E185" i="80" s="1"/>
  <c r="E186" i="80" s="1"/>
  <c r="E187" i="80" s="1"/>
  <c r="E188" i="80" s="1"/>
  <c r="E189" i="80" s="1"/>
  <c r="E190" i="80" s="1"/>
  <c r="E191" i="80" s="1"/>
  <c r="E192" i="80" s="1"/>
  <c r="E193" i="80" s="1"/>
  <c r="E194" i="80" s="1"/>
  <c r="E195" i="80" s="1"/>
  <c r="E196" i="80" s="1"/>
  <c r="E197" i="80" s="1"/>
  <c r="E198" i="80" s="1"/>
  <c r="E199" i="80" s="1"/>
  <c r="E200" i="80" s="1"/>
  <c r="E201" i="80" s="1"/>
  <c r="E202" i="80" s="1"/>
  <c r="E203" i="80" s="1"/>
  <c r="E204" i="80" s="1"/>
  <c r="E205" i="80" s="1"/>
  <c r="E206" i="80" s="1"/>
  <c r="E207" i="80" s="1"/>
  <c r="E208" i="80" s="1"/>
  <c r="E209" i="80" s="1"/>
  <c r="E210" i="80" s="1"/>
  <c r="E211" i="80" s="1"/>
  <c r="E212" i="80" s="1"/>
  <c r="E213" i="80" s="1"/>
  <c r="E214" i="80" s="1"/>
  <c r="E215" i="80" s="1"/>
  <c r="E216" i="80" s="1"/>
  <c r="E217" i="80" s="1"/>
  <c r="E218" i="80" s="1"/>
  <c r="E219" i="80" s="1"/>
  <c r="E220" i="80" s="1"/>
  <c r="E221" i="80" s="1"/>
  <c r="E222" i="80" s="1"/>
  <c r="E223" i="80" s="1"/>
  <c r="E224" i="80" s="1"/>
  <c r="E225" i="80" s="1"/>
  <c r="E226" i="80" s="1"/>
  <c r="E227" i="80" s="1"/>
  <c r="E228" i="80" s="1"/>
  <c r="E229" i="80" s="1"/>
  <c r="E230" i="80" s="1"/>
  <c r="E231" i="80" s="1"/>
  <c r="E232" i="80" s="1"/>
  <c r="E233" i="80" s="1"/>
  <c r="E234" i="80" s="1"/>
  <c r="E235" i="80" s="1"/>
  <c r="E236" i="80" s="1"/>
  <c r="E237" i="80" s="1"/>
  <c r="E238" i="80" s="1"/>
  <c r="E239" i="80" s="1"/>
  <c r="E240" i="80" s="1"/>
  <c r="E241" i="80" s="1"/>
  <c r="E242" i="80" s="1"/>
  <c r="E243" i="80" s="1"/>
  <c r="E244" i="80" s="1"/>
  <c r="E245" i="80" s="1"/>
  <c r="E246" i="80" s="1"/>
  <c r="E247" i="80" s="1"/>
  <c r="E248" i="80" s="1"/>
  <c r="E249" i="80" s="1"/>
  <c r="E250" i="80" s="1"/>
  <c r="E251" i="80" s="1"/>
  <c r="E252" i="80" s="1"/>
  <c r="E253" i="80" s="1"/>
  <c r="E254" i="80" s="1"/>
  <c r="E255" i="80" s="1"/>
  <c r="E256" i="80" s="1"/>
  <c r="E257" i="80" s="1"/>
  <c r="E258" i="80" s="1"/>
  <c r="E259" i="80" s="1"/>
  <c r="E260" i="80" s="1"/>
  <c r="E261" i="80" s="1"/>
  <c r="E262" i="80" s="1"/>
  <c r="E263" i="80" s="1"/>
  <c r="E264" i="80" s="1"/>
  <c r="E265" i="80" s="1"/>
  <c r="E266" i="80" s="1"/>
  <c r="E267" i="80" s="1"/>
  <c r="E268" i="80" s="1"/>
  <c r="E269" i="80" s="1"/>
  <c r="E270" i="80" s="1"/>
  <c r="E271" i="80" s="1"/>
  <c r="E272" i="80" s="1"/>
  <c r="E273" i="80" s="1"/>
  <c r="E274" i="80" s="1"/>
  <c r="E275" i="80" s="1"/>
  <c r="E276" i="80" s="1"/>
  <c r="E277" i="80" s="1"/>
  <c r="E278" i="80" s="1"/>
  <c r="E279" i="80" s="1"/>
  <c r="E280" i="80" s="1"/>
  <c r="E281" i="80" s="1"/>
  <c r="E282" i="80" s="1"/>
  <c r="E283" i="80" s="1"/>
  <c r="E284" i="80" s="1"/>
  <c r="E285" i="80" s="1"/>
  <c r="E286" i="80" s="1"/>
  <c r="E287" i="80" s="1"/>
  <c r="E288" i="80" s="1"/>
  <c r="E289" i="80" s="1"/>
  <c r="E290" i="80" s="1"/>
  <c r="E291" i="80" s="1"/>
  <c r="E292" i="80" s="1"/>
  <c r="E293" i="80" s="1"/>
  <c r="E294" i="80" s="1"/>
  <c r="E295" i="80" s="1"/>
  <c r="E296" i="80" s="1"/>
  <c r="E297" i="80" s="1"/>
  <c r="E298" i="80" s="1"/>
  <c r="E299" i="80" s="1"/>
  <c r="E300" i="80" s="1"/>
  <c r="E301" i="80" s="1"/>
  <c r="E302" i="80" s="1"/>
  <c r="E303" i="80" s="1"/>
  <c r="E304" i="80" s="1"/>
  <c r="E305" i="80" s="1"/>
  <c r="E306" i="80" s="1"/>
  <c r="E307" i="80" s="1"/>
  <c r="E308" i="80" s="1"/>
  <c r="E309" i="80" s="1"/>
  <c r="E310" i="80" s="1"/>
  <c r="E311" i="80" s="1"/>
  <c r="E312" i="80" s="1"/>
  <c r="E313" i="80" s="1"/>
  <c r="E314" i="80" s="1"/>
  <c r="E315" i="80" s="1"/>
  <c r="E316" i="80" s="1"/>
  <c r="E317" i="80" s="1"/>
  <c r="E318" i="80" s="1"/>
  <c r="E319" i="80" s="1"/>
  <c r="E320" i="80" s="1"/>
  <c r="E321" i="80" s="1"/>
  <c r="E322" i="80" s="1"/>
  <c r="E323" i="80" s="1"/>
  <c r="E324" i="80" s="1"/>
  <c r="E325" i="80" s="1"/>
  <c r="E326" i="80" s="1"/>
  <c r="E327" i="80" s="1"/>
  <c r="E328" i="80" s="1"/>
  <c r="E329" i="80" s="1"/>
  <c r="E330" i="80" s="1"/>
  <c r="E331" i="80" s="1"/>
  <c r="E332" i="80" s="1"/>
  <c r="E333" i="80" s="1"/>
  <c r="E334" i="80" s="1"/>
  <c r="E335" i="80" s="1"/>
  <c r="E336" i="80" s="1"/>
  <c r="E337" i="80" s="1"/>
  <c r="E338" i="80" s="1"/>
  <c r="E339" i="80" s="1"/>
  <c r="E340" i="80" s="1"/>
  <c r="E341" i="80" s="1"/>
  <c r="E342" i="80" s="1"/>
  <c r="E343" i="80" s="1"/>
  <c r="E344" i="80" s="1"/>
  <c r="E345" i="80" s="1"/>
  <c r="E346" i="80" s="1"/>
  <c r="E347" i="80" s="1"/>
  <c r="E348" i="80" s="1"/>
  <c r="E349" i="80" s="1"/>
  <c r="E350" i="80" s="1"/>
  <c r="E351" i="80" s="1"/>
  <c r="E352" i="80" s="1"/>
  <c r="E353" i="80" s="1"/>
  <c r="E354" i="80" s="1"/>
  <c r="E355" i="80" s="1"/>
  <c r="E356" i="80" s="1"/>
  <c r="E357" i="80" s="1"/>
  <c r="E358" i="80" s="1"/>
  <c r="E359" i="80" s="1"/>
  <c r="E360" i="80" s="1"/>
  <c r="E361" i="80" s="1"/>
  <c r="E362" i="80" s="1"/>
  <c r="E363" i="80" s="1"/>
  <c r="E364" i="80" s="1"/>
  <c r="E365" i="80" s="1"/>
  <c r="E366" i="80" s="1"/>
  <c r="E367" i="80" s="1"/>
  <c r="E368" i="80" s="1"/>
  <c r="E369" i="80" s="1"/>
  <c r="E370" i="80" s="1"/>
  <c r="E371" i="80" s="1"/>
  <c r="E372" i="80" s="1"/>
  <c r="E373" i="80" s="1"/>
  <c r="E374" i="80" s="1"/>
  <c r="E375" i="80" s="1"/>
  <c r="E376" i="80" s="1"/>
  <c r="E377" i="80" s="1"/>
  <c r="E378" i="80" s="1"/>
  <c r="E379" i="80" s="1"/>
  <c r="E380" i="80" s="1"/>
  <c r="E381" i="80" s="1"/>
  <c r="E382" i="80" s="1"/>
  <c r="E383" i="80" s="1"/>
  <c r="E384" i="80" s="1"/>
  <c r="E385" i="80" s="1"/>
  <c r="E386" i="80" s="1"/>
  <c r="E387" i="80" s="1"/>
  <c r="E388" i="80" s="1"/>
  <c r="E389" i="80" s="1"/>
  <c r="E390" i="80" s="1"/>
  <c r="E391" i="80" s="1"/>
  <c r="E392" i="80" s="1"/>
  <c r="E393" i="80" s="1"/>
  <c r="E394" i="80" s="1"/>
  <c r="E395" i="80" s="1"/>
  <c r="E396" i="80" s="1"/>
  <c r="E397" i="80" s="1"/>
  <c r="W2" i="80"/>
  <c r="V2" i="80"/>
  <c r="K2" i="80"/>
  <c r="J2" i="80"/>
  <c r="D363" i="80" l="1"/>
  <c r="P122" i="80"/>
  <c r="D67" i="80"/>
  <c r="P125" i="80"/>
  <c r="D83" i="80"/>
  <c r="D75" i="80"/>
  <c r="D63" i="80"/>
  <c r="D55" i="80"/>
  <c r="D47" i="80"/>
  <c r="D35" i="80"/>
  <c r="D27" i="80"/>
  <c r="D19" i="80"/>
  <c r="D7" i="80"/>
  <c r="D373" i="80"/>
  <c r="P128" i="80"/>
  <c r="P124" i="80"/>
  <c r="D86" i="80"/>
  <c r="D82" i="80"/>
  <c r="D78" i="80"/>
  <c r="D74" i="80"/>
  <c r="D70" i="80"/>
  <c r="D66" i="80"/>
  <c r="D62" i="80"/>
  <c r="D58" i="80"/>
  <c r="D54" i="80"/>
  <c r="D50" i="80"/>
  <c r="D46" i="80"/>
  <c r="D42" i="80"/>
  <c r="D38" i="80"/>
  <c r="D34" i="80"/>
  <c r="D30" i="80"/>
  <c r="D26" i="80"/>
  <c r="D22" i="80"/>
  <c r="D18" i="80"/>
  <c r="D14" i="80"/>
  <c r="D10" i="80"/>
  <c r="D6" i="80"/>
  <c r="D380" i="80"/>
  <c r="D376" i="80"/>
  <c r="D372" i="80"/>
  <c r="D368" i="80"/>
  <c r="D364" i="80"/>
  <c r="D87" i="80"/>
  <c r="D79" i="80"/>
  <c r="D71" i="80"/>
  <c r="D59" i="80"/>
  <c r="D51" i="80"/>
  <c r="D43" i="80"/>
  <c r="D39" i="80"/>
  <c r="D31" i="80"/>
  <c r="D23" i="80"/>
  <c r="D15" i="80"/>
  <c r="D11" i="80"/>
  <c r="D381" i="80"/>
  <c r="D377" i="80"/>
  <c r="D369" i="80"/>
  <c r="D365" i="80"/>
  <c r="P127" i="80"/>
  <c r="P123" i="80"/>
  <c r="D85" i="80"/>
  <c r="D81" i="80"/>
  <c r="D77" i="80"/>
  <c r="D73" i="80"/>
  <c r="D69" i="80"/>
  <c r="D65" i="80"/>
  <c r="D61" i="80"/>
  <c r="D57" i="80"/>
  <c r="D53" i="80"/>
  <c r="D49" i="80"/>
  <c r="D45" i="80"/>
  <c r="D41" i="80"/>
  <c r="D37" i="80"/>
  <c r="D33" i="80"/>
  <c r="D29" i="80"/>
  <c r="D25" i="80"/>
  <c r="D21" i="80"/>
  <c r="D17" i="80"/>
  <c r="D13" i="80"/>
  <c r="D9" i="80"/>
  <c r="D383" i="80"/>
  <c r="D379" i="80"/>
  <c r="D375" i="80"/>
  <c r="D371" i="80"/>
  <c r="D367" i="80"/>
  <c r="D190" i="80"/>
  <c r="P126" i="80"/>
  <c r="D84" i="80"/>
  <c r="D80" i="80"/>
  <c r="D76" i="80"/>
  <c r="D72" i="80"/>
  <c r="D68" i="80"/>
  <c r="D64" i="80"/>
  <c r="D60" i="80"/>
  <c r="D56" i="80"/>
  <c r="D52" i="80"/>
  <c r="D48" i="80"/>
  <c r="D44" i="80"/>
  <c r="D40" i="80"/>
  <c r="D36" i="80"/>
  <c r="D32" i="80"/>
  <c r="D28" i="80"/>
  <c r="D24" i="80"/>
  <c r="D20" i="80"/>
  <c r="D16" i="80"/>
  <c r="D12" i="80"/>
  <c r="D8" i="80"/>
  <c r="D382" i="80"/>
  <c r="D378" i="80"/>
  <c r="D374" i="80"/>
  <c r="D370" i="80"/>
  <c r="D366" i="80"/>
  <c r="D362" i="80"/>
  <c r="P120" i="80"/>
  <c r="P118" i="80"/>
  <c r="P116" i="80"/>
  <c r="P114" i="80"/>
  <c r="P112" i="80"/>
  <c r="P110" i="80"/>
  <c r="P108" i="80"/>
  <c r="P106" i="80"/>
  <c r="P104" i="80"/>
  <c r="P102" i="80"/>
  <c r="P100" i="80"/>
  <c r="P98" i="80"/>
  <c r="P96" i="80"/>
  <c r="P94" i="80"/>
  <c r="P92" i="80"/>
  <c r="P90" i="80"/>
  <c r="P88" i="80"/>
  <c r="P85" i="80"/>
  <c r="P81" i="80"/>
  <c r="P77" i="80"/>
  <c r="P73" i="80"/>
  <c r="P69" i="80"/>
  <c r="P65" i="80"/>
  <c r="P61" i="80"/>
  <c r="P57" i="80"/>
  <c r="P53" i="80"/>
  <c r="P49" i="80"/>
  <c r="P84" i="80"/>
  <c r="P80" i="80"/>
  <c r="P76" i="80"/>
  <c r="P72" i="80"/>
  <c r="P68" i="80"/>
  <c r="P64" i="80"/>
  <c r="P60" i="80"/>
  <c r="P56" i="80"/>
  <c r="P52" i="80"/>
  <c r="P48" i="80"/>
  <c r="P121" i="80"/>
  <c r="P117" i="80"/>
  <c r="P113" i="80"/>
  <c r="P109" i="80"/>
  <c r="P105" i="80"/>
  <c r="P101" i="80"/>
  <c r="P97" i="80"/>
  <c r="P93" i="80"/>
  <c r="P89" i="80"/>
  <c r="P83" i="80"/>
  <c r="P75" i="80"/>
  <c r="P67" i="80"/>
  <c r="P59" i="80"/>
  <c r="P51" i="80"/>
  <c r="P44" i="80"/>
  <c r="P40" i="80"/>
  <c r="P36" i="80"/>
  <c r="P32" i="80"/>
  <c r="P28" i="80"/>
  <c r="P24" i="80"/>
  <c r="P20" i="80"/>
  <c r="P16" i="80"/>
  <c r="P12" i="80"/>
  <c r="P8" i="80"/>
  <c r="P86" i="80"/>
  <c r="P78" i="80"/>
  <c r="P70" i="80"/>
  <c r="P62" i="80"/>
  <c r="P54" i="80"/>
  <c r="P47" i="80"/>
  <c r="P43" i="80"/>
  <c r="P39" i="80"/>
  <c r="P35" i="80"/>
  <c r="P31" i="80"/>
  <c r="P27" i="80"/>
  <c r="P23" i="80"/>
  <c r="P19" i="80"/>
  <c r="P15" i="80"/>
  <c r="P11" i="80"/>
  <c r="P119" i="80"/>
  <c r="P115" i="80"/>
  <c r="P111" i="80"/>
  <c r="P107" i="80"/>
  <c r="P103" i="80"/>
  <c r="P99" i="80"/>
  <c r="P95" i="80"/>
  <c r="P91" i="80"/>
  <c r="P87" i="80"/>
  <c r="P79" i="80"/>
  <c r="P71" i="80"/>
  <c r="P63" i="80"/>
  <c r="P55" i="80"/>
  <c r="P6" i="80"/>
  <c r="P18" i="80"/>
  <c r="P34" i="80"/>
  <c r="P42" i="80"/>
  <c r="P4" i="80"/>
  <c r="D361" i="80"/>
  <c r="D357" i="80"/>
  <c r="D353" i="80"/>
  <c r="D349" i="80"/>
  <c r="D360" i="80"/>
  <c r="D356" i="80"/>
  <c r="D352" i="80"/>
  <c r="D358" i="80"/>
  <c r="D354" i="80"/>
  <c r="D350" i="80"/>
  <c r="D346" i="80"/>
  <c r="D342" i="80"/>
  <c r="D338" i="80"/>
  <c r="D334" i="80"/>
  <c r="D330" i="80"/>
  <c r="D326" i="80"/>
  <c r="D322" i="80"/>
  <c r="D318" i="80"/>
  <c r="D314" i="80"/>
  <c r="D310" i="80"/>
  <c r="D306" i="80"/>
  <c r="D302" i="80"/>
  <c r="D298" i="80"/>
  <c r="D294" i="80"/>
  <c r="D290" i="80"/>
  <c r="D286" i="80"/>
  <c r="D282" i="80"/>
  <c r="D278" i="80"/>
  <c r="D274" i="80"/>
  <c r="D270" i="80"/>
  <c r="D266" i="80"/>
  <c r="D262" i="80"/>
  <c r="D258" i="80"/>
  <c r="D254" i="80"/>
  <c r="D250" i="80"/>
  <c r="D351" i="80"/>
  <c r="D335" i="80"/>
  <c r="D333" i="80"/>
  <c r="D332" i="80"/>
  <c r="D319" i="80"/>
  <c r="D317" i="80"/>
  <c r="D316" i="80"/>
  <c r="D303" i="80"/>
  <c r="D301" i="80"/>
  <c r="D300" i="80"/>
  <c r="D287" i="80"/>
  <c r="D285" i="80"/>
  <c r="D284" i="80"/>
  <c r="D271" i="80"/>
  <c r="D269" i="80"/>
  <c r="D268" i="80"/>
  <c r="D255" i="80"/>
  <c r="D253" i="80"/>
  <c r="D252" i="80"/>
  <c r="D246" i="80"/>
  <c r="D242" i="80"/>
  <c r="D238" i="80"/>
  <c r="D234" i="80"/>
  <c r="D230" i="80"/>
  <c r="D226" i="80"/>
  <c r="D222" i="80"/>
  <c r="D218" i="80"/>
  <c r="D355" i="80"/>
  <c r="D348" i="80"/>
  <c r="D347" i="80"/>
  <c r="D345" i="80"/>
  <c r="D344" i="80"/>
  <c r="D331" i="80"/>
  <c r="D329" i="80"/>
  <c r="D328" i="80"/>
  <c r="D315" i="80"/>
  <c r="D313" i="80"/>
  <c r="D312" i="80"/>
  <c r="D299" i="80"/>
  <c r="D297" i="80"/>
  <c r="D296" i="80"/>
  <c r="D283" i="80"/>
  <c r="D281" i="80"/>
  <c r="D280" i="80"/>
  <c r="D267" i="80"/>
  <c r="D265" i="80"/>
  <c r="D264" i="80"/>
  <c r="D251" i="80"/>
  <c r="D249" i="80"/>
  <c r="D245" i="80"/>
  <c r="D241" i="80"/>
  <c r="D237" i="80"/>
  <c r="D233" i="80"/>
  <c r="D229" i="80"/>
  <c r="D225" i="80"/>
  <c r="D221" i="80"/>
  <c r="D217" i="80"/>
  <c r="D341" i="80"/>
  <c r="D327" i="80"/>
  <c r="D309" i="80"/>
  <c r="D295" i="80"/>
  <c r="D277" i="80"/>
  <c r="D263" i="80"/>
  <c r="D248" i="80"/>
  <c r="D247" i="80"/>
  <c r="D240" i="80"/>
  <c r="D239" i="80"/>
  <c r="D232" i="80"/>
  <c r="D231" i="80"/>
  <c r="D224" i="80"/>
  <c r="D223" i="80"/>
  <c r="D216" i="80"/>
  <c r="D212" i="80"/>
  <c r="D208" i="80"/>
  <c r="D204" i="80"/>
  <c r="D200" i="80"/>
  <c r="D196" i="80"/>
  <c r="D192" i="80"/>
  <c r="D188" i="80"/>
  <c r="D184" i="80"/>
  <c r="D180" i="80"/>
  <c r="D176" i="80"/>
  <c r="D172" i="80"/>
  <c r="D168" i="80"/>
  <c r="D164" i="80"/>
  <c r="D160" i="80"/>
  <c r="D324" i="80"/>
  <c r="D323" i="80"/>
  <c r="D321" i="80"/>
  <c r="D320" i="80"/>
  <c r="D292" i="80"/>
  <c r="D291" i="80"/>
  <c r="D289" i="80"/>
  <c r="D288" i="80"/>
  <c r="D260" i="80"/>
  <c r="D259" i="80"/>
  <c r="D257" i="80"/>
  <c r="D256" i="80"/>
  <c r="D215" i="80"/>
  <c r="D211" i="80"/>
  <c r="D207" i="80"/>
  <c r="D203" i="80"/>
  <c r="D199" i="80"/>
  <c r="D195" i="80"/>
  <c r="D191" i="80"/>
  <c r="D187" i="80"/>
  <c r="D183" i="80"/>
  <c r="D179" i="80"/>
  <c r="D175" i="80"/>
  <c r="D171" i="80"/>
  <c r="D167" i="80"/>
  <c r="D163" i="80"/>
  <c r="D159" i="80"/>
  <c r="D340" i="80"/>
  <c r="D339" i="80"/>
  <c r="D337" i="80"/>
  <c r="D336" i="80"/>
  <c r="D325" i="80"/>
  <c r="D276" i="80"/>
  <c r="D275" i="80"/>
  <c r="D273" i="80"/>
  <c r="D272" i="80"/>
  <c r="D261" i="80"/>
  <c r="D244" i="80"/>
  <c r="D228" i="80"/>
  <c r="D210" i="80"/>
  <c r="D209" i="80"/>
  <c r="D202" i="80"/>
  <c r="D201" i="80"/>
  <c r="D194" i="80"/>
  <c r="D193" i="80"/>
  <c r="D186" i="80"/>
  <c r="D185" i="80"/>
  <c r="D178" i="80"/>
  <c r="D177" i="80"/>
  <c r="D170" i="80"/>
  <c r="D169" i="80"/>
  <c r="D162" i="80"/>
  <c r="D161" i="80"/>
  <c r="D155" i="80"/>
  <c r="D151" i="80"/>
  <c r="D147" i="80"/>
  <c r="D143" i="80"/>
  <c r="D139" i="80"/>
  <c r="D135" i="80"/>
  <c r="D131" i="80"/>
  <c r="D127" i="80"/>
  <c r="D123" i="80"/>
  <c r="D343" i="80"/>
  <c r="D279" i="80"/>
  <c r="D235" i="80"/>
  <c r="D219" i="80"/>
  <c r="D154" i="80"/>
  <c r="D150" i="80"/>
  <c r="D146" i="80"/>
  <c r="D142" i="80"/>
  <c r="D138" i="80"/>
  <c r="D134" i="80"/>
  <c r="D130" i="80"/>
  <c r="D126" i="80"/>
  <c r="D122" i="80"/>
  <c r="D120" i="80"/>
  <c r="D118" i="80"/>
  <c r="D116" i="80"/>
  <c r="D114" i="80"/>
  <c r="D112" i="80"/>
  <c r="D110" i="80"/>
  <c r="D108" i="80"/>
  <c r="D106" i="80"/>
  <c r="D104" i="80"/>
  <c r="D102" i="80"/>
  <c r="D100" i="80"/>
  <c r="D98" i="80"/>
  <c r="D96" i="80"/>
  <c r="D94" i="80"/>
  <c r="D92" i="80"/>
  <c r="D90" i="80"/>
  <c r="D88" i="80"/>
  <c r="D311" i="80"/>
  <c r="D305" i="80"/>
  <c r="D293" i="80"/>
  <c r="D243" i="80"/>
  <c r="D213" i="80"/>
  <c r="D197" i="80"/>
  <c r="D181" i="80"/>
  <c r="D165" i="80"/>
  <c r="D153" i="80"/>
  <c r="D152" i="80"/>
  <c r="D145" i="80"/>
  <c r="D144" i="80"/>
  <c r="D137" i="80"/>
  <c r="D136" i="80"/>
  <c r="D129" i="80"/>
  <c r="D128" i="80"/>
  <c r="D121" i="80"/>
  <c r="D117" i="80"/>
  <c r="D113" i="80"/>
  <c r="D109" i="80"/>
  <c r="D105" i="80"/>
  <c r="D101" i="80"/>
  <c r="D97" i="80"/>
  <c r="D93" i="80"/>
  <c r="D89" i="80"/>
  <c r="D236" i="80"/>
  <c r="D214" i="80"/>
  <c r="D198" i="80"/>
  <c r="D182" i="80"/>
  <c r="D166" i="80"/>
  <c r="D359" i="80"/>
  <c r="D307" i="80"/>
  <c r="D227" i="80"/>
  <c r="D205" i="80"/>
  <c r="D189" i="80"/>
  <c r="D173" i="80"/>
  <c r="D157" i="80"/>
  <c r="D156" i="80"/>
  <c r="D149" i="80"/>
  <c r="D148" i="80"/>
  <c r="D141" i="80"/>
  <c r="D140" i="80"/>
  <c r="D133" i="80"/>
  <c r="D132" i="80"/>
  <c r="D125" i="80"/>
  <c r="D124" i="80"/>
  <c r="D119" i="80"/>
  <c r="D115" i="80"/>
  <c r="D111" i="80"/>
  <c r="D107" i="80"/>
  <c r="D103" i="80"/>
  <c r="D99" i="80"/>
  <c r="D95" i="80"/>
  <c r="D91" i="80"/>
  <c r="P13" i="80"/>
  <c r="P21" i="80"/>
  <c r="P29" i="80"/>
  <c r="P37" i="80"/>
  <c r="P45" i="80"/>
  <c r="P58" i="80"/>
  <c r="D206" i="80"/>
  <c r="D308" i="80"/>
  <c r="P26" i="80"/>
  <c r="P66" i="80"/>
  <c r="P5" i="80"/>
  <c r="P9" i="80"/>
  <c r="P17" i="80"/>
  <c r="P25" i="80"/>
  <c r="P33" i="80"/>
  <c r="P41" i="80"/>
  <c r="P74" i="80"/>
  <c r="D174" i="80"/>
  <c r="D220" i="80"/>
  <c r="P10" i="80"/>
  <c r="P7" i="80"/>
  <c r="P14" i="80"/>
  <c r="P22" i="80"/>
  <c r="P30" i="80"/>
  <c r="P38" i="80"/>
  <c r="P46" i="80"/>
  <c r="P50" i="80"/>
  <c r="P82" i="80"/>
  <c r="D158" i="80"/>
  <c r="D304" i="80"/>
  <c r="A125" i="50" l="1"/>
  <c r="A126" i="50" s="1"/>
  <c r="A127" i="50" s="1"/>
  <c r="A128" i="50" s="1"/>
  <c r="A121" i="50"/>
  <c r="A122" i="50" s="1"/>
  <c r="A123" i="50" s="1"/>
  <c r="A117" i="50"/>
  <c r="A118" i="50" s="1"/>
  <c r="A119" i="50" s="1"/>
  <c r="A113" i="50"/>
  <c r="A114" i="50" s="1"/>
  <c r="A115" i="50" s="1"/>
  <c r="A109" i="50"/>
  <c r="A110" i="50" s="1"/>
  <c r="A111" i="50" s="1"/>
  <c r="A105" i="50"/>
  <c r="A106" i="50" s="1"/>
  <c r="A107" i="50" s="1"/>
  <c r="A101" i="50"/>
  <c r="A102" i="50" s="1"/>
  <c r="A103" i="50" s="1"/>
  <c r="A97" i="50"/>
  <c r="A98" i="50" s="1"/>
  <c r="A99" i="50" s="1"/>
  <c r="A93" i="50"/>
  <c r="A94" i="50" s="1"/>
  <c r="A95" i="50" s="1"/>
  <c r="A89" i="50"/>
  <c r="A90" i="50" s="1"/>
  <c r="A91" i="50" s="1"/>
  <c r="A85" i="50"/>
  <c r="A86" i="50" s="1"/>
  <c r="A87" i="50" s="1"/>
  <c r="A81" i="50"/>
  <c r="A82" i="50" s="1"/>
  <c r="A83" i="50" s="1"/>
  <c r="A77" i="50"/>
  <c r="A78" i="50" s="1"/>
  <c r="A79" i="50" s="1"/>
  <c r="A73" i="50"/>
  <c r="A74" i="50" s="1"/>
  <c r="A75" i="50" s="1"/>
  <c r="A69" i="50"/>
  <c r="A70" i="50" s="1"/>
  <c r="A71" i="50" s="1"/>
  <c r="A65" i="50"/>
  <c r="A66" i="50" s="1"/>
  <c r="A67" i="50" s="1"/>
  <c r="A61" i="50"/>
  <c r="A62" i="50" s="1"/>
  <c r="A63" i="50" s="1"/>
  <c r="A57" i="50"/>
  <c r="A58" i="50" s="1"/>
  <c r="A59" i="50" s="1"/>
  <c r="A53" i="50"/>
  <c r="A54" i="50" s="1"/>
  <c r="A55" i="50" s="1"/>
  <c r="A49" i="50"/>
  <c r="A50" i="50" s="1"/>
  <c r="A51" i="50" s="1"/>
  <c r="A45" i="50"/>
  <c r="A46" i="50" s="1"/>
  <c r="A47" i="50" s="1"/>
  <c r="A41" i="50"/>
  <c r="A42" i="50" s="1"/>
  <c r="A43" i="50" s="1"/>
  <c r="A37" i="50"/>
  <c r="A38" i="50" s="1"/>
  <c r="A39" i="50" s="1"/>
  <c r="A33" i="50"/>
  <c r="A34" i="50" s="1"/>
  <c r="A35" i="50" s="1"/>
  <c r="A29" i="50"/>
  <c r="A30" i="50" s="1"/>
  <c r="A31" i="50" s="1"/>
  <c r="A25" i="50"/>
  <c r="A26" i="50" s="1"/>
  <c r="A27" i="50" s="1"/>
  <c r="A21" i="50"/>
  <c r="A22" i="50" s="1"/>
  <c r="A23" i="50" s="1"/>
  <c r="A17" i="50"/>
  <c r="A18" i="50" s="1"/>
  <c r="A19" i="50" s="1"/>
  <c r="A13" i="50"/>
  <c r="A14" i="50" s="1"/>
  <c r="A15" i="50" s="1"/>
  <c r="A9" i="50"/>
  <c r="A10" i="50" s="1"/>
  <c r="A11" i="50" s="1"/>
  <c r="F3" i="50"/>
  <c r="G3" i="50"/>
  <c r="F4" i="50"/>
  <c r="G4" i="50"/>
  <c r="F5" i="50"/>
  <c r="G5" i="50"/>
  <c r="F6" i="50"/>
  <c r="G6" i="50"/>
  <c r="F7" i="50"/>
  <c r="G7" i="50"/>
  <c r="F8" i="50"/>
  <c r="G8" i="50"/>
  <c r="F9" i="50"/>
  <c r="G9" i="50"/>
  <c r="F10" i="50"/>
  <c r="G10" i="50"/>
  <c r="F11" i="50"/>
  <c r="G11" i="50"/>
  <c r="F12" i="50"/>
  <c r="G12" i="50"/>
  <c r="F13" i="50"/>
  <c r="G13" i="50"/>
  <c r="F14" i="50"/>
  <c r="G14" i="50"/>
  <c r="F15" i="50"/>
  <c r="G15" i="50"/>
  <c r="F16" i="50"/>
  <c r="G16" i="50"/>
  <c r="F17" i="50"/>
  <c r="G17" i="50"/>
  <c r="F18" i="50"/>
  <c r="G18" i="50"/>
  <c r="F19" i="50"/>
  <c r="G19" i="50"/>
  <c r="F20" i="50"/>
  <c r="G20" i="50"/>
  <c r="F21" i="50"/>
  <c r="G21" i="50"/>
  <c r="F22" i="50"/>
  <c r="G22" i="50"/>
  <c r="F23" i="50"/>
  <c r="G23" i="50"/>
  <c r="F24" i="50"/>
  <c r="G24" i="50"/>
  <c r="F25" i="50"/>
  <c r="G25" i="50"/>
  <c r="F26" i="50"/>
  <c r="G26" i="50"/>
  <c r="F27" i="50"/>
  <c r="G27" i="50"/>
  <c r="F28" i="50"/>
  <c r="G28" i="50"/>
  <c r="F29" i="50"/>
  <c r="G29" i="50"/>
  <c r="F30" i="50"/>
  <c r="G30" i="50"/>
  <c r="F31" i="50"/>
  <c r="G31" i="50"/>
  <c r="F32" i="50"/>
  <c r="G32" i="50"/>
  <c r="F33" i="50"/>
  <c r="G33" i="50"/>
  <c r="F34" i="50"/>
  <c r="G34" i="50"/>
  <c r="F35" i="50"/>
  <c r="G35" i="50"/>
  <c r="F36" i="50"/>
  <c r="G36" i="50"/>
  <c r="F37" i="50"/>
  <c r="G37" i="50"/>
  <c r="F38" i="50"/>
  <c r="G38" i="50"/>
  <c r="F39" i="50"/>
  <c r="G39" i="50"/>
  <c r="F40" i="50"/>
  <c r="G40" i="50"/>
  <c r="F41" i="50"/>
  <c r="G41" i="50"/>
  <c r="F42" i="50"/>
  <c r="G42" i="50"/>
  <c r="F43" i="50"/>
  <c r="G43" i="50"/>
  <c r="F44" i="50"/>
  <c r="G44" i="50"/>
  <c r="F45" i="50"/>
  <c r="G45" i="50"/>
  <c r="F46" i="50"/>
  <c r="G46" i="50"/>
  <c r="F47" i="50"/>
  <c r="G47" i="50"/>
  <c r="F48" i="50"/>
  <c r="G48" i="50"/>
  <c r="F49" i="50"/>
  <c r="G49" i="50"/>
  <c r="F50" i="50"/>
  <c r="G50" i="50"/>
  <c r="F51" i="50"/>
  <c r="G51" i="50"/>
  <c r="F52" i="50"/>
  <c r="G52" i="50"/>
  <c r="F53" i="50"/>
  <c r="G53" i="50"/>
  <c r="F54" i="50"/>
  <c r="G54" i="50"/>
  <c r="F55" i="50"/>
  <c r="G55" i="50"/>
  <c r="F56" i="50"/>
  <c r="G56" i="50"/>
  <c r="F57" i="50"/>
  <c r="G57" i="50"/>
  <c r="F58" i="50"/>
  <c r="G58" i="50"/>
  <c r="F59" i="50"/>
  <c r="G59" i="50"/>
  <c r="F60" i="50"/>
  <c r="G60" i="50"/>
  <c r="F61" i="50"/>
  <c r="G61" i="50"/>
  <c r="F62" i="50"/>
  <c r="G62" i="50"/>
  <c r="F63" i="50"/>
  <c r="G63" i="50"/>
  <c r="F64" i="50"/>
  <c r="G64" i="50"/>
  <c r="F65" i="50"/>
  <c r="G65" i="50"/>
  <c r="F66" i="50"/>
  <c r="G66" i="50"/>
  <c r="F67" i="50"/>
  <c r="G67" i="50"/>
  <c r="F68" i="50"/>
  <c r="G68" i="50"/>
  <c r="F69" i="50"/>
  <c r="G69" i="50"/>
  <c r="F70" i="50"/>
  <c r="G70" i="50"/>
  <c r="F71" i="50"/>
  <c r="G71" i="50"/>
  <c r="F72" i="50"/>
  <c r="G72" i="50"/>
  <c r="F73" i="50"/>
  <c r="G73" i="50"/>
  <c r="F74" i="50"/>
  <c r="G74" i="50"/>
  <c r="F75" i="50"/>
  <c r="G75" i="50"/>
  <c r="F76" i="50"/>
  <c r="G76" i="50"/>
  <c r="F77" i="50"/>
  <c r="G77" i="50"/>
  <c r="F78" i="50"/>
  <c r="G78" i="50"/>
  <c r="F79" i="50"/>
  <c r="G79" i="50"/>
  <c r="F80" i="50"/>
  <c r="G80" i="50"/>
  <c r="F81" i="50"/>
  <c r="G81" i="50"/>
  <c r="F82" i="50"/>
  <c r="G82" i="50"/>
  <c r="F83" i="50"/>
  <c r="G83" i="50"/>
  <c r="F84" i="50"/>
  <c r="G84" i="50"/>
  <c r="F85" i="50"/>
  <c r="G85" i="50"/>
  <c r="F86" i="50"/>
  <c r="G86" i="50"/>
  <c r="F87" i="50"/>
  <c r="G87" i="50"/>
  <c r="F88" i="50"/>
  <c r="G88" i="50"/>
  <c r="F89" i="50"/>
  <c r="G89" i="50"/>
  <c r="F90" i="50"/>
  <c r="G90" i="50"/>
  <c r="F91" i="50"/>
  <c r="G91" i="50"/>
  <c r="F92" i="50"/>
  <c r="G92" i="50"/>
  <c r="F93" i="50"/>
  <c r="G93" i="50"/>
  <c r="F94" i="50"/>
  <c r="G94" i="50"/>
  <c r="F95" i="50"/>
  <c r="G95" i="50"/>
  <c r="F96" i="50"/>
  <c r="G96" i="50"/>
  <c r="F97" i="50"/>
  <c r="G97" i="50"/>
  <c r="F98" i="50"/>
  <c r="G98" i="50"/>
  <c r="F99" i="50"/>
  <c r="G99" i="50"/>
  <c r="F100" i="50"/>
  <c r="G100" i="50"/>
  <c r="F101" i="50"/>
  <c r="G101" i="50"/>
  <c r="F102" i="50"/>
  <c r="G102" i="50"/>
  <c r="F103" i="50"/>
  <c r="G103" i="50"/>
  <c r="F104" i="50"/>
  <c r="G104" i="50"/>
  <c r="F105" i="50"/>
  <c r="G105" i="50"/>
  <c r="F106" i="50"/>
  <c r="G106" i="50"/>
  <c r="F107" i="50"/>
  <c r="G107" i="50"/>
  <c r="F108" i="50"/>
  <c r="G108" i="50"/>
  <c r="F109" i="50"/>
  <c r="G109" i="50"/>
  <c r="F110" i="50"/>
  <c r="G110" i="50"/>
  <c r="F111" i="50"/>
  <c r="G111" i="50"/>
  <c r="F112" i="50"/>
  <c r="G112" i="50"/>
  <c r="F113" i="50"/>
  <c r="G113" i="50"/>
  <c r="F114" i="50"/>
  <c r="G114" i="50"/>
  <c r="F115" i="50"/>
  <c r="G115" i="50"/>
  <c r="F116" i="50"/>
  <c r="G116" i="50"/>
  <c r="F117" i="50"/>
  <c r="G117" i="50"/>
  <c r="F118" i="50"/>
  <c r="G118" i="50"/>
  <c r="F119" i="50"/>
  <c r="G119" i="50"/>
  <c r="F120" i="50"/>
  <c r="G120" i="50"/>
  <c r="F121" i="50"/>
  <c r="G121" i="50"/>
  <c r="F122" i="50"/>
  <c r="G122" i="50"/>
  <c r="F123" i="50"/>
  <c r="G123" i="50"/>
  <c r="F124" i="50"/>
  <c r="G124" i="50"/>
  <c r="F125" i="50"/>
  <c r="G125" i="50"/>
  <c r="F126" i="50"/>
  <c r="G126" i="50"/>
  <c r="G2" i="50"/>
  <c r="F2" i="50"/>
  <c r="A6" i="74" l="1"/>
  <c r="A7" i="74" s="1"/>
  <c r="A8" i="74" s="1"/>
  <c r="A9" i="74" s="1"/>
  <c r="A10" i="74" s="1"/>
  <c r="A11" i="74" s="1"/>
  <c r="A12" i="74" s="1"/>
  <c r="A13" i="74" s="1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Q3" i="74"/>
  <c r="T25" i="74" s="1"/>
  <c r="A6" i="73"/>
  <c r="A7" i="73" s="1"/>
  <c r="A8" i="73" s="1"/>
  <c r="A9" i="73" s="1"/>
  <c r="A10" i="73" s="1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Q3" i="73"/>
  <c r="U25" i="73" s="1"/>
  <c r="X6" i="74" l="1"/>
  <c r="W9" i="74"/>
  <c r="R11" i="74"/>
  <c r="N15" i="74"/>
  <c r="T13" i="73"/>
  <c r="Y15" i="74"/>
  <c r="T6" i="73"/>
  <c r="V20" i="73"/>
  <c r="R19" i="74"/>
  <c r="X21" i="74"/>
  <c r="O15" i="73"/>
  <c r="S23" i="73"/>
  <c r="V5" i="73"/>
  <c r="P10" i="73"/>
  <c r="P17" i="73"/>
  <c r="V7" i="74"/>
  <c r="P12" i="74"/>
  <c r="O17" i="74"/>
  <c r="V23" i="74"/>
  <c r="O8" i="73"/>
  <c r="X11" i="73"/>
  <c r="N19" i="73"/>
  <c r="Q5" i="74"/>
  <c r="T8" i="74"/>
  <c r="X13" i="74"/>
  <c r="R18" i="74"/>
  <c r="Y24" i="74"/>
  <c r="W5" i="74"/>
  <c r="Q9" i="74"/>
  <c r="W11" i="74"/>
  <c r="P14" i="74"/>
  <c r="V16" i="74"/>
  <c r="W18" i="74"/>
  <c r="S22" i="74"/>
  <c r="S6" i="74"/>
  <c r="N8" i="74"/>
  <c r="O10" i="74"/>
  <c r="S13" i="74"/>
  <c r="S15" i="74"/>
  <c r="T17" i="74"/>
  <c r="P21" i="74"/>
  <c r="Q24" i="74"/>
  <c r="N6" i="74"/>
  <c r="Q7" i="74"/>
  <c r="Y8" i="74"/>
  <c r="T10" i="74"/>
  <c r="U12" i="74"/>
  <c r="V14" i="74"/>
  <c r="Q16" i="74"/>
  <c r="Y17" i="74"/>
  <c r="U20" i="74"/>
  <c r="N23" i="74"/>
  <c r="U25" i="74"/>
  <c r="X22" i="74"/>
  <c r="U21" i="74"/>
  <c r="V20" i="74"/>
  <c r="N20" i="74"/>
  <c r="O19" i="74"/>
  <c r="V25" i="74"/>
  <c r="R25" i="74"/>
  <c r="N25" i="74"/>
  <c r="W24" i="74"/>
  <c r="S24" i="74"/>
  <c r="O24" i="74"/>
  <c r="X23" i="74"/>
  <c r="T23" i="74"/>
  <c r="P23" i="74"/>
  <c r="Y22" i="74"/>
  <c r="U22" i="74"/>
  <c r="Q22" i="74"/>
  <c r="V21" i="74"/>
  <c r="R21" i="74"/>
  <c r="N21" i="74"/>
  <c r="W20" i="74"/>
  <c r="S20" i="74"/>
  <c r="O20" i="74"/>
  <c r="X19" i="74"/>
  <c r="T19" i="74"/>
  <c r="P19" i="74"/>
  <c r="Y18" i="74"/>
  <c r="U18" i="74"/>
  <c r="Q18" i="74"/>
  <c r="V17" i="74"/>
  <c r="R17" i="74"/>
  <c r="N17" i="74"/>
  <c r="W16" i="74"/>
  <c r="S16" i="74"/>
  <c r="O16" i="74"/>
  <c r="X15" i="74"/>
  <c r="T15" i="74"/>
  <c r="P15" i="74"/>
  <c r="Y14" i="74"/>
  <c r="U14" i="74"/>
  <c r="Q14" i="74"/>
  <c r="V13" i="74"/>
  <c r="R13" i="74"/>
  <c r="N13" i="74"/>
  <c r="W12" i="74"/>
  <c r="S12" i="74"/>
  <c r="O12" i="74"/>
  <c r="X11" i="74"/>
  <c r="T11" i="74"/>
  <c r="P11" i="74"/>
  <c r="Y10" i="74"/>
  <c r="U10" i="74"/>
  <c r="Q10" i="74"/>
  <c r="V9" i="74"/>
  <c r="R9" i="74"/>
  <c r="N9" i="74"/>
  <c r="W8" i="74"/>
  <c r="S8" i="74"/>
  <c r="O8" i="74"/>
  <c r="X7" i="74"/>
  <c r="T7" i="74"/>
  <c r="P7" i="74"/>
  <c r="Y6" i="74"/>
  <c r="U6" i="74"/>
  <c r="Q6" i="74"/>
  <c r="V5" i="74"/>
  <c r="R5" i="74"/>
  <c r="N5" i="74"/>
  <c r="Y25" i="74"/>
  <c r="Q25" i="74"/>
  <c r="V24" i="74"/>
  <c r="R24" i="74"/>
  <c r="N24" i="74"/>
  <c r="W23" i="74"/>
  <c r="S23" i="74"/>
  <c r="O23" i="74"/>
  <c r="T22" i="74"/>
  <c r="P22" i="74"/>
  <c r="Y21" i="74"/>
  <c r="Q21" i="74"/>
  <c r="R20" i="74"/>
  <c r="W19" i="74"/>
  <c r="S19" i="74"/>
  <c r="X18" i="74"/>
  <c r="S5" i="74"/>
  <c r="X5" i="74"/>
  <c r="O6" i="74"/>
  <c r="T6" i="74"/>
  <c r="R7" i="74"/>
  <c r="W7" i="74"/>
  <c r="P8" i="74"/>
  <c r="U8" i="74"/>
  <c r="S9" i="74"/>
  <c r="X9" i="74"/>
  <c r="P10" i="74"/>
  <c r="V10" i="74"/>
  <c r="N11" i="74"/>
  <c r="S11" i="74"/>
  <c r="Y11" i="74"/>
  <c r="Q12" i="74"/>
  <c r="V12" i="74"/>
  <c r="O13" i="74"/>
  <c r="T13" i="74"/>
  <c r="Y13" i="74"/>
  <c r="R14" i="74"/>
  <c r="W14" i="74"/>
  <c r="O15" i="74"/>
  <c r="U15" i="74"/>
  <c r="R16" i="74"/>
  <c r="X16" i="74"/>
  <c r="P17" i="74"/>
  <c r="U17" i="74"/>
  <c r="N18" i="74"/>
  <c r="S18" i="74"/>
  <c r="U19" i="74"/>
  <c r="P20" i="74"/>
  <c r="X20" i="74"/>
  <c r="S21" i="74"/>
  <c r="N22" i="74"/>
  <c r="V22" i="74"/>
  <c r="Q23" i="74"/>
  <c r="Y23" i="74"/>
  <c r="T24" i="74"/>
  <c r="O25" i="74"/>
  <c r="W25" i="74"/>
  <c r="O5" i="74"/>
  <c r="T5" i="74"/>
  <c r="Y5" i="74"/>
  <c r="P6" i="74"/>
  <c r="V6" i="74"/>
  <c r="N7" i="74"/>
  <c r="S7" i="74"/>
  <c r="Y7" i="74"/>
  <c r="Q8" i="74"/>
  <c r="V8" i="74"/>
  <c r="O9" i="74"/>
  <c r="T9" i="74"/>
  <c r="Y9" i="74"/>
  <c r="R10" i="74"/>
  <c r="W10" i="74"/>
  <c r="O11" i="74"/>
  <c r="U11" i="74"/>
  <c r="R12" i="74"/>
  <c r="X12" i="74"/>
  <c r="P13" i="74"/>
  <c r="U13" i="74"/>
  <c r="N14" i="74"/>
  <c r="S14" i="74"/>
  <c r="X14" i="74"/>
  <c r="Q15" i="74"/>
  <c r="V15" i="74"/>
  <c r="N16" i="74"/>
  <c r="T16" i="74"/>
  <c r="Y16" i="74"/>
  <c r="Q17" i="74"/>
  <c r="W17" i="74"/>
  <c r="O18" i="74"/>
  <c r="T18" i="74"/>
  <c r="N19" i="74"/>
  <c r="V19" i="74"/>
  <c r="Q20" i="74"/>
  <c r="Y20" i="74"/>
  <c r="T21" i="74"/>
  <c r="O22" i="74"/>
  <c r="W22" i="74"/>
  <c r="R23" i="74"/>
  <c r="U24" i="74"/>
  <c r="P25" i="74"/>
  <c r="X25" i="74"/>
  <c r="P5" i="74"/>
  <c r="U5" i="74"/>
  <c r="R6" i="74"/>
  <c r="W6" i="74"/>
  <c r="O7" i="74"/>
  <c r="U7" i="74"/>
  <c r="R8" i="74"/>
  <c r="X8" i="74"/>
  <c r="P9" i="74"/>
  <c r="U9" i="74"/>
  <c r="N10" i="74"/>
  <c r="S10" i="74"/>
  <c r="X10" i="74"/>
  <c r="Q11" i="74"/>
  <c r="V11" i="74"/>
  <c r="N12" i="74"/>
  <c r="T12" i="74"/>
  <c r="Y12" i="74"/>
  <c r="Q13" i="74"/>
  <c r="W13" i="74"/>
  <c r="O14" i="74"/>
  <c r="T14" i="74"/>
  <c r="R15" i="74"/>
  <c r="W15" i="74"/>
  <c r="P16" i="74"/>
  <c r="U16" i="74"/>
  <c r="S17" i="74"/>
  <c r="X17" i="74"/>
  <c r="P18" i="74"/>
  <c r="V18" i="74"/>
  <c r="Q19" i="74"/>
  <c r="Y19" i="74"/>
  <c r="T20" i="74"/>
  <c r="O21" i="74"/>
  <c r="W21" i="74"/>
  <c r="R22" i="74"/>
  <c r="U23" i="74"/>
  <c r="P24" i="74"/>
  <c r="X24" i="74"/>
  <c r="S25" i="74"/>
  <c r="W8" i="73"/>
  <c r="W15" i="73"/>
  <c r="V19" i="73"/>
  <c r="R24" i="73"/>
  <c r="P5" i="73"/>
  <c r="R7" i="73"/>
  <c r="P9" i="73"/>
  <c r="N11" i="73"/>
  <c r="V12" i="73"/>
  <c r="Q14" i="73"/>
  <c r="O16" i="73"/>
  <c r="P18" i="73"/>
  <c r="X19" i="73"/>
  <c r="P22" i="73"/>
  <c r="V24" i="73"/>
  <c r="Y5" i="73"/>
  <c r="O7" i="73"/>
  <c r="X10" i="73"/>
  <c r="S12" i="73"/>
  <c r="O14" i="73"/>
  <c r="X17" i="73"/>
  <c r="Y21" i="73"/>
  <c r="Q5" i="73"/>
  <c r="Q6" i="73"/>
  <c r="X9" i="73"/>
  <c r="V11" i="73"/>
  <c r="Q13" i="73"/>
  <c r="Y14" i="73"/>
  <c r="W16" i="73"/>
  <c r="X18" i="73"/>
  <c r="S20" i="73"/>
  <c r="O23" i="73"/>
  <c r="Y25" i="73"/>
  <c r="T5" i="73"/>
  <c r="W6" i="73"/>
  <c r="T7" i="73"/>
  <c r="R8" i="73"/>
  <c r="R9" i="73"/>
  <c r="S10" i="73"/>
  <c r="P11" i="73"/>
  <c r="N12" i="73"/>
  <c r="Y12" i="73"/>
  <c r="V13" i="73"/>
  <c r="T14" i="73"/>
  <c r="R15" i="73"/>
  <c r="R16" i="73"/>
  <c r="R17" i="73"/>
  <c r="S18" i="73"/>
  <c r="P19" i="73"/>
  <c r="N20" i="73"/>
  <c r="Q21" i="73"/>
  <c r="T22" i="73"/>
  <c r="W23" i="73"/>
  <c r="Q25" i="73"/>
  <c r="N5" i="73"/>
  <c r="U5" i="73"/>
  <c r="O6" i="73"/>
  <c r="Y6" i="73"/>
  <c r="W7" i="73"/>
  <c r="U8" i="73"/>
  <c r="U9" i="73"/>
  <c r="U10" i="73"/>
  <c r="S11" i="73"/>
  <c r="Q12" i="73"/>
  <c r="N13" i="73"/>
  <c r="Y13" i="73"/>
  <c r="W14" i="73"/>
  <c r="T15" i="73"/>
  <c r="U16" i="73"/>
  <c r="U17" i="73"/>
  <c r="U18" i="73"/>
  <c r="S19" i="73"/>
  <c r="Q20" i="73"/>
  <c r="U21" i="73"/>
  <c r="X22" i="73"/>
  <c r="N24" i="73"/>
  <c r="W25" i="73"/>
  <c r="S25" i="73"/>
  <c r="O25" i="73"/>
  <c r="X24" i="73"/>
  <c r="T24" i="73"/>
  <c r="P24" i="73"/>
  <c r="Y23" i="73"/>
  <c r="U23" i="73"/>
  <c r="Q23" i="73"/>
  <c r="V22" i="73"/>
  <c r="R22" i="73"/>
  <c r="N22" i="73"/>
  <c r="W21" i="73"/>
  <c r="S21" i="73"/>
  <c r="O21" i="73"/>
  <c r="X20" i="73"/>
  <c r="T20" i="73"/>
  <c r="P20" i="73"/>
  <c r="Y19" i="73"/>
  <c r="U19" i="73"/>
  <c r="Q19" i="73"/>
  <c r="V18" i="73"/>
  <c r="R18" i="73"/>
  <c r="N18" i="73"/>
  <c r="W17" i="73"/>
  <c r="S17" i="73"/>
  <c r="O17" i="73"/>
  <c r="X16" i="73"/>
  <c r="T16" i="73"/>
  <c r="P16" i="73"/>
  <c r="Y15" i="73"/>
  <c r="U15" i="73"/>
  <c r="Q15" i="73"/>
  <c r="V14" i="73"/>
  <c r="R14" i="73"/>
  <c r="N14" i="73"/>
  <c r="W13" i="73"/>
  <c r="S13" i="73"/>
  <c r="O13" i="73"/>
  <c r="X12" i="73"/>
  <c r="T12" i="73"/>
  <c r="P12" i="73"/>
  <c r="Y11" i="73"/>
  <c r="U11" i="73"/>
  <c r="Q11" i="73"/>
  <c r="V10" i="73"/>
  <c r="R10" i="73"/>
  <c r="N10" i="73"/>
  <c r="W9" i="73"/>
  <c r="S9" i="73"/>
  <c r="O9" i="73"/>
  <c r="X8" i="73"/>
  <c r="T8" i="73"/>
  <c r="P8" i="73"/>
  <c r="Y7" i="73"/>
  <c r="U7" i="73"/>
  <c r="Q7" i="73"/>
  <c r="V6" i="73"/>
  <c r="R6" i="73"/>
  <c r="N6" i="73"/>
  <c r="W5" i="73"/>
  <c r="S5" i="73"/>
  <c r="O5" i="73"/>
  <c r="V25" i="73"/>
  <c r="R25" i="73"/>
  <c r="N25" i="73"/>
  <c r="W24" i="73"/>
  <c r="S24" i="73"/>
  <c r="O24" i="73"/>
  <c r="X23" i="73"/>
  <c r="T23" i="73"/>
  <c r="P23" i="73"/>
  <c r="Y22" i="73"/>
  <c r="U22" i="73"/>
  <c r="Q22" i="73"/>
  <c r="V21" i="73"/>
  <c r="R21" i="73"/>
  <c r="N21" i="73"/>
  <c r="W20" i="73"/>
  <c r="R5" i="73"/>
  <c r="X5" i="73"/>
  <c r="P6" i="73"/>
  <c r="U6" i="73"/>
  <c r="N7" i="73"/>
  <c r="S7" i="73"/>
  <c r="X7" i="73"/>
  <c r="Q8" i="73"/>
  <c r="V8" i="73"/>
  <c r="N9" i="73"/>
  <c r="T9" i="73"/>
  <c r="Y9" i="73"/>
  <c r="Q10" i="73"/>
  <c r="W10" i="73"/>
  <c r="O11" i="73"/>
  <c r="T11" i="73"/>
  <c r="R12" i="73"/>
  <c r="W12" i="73"/>
  <c r="P13" i="73"/>
  <c r="U13" i="73"/>
  <c r="S14" i="73"/>
  <c r="X14" i="73"/>
  <c r="P15" i="73"/>
  <c r="V15" i="73"/>
  <c r="N16" i="73"/>
  <c r="S16" i="73"/>
  <c r="Y16" i="73"/>
  <c r="Q17" i="73"/>
  <c r="V17" i="73"/>
  <c r="O18" i="73"/>
  <c r="T18" i="73"/>
  <c r="Y18" i="73"/>
  <c r="R19" i="73"/>
  <c r="W19" i="73"/>
  <c r="O20" i="73"/>
  <c r="U20" i="73"/>
  <c r="P21" i="73"/>
  <c r="X21" i="73"/>
  <c r="S22" i="73"/>
  <c r="N23" i="73"/>
  <c r="V23" i="73"/>
  <c r="Q24" i="73"/>
  <c r="Y24" i="73"/>
  <c r="T25" i="73"/>
  <c r="S6" i="73"/>
  <c r="X6" i="73"/>
  <c r="P7" i="73"/>
  <c r="V7" i="73"/>
  <c r="N8" i="73"/>
  <c r="S8" i="73"/>
  <c r="Y8" i="73"/>
  <c r="Q9" i="73"/>
  <c r="V9" i="73"/>
  <c r="O10" i="73"/>
  <c r="T10" i="73"/>
  <c r="Y10" i="73"/>
  <c r="R11" i="73"/>
  <c r="W11" i="73"/>
  <c r="O12" i="73"/>
  <c r="U12" i="73"/>
  <c r="R13" i="73"/>
  <c r="X13" i="73"/>
  <c r="P14" i="73"/>
  <c r="U14" i="73"/>
  <c r="N15" i="73"/>
  <c r="S15" i="73"/>
  <c r="X15" i="73"/>
  <c r="Q16" i="73"/>
  <c r="V16" i="73"/>
  <c r="N17" i="73"/>
  <c r="T17" i="73"/>
  <c r="Y17" i="73"/>
  <c r="Q18" i="73"/>
  <c r="W18" i="73"/>
  <c r="O19" i="73"/>
  <c r="T19" i="73"/>
  <c r="R20" i="73"/>
  <c r="Y20" i="73"/>
  <c r="T21" i="73"/>
  <c r="O22" i="73"/>
  <c r="W22" i="73"/>
  <c r="R23" i="73"/>
  <c r="U24" i="73"/>
  <c r="P25" i="73"/>
  <c r="X25" i="73"/>
  <c r="Y20" i="68"/>
  <c r="Y24" i="68"/>
  <c r="A6" i="68"/>
  <c r="A7" i="68" s="1"/>
  <c r="A8" i="68" s="1"/>
  <c r="A9" i="68" s="1"/>
  <c r="A10" i="68" s="1"/>
  <c r="A11" i="68" s="1"/>
  <c r="A12" i="68" s="1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Q3" i="68"/>
  <c r="V6" i="68" s="1"/>
  <c r="Y12" i="68" l="1"/>
  <c r="Y8" i="68"/>
  <c r="Y16" i="68"/>
  <c r="X24" i="68"/>
  <c r="X16" i="68"/>
  <c r="X8" i="68"/>
  <c r="X20" i="68"/>
  <c r="X12" i="68"/>
  <c r="Y23" i="68"/>
  <c r="Y19" i="68"/>
  <c r="Y15" i="68"/>
  <c r="Y11" i="68"/>
  <c r="Y7" i="68"/>
  <c r="X15" i="68"/>
  <c r="X19" i="68"/>
  <c r="Y14" i="68"/>
  <c r="X23" i="68"/>
  <c r="X7" i="68"/>
  <c r="Y22" i="68"/>
  <c r="Y10" i="68"/>
  <c r="Y5" i="68"/>
  <c r="X22" i="68"/>
  <c r="X18" i="68"/>
  <c r="X14" i="68"/>
  <c r="X10" i="68"/>
  <c r="X6" i="68"/>
  <c r="Y18" i="68"/>
  <c r="Y6" i="68"/>
  <c r="Y25" i="68"/>
  <c r="Y21" i="68"/>
  <c r="Y17" i="68"/>
  <c r="Y13" i="68"/>
  <c r="Y9" i="68"/>
  <c r="X11" i="68"/>
  <c r="X25" i="68"/>
  <c r="X21" i="68"/>
  <c r="X17" i="68"/>
  <c r="X13" i="68"/>
  <c r="X9" i="68"/>
  <c r="X5" i="68"/>
  <c r="W25" i="68"/>
  <c r="W24" i="68"/>
  <c r="W23" i="68"/>
  <c r="W22" i="68"/>
  <c r="W21" i="68"/>
  <c r="W20" i="68"/>
  <c r="W19" i="68"/>
  <c r="W18" i="68"/>
  <c r="W17" i="68"/>
  <c r="W16" i="68"/>
  <c r="W15" i="68"/>
  <c r="W14" i="68"/>
  <c r="W13" i="68"/>
  <c r="W12" i="68"/>
  <c r="W11" i="68"/>
  <c r="W10" i="68"/>
  <c r="W9" i="68"/>
  <c r="W8" i="68"/>
  <c r="W7" i="68"/>
  <c r="W6" i="68"/>
  <c r="W5" i="68"/>
  <c r="V25" i="68"/>
  <c r="V24" i="68"/>
  <c r="V23" i="68"/>
  <c r="V22" i="68"/>
  <c r="V21" i="68"/>
  <c r="V20" i="68"/>
  <c r="V19" i="68"/>
  <c r="V18" i="68"/>
  <c r="V17" i="68"/>
  <c r="V16" i="68"/>
  <c r="V15" i="68"/>
  <c r="V14" i="68"/>
  <c r="V13" i="68"/>
  <c r="V12" i="68"/>
  <c r="V11" i="68"/>
  <c r="V10" i="68"/>
  <c r="V9" i="68"/>
  <c r="V8" i="68"/>
  <c r="V7" i="68"/>
  <c r="U5" i="68"/>
  <c r="N7" i="68"/>
  <c r="T8" i="68"/>
  <c r="P10" i="68"/>
  <c r="R13" i="68"/>
  <c r="N15" i="68"/>
  <c r="N17" i="68"/>
  <c r="Q21" i="68"/>
  <c r="R23" i="68"/>
  <c r="T25" i="68"/>
  <c r="N5" i="68"/>
  <c r="V5" i="68"/>
  <c r="S6" i="68"/>
  <c r="Q7" i="68"/>
  <c r="O8" i="68"/>
  <c r="U9" i="68"/>
  <c r="S10" i="68"/>
  <c r="Q11" i="68"/>
  <c r="O12" i="68"/>
  <c r="U13" i="68"/>
  <c r="S14" i="68"/>
  <c r="R15" i="68"/>
  <c r="T17" i="68"/>
  <c r="U19" i="68"/>
  <c r="N24" i="68"/>
  <c r="S25" i="68"/>
  <c r="O25" i="68"/>
  <c r="U24" i="68"/>
  <c r="Q24" i="68"/>
  <c r="S23" i="68"/>
  <c r="O23" i="68"/>
  <c r="U22" i="68"/>
  <c r="Q22" i="68"/>
  <c r="S21" i="68"/>
  <c r="O21" i="68"/>
  <c r="U20" i="68"/>
  <c r="Q20" i="68"/>
  <c r="S19" i="68"/>
  <c r="O19" i="68"/>
  <c r="U18" i="68"/>
  <c r="Q18" i="68"/>
  <c r="S17" i="68"/>
  <c r="O17" i="68"/>
  <c r="U16" i="68"/>
  <c r="Q16" i="68"/>
  <c r="S15" i="68"/>
  <c r="O15" i="68"/>
  <c r="R25" i="68"/>
  <c r="R24" i="68"/>
  <c r="Q23" i="68"/>
  <c r="P22" i="68"/>
  <c r="U21" i="68"/>
  <c r="P21" i="68"/>
  <c r="T20" i="68"/>
  <c r="O20" i="68"/>
  <c r="T19" i="68"/>
  <c r="N19" i="68"/>
  <c r="S18" i="68"/>
  <c r="N18" i="68"/>
  <c r="R17" i="68"/>
  <c r="R16" i="68"/>
  <c r="Q15" i="68"/>
  <c r="R14" i="68"/>
  <c r="N14" i="68"/>
  <c r="T13" i="68"/>
  <c r="P13" i="68"/>
  <c r="R12" i="68"/>
  <c r="N12" i="68"/>
  <c r="T11" i="68"/>
  <c r="P11" i="68"/>
  <c r="R10" i="68"/>
  <c r="N10" i="68"/>
  <c r="T9" i="68"/>
  <c r="P9" i="68"/>
  <c r="R8" i="68"/>
  <c r="N8" i="68"/>
  <c r="T7" i="68"/>
  <c r="P7" i="68"/>
  <c r="R6" i="68"/>
  <c r="N6" i="68"/>
  <c r="T5" i="68"/>
  <c r="P5" i="68"/>
  <c r="Q25" i="68"/>
  <c r="P24" i="68"/>
  <c r="P23" i="68"/>
  <c r="T22" i="68"/>
  <c r="T21" i="68"/>
  <c r="S20" i="68"/>
  <c r="R19" i="68"/>
  <c r="P16" i="68"/>
  <c r="P15" i="68"/>
  <c r="Q14" i="68"/>
  <c r="O13" i="68"/>
  <c r="Q12" i="68"/>
  <c r="O11" i="68"/>
  <c r="U10" i="68"/>
  <c r="O9" i="68"/>
  <c r="Q8" i="68"/>
  <c r="S7" i="68"/>
  <c r="U6" i="68"/>
  <c r="Q6" i="68"/>
  <c r="S5" i="68"/>
  <c r="O5" i="68"/>
  <c r="P25" i="68"/>
  <c r="T23" i="68"/>
  <c r="S22" i="68"/>
  <c r="R21" i="68"/>
  <c r="R20" i="68"/>
  <c r="Q19" i="68"/>
  <c r="P18" i="68"/>
  <c r="P17" i="68"/>
  <c r="O16" i="68"/>
  <c r="U23" i="68"/>
  <c r="O22" i="68"/>
  <c r="N21" i="68"/>
  <c r="N20" i="68"/>
  <c r="R18" i="68"/>
  <c r="Q17" i="68"/>
  <c r="U15" i="68"/>
  <c r="U14" i="68"/>
  <c r="S13" i="68"/>
  <c r="U12" i="68"/>
  <c r="S11" i="68"/>
  <c r="Q10" i="68"/>
  <c r="S9" i="68"/>
  <c r="U8" i="68"/>
  <c r="O7" i="68"/>
  <c r="U25" i="68"/>
  <c r="T24" i="68"/>
  <c r="O24" i="68"/>
  <c r="N23" i="68"/>
  <c r="N22" i="68"/>
  <c r="U17" i="68"/>
  <c r="T16" i="68"/>
  <c r="T15" i="68"/>
  <c r="P6" i="68"/>
  <c r="R9" i="68"/>
  <c r="N11" i="68"/>
  <c r="T12" i="68"/>
  <c r="P14" i="68"/>
  <c r="P19" i="68"/>
  <c r="Q5" i="68"/>
  <c r="T6" i="68"/>
  <c r="R7" i="68"/>
  <c r="P8" i="68"/>
  <c r="N9" i="68"/>
  <c r="T10" i="68"/>
  <c r="R11" i="68"/>
  <c r="P12" i="68"/>
  <c r="N13" i="68"/>
  <c r="T14" i="68"/>
  <c r="N16" i="68"/>
  <c r="O18" i="68"/>
  <c r="P20" i="68"/>
  <c r="R22" i="68"/>
  <c r="S24" i="68"/>
  <c r="R5" i="68"/>
  <c r="O6" i="68"/>
  <c r="U7" i="68"/>
  <c r="S8" i="68"/>
  <c r="Q9" i="68"/>
  <c r="O10" i="68"/>
  <c r="U11" i="68"/>
  <c r="S12" i="68"/>
  <c r="Q13" i="68"/>
  <c r="O14" i="68"/>
  <c r="S16" i="68"/>
  <c r="T18" i="68"/>
  <c r="N25" i="68"/>
  <c r="A6" i="51"/>
  <c r="A7" i="51" s="1"/>
  <c r="A8" i="51" s="1"/>
  <c r="A9" i="51" s="1"/>
  <c r="A10" i="51" s="1"/>
  <c r="A11" i="51" s="1"/>
  <c r="A12" i="51" s="1"/>
  <c r="A13" i="51" s="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 s="1"/>
  <c r="A53" i="51" s="1"/>
  <c r="A54" i="51" s="1"/>
  <c r="A55" i="51" s="1"/>
  <c r="A56" i="51" s="1"/>
  <c r="A57" i="51" s="1"/>
  <c r="A58" i="51" s="1"/>
  <c r="A59" i="51" s="1"/>
  <c r="A60" i="51" s="1"/>
  <c r="A61" i="51" s="1"/>
  <c r="A62" i="51" s="1"/>
  <c r="A63" i="51" s="1"/>
  <c r="A64" i="51" s="1"/>
  <c r="A65" i="51" s="1"/>
  <c r="Q3" i="51"/>
  <c r="Q62" i="51" s="1"/>
  <c r="A6" i="49"/>
  <c r="A7" i="49" s="1"/>
  <c r="A8" i="49" s="1"/>
  <c r="A9" i="49" s="1"/>
  <c r="A10" i="49" s="1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53" i="49" s="1"/>
  <c r="A54" i="49" s="1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Q3" i="49"/>
  <c r="X63" i="49" s="1"/>
  <c r="A6" i="48"/>
  <c r="A7" i="48" s="1"/>
  <c r="A8" i="48" s="1"/>
  <c r="A9" i="48" s="1"/>
  <c r="A10" i="48" s="1"/>
  <c r="A11" i="48" s="1"/>
  <c r="A12" i="48" s="1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49" i="48" s="1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63" i="48" s="1"/>
  <c r="A64" i="48" s="1"/>
  <c r="A65" i="48" s="1"/>
  <c r="Q3" i="48"/>
  <c r="W62" i="48" s="1"/>
  <c r="A6" i="47"/>
  <c r="A7" i="47" s="1"/>
  <c r="A8" i="47" s="1"/>
  <c r="A9" i="47" s="1"/>
  <c r="A10" i="47" s="1"/>
  <c r="A11" i="47" s="1"/>
  <c r="A12" i="47" s="1"/>
  <c r="A13" i="47" s="1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A45" i="47" s="1"/>
  <c r="A46" i="47" s="1"/>
  <c r="A47" i="47" s="1"/>
  <c r="A48" i="47" s="1"/>
  <c r="A49" i="47" s="1"/>
  <c r="A50" i="47" s="1"/>
  <c r="A51" i="47" s="1"/>
  <c r="A52" i="47" s="1"/>
  <c r="A53" i="47" s="1"/>
  <c r="A54" i="47" s="1"/>
  <c r="A55" i="47" s="1"/>
  <c r="A56" i="47" s="1"/>
  <c r="A57" i="47" s="1"/>
  <c r="A58" i="47" s="1"/>
  <c r="A59" i="47" s="1"/>
  <c r="A60" i="47" s="1"/>
  <c r="A61" i="47" s="1"/>
  <c r="A62" i="47" s="1"/>
  <c r="A63" i="47" s="1"/>
  <c r="A64" i="47" s="1"/>
  <c r="A65" i="47" s="1"/>
  <c r="Q3" i="47"/>
  <c r="V29" i="47" s="1"/>
  <c r="A6" i="46"/>
  <c r="A7" i="46" s="1"/>
  <c r="A8" i="46" s="1"/>
  <c r="A9" i="46" s="1"/>
  <c r="A10" i="46" s="1"/>
  <c r="A11" i="46" s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Q3" i="46"/>
  <c r="O61" i="46" s="1"/>
  <c r="A6" i="45"/>
  <c r="A7" i="45" s="1"/>
  <c r="A8" i="45" s="1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Q3" i="45"/>
  <c r="N61" i="45" s="1"/>
  <c r="A6" i="44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Q3" i="44"/>
  <c r="T61" i="44" s="1"/>
  <c r="A6" i="43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Q3" i="43"/>
  <c r="Y63" i="43" s="1"/>
  <c r="A6" i="42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Q3" i="42"/>
  <c r="S52" i="42" s="1"/>
  <c r="A6" i="41"/>
  <c r="A7" i="41" s="1"/>
  <c r="A8" i="41" s="1"/>
  <c r="A9" i="41" s="1"/>
  <c r="A10" i="41" s="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A49" i="41" s="1"/>
  <c r="A50" i="41" s="1"/>
  <c r="A51" i="41" s="1"/>
  <c r="A52" i="41" s="1"/>
  <c r="A53" i="41" s="1"/>
  <c r="A54" i="41" s="1"/>
  <c r="A55" i="41" s="1"/>
  <c r="A56" i="41" s="1"/>
  <c r="A57" i="41" s="1"/>
  <c r="A58" i="41" s="1"/>
  <c r="A59" i="41" s="1"/>
  <c r="A60" i="41" s="1"/>
  <c r="A61" i="41" s="1"/>
  <c r="A62" i="41" s="1"/>
  <c r="A63" i="41" s="1"/>
  <c r="A64" i="41" s="1"/>
  <c r="A65" i="41" s="1"/>
  <c r="Q3" i="41"/>
  <c r="X64" i="41" s="1"/>
  <c r="Y24" i="40"/>
  <c r="V9" i="40"/>
  <c r="A6" i="40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Q3" i="40"/>
  <c r="O57" i="40" s="1"/>
  <c r="O9" i="49" l="1"/>
  <c r="U5" i="44"/>
  <c r="P57" i="44"/>
  <c r="O14" i="40"/>
  <c r="Y32" i="40"/>
  <c r="U18" i="49"/>
  <c r="R7" i="40"/>
  <c r="Y20" i="40"/>
  <c r="P64" i="40"/>
  <c r="V25" i="49"/>
  <c r="X5" i="40"/>
  <c r="U8" i="40"/>
  <c r="O22" i="40"/>
  <c r="Y13" i="47"/>
  <c r="Y28" i="41"/>
  <c r="Q16" i="49"/>
  <c r="O39" i="41"/>
  <c r="Y10" i="40"/>
  <c r="U27" i="40"/>
  <c r="W6" i="41"/>
  <c r="Y59" i="41"/>
  <c r="P7" i="44"/>
  <c r="R5" i="40"/>
  <c r="T11" i="40"/>
  <c r="O31" i="40"/>
  <c r="O10" i="41"/>
  <c r="O10" i="44"/>
  <c r="N6" i="48"/>
  <c r="T11" i="48"/>
  <c r="W14" i="41"/>
  <c r="Q14" i="44"/>
  <c r="U15" i="40"/>
  <c r="P38" i="40"/>
  <c r="P16" i="41"/>
  <c r="W18" i="44"/>
  <c r="T27" i="48"/>
  <c r="P28" i="49"/>
  <c r="Y16" i="40"/>
  <c r="X43" i="40"/>
  <c r="U19" i="41"/>
  <c r="O24" i="44"/>
  <c r="Y5" i="47"/>
  <c r="T33" i="48"/>
  <c r="R37" i="49"/>
  <c r="T26" i="41"/>
  <c r="Y36" i="44"/>
  <c r="U41" i="49"/>
  <c r="X5" i="43"/>
  <c r="W14" i="43"/>
  <c r="X29" i="43"/>
  <c r="R7" i="44"/>
  <c r="P19" i="44"/>
  <c r="N38" i="44"/>
  <c r="Q16" i="43"/>
  <c r="Q32" i="43"/>
  <c r="N5" i="44"/>
  <c r="O6" i="44"/>
  <c r="U8" i="44"/>
  <c r="P12" i="44"/>
  <c r="Q16" i="44"/>
  <c r="P21" i="44"/>
  <c r="X29" i="44"/>
  <c r="V44" i="44"/>
  <c r="W16" i="48"/>
  <c r="T43" i="48"/>
  <c r="T11" i="49"/>
  <c r="N21" i="49"/>
  <c r="Y30" i="49"/>
  <c r="N48" i="49"/>
  <c r="W10" i="43"/>
  <c r="O22" i="43"/>
  <c r="Y44" i="43"/>
  <c r="S10" i="44"/>
  <c r="U14" i="44"/>
  <c r="W24" i="44"/>
  <c r="Q58" i="44"/>
  <c r="Y6" i="40"/>
  <c r="O9" i="40"/>
  <c r="S12" i="40"/>
  <c r="U19" i="40"/>
  <c r="O26" i="40"/>
  <c r="T34" i="40"/>
  <c r="R11" i="41"/>
  <c r="P21" i="41"/>
  <c r="Y42" i="41"/>
  <c r="Q9" i="42"/>
  <c r="T9" i="43"/>
  <c r="T20" i="43"/>
  <c r="T40" i="43"/>
  <c r="P5" i="44"/>
  <c r="Q6" i="44"/>
  <c r="V8" i="44"/>
  <c r="T12" i="44"/>
  <c r="W16" i="44"/>
  <c r="V21" i="44"/>
  <c r="R30" i="44"/>
  <c r="P46" i="44"/>
  <c r="N22" i="48"/>
  <c r="X13" i="49"/>
  <c r="R23" i="49"/>
  <c r="N34" i="49"/>
  <c r="S56" i="49"/>
  <c r="P7" i="51"/>
  <c r="U8" i="51"/>
  <c r="S11" i="51"/>
  <c r="N20" i="51"/>
  <c r="O24" i="51"/>
  <c r="U28" i="51"/>
  <c r="Y32" i="51"/>
  <c r="N39" i="51"/>
  <c r="S47" i="51"/>
  <c r="N56" i="51"/>
  <c r="N5" i="51"/>
  <c r="N6" i="51"/>
  <c r="R7" i="51"/>
  <c r="Y8" i="51"/>
  <c r="V12" i="51"/>
  <c r="Y16" i="51"/>
  <c r="P21" i="51"/>
  <c r="R25" i="51"/>
  <c r="T29" i="51"/>
  <c r="Q34" i="51"/>
  <c r="Q41" i="51"/>
  <c r="S49" i="51"/>
  <c r="V57" i="51"/>
  <c r="S5" i="51"/>
  <c r="S6" i="51"/>
  <c r="X7" i="51"/>
  <c r="V9" i="51"/>
  <c r="X13" i="51"/>
  <c r="Y17" i="51"/>
  <c r="S22" i="51"/>
  <c r="Q26" i="51"/>
  <c r="U30" i="51"/>
  <c r="N36" i="51"/>
  <c r="S43" i="51"/>
  <c r="P51" i="51"/>
  <c r="Y59" i="51"/>
  <c r="T5" i="51"/>
  <c r="V6" i="51"/>
  <c r="N8" i="51"/>
  <c r="T10" i="51"/>
  <c r="W14" i="51"/>
  <c r="O19" i="51"/>
  <c r="R23" i="51"/>
  <c r="R27" i="51"/>
  <c r="V31" i="51"/>
  <c r="V37" i="51"/>
  <c r="N45" i="51"/>
  <c r="U53" i="51"/>
  <c r="S65" i="51"/>
  <c r="X63" i="51"/>
  <c r="U61" i="51"/>
  <c r="Q59" i="51"/>
  <c r="R57" i="51"/>
  <c r="S55" i="51"/>
  <c r="W52" i="51"/>
  <c r="O51" i="51"/>
  <c r="X48" i="51"/>
  <c r="R46" i="51"/>
  <c r="W44" i="51"/>
  <c r="U42" i="51"/>
  <c r="P40" i="51"/>
  <c r="Y38" i="51"/>
  <c r="Q37" i="51"/>
  <c r="R35" i="51"/>
  <c r="O34" i="51"/>
  <c r="S32" i="51"/>
  <c r="P31" i="51"/>
  <c r="S30" i="51"/>
  <c r="R29" i="51"/>
  <c r="O28" i="51"/>
  <c r="N27" i="51"/>
  <c r="P26" i="51"/>
  <c r="N25" i="51"/>
  <c r="N24" i="51"/>
  <c r="N23" i="51"/>
  <c r="X21" i="51"/>
  <c r="Y20" i="51"/>
  <c r="W19" i="51"/>
  <c r="W18" i="51"/>
  <c r="U17" i="51"/>
  <c r="W16" i="51"/>
  <c r="T15" i="51"/>
  <c r="U14" i="51"/>
  <c r="T13" i="51"/>
  <c r="Q12" i="51"/>
  <c r="R11" i="51"/>
  <c r="Q10" i="51"/>
  <c r="Q9" i="51"/>
  <c r="S8" i="51"/>
  <c r="W7" i="51"/>
  <c r="Y6" i="51"/>
  <c r="R6" i="51"/>
  <c r="X5" i="51"/>
  <c r="P5" i="51"/>
  <c r="Q65" i="51"/>
  <c r="P63" i="51"/>
  <c r="V60" i="51"/>
  <c r="Y58" i="51"/>
  <c r="X56" i="51"/>
  <c r="T54" i="51"/>
  <c r="S52" i="51"/>
  <c r="T50" i="51"/>
  <c r="N48" i="51"/>
  <c r="Q46" i="51"/>
  <c r="P44" i="51"/>
  <c r="Y41" i="51"/>
  <c r="O40" i="51"/>
  <c r="T38" i="51"/>
  <c r="U36" i="51"/>
  <c r="P35" i="51"/>
  <c r="U33" i="51"/>
  <c r="Q32" i="51"/>
  <c r="O31" i="51"/>
  <c r="P30" i="51"/>
  <c r="W28" i="51"/>
  <c r="X27" i="51"/>
  <c r="Y26" i="51"/>
  <c r="X25" i="51"/>
  <c r="V24" i="51"/>
  <c r="X23" i="51"/>
  <c r="X22" i="51"/>
  <c r="V21" i="51"/>
  <c r="U20" i="51"/>
  <c r="R19" i="51"/>
  <c r="T18" i="51"/>
  <c r="T17" i="51"/>
  <c r="R16" i="51"/>
  <c r="P15" i="51"/>
  <c r="S14" i="51"/>
  <c r="P13" i="51"/>
  <c r="O12" i="51"/>
  <c r="N11" i="51"/>
  <c r="Y9" i="51"/>
  <c r="N9" i="51"/>
  <c r="Q8" i="51"/>
  <c r="S7" i="51"/>
  <c r="W6" i="51"/>
  <c r="Q6" i="51"/>
  <c r="V5" i="51"/>
  <c r="O5" i="51"/>
  <c r="W64" i="51"/>
  <c r="U62" i="51"/>
  <c r="T60" i="51"/>
  <c r="Q58" i="51"/>
  <c r="O56" i="51"/>
  <c r="R54" i="51"/>
  <c r="Y51" i="51"/>
  <c r="U49" i="51"/>
  <c r="Y47" i="51"/>
  <c r="W45" i="51"/>
  <c r="T43" i="51"/>
  <c r="W41" i="51"/>
  <c r="V39" i="51"/>
  <c r="X37" i="51"/>
  <c r="S36" i="51"/>
  <c r="X34" i="51"/>
  <c r="N33" i="51"/>
  <c r="X31" i="51"/>
  <c r="N31" i="51"/>
  <c r="X29" i="51"/>
  <c r="V28" i="51"/>
  <c r="T27" i="51"/>
  <c r="T26" i="51"/>
  <c r="V25" i="51"/>
  <c r="U24" i="51"/>
  <c r="S23" i="51"/>
  <c r="T22" i="51"/>
  <c r="U21" i="51"/>
  <c r="R20" i="51"/>
  <c r="P19" i="51"/>
  <c r="Q18" i="51"/>
  <c r="N17" i="51"/>
  <c r="Q16" i="51"/>
  <c r="O15" i="51"/>
  <c r="Y13" i="51"/>
  <c r="W12" i="51"/>
  <c r="X11" i="51"/>
  <c r="W10" i="51"/>
  <c r="X9" i="51"/>
  <c r="X15" i="51"/>
  <c r="Y63" i="51"/>
  <c r="Y65" i="51"/>
  <c r="N65" i="51"/>
  <c r="R64" i="51"/>
  <c r="U63" i="51"/>
  <c r="X62" i="51"/>
  <c r="P62" i="51"/>
  <c r="O61" i="51"/>
  <c r="R60" i="51"/>
  <c r="T59" i="51"/>
  <c r="V58" i="51"/>
  <c r="Y57" i="51"/>
  <c r="Q57" i="51"/>
  <c r="T56" i="51"/>
  <c r="W55" i="51"/>
  <c r="Y54" i="51"/>
  <c r="N54" i="51"/>
  <c r="Q53" i="51"/>
  <c r="R52" i="51"/>
  <c r="U51" i="51"/>
  <c r="X50" i="51"/>
  <c r="N50" i="51"/>
  <c r="O49" i="51"/>
  <c r="S48" i="51"/>
  <c r="X47" i="51"/>
  <c r="X46" i="51"/>
  <c r="P46" i="51"/>
  <c r="R45" i="51"/>
  <c r="V44" i="51"/>
  <c r="Y43" i="51"/>
  <c r="O43" i="51"/>
  <c r="Q42" i="51"/>
  <c r="S41" i="51"/>
  <c r="V40" i="51"/>
  <c r="X39" i="51"/>
  <c r="R39" i="51"/>
  <c r="X38" i="51"/>
  <c r="P38" i="51"/>
  <c r="U37" i="51"/>
  <c r="Y36" i="51"/>
  <c r="R36" i="51"/>
  <c r="V35" i="51"/>
  <c r="O35" i="51"/>
  <c r="T34" i="51"/>
  <c r="Y33" i="51"/>
  <c r="Q33" i="51"/>
  <c r="W32" i="51"/>
  <c r="U65" i="51"/>
  <c r="X64" i="51"/>
  <c r="P64" i="51"/>
  <c r="S63" i="51"/>
  <c r="V62" i="51"/>
  <c r="W61" i="51"/>
  <c r="N61" i="51"/>
  <c r="O60" i="51"/>
  <c r="S59" i="51"/>
  <c r="T58" i="51"/>
  <c r="W57" i="51"/>
  <c r="N57" i="51"/>
  <c r="P56" i="51"/>
  <c r="U55" i="51"/>
  <c r="U54" i="51"/>
  <c r="W53" i="51"/>
  <c r="X52" i="51"/>
  <c r="O52" i="51"/>
  <c r="Q51" i="51"/>
  <c r="V50" i="51"/>
  <c r="V49" i="51"/>
  <c r="N49" i="51"/>
  <c r="R48" i="51"/>
  <c r="T47" i="51"/>
  <c r="V46" i="51"/>
  <c r="Y45" i="51"/>
  <c r="O45" i="51"/>
  <c r="T44" i="51"/>
  <c r="W43" i="51"/>
  <c r="Y42" i="51"/>
  <c r="N42" i="51"/>
  <c r="R41" i="51"/>
  <c r="S40" i="51"/>
  <c r="W39" i="51"/>
  <c r="P39" i="51"/>
  <c r="U38" i="51"/>
  <c r="O38" i="51"/>
  <c r="R37" i="51"/>
  <c r="W36" i="51"/>
  <c r="O36" i="51"/>
  <c r="T35" i="51"/>
  <c r="Y34" i="51"/>
  <c r="S34" i="51"/>
  <c r="V33" i="51"/>
  <c r="P33" i="51"/>
  <c r="V32" i="51"/>
  <c r="N32" i="51"/>
  <c r="S31" i="51"/>
  <c r="X30" i="51"/>
  <c r="Q30" i="51"/>
  <c r="U29" i="51"/>
  <c r="N29" i="51"/>
  <c r="R28" i="51"/>
  <c r="W27" i="51"/>
  <c r="O27" i="51"/>
  <c r="U26" i="51"/>
  <c r="O26" i="51"/>
  <c r="T25" i="51"/>
  <c r="Y24" i="51"/>
  <c r="Q24" i="51"/>
  <c r="W23" i="51"/>
  <c r="P23" i="51"/>
  <c r="U22" i="51"/>
  <c r="O22" i="51"/>
  <c r="R21" i="51"/>
  <c r="W20" i="51"/>
  <c r="O20" i="51"/>
  <c r="T19" i="51"/>
  <c r="Y18" i="51"/>
  <c r="S18" i="51"/>
  <c r="V17" i="51"/>
  <c r="P17" i="51"/>
  <c r="V16" i="51"/>
  <c r="N16" i="51"/>
  <c r="S15" i="51"/>
  <c r="X14" i="51"/>
  <c r="Q14" i="51"/>
  <c r="U13" i="51"/>
  <c r="N13" i="51"/>
  <c r="R12" i="51"/>
  <c r="W11" i="51"/>
  <c r="O11" i="51"/>
  <c r="U10" i="51"/>
  <c r="O10" i="51"/>
  <c r="T9" i="51"/>
  <c r="R5" i="51"/>
  <c r="W5" i="51"/>
  <c r="O6" i="51"/>
  <c r="U6" i="51"/>
  <c r="N7" i="51"/>
  <c r="V7" i="51"/>
  <c r="O8" i="51"/>
  <c r="V8" i="51"/>
  <c r="R9" i="51"/>
  <c r="P10" i="51"/>
  <c r="Y10" i="51"/>
  <c r="T11" i="51"/>
  <c r="U12" i="51"/>
  <c r="R13" i="51"/>
  <c r="P14" i="51"/>
  <c r="N15" i="51"/>
  <c r="V15" i="51"/>
  <c r="S16" i="51"/>
  <c r="Q17" i="51"/>
  <c r="O18" i="51"/>
  <c r="X18" i="51"/>
  <c r="V19" i="51"/>
  <c r="S20" i="51"/>
  <c r="Q21" i="51"/>
  <c r="P22" i="51"/>
  <c r="Y22" i="51"/>
  <c r="V23" i="51"/>
  <c r="S24" i="51"/>
  <c r="Q25" i="51"/>
  <c r="Y25" i="51"/>
  <c r="W26" i="51"/>
  <c r="S27" i="51"/>
  <c r="Q28" i="51"/>
  <c r="P29" i="51"/>
  <c r="Y29" i="51"/>
  <c r="W30" i="51"/>
  <c r="T31" i="51"/>
  <c r="R32" i="51"/>
  <c r="T33" i="51"/>
  <c r="W34" i="51"/>
  <c r="W35" i="51"/>
  <c r="P37" i="51"/>
  <c r="S38" i="51"/>
  <c r="S39" i="51"/>
  <c r="X40" i="51"/>
  <c r="T42" i="51"/>
  <c r="O44" i="51"/>
  <c r="U45" i="51"/>
  <c r="P47" i="51"/>
  <c r="V48" i="51"/>
  <c r="Q50" i="51"/>
  <c r="W51" i="51"/>
  <c r="R53" i="51"/>
  <c r="P55" i="51"/>
  <c r="V56" i="51"/>
  <c r="P58" i="51"/>
  <c r="X59" i="51"/>
  <c r="S61" i="51"/>
  <c r="O63" i="51"/>
  <c r="S64" i="51"/>
  <c r="X65" i="51"/>
  <c r="T65" i="51"/>
  <c r="P65" i="51"/>
  <c r="Y64" i="51"/>
  <c r="U64" i="51"/>
  <c r="Q64" i="51"/>
  <c r="V63" i="51"/>
  <c r="R63" i="51"/>
  <c r="N63" i="51"/>
  <c r="W62" i="51"/>
  <c r="S62" i="51"/>
  <c r="O62" i="51"/>
  <c r="X61" i="51"/>
  <c r="T61" i="51"/>
  <c r="P61" i="51"/>
  <c r="Y60" i="51"/>
  <c r="U60" i="51"/>
  <c r="Q60" i="51"/>
  <c r="V59" i="51"/>
  <c r="R59" i="51"/>
  <c r="N59" i="51"/>
  <c r="W58" i="51"/>
  <c r="S58" i="51"/>
  <c r="O58" i="51"/>
  <c r="X57" i="51"/>
  <c r="T57" i="51"/>
  <c r="P57" i="51"/>
  <c r="Y56" i="51"/>
  <c r="U56" i="51"/>
  <c r="Q56" i="51"/>
  <c r="V55" i="51"/>
  <c r="R55" i="51"/>
  <c r="N55" i="51"/>
  <c r="W54" i="51"/>
  <c r="S54" i="51"/>
  <c r="O54" i="51"/>
  <c r="X53" i="51"/>
  <c r="T53" i="51"/>
  <c r="P53" i="51"/>
  <c r="Y52" i="51"/>
  <c r="U52" i="51"/>
  <c r="Q52" i="51"/>
  <c r="V51" i="51"/>
  <c r="R51" i="51"/>
  <c r="N51" i="51"/>
  <c r="W50" i="51"/>
  <c r="S50" i="51"/>
  <c r="O50" i="51"/>
  <c r="X49" i="51"/>
  <c r="T49" i="51"/>
  <c r="P49" i="51"/>
  <c r="Y48" i="51"/>
  <c r="U48" i="51"/>
  <c r="Q48" i="51"/>
  <c r="V47" i="51"/>
  <c r="R47" i="51"/>
  <c r="N47" i="51"/>
  <c r="W46" i="51"/>
  <c r="S46" i="51"/>
  <c r="O46" i="51"/>
  <c r="X45" i="51"/>
  <c r="T45" i="51"/>
  <c r="P45" i="51"/>
  <c r="Y44" i="51"/>
  <c r="U44" i="51"/>
  <c r="Q44" i="51"/>
  <c r="V43" i="51"/>
  <c r="R43" i="51"/>
  <c r="N43" i="51"/>
  <c r="W42" i="51"/>
  <c r="S42" i="51"/>
  <c r="O42" i="51"/>
  <c r="X41" i="51"/>
  <c r="T41" i="51"/>
  <c r="P41" i="51"/>
  <c r="Y40" i="51"/>
  <c r="U40" i="51"/>
  <c r="Q40" i="51"/>
  <c r="W65" i="51"/>
  <c r="R65" i="51"/>
  <c r="T64" i="51"/>
  <c r="O64" i="51"/>
  <c r="W63" i="51"/>
  <c r="Q63" i="51"/>
  <c r="Y62" i="51"/>
  <c r="T62" i="51"/>
  <c r="N62" i="51"/>
  <c r="V61" i="51"/>
  <c r="Q61" i="51"/>
  <c r="X60" i="51"/>
  <c r="S60" i="51"/>
  <c r="N60" i="51"/>
  <c r="U59" i="51"/>
  <c r="P59" i="51"/>
  <c r="X58" i="51"/>
  <c r="R58" i="51"/>
  <c r="U57" i="51"/>
  <c r="O57" i="51"/>
  <c r="W56" i="51"/>
  <c r="R56" i="51"/>
  <c r="Y55" i="51"/>
  <c r="T55" i="51"/>
  <c r="O55" i="51"/>
  <c r="V54" i="51"/>
  <c r="Q54" i="51"/>
  <c r="Y53" i="51"/>
  <c r="S53" i="51"/>
  <c r="N53" i="51"/>
  <c r="V52" i="51"/>
  <c r="P52" i="51"/>
  <c r="X51" i="51"/>
  <c r="S51" i="51"/>
  <c r="U50" i="51"/>
  <c r="P50" i="51"/>
  <c r="W49" i="51"/>
  <c r="R49" i="51"/>
  <c r="T48" i="51"/>
  <c r="O48" i="51"/>
  <c r="W47" i="51"/>
  <c r="Q47" i="51"/>
  <c r="Y46" i="51"/>
  <c r="T46" i="51"/>
  <c r="N46" i="51"/>
  <c r="V45" i="51"/>
  <c r="Q45" i="51"/>
  <c r="X44" i="51"/>
  <c r="S44" i="51"/>
  <c r="N44" i="51"/>
  <c r="U43" i="51"/>
  <c r="P43" i="51"/>
  <c r="X42" i="51"/>
  <c r="R42" i="51"/>
  <c r="U41" i="51"/>
  <c r="O41" i="51"/>
  <c r="W40" i="51"/>
  <c r="R40" i="51"/>
  <c r="Y39" i="51"/>
  <c r="U39" i="51"/>
  <c r="Q39" i="51"/>
  <c r="V38" i="51"/>
  <c r="R38" i="51"/>
  <c r="N38" i="51"/>
  <c r="W37" i="51"/>
  <c r="S37" i="51"/>
  <c r="O37" i="51"/>
  <c r="X36" i="51"/>
  <c r="T36" i="51"/>
  <c r="P36" i="51"/>
  <c r="Y35" i="51"/>
  <c r="U35" i="51"/>
  <c r="Q35" i="51"/>
  <c r="V34" i="51"/>
  <c r="R34" i="51"/>
  <c r="N34" i="51"/>
  <c r="W33" i="51"/>
  <c r="S33" i="51"/>
  <c r="O33" i="51"/>
  <c r="X32" i="51"/>
  <c r="T32" i="51"/>
  <c r="P32" i="51"/>
  <c r="Y31" i="51"/>
  <c r="U31" i="51"/>
  <c r="Q31" i="51"/>
  <c r="V30" i="51"/>
  <c r="R30" i="51"/>
  <c r="N30" i="51"/>
  <c r="W29" i="51"/>
  <c r="S29" i="51"/>
  <c r="O29" i="51"/>
  <c r="X28" i="51"/>
  <c r="T28" i="51"/>
  <c r="P28" i="51"/>
  <c r="Y27" i="51"/>
  <c r="U27" i="51"/>
  <c r="Q27" i="51"/>
  <c r="V26" i="51"/>
  <c r="R26" i="51"/>
  <c r="N26" i="51"/>
  <c r="W25" i="51"/>
  <c r="S25" i="51"/>
  <c r="O25" i="51"/>
  <c r="X24" i="51"/>
  <c r="T24" i="51"/>
  <c r="P24" i="51"/>
  <c r="Y23" i="51"/>
  <c r="U23" i="51"/>
  <c r="Q23" i="51"/>
  <c r="V22" i="51"/>
  <c r="R22" i="51"/>
  <c r="N22" i="51"/>
  <c r="W21" i="51"/>
  <c r="S21" i="51"/>
  <c r="O21" i="51"/>
  <c r="X20" i="51"/>
  <c r="T20" i="51"/>
  <c r="P20" i="51"/>
  <c r="Y19" i="51"/>
  <c r="U19" i="51"/>
  <c r="Q19" i="51"/>
  <c r="V18" i="51"/>
  <c r="R18" i="51"/>
  <c r="N18" i="51"/>
  <c r="W17" i="51"/>
  <c r="S17" i="51"/>
  <c r="O17" i="51"/>
  <c r="X16" i="51"/>
  <c r="T16" i="51"/>
  <c r="P16" i="51"/>
  <c r="Y15" i="51"/>
  <c r="U15" i="51"/>
  <c r="Q15" i="51"/>
  <c r="V14" i="51"/>
  <c r="R14" i="51"/>
  <c r="N14" i="51"/>
  <c r="W13" i="51"/>
  <c r="S13" i="51"/>
  <c r="O13" i="51"/>
  <c r="X12" i="51"/>
  <c r="T12" i="51"/>
  <c r="P12" i="51"/>
  <c r="Y11" i="51"/>
  <c r="U11" i="51"/>
  <c r="Q11" i="51"/>
  <c r="V10" i="51"/>
  <c r="R10" i="51"/>
  <c r="N10" i="51"/>
  <c r="W9" i="51"/>
  <c r="S9" i="51"/>
  <c r="O9" i="51"/>
  <c r="X8" i="51"/>
  <c r="T8" i="51"/>
  <c r="P8" i="51"/>
  <c r="Y7" i="51"/>
  <c r="U7" i="51"/>
  <c r="Q7" i="51"/>
  <c r="Q5" i="51"/>
  <c r="U5" i="51"/>
  <c r="Y5" i="51"/>
  <c r="P6" i="51"/>
  <c r="T6" i="51"/>
  <c r="X6" i="51"/>
  <c r="O7" i="51"/>
  <c r="T7" i="51"/>
  <c r="R8" i="51"/>
  <c r="W8" i="51"/>
  <c r="P9" i="51"/>
  <c r="U9" i="51"/>
  <c r="S10" i="51"/>
  <c r="X10" i="51"/>
  <c r="P11" i="51"/>
  <c r="V11" i="51"/>
  <c r="N12" i="51"/>
  <c r="S12" i="51"/>
  <c r="Y12" i="51"/>
  <c r="Q13" i="51"/>
  <c r="V13" i="51"/>
  <c r="O14" i="51"/>
  <c r="T14" i="51"/>
  <c r="Y14" i="51"/>
  <c r="R15" i="51"/>
  <c r="W15" i="51"/>
  <c r="O16" i="51"/>
  <c r="U16" i="51"/>
  <c r="R17" i="51"/>
  <c r="X17" i="51"/>
  <c r="P18" i="51"/>
  <c r="U18" i="51"/>
  <c r="N19" i="51"/>
  <c r="S19" i="51"/>
  <c r="X19" i="51"/>
  <c r="Q20" i="51"/>
  <c r="V20" i="51"/>
  <c r="N21" i="51"/>
  <c r="T21" i="51"/>
  <c r="Y21" i="51"/>
  <c r="Q22" i="51"/>
  <c r="W22" i="51"/>
  <c r="O23" i="51"/>
  <c r="T23" i="51"/>
  <c r="R24" i="51"/>
  <c r="W24" i="51"/>
  <c r="P25" i="51"/>
  <c r="U25" i="51"/>
  <c r="S26" i="51"/>
  <c r="X26" i="51"/>
  <c r="P27" i="51"/>
  <c r="V27" i="51"/>
  <c r="N28" i="51"/>
  <c r="S28" i="51"/>
  <c r="Y28" i="51"/>
  <c r="Q29" i="51"/>
  <c r="V29" i="51"/>
  <c r="O30" i="51"/>
  <c r="T30" i="51"/>
  <c r="Y30" i="51"/>
  <c r="R31" i="51"/>
  <c r="W31" i="51"/>
  <c r="O32" i="51"/>
  <c r="U32" i="51"/>
  <c r="R33" i="51"/>
  <c r="X33" i="51"/>
  <c r="P34" i="51"/>
  <c r="U34" i="51"/>
  <c r="N35" i="51"/>
  <c r="S35" i="51"/>
  <c r="X35" i="51"/>
  <c r="Q36" i="51"/>
  <c r="V36" i="51"/>
  <c r="N37" i="51"/>
  <c r="T37" i="51"/>
  <c r="Y37" i="51"/>
  <c r="Q38" i="51"/>
  <c r="W38" i="51"/>
  <c r="O39" i="51"/>
  <c r="T39" i="51"/>
  <c r="N40" i="51"/>
  <c r="T40" i="51"/>
  <c r="N41" i="51"/>
  <c r="V41" i="51"/>
  <c r="P42" i="51"/>
  <c r="V42" i="51"/>
  <c r="Q43" i="51"/>
  <c r="X43" i="51"/>
  <c r="R44" i="51"/>
  <c r="S45" i="51"/>
  <c r="U46" i="51"/>
  <c r="O47" i="51"/>
  <c r="U47" i="51"/>
  <c r="P48" i="51"/>
  <c r="W48" i="51"/>
  <c r="Q49" i="51"/>
  <c r="Y49" i="51"/>
  <c r="R50" i="51"/>
  <c r="Y50" i="51"/>
  <c r="T51" i="51"/>
  <c r="N52" i="51"/>
  <c r="T52" i="51"/>
  <c r="O53" i="51"/>
  <c r="V53" i="51"/>
  <c r="P54" i="51"/>
  <c r="X54" i="51"/>
  <c r="Q55" i="51"/>
  <c r="X55" i="51"/>
  <c r="S56" i="51"/>
  <c r="S57" i="51"/>
  <c r="N58" i="51"/>
  <c r="U58" i="51"/>
  <c r="O59" i="51"/>
  <c r="W59" i="51"/>
  <c r="P60" i="51"/>
  <c r="W60" i="51"/>
  <c r="R61" i="51"/>
  <c r="Y61" i="51"/>
  <c r="R62" i="51"/>
  <c r="T63" i="51"/>
  <c r="N64" i="51"/>
  <c r="V64" i="51"/>
  <c r="O65" i="51"/>
  <c r="V65" i="51"/>
  <c r="N6" i="49"/>
  <c r="R7" i="49"/>
  <c r="V9" i="49"/>
  <c r="P12" i="49"/>
  <c r="S14" i="49"/>
  <c r="X16" i="49"/>
  <c r="Q19" i="49"/>
  <c r="T21" i="49"/>
  <c r="Y23" i="49"/>
  <c r="R26" i="49"/>
  <c r="W28" i="49"/>
  <c r="U31" i="49"/>
  <c r="Y34" i="49"/>
  <c r="N38" i="49"/>
  <c r="P43" i="49"/>
  <c r="V49" i="49"/>
  <c r="V58" i="49"/>
  <c r="P5" i="49"/>
  <c r="S6" i="49"/>
  <c r="Y7" i="49"/>
  <c r="R10" i="49"/>
  <c r="W12" i="49"/>
  <c r="N15" i="49"/>
  <c r="S17" i="49"/>
  <c r="X19" i="49"/>
  <c r="O22" i="49"/>
  <c r="U24" i="49"/>
  <c r="Y26" i="49"/>
  <c r="Q29" i="49"/>
  <c r="S32" i="49"/>
  <c r="W35" i="49"/>
  <c r="V38" i="49"/>
  <c r="X44" i="49"/>
  <c r="T51" i="49"/>
  <c r="T60" i="49"/>
  <c r="V5" i="49"/>
  <c r="Y6" i="49"/>
  <c r="U8" i="49"/>
  <c r="Y10" i="49"/>
  <c r="P13" i="49"/>
  <c r="V15" i="49"/>
  <c r="N18" i="49"/>
  <c r="S20" i="49"/>
  <c r="W22" i="49"/>
  <c r="O25" i="49"/>
  <c r="T27" i="49"/>
  <c r="Q30" i="49"/>
  <c r="Q33" i="49"/>
  <c r="S36" i="49"/>
  <c r="Y39" i="49"/>
  <c r="T46" i="49"/>
  <c r="W53" i="49"/>
  <c r="O65" i="49"/>
  <c r="U63" i="49"/>
  <c r="O61" i="49"/>
  <c r="T59" i="49"/>
  <c r="W57" i="49"/>
  <c r="P56" i="49"/>
  <c r="U54" i="49"/>
  <c r="P52" i="49"/>
  <c r="V50" i="49"/>
  <c r="Q49" i="49"/>
  <c r="O48" i="49"/>
  <c r="O47" i="49"/>
  <c r="Y45" i="49"/>
  <c r="W44" i="49"/>
  <c r="U43" i="49"/>
  <c r="U42" i="49"/>
  <c r="N41" i="49"/>
  <c r="X39" i="49"/>
  <c r="Y38" i="49"/>
  <c r="Q38" i="49"/>
  <c r="W37" i="49"/>
  <c r="Q37" i="49"/>
  <c r="T36" i="49"/>
  <c r="N36" i="49"/>
  <c r="S35" i="49"/>
  <c r="X34" i="49"/>
  <c r="P34" i="49"/>
  <c r="U33" i="49"/>
  <c r="X32" i="49"/>
  <c r="R32" i="49"/>
  <c r="W31" i="49"/>
  <c r="P31" i="49"/>
  <c r="V30" i="49"/>
  <c r="N30" i="49"/>
  <c r="S29" i="49"/>
  <c r="Y28" i="49"/>
  <c r="T28" i="49"/>
  <c r="O28" i="49"/>
  <c r="U27" i="49"/>
  <c r="P27" i="49"/>
  <c r="V26" i="49"/>
  <c r="Q26" i="49"/>
  <c r="W25" i="49"/>
  <c r="R25" i="49"/>
  <c r="Y24" i="49"/>
  <c r="T24" i="49"/>
  <c r="O24" i="49"/>
  <c r="U23" i="49"/>
  <c r="P23" i="49"/>
  <c r="V22" i="49"/>
  <c r="Q22" i="49"/>
  <c r="W21" i="49"/>
  <c r="R21" i="49"/>
  <c r="Y20" i="49"/>
  <c r="T20" i="49"/>
  <c r="O20" i="49"/>
  <c r="U19" i="49"/>
  <c r="P19" i="49"/>
  <c r="V18" i="49"/>
  <c r="Q18" i="49"/>
  <c r="W17" i="49"/>
  <c r="R17" i="49"/>
  <c r="Y16" i="49"/>
  <c r="T16" i="49"/>
  <c r="O16" i="49"/>
  <c r="U15" i="49"/>
  <c r="P15" i="49"/>
  <c r="V14" i="49"/>
  <c r="Q14" i="49"/>
  <c r="W13" i="49"/>
  <c r="R13" i="49"/>
  <c r="Y12" i="49"/>
  <c r="T12" i="49"/>
  <c r="O12" i="49"/>
  <c r="U11" i="49"/>
  <c r="P11" i="49"/>
  <c r="V10" i="49"/>
  <c r="Q10" i="49"/>
  <c r="W9" i="49"/>
  <c r="R9" i="49"/>
  <c r="Y8" i="49"/>
  <c r="T8" i="49"/>
  <c r="O8" i="49"/>
  <c r="U7" i="49"/>
  <c r="P7" i="49"/>
  <c r="R5" i="49"/>
  <c r="W5" i="49"/>
  <c r="O6" i="49"/>
  <c r="U6" i="49"/>
  <c r="T7" i="49"/>
  <c r="P8" i="49"/>
  <c r="W8" i="49"/>
  <c r="P9" i="49"/>
  <c r="X9" i="49"/>
  <c r="S10" i="49"/>
  <c r="N11" i="49"/>
  <c r="V11" i="49"/>
  <c r="Q12" i="49"/>
  <c r="X12" i="49"/>
  <c r="S13" i="49"/>
  <c r="N14" i="49"/>
  <c r="U14" i="49"/>
  <c r="Q15" i="49"/>
  <c r="X15" i="49"/>
  <c r="S16" i="49"/>
  <c r="N17" i="49"/>
  <c r="T17" i="49"/>
  <c r="O18" i="49"/>
  <c r="W18" i="49"/>
  <c r="R19" i="49"/>
  <c r="Y19" i="49"/>
  <c r="U20" i="49"/>
  <c r="O21" i="49"/>
  <c r="V21" i="49"/>
  <c r="R22" i="49"/>
  <c r="Y22" i="49"/>
  <c r="T23" i="49"/>
  <c r="P24" i="49"/>
  <c r="W24" i="49"/>
  <c r="P25" i="49"/>
  <c r="X25" i="49"/>
  <c r="S26" i="49"/>
  <c r="N27" i="49"/>
  <c r="V27" i="49"/>
  <c r="Q28" i="49"/>
  <c r="X28" i="49"/>
  <c r="U29" i="49"/>
  <c r="R30" i="49"/>
  <c r="O31" i="49"/>
  <c r="Y31" i="49"/>
  <c r="T32" i="49"/>
  <c r="R33" i="49"/>
  <c r="R34" i="49"/>
  <c r="P35" i="49"/>
  <c r="X35" i="49"/>
  <c r="V36" i="49"/>
  <c r="S37" i="49"/>
  <c r="P38" i="49"/>
  <c r="O39" i="49"/>
  <c r="R40" i="49"/>
  <c r="P42" i="49"/>
  <c r="X43" i="49"/>
  <c r="Q45" i="49"/>
  <c r="Y46" i="49"/>
  <c r="T48" i="49"/>
  <c r="W49" i="49"/>
  <c r="O52" i="49"/>
  <c r="V54" i="49"/>
  <c r="N57" i="49"/>
  <c r="Y58" i="49"/>
  <c r="R61" i="49"/>
  <c r="S64" i="49"/>
  <c r="N5" i="49"/>
  <c r="S5" i="49"/>
  <c r="X5" i="49"/>
  <c r="Q6" i="49"/>
  <c r="V6" i="49"/>
  <c r="N7" i="49"/>
  <c r="V7" i="49"/>
  <c r="Q8" i="49"/>
  <c r="X8" i="49"/>
  <c r="S9" i="49"/>
  <c r="N10" i="49"/>
  <c r="U10" i="49"/>
  <c r="Q11" i="49"/>
  <c r="X11" i="49"/>
  <c r="S12" i="49"/>
  <c r="N13" i="49"/>
  <c r="T13" i="49"/>
  <c r="O14" i="49"/>
  <c r="W14" i="49"/>
  <c r="R15" i="49"/>
  <c r="Y15" i="49"/>
  <c r="U16" i="49"/>
  <c r="O17" i="49"/>
  <c r="V17" i="49"/>
  <c r="R18" i="49"/>
  <c r="Y18" i="49"/>
  <c r="T19" i="49"/>
  <c r="P20" i="49"/>
  <c r="W20" i="49"/>
  <c r="P21" i="49"/>
  <c r="X21" i="49"/>
  <c r="S22" i="49"/>
  <c r="N23" i="49"/>
  <c r="V23" i="49"/>
  <c r="Q24" i="49"/>
  <c r="X24" i="49"/>
  <c r="S25" i="49"/>
  <c r="N26" i="49"/>
  <c r="U26" i="49"/>
  <c r="Q27" i="49"/>
  <c r="X27" i="49"/>
  <c r="S28" i="49"/>
  <c r="N29" i="49"/>
  <c r="V29" i="49"/>
  <c r="T30" i="49"/>
  <c r="Q31" i="49"/>
  <c r="N32" i="49"/>
  <c r="W32" i="49"/>
  <c r="V33" i="49"/>
  <c r="T34" i="49"/>
  <c r="Q35" i="49"/>
  <c r="O36" i="49"/>
  <c r="X36" i="49"/>
  <c r="V37" i="49"/>
  <c r="T38" i="49"/>
  <c r="S39" i="49"/>
  <c r="T40" i="49"/>
  <c r="V42" i="49"/>
  <c r="P44" i="49"/>
  <c r="S45" i="49"/>
  <c r="T47" i="49"/>
  <c r="W48" i="49"/>
  <c r="R50" i="49"/>
  <c r="X52" i="49"/>
  <c r="Q55" i="49"/>
  <c r="O57" i="49"/>
  <c r="U59" i="49"/>
  <c r="N62" i="49"/>
  <c r="T64" i="49"/>
  <c r="O5" i="49"/>
  <c r="T5" i="49"/>
  <c r="R6" i="49"/>
  <c r="W6" i="49"/>
  <c r="Q7" i="49"/>
  <c r="X7" i="49"/>
  <c r="S8" i="49"/>
  <c r="N9" i="49"/>
  <c r="T9" i="49"/>
  <c r="O10" i="49"/>
  <c r="W10" i="49"/>
  <c r="R11" i="49"/>
  <c r="Y11" i="49"/>
  <c r="U12" i="49"/>
  <c r="O13" i="49"/>
  <c r="V13" i="49"/>
  <c r="R14" i="49"/>
  <c r="Y14" i="49"/>
  <c r="T15" i="49"/>
  <c r="P16" i="49"/>
  <c r="W16" i="49"/>
  <c r="P17" i="49"/>
  <c r="X17" i="49"/>
  <c r="S18" i="49"/>
  <c r="N19" i="49"/>
  <c r="V19" i="49"/>
  <c r="Q20" i="49"/>
  <c r="X20" i="49"/>
  <c r="S21" i="49"/>
  <c r="N22" i="49"/>
  <c r="U22" i="49"/>
  <c r="Q23" i="49"/>
  <c r="X23" i="49"/>
  <c r="S24" i="49"/>
  <c r="N25" i="49"/>
  <c r="T25" i="49"/>
  <c r="O26" i="49"/>
  <c r="W26" i="49"/>
  <c r="R27" i="49"/>
  <c r="Y27" i="49"/>
  <c r="U28" i="49"/>
  <c r="O29" i="49"/>
  <c r="Y29" i="49"/>
  <c r="X30" i="49"/>
  <c r="T31" i="49"/>
  <c r="O32" i="49"/>
  <c r="O33" i="49"/>
  <c r="W33" i="49"/>
  <c r="U34" i="49"/>
  <c r="U35" i="49"/>
  <c r="P36" i="49"/>
  <c r="N37" i="49"/>
  <c r="Y37" i="49"/>
  <c r="U38" i="49"/>
  <c r="T39" i="49"/>
  <c r="S41" i="49"/>
  <c r="O43" i="49"/>
  <c r="R44" i="49"/>
  <c r="R46" i="49"/>
  <c r="U47" i="49"/>
  <c r="O49" i="49"/>
  <c r="Q51" i="49"/>
  <c r="O53" i="49"/>
  <c r="U55" i="49"/>
  <c r="N58" i="49"/>
  <c r="P60" i="49"/>
  <c r="V62" i="49"/>
  <c r="S65" i="49"/>
  <c r="Y65" i="49"/>
  <c r="U65" i="49"/>
  <c r="Q65" i="49"/>
  <c r="V64" i="49"/>
  <c r="R64" i="49"/>
  <c r="N64" i="49"/>
  <c r="W63" i="49"/>
  <c r="S63" i="49"/>
  <c r="O63" i="49"/>
  <c r="X62" i="49"/>
  <c r="T62" i="49"/>
  <c r="P62" i="49"/>
  <c r="Y61" i="49"/>
  <c r="U61" i="49"/>
  <c r="Q61" i="49"/>
  <c r="V60" i="49"/>
  <c r="R60" i="49"/>
  <c r="N60" i="49"/>
  <c r="W59" i="49"/>
  <c r="S59" i="49"/>
  <c r="O59" i="49"/>
  <c r="X58" i="49"/>
  <c r="T58" i="49"/>
  <c r="P58" i="49"/>
  <c r="Y57" i="49"/>
  <c r="U57" i="49"/>
  <c r="Q57" i="49"/>
  <c r="V56" i="49"/>
  <c r="R56" i="49"/>
  <c r="N56" i="49"/>
  <c r="W55" i="49"/>
  <c r="S55" i="49"/>
  <c r="O55" i="49"/>
  <c r="X54" i="49"/>
  <c r="T54" i="49"/>
  <c r="P54" i="49"/>
  <c r="Y53" i="49"/>
  <c r="U53" i="49"/>
  <c r="Q53" i="49"/>
  <c r="V52" i="49"/>
  <c r="R52" i="49"/>
  <c r="N52" i="49"/>
  <c r="W51" i="49"/>
  <c r="S51" i="49"/>
  <c r="O51" i="49"/>
  <c r="X50" i="49"/>
  <c r="T50" i="49"/>
  <c r="P50" i="49"/>
  <c r="Y49" i="49"/>
  <c r="X65" i="49"/>
  <c r="T65" i="49"/>
  <c r="P65" i="49"/>
  <c r="Y64" i="49"/>
  <c r="U64" i="49"/>
  <c r="Q64" i="49"/>
  <c r="V63" i="49"/>
  <c r="R63" i="49"/>
  <c r="N63" i="49"/>
  <c r="W62" i="49"/>
  <c r="S62" i="49"/>
  <c r="O62" i="49"/>
  <c r="X61" i="49"/>
  <c r="T61" i="49"/>
  <c r="P61" i="49"/>
  <c r="Y60" i="49"/>
  <c r="U60" i="49"/>
  <c r="Q60" i="49"/>
  <c r="V59" i="49"/>
  <c r="R59" i="49"/>
  <c r="N59" i="49"/>
  <c r="W58" i="49"/>
  <c r="S58" i="49"/>
  <c r="O58" i="49"/>
  <c r="X57" i="49"/>
  <c r="T57" i="49"/>
  <c r="P57" i="49"/>
  <c r="Y56" i="49"/>
  <c r="U56" i="49"/>
  <c r="Q56" i="49"/>
  <c r="V55" i="49"/>
  <c r="R55" i="49"/>
  <c r="N55" i="49"/>
  <c r="W54" i="49"/>
  <c r="S54" i="49"/>
  <c r="O54" i="49"/>
  <c r="X53" i="49"/>
  <c r="T53" i="49"/>
  <c r="P53" i="49"/>
  <c r="Y52" i="49"/>
  <c r="U52" i="49"/>
  <c r="Q52" i="49"/>
  <c r="V51" i="49"/>
  <c r="R51" i="49"/>
  <c r="N51" i="49"/>
  <c r="W50" i="49"/>
  <c r="S50" i="49"/>
  <c r="O50" i="49"/>
  <c r="X49" i="49"/>
  <c r="T49" i="49"/>
  <c r="P49" i="49"/>
  <c r="Y48" i="49"/>
  <c r="U48" i="49"/>
  <c r="Q48" i="49"/>
  <c r="V47" i="49"/>
  <c r="R47" i="49"/>
  <c r="N47" i="49"/>
  <c r="W46" i="49"/>
  <c r="S46" i="49"/>
  <c r="O46" i="49"/>
  <c r="X45" i="49"/>
  <c r="T45" i="49"/>
  <c r="P45" i="49"/>
  <c r="Y44" i="49"/>
  <c r="U44" i="49"/>
  <c r="Q44" i="49"/>
  <c r="V43" i="49"/>
  <c r="R43" i="49"/>
  <c r="N43" i="49"/>
  <c r="W42" i="49"/>
  <c r="S42" i="49"/>
  <c r="O42" i="49"/>
  <c r="X41" i="49"/>
  <c r="T41" i="49"/>
  <c r="P41" i="49"/>
  <c r="Y40" i="49"/>
  <c r="U40" i="49"/>
  <c r="Q40" i="49"/>
  <c r="R65" i="49"/>
  <c r="W64" i="49"/>
  <c r="O64" i="49"/>
  <c r="T63" i="49"/>
  <c r="Y62" i="49"/>
  <c r="Q62" i="49"/>
  <c r="V61" i="49"/>
  <c r="N61" i="49"/>
  <c r="S60" i="49"/>
  <c r="X59" i="49"/>
  <c r="P59" i="49"/>
  <c r="U58" i="49"/>
  <c r="R57" i="49"/>
  <c r="W56" i="49"/>
  <c r="O56" i="49"/>
  <c r="T55" i="49"/>
  <c r="Y54" i="49"/>
  <c r="Q54" i="49"/>
  <c r="V53" i="49"/>
  <c r="N53" i="49"/>
  <c r="S52" i="49"/>
  <c r="X51" i="49"/>
  <c r="P51" i="49"/>
  <c r="U50" i="49"/>
  <c r="S49" i="49"/>
  <c r="N49" i="49"/>
  <c r="V48" i="49"/>
  <c r="P48" i="49"/>
  <c r="X47" i="49"/>
  <c r="S47" i="49"/>
  <c r="U46" i="49"/>
  <c r="P46" i="49"/>
  <c r="W45" i="49"/>
  <c r="R45" i="49"/>
  <c r="T44" i="49"/>
  <c r="O44" i="49"/>
  <c r="W43" i="49"/>
  <c r="Q43" i="49"/>
  <c r="Y42" i="49"/>
  <c r="T42" i="49"/>
  <c r="N42" i="49"/>
  <c r="V41" i="49"/>
  <c r="Q41" i="49"/>
  <c r="X40" i="49"/>
  <c r="S40" i="49"/>
  <c r="N40" i="49"/>
  <c r="V39" i="49"/>
  <c r="R39" i="49"/>
  <c r="N39" i="49"/>
  <c r="W38" i="49"/>
  <c r="S38" i="49"/>
  <c r="O38" i="49"/>
  <c r="X37" i="49"/>
  <c r="T37" i="49"/>
  <c r="P37" i="49"/>
  <c r="Y36" i="49"/>
  <c r="U36" i="49"/>
  <c r="Q36" i="49"/>
  <c r="V35" i="49"/>
  <c r="R35" i="49"/>
  <c r="N35" i="49"/>
  <c r="W34" i="49"/>
  <c r="S34" i="49"/>
  <c r="O34" i="49"/>
  <c r="X33" i="49"/>
  <c r="T33" i="49"/>
  <c r="P33" i="49"/>
  <c r="Y32" i="49"/>
  <c r="U32" i="49"/>
  <c r="Q32" i="49"/>
  <c r="V31" i="49"/>
  <c r="R31" i="49"/>
  <c r="N31" i="49"/>
  <c r="W30" i="49"/>
  <c r="S30" i="49"/>
  <c r="O30" i="49"/>
  <c r="X29" i="49"/>
  <c r="T29" i="49"/>
  <c r="P29" i="49"/>
  <c r="Q5" i="49"/>
  <c r="U5" i="49"/>
  <c r="Y5" i="49"/>
  <c r="P6" i="49"/>
  <c r="T6" i="49"/>
  <c r="X6" i="49"/>
  <c r="O7" i="49"/>
  <c r="S7" i="49"/>
  <c r="W7" i="49"/>
  <c r="N8" i="49"/>
  <c r="R8" i="49"/>
  <c r="V8" i="49"/>
  <c r="Q9" i="49"/>
  <c r="U9" i="49"/>
  <c r="Y9" i="49"/>
  <c r="P10" i="49"/>
  <c r="T10" i="49"/>
  <c r="X10" i="49"/>
  <c r="O11" i="49"/>
  <c r="S11" i="49"/>
  <c r="W11" i="49"/>
  <c r="N12" i="49"/>
  <c r="R12" i="49"/>
  <c r="V12" i="49"/>
  <c r="Q13" i="49"/>
  <c r="U13" i="49"/>
  <c r="Y13" i="49"/>
  <c r="P14" i="49"/>
  <c r="T14" i="49"/>
  <c r="X14" i="49"/>
  <c r="O15" i="49"/>
  <c r="S15" i="49"/>
  <c r="W15" i="49"/>
  <c r="N16" i="49"/>
  <c r="R16" i="49"/>
  <c r="V16" i="49"/>
  <c r="Q17" i="49"/>
  <c r="U17" i="49"/>
  <c r="Y17" i="49"/>
  <c r="P18" i="49"/>
  <c r="T18" i="49"/>
  <c r="X18" i="49"/>
  <c r="O19" i="49"/>
  <c r="S19" i="49"/>
  <c r="W19" i="49"/>
  <c r="N20" i="49"/>
  <c r="R20" i="49"/>
  <c r="V20" i="49"/>
  <c r="Q21" i="49"/>
  <c r="U21" i="49"/>
  <c r="Y21" i="49"/>
  <c r="P22" i="49"/>
  <c r="T22" i="49"/>
  <c r="X22" i="49"/>
  <c r="O23" i="49"/>
  <c r="S23" i="49"/>
  <c r="W23" i="49"/>
  <c r="N24" i="49"/>
  <c r="R24" i="49"/>
  <c r="V24" i="49"/>
  <c r="Q25" i="49"/>
  <c r="U25" i="49"/>
  <c r="Y25" i="49"/>
  <c r="P26" i="49"/>
  <c r="T26" i="49"/>
  <c r="X26" i="49"/>
  <c r="O27" i="49"/>
  <c r="S27" i="49"/>
  <c r="W27" i="49"/>
  <c r="N28" i="49"/>
  <c r="R28" i="49"/>
  <c r="V28" i="49"/>
  <c r="R29" i="49"/>
  <c r="W29" i="49"/>
  <c r="P30" i="49"/>
  <c r="U30" i="49"/>
  <c r="S31" i="49"/>
  <c r="X31" i="49"/>
  <c r="P32" i="49"/>
  <c r="V32" i="49"/>
  <c r="N33" i="49"/>
  <c r="S33" i="49"/>
  <c r="Y33" i="49"/>
  <c r="Q34" i="49"/>
  <c r="V34" i="49"/>
  <c r="O35" i="49"/>
  <c r="T35" i="49"/>
  <c r="Y35" i="49"/>
  <c r="R36" i="49"/>
  <c r="W36" i="49"/>
  <c r="O37" i="49"/>
  <c r="U37" i="49"/>
  <c r="R38" i="49"/>
  <c r="X38" i="49"/>
  <c r="P39" i="49"/>
  <c r="U39" i="49"/>
  <c r="O40" i="49"/>
  <c r="V40" i="49"/>
  <c r="O41" i="49"/>
  <c r="W41" i="49"/>
  <c r="Q42" i="49"/>
  <c r="X42" i="49"/>
  <c r="S43" i="49"/>
  <c r="Y43" i="49"/>
  <c r="S44" i="49"/>
  <c r="N45" i="49"/>
  <c r="U45" i="49"/>
  <c r="N46" i="49"/>
  <c r="V46" i="49"/>
  <c r="P47" i="49"/>
  <c r="W47" i="49"/>
  <c r="R48" i="49"/>
  <c r="X48" i="49"/>
  <c r="R49" i="49"/>
  <c r="N50" i="49"/>
  <c r="Y50" i="49"/>
  <c r="U51" i="49"/>
  <c r="T52" i="49"/>
  <c r="R53" i="49"/>
  <c r="N54" i="49"/>
  <c r="X55" i="49"/>
  <c r="T56" i="49"/>
  <c r="S57" i="49"/>
  <c r="Q58" i="49"/>
  <c r="Y59" i="49"/>
  <c r="W60" i="49"/>
  <c r="S61" i="49"/>
  <c r="R62" i="49"/>
  <c r="P63" i="49"/>
  <c r="Y63" i="49"/>
  <c r="X64" i="49"/>
  <c r="V65" i="49"/>
  <c r="Q39" i="49"/>
  <c r="W39" i="49"/>
  <c r="P40" i="49"/>
  <c r="W40" i="49"/>
  <c r="R41" i="49"/>
  <c r="Y41" i="49"/>
  <c r="R42" i="49"/>
  <c r="T43" i="49"/>
  <c r="N44" i="49"/>
  <c r="V44" i="49"/>
  <c r="O45" i="49"/>
  <c r="V45" i="49"/>
  <c r="Q46" i="49"/>
  <c r="X46" i="49"/>
  <c r="Q47" i="49"/>
  <c r="Y47" i="49"/>
  <c r="S48" i="49"/>
  <c r="U49" i="49"/>
  <c r="Q50" i="49"/>
  <c r="Y51" i="49"/>
  <c r="W52" i="49"/>
  <c r="S53" i="49"/>
  <c r="R54" i="49"/>
  <c r="P55" i="49"/>
  <c r="Y55" i="49"/>
  <c r="X56" i="49"/>
  <c r="V57" i="49"/>
  <c r="R58" i="49"/>
  <c r="Q59" i="49"/>
  <c r="O60" i="49"/>
  <c r="X60" i="49"/>
  <c r="W61" i="49"/>
  <c r="U62" i="49"/>
  <c r="Q63" i="49"/>
  <c r="P64" i="49"/>
  <c r="N65" i="49"/>
  <c r="W65" i="49"/>
  <c r="T7" i="48"/>
  <c r="W12" i="48"/>
  <c r="N18" i="48"/>
  <c r="T23" i="48"/>
  <c r="W28" i="48"/>
  <c r="T35" i="48"/>
  <c r="P48" i="48"/>
  <c r="N5" i="48"/>
  <c r="W8" i="48"/>
  <c r="N14" i="48"/>
  <c r="T19" i="48"/>
  <c r="W24" i="48"/>
  <c r="O30" i="48"/>
  <c r="P37" i="48"/>
  <c r="Q52" i="48"/>
  <c r="N10" i="48"/>
  <c r="T15" i="48"/>
  <c r="W20" i="48"/>
  <c r="N26" i="48"/>
  <c r="Y31" i="48"/>
  <c r="P39" i="48"/>
  <c r="R59" i="48"/>
  <c r="S5" i="48"/>
  <c r="Q6" i="48"/>
  <c r="U7" i="48"/>
  <c r="X8" i="48"/>
  <c r="Q10" i="48"/>
  <c r="U11" i="48"/>
  <c r="X12" i="48"/>
  <c r="Q14" i="48"/>
  <c r="U15" i="48"/>
  <c r="X16" i="48"/>
  <c r="Q18" i="48"/>
  <c r="U19" i="48"/>
  <c r="X20" i="48"/>
  <c r="Q22" i="48"/>
  <c r="U23" i="48"/>
  <c r="X24" i="48"/>
  <c r="Q26" i="48"/>
  <c r="U27" i="48"/>
  <c r="X28" i="48"/>
  <c r="Q30" i="48"/>
  <c r="P32" i="48"/>
  <c r="X33" i="48"/>
  <c r="U35" i="48"/>
  <c r="T37" i="48"/>
  <c r="P40" i="48"/>
  <c r="Y44" i="48"/>
  <c r="S48" i="48"/>
  <c r="X53" i="48"/>
  <c r="N61" i="48"/>
  <c r="V5" i="48"/>
  <c r="V6" i="48"/>
  <c r="O8" i="48"/>
  <c r="R9" i="48"/>
  <c r="V10" i="48"/>
  <c r="O12" i="48"/>
  <c r="R13" i="48"/>
  <c r="V14" i="48"/>
  <c r="O16" i="48"/>
  <c r="R17" i="48"/>
  <c r="V18" i="48"/>
  <c r="O20" i="48"/>
  <c r="R21" i="48"/>
  <c r="V22" i="48"/>
  <c r="O24" i="48"/>
  <c r="R25" i="48"/>
  <c r="V26" i="48"/>
  <c r="O28" i="48"/>
  <c r="R29" i="48"/>
  <c r="N31" i="48"/>
  <c r="W32" i="48"/>
  <c r="V34" i="48"/>
  <c r="S36" i="48"/>
  <c r="R38" i="48"/>
  <c r="P41" i="48"/>
  <c r="N46" i="48"/>
  <c r="R49" i="48"/>
  <c r="T55" i="48"/>
  <c r="T65" i="48"/>
  <c r="R65" i="48"/>
  <c r="V63" i="48"/>
  <c r="O62" i="48"/>
  <c r="S60" i="48"/>
  <c r="W58" i="48"/>
  <c r="Y56" i="48"/>
  <c r="R55" i="48"/>
  <c r="V53" i="48"/>
  <c r="R51" i="48"/>
  <c r="N50" i="48"/>
  <c r="Y48" i="48"/>
  <c r="X47" i="48"/>
  <c r="W46" i="48"/>
  <c r="V45" i="48"/>
  <c r="T44" i="48"/>
  <c r="Q43" i="48"/>
  <c r="Q42" i="48"/>
  <c r="O41" i="48"/>
  <c r="V39" i="48"/>
  <c r="Y38" i="48"/>
  <c r="N38" i="48"/>
  <c r="O37" i="48"/>
  <c r="Q36" i="48"/>
  <c r="P35" i="48"/>
  <c r="R34" i="48"/>
  <c r="S33" i="48"/>
  <c r="U32" i="48"/>
  <c r="X31" i="48"/>
  <c r="V30" i="48"/>
  <c r="X29" i="48"/>
  <c r="O29" i="48"/>
  <c r="T28" i="48"/>
  <c r="Y27" i="48"/>
  <c r="Q27" i="48"/>
  <c r="U26" i="48"/>
  <c r="W25" i="48"/>
  <c r="O25" i="48"/>
  <c r="T24" i="48"/>
  <c r="Y23" i="48"/>
  <c r="Q23" i="48"/>
  <c r="U22" i="48"/>
  <c r="W21" i="48"/>
  <c r="O21" i="48"/>
  <c r="T20" i="48"/>
  <c r="Y19" i="48"/>
  <c r="Q19" i="48"/>
  <c r="U18" i="48"/>
  <c r="W17" i="48"/>
  <c r="O17" i="48"/>
  <c r="T16" i="48"/>
  <c r="Y15" i="48"/>
  <c r="Q15" i="48"/>
  <c r="U14" i="48"/>
  <c r="W13" i="48"/>
  <c r="O13" i="48"/>
  <c r="T12" i="48"/>
  <c r="Y11" i="48"/>
  <c r="Q11" i="48"/>
  <c r="U10" i="48"/>
  <c r="W9" i="48"/>
  <c r="O9" i="48"/>
  <c r="T8" i="48"/>
  <c r="Y7" i="48"/>
  <c r="Q7" i="48"/>
  <c r="U6" i="48"/>
  <c r="R5" i="48"/>
  <c r="P65" i="48"/>
  <c r="T63" i="48"/>
  <c r="X61" i="48"/>
  <c r="Q60" i="48"/>
  <c r="U58" i="48"/>
  <c r="Q56" i="48"/>
  <c r="W54" i="48"/>
  <c r="N53" i="48"/>
  <c r="P51" i="48"/>
  <c r="X49" i="48"/>
  <c r="X48" i="48"/>
  <c r="V47" i="48"/>
  <c r="U46" i="48"/>
  <c r="T45" i="48"/>
  <c r="S44" i="48"/>
  <c r="Y42" i="48"/>
  <c r="X41" i="48"/>
  <c r="W40" i="48"/>
  <c r="U39" i="48"/>
  <c r="W38" i="48"/>
  <c r="V37" i="48"/>
  <c r="X36" i="48"/>
  <c r="Y35" i="48"/>
  <c r="N35" i="48"/>
  <c r="Q34" i="48"/>
  <c r="O33" i="48"/>
  <c r="Q32" i="48"/>
  <c r="T31" i="48"/>
  <c r="U30" i="48"/>
  <c r="W29" i="48"/>
  <c r="N29" i="48"/>
  <c r="S28" i="48"/>
  <c r="X27" i="48"/>
  <c r="P27" i="48"/>
  <c r="R26" i="48"/>
  <c r="V25" i="48"/>
  <c r="N25" i="48"/>
  <c r="S24" i="48"/>
  <c r="X23" i="48"/>
  <c r="P23" i="48"/>
  <c r="R22" i="48"/>
  <c r="V21" i="48"/>
  <c r="N21" i="48"/>
  <c r="S20" i="48"/>
  <c r="X19" i="48"/>
  <c r="P19" i="48"/>
  <c r="R18" i="48"/>
  <c r="V17" i="48"/>
  <c r="N17" i="48"/>
  <c r="S16" i="48"/>
  <c r="X15" i="48"/>
  <c r="P15" i="48"/>
  <c r="R14" i="48"/>
  <c r="V13" i="48"/>
  <c r="N13" i="48"/>
  <c r="S12" i="48"/>
  <c r="X11" i="48"/>
  <c r="P11" i="48"/>
  <c r="R10" i="48"/>
  <c r="V9" i="48"/>
  <c r="N9" i="48"/>
  <c r="S8" i="48"/>
  <c r="X7" i="48"/>
  <c r="P7" i="48"/>
  <c r="R6" i="48"/>
  <c r="W5" i="48"/>
  <c r="O5" i="48"/>
  <c r="U64" i="48"/>
  <c r="Y62" i="48"/>
  <c r="P61" i="48"/>
  <c r="V59" i="48"/>
  <c r="X57" i="48"/>
  <c r="O56" i="48"/>
  <c r="S54" i="48"/>
  <c r="Y52" i="48"/>
  <c r="U50" i="48"/>
  <c r="S49" i="48"/>
  <c r="Q47" i="48"/>
  <c r="O46" i="48"/>
  <c r="O45" i="48"/>
  <c r="Y43" i="48"/>
  <c r="W42" i="48"/>
  <c r="V41" i="48"/>
  <c r="U40" i="48"/>
  <c r="Q39" i="48"/>
  <c r="Y6" i="48"/>
  <c r="P8" i="48"/>
  <c r="S9" i="48"/>
  <c r="Y10" i="48"/>
  <c r="P12" i="48"/>
  <c r="S13" i="48"/>
  <c r="Y14" i="48"/>
  <c r="P16" i="48"/>
  <c r="S17" i="48"/>
  <c r="Y18" i="48"/>
  <c r="P20" i="48"/>
  <c r="S21" i="48"/>
  <c r="Y22" i="48"/>
  <c r="P24" i="48"/>
  <c r="S25" i="48"/>
  <c r="Y26" i="48"/>
  <c r="P28" i="48"/>
  <c r="S29" i="48"/>
  <c r="R31" i="48"/>
  <c r="N33" i="48"/>
  <c r="W34" i="48"/>
  <c r="W36" i="48"/>
  <c r="S38" i="48"/>
  <c r="R42" i="48"/>
  <c r="P47" i="48"/>
  <c r="S50" i="48"/>
  <c r="P57" i="48"/>
  <c r="Q64" i="48"/>
  <c r="P5" i="48"/>
  <c r="T5" i="48"/>
  <c r="X5" i="48"/>
  <c r="O6" i="48"/>
  <c r="S6" i="48"/>
  <c r="W6" i="48"/>
  <c r="N7" i="48"/>
  <c r="R7" i="48"/>
  <c r="V7" i="48"/>
  <c r="Q8" i="48"/>
  <c r="U8" i="48"/>
  <c r="Y8" i="48"/>
  <c r="P9" i="48"/>
  <c r="T9" i="48"/>
  <c r="X9" i="48"/>
  <c r="O10" i="48"/>
  <c r="S10" i="48"/>
  <c r="W10" i="48"/>
  <c r="N11" i="48"/>
  <c r="R11" i="48"/>
  <c r="V11" i="48"/>
  <c r="Q12" i="48"/>
  <c r="U12" i="48"/>
  <c r="Y12" i="48"/>
  <c r="P13" i="48"/>
  <c r="T13" i="48"/>
  <c r="X13" i="48"/>
  <c r="O14" i="48"/>
  <c r="S14" i="48"/>
  <c r="W14" i="48"/>
  <c r="N15" i="48"/>
  <c r="R15" i="48"/>
  <c r="V15" i="48"/>
  <c r="Q16" i="48"/>
  <c r="U16" i="48"/>
  <c r="Y16" i="48"/>
  <c r="P17" i="48"/>
  <c r="T17" i="48"/>
  <c r="X17" i="48"/>
  <c r="O18" i="48"/>
  <c r="S18" i="48"/>
  <c r="W18" i="48"/>
  <c r="N19" i="48"/>
  <c r="R19" i="48"/>
  <c r="V19" i="48"/>
  <c r="Q20" i="48"/>
  <c r="U20" i="48"/>
  <c r="Y20" i="48"/>
  <c r="P21" i="48"/>
  <c r="T21" i="48"/>
  <c r="X21" i="48"/>
  <c r="O22" i="48"/>
  <c r="S22" i="48"/>
  <c r="W22" i="48"/>
  <c r="N23" i="48"/>
  <c r="R23" i="48"/>
  <c r="V23" i="48"/>
  <c r="Q24" i="48"/>
  <c r="U24" i="48"/>
  <c r="Y24" i="48"/>
  <c r="P25" i="48"/>
  <c r="T25" i="48"/>
  <c r="X25" i="48"/>
  <c r="O26" i="48"/>
  <c r="S26" i="48"/>
  <c r="W26" i="48"/>
  <c r="N27" i="48"/>
  <c r="R27" i="48"/>
  <c r="V27" i="48"/>
  <c r="Q28" i="48"/>
  <c r="U28" i="48"/>
  <c r="Y28" i="48"/>
  <c r="P29" i="48"/>
  <c r="T29" i="48"/>
  <c r="R30" i="48"/>
  <c r="W30" i="48"/>
  <c r="P31" i="48"/>
  <c r="U31" i="48"/>
  <c r="S32" i="48"/>
  <c r="X32" i="48"/>
  <c r="P33" i="48"/>
  <c r="V33" i="48"/>
  <c r="N34" i="48"/>
  <c r="S34" i="48"/>
  <c r="Y34" i="48"/>
  <c r="Q35" i="48"/>
  <c r="V35" i="48"/>
  <c r="O36" i="48"/>
  <c r="T36" i="48"/>
  <c r="Y36" i="48"/>
  <c r="R37" i="48"/>
  <c r="W37" i="48"/>
  <c r="O38" i="48"/>
  <c r="U38" i="48"/>
  <c r="R39" i="48"/>
  <c r="X39" i="48"/>
  <c r="Q40" i="48"/>
  <c r="X40" i="48"/>
  <c r="S41" i="48"/>
  <c r="S42" i="48"/>
  <c r="N43" i="48"/>
  <c r="U43" i="48"/>
  <c r="O44" i="48"/>
  <c r="W44" i="48"/>
  <c r="P45" i="48"/>
  <c r="W45" i="48"/>
  <c r="R46" i="48"/>
  <c r="Y46" i="48"/>
  <c r="R47" i="48"/>
  <c r="T48" i="48"/>
  <c r="N49" i="48"/>
  <c r="V49" i="48"/>
  <c r="O50" i="48"/>
  <c r="W50" i="48"/>
  <c r="V51" i="48"/>
  <c r="S52" i="48"/>
  <c r="P53" i="48"/>
  <c r="O54" i="48"/>
  <c r="Y54" i="48"/>
  <c r="V55" i="48"/>
  <c r="U56" i="48"/>
  <c r="R57" i="48"/>
  <c r="O58" i="48"/>
  <c r="N59" i="48"/>
  <c r="X59" i="48"/>
  <c r="U60" i="48"/>
  <c r="T61" i="48"/>
  <c r="Q62" i="48"/>
  <c r="N63" i="48"/>
  <c r="W64" i="48"/>
  <c r="Y65" i="48"/>
  <c r="U65" i="48"/>
  <c r="Q65" i="48"/>
  <c r="V64" i="48"/>
  <c r="R64" i="48"/>
  <c r="N64" i="48"/>
  <c r="W63" i="48"/>
  <c r="S63" i="48"/>
  <c r="O63" i="48"/>
  <c r="X62" i="48"/>
  <c r="T62" i="48"/>
  <c r="P62" i="48"/>
  <c r="Y61" i="48"/>
  <c r="U61" i="48"/>
  <c r="Q61" i="48"/>
  <c r="V60" i="48"/>
  <c r="R60" i="48"/>
  <c r="N60" i="48"/>
  <c r="W59" i="48"/>
  <c r="S59" i="48"/>
  <c r="O59" i="48"/>
  <c r="X58" i="48"/>
  <c r="T58" i="48"/>
  <c r="P58" i="48"/>
  <c r="Y57" i="48"/>
  <c r="U57" i="48"/>
  <c r="Q57" i="48"/>
  <c r="V56" i="48"/>
  <c r="R56" i="48"/>
  <c r="N56" i="48"/>
  <c r="W55" i="48"/>
  <c r="S55" i="48"/>
  <c r="O55" i="48"/>
  <c r="X54" i="48"/>
  <c r="T54" i="48"/>
  <c r="P54" i="48"/>
  <c r="Y53" i="48"/>
  <c r="U53" i="48"/>
  <c r="Q53" i="48"/>
  <c r="V52" i="48"/>
  <c r="R52" i="48"/>
  <c r="N52" i="48"/>
  <c r="W51" i="48"/>
  <c r="S51" i="48"/>
  <c r="O51" i="48"/>
  <c r="X50" i="48"/>
  <c r="T50" i="48"/>
  <c r="P50" i="48"/>
  <c r="Y49" i="48"/>
  <c r="U49" i="48"/>
  <c r="Q49" i="48"/>
  <c r="V48" i="48"/>
  <c r="R48" i="48"/>
  <c r="N48" i="48"/>
  <c r="W47" i="48"/>
  <c r="S47" i="48"/>
  <c r="O47" i="48"/>
  <c r="X46" i="48"/>
  <c r="T46" i="48"/>
  <c r="P46" i="48"/>
  <c r="Y45" i="48"/>
  <c r="U45" i="48"/>
  <c r="Q45" i="48"/>
  <c r="V44" i="48"/>
  <c r="R44" i="48"/>
  <c r="N44" i="48"/>
  <c r="W43" i="48"/>
  <c r="S43" i="48"/>
  <c r="O43" i="48"/>
  <c r="X42" i="48"/>
  <c r="T42" i="48"/>
  <c r="P42" i="48"/>
  <c r="Y41" i="48"/>
  <c r="U41" i="48"/>
  <c r="Q41" i="48"/>
  <c r="V40" i="48"/>
  <c r="R40" i="48"/>
  <c r="N40" i="48"/>
  <c r="W65" i="48"/>
  <c r="S65" i="48"/>
  <c r="O65" i="48"/>
  <c r="X64" i="48"/>
  <c r="T64" i="48"/>
  <c r="P64" i="48"/>
  <c r="Y63" i="48"/>
  <c r="U63" i="48"/>
  <c r="Q63" i="48"/>
  <c r="V62" i="48"/>
  <c r="R62" i="48"/>
  <c r="N62" i="48"/>
  <c r="W61" i="48"/>
  <c r="S61" i="48"/>
  <c r="O61" i="48"/>
  <c r="X60" i="48"/>
  <c r="T60" i="48"/>
  <c r="P60" i="48"/>
  <c r="Y59" i="48"/>
  <c r="U59" i="48"/>
  <c r="Q59" i="48"/>
  <c r="V58" i="48"/>
  <c r="R58" i="48"/>
  <c r="N58" i="48"/>
  <c r="W57" i="48"/>
  <c r="S57" i="48"/>
  <c r="O57" i="48"/>
  <c r="X56" i="48"/>
  <c r="T56" i="48"/>
  <c r="P56" i="48"/>
  <c r="Y55" i="48"/>
  <c r="U55" i="48"/>
  <c r="Q55" i="48"/>
  <c r="V54" i="48"/>
  <c r="R54" i="48"/>
  <c r="N54" i="48"/>
  <c r="W53" i="48"/>
  <c r="S53" i="48"/>
  <c r="O53" i="48"/>
  <c r="X52" i="48"/>
  <c r="T52" i="48"/>
  <c r="P52" i="48"/>
  <c r="Y51" i="48"/>
  <c r="U51" i="48"/>
  <c r="Q51" i="48"/>
  <c r="V50" i="48"/>
  <c r="V65" i="48"/>
  <c r="N65" i="48"/>
  <c r="S64" i="48"/>
  <c r="X63" i="48"/>
  <c r="P63" i="48"/>
  <c r="U62" i="48"/>
  <c r="R61" i="48"/>
  <c r="W60" i="48"/>
  <c r="O60" i="48"/>
  <c r="T59" i="48"/>
  <c r="Y58" i="48"/>
  <c r="Q58" i="48"/>
  <c r="V57" i="48"/>
  <c r="N57" i="48"/>
  <c r="S56" i="48"/>
  <c r="X55" i="48"/>
  <c r="P55" i="48"/>
  <c r="U54" i="48"/>
  <c r="R53" i="48"/>
  <c r="W52" i="48"/>
  <c r="O52" i="48"/>
  <c r="T51" i="48"/>
  <c r="Y50" i="48"/>
  <c r="R50" i="48"/>
  <c r="T49" i="48"/>
  <c r="O49" i="48"/>
  <c r="W48" i="48"/>
  <c r="Q48" i="48"/>
  <c r="Y47" i="48"/>
  <c r="T47" i="48"/>
  <c r="N47" i="48"/>
  <c r="V46" i="48"/>
  <c r="Q46" i="48"/>
  <c r="X45" i="48"/>
  <c r="S45" i="48"/>
  <c r="N45" i="48"/>
  <c r="U44" i="48"/>
  <c r="P44" i="48"/>
  <c r="X43" i="48"/>
  <c r="R43" i="48"/>
  <c r="U42" i="48"/>
  <c r="O42" i="48"/>
  <c r="W41" i="48"/>
  <c r="R41" i="48"/>
  <c r="Y40" i="48"/>
  <c r="T40" i="48"/>
  <c r="O40" i="48"/>
  <c r="W39" i="48"/>
  <c r="S39" i="48"/>
  <c r="O39" i="48"/>
  <c r="X38" i="48"/>
  <c r="T38" i="48"/>
  <c r="P38" i="48"/>
  <c r="Y37" i="48"/>
  <c r="U37" i="48"/>
  <c r="Q37" i="48"/>
  <c r="V36" i="48"/>
  <c r="R36" i="48"/>
  <c r="N36" i="48"/>
  <c r="W35" i="48"/>
  <c r="S35" i="48"/>
  <c r="O35" i="48"/>
  <c r="X34" i="48"/>
  <c r="T34" i="48"/>
  <c r="P34" i="48"/>
  <c r="Y33" i="48"/>
  <c r="U33" i="48"/>
  <c r="Q33" i="48"/>
  <c r="V32" i="48"/>
  <c r="R32" i="48"/>
  <c r="N32" i="48"/>
  <c r="W31" i="48"/>
  <c r="S31" i="48"/>
  <c r="O31" i="48"/>
  <c r="X30" i="48"/>
  <c r="T30" i="48"/>
  <c r="P30" i="48"/>
  <c r="Y29" i="48"/>
  <c r="U29" i="48"/>
  <c r="Q5" i="48"/>
  <c r="U5" i="48"/>
  <c r="Y5" i="48"/>
  <c r="P6" i="48"/>
  <c r="T6" i="48"/>
  <c r="X6" i="48"/>
  <c r="O7" i="48"/>
  <c r="S7" i="48"/>
  <c r="W7" i="48"/>
  <c r="N8" i="48"/>
  <c r="R8" i="48"/>
  <c r="V8" i="48"/>
  <c r="Q9" i="48"/>
  <c r="U9" i="48"/>
  <c r="Y9" i="48"/>
  <c r="P10" i="48"/>
  <c r="T10" i="48"/>
  <c r="X10" i="48"/>
  <c r="O11" i="48"/>
  <c r="S11" i="48"/>
  <c r="W11" i="48"/>
  <c r="N12" i="48"/>
  <c r="R12" i="48"/>
  <c r="V12" i="48"/>
  <c r="Q13" i="48"/>
  <c r="U13" i="48"/>
  <c r="Y13" i="48"/>
  <c r="P14" i="48"/>
  <c r="T14" i="48"/>
  <c r="X14" i="48"/>
  <c r="O15" i="48"/>
  <c r="S15" i="48"/>
  <c r="W15" i="48"/>
  <c r="N16" i="48"/>
  <c r="R16" i="48"/>
  <c r="V16" i="48"/>
  <c r="Q17" i="48"/>
  <c r="U17" i="48"/>
  <c r="Y17" i="48"/>
  <c r="P18" i="48"/>
  <c r="T18" i="48"/>
  <c r="X18" i="48"/>
  <c r="O19" i="48"/>
  <c r="S19" i="48"/>
  <c r="W19" i="48"/>
  <c r="N20" i="48"/>
  <c r="R20" i="48"/>
  <c r="V20" i="48"/>
  <c r="Q21" i="48"/>
  <c r="U21" i="48"/>
  <c r="Y21" i="48"/>
  <c r="P22" i="48"/>
  <c r="T22" i="48"/>
  <c r="X22" i="48"/>
  <c r="O23" i="48"/>
  <c r="S23" i="48"/>
  <c r="W23" i="48"/>
  <c r="N24" i="48"/>
  <c r="R24" i="48"/>
  <c r="V24" i="48"/>
  <c r="Q25" i="48"/>
  <c r="U25" i="48"/>
  <c r="Y25" i="48"/>
  <c r="P26" i="48"/>
  <c r="T26" i="48"/>
  <c r="X26" i="48"/>
  <c r="O27" i="48"/>
  <c r="S27" i="48"/>
  <c r="W27" i="48"/>
  <c r="N28" i="48"/>
  <c r="R28" i="48"/>
  <c r="V28" i="48"/>
  <c r="Q29" i="48"/>
  <c r="V29" i="48"/>
  <c r="N30" i="48"/>
  <c r="S30" i="48"/>
  <c r="Y30" i="48"/>
  <c r="Q31" i="48"/>
  <c r="V31" i="48"/>
  <c r="O32" i="48"/>
  <c r="T32" i="48"/>
  <c r="Y32" i="48"/>
  <c r="R33" i="48"/>
  <c r="W33" i="48"/>
  <c r="O34" i="48"/>
  <c r="U34" i="48"/>
  <c r="R35" i="48"/>
  <c r="X35" i="48"/>
  <c r="P36" i="48"/>
  <c r="U36" i="48"/>
  <c r="N37" i="48"/>
  <c r="S37" i="48"/>
  <c r="X37" i="48"/>
  <c r="Q38" i="48"/>
  <c r="V38" i="48"/>
  <c r="N39" i="48"/>
  <c r="T39" i="48"/>
  <c r="Y39" i="48"/>
  <c r="S40" i="48"/>
  <c r="N41" i="48"/>
  <c r="T41" i="48"/>
  <c r="N42" i="48"/>
  <c r="V42" i="48"/>
  <c r="P43" i="48"/>
  <c r="V43" i="48"/>
  <c r="Q44" i="48"/>
  <c r="X44" i="48"/>
  <c r="R45" i="48"/>
  <c r="S46" i="48"/>
  <c r="U47" i="48"/>
  <c r="O48" i="48"/>
  <c r="U48" i="48"/>
  <c r="P49" i="48"/>
  <c r="W49" i="48"/>
  <c r="Q50" i="48"/>
  <c r="N51" i="48"/>
  <c r="X51" i="48"/>
  <c r="U52" i="48"/>
  <c r="T53" i="48"/>
  <c r="Q54" i="48"/>
  <c r="N55" i="48"/>
  <c r="W56" i="48"/>
  <c r="T57" i="48"/>
  <c r="S58" i="48"/>
  <c r="P59" i="48"/>
  <c r="Y60" i="48"/>
  <c r="V61" i="48"/>
  <c r="S62" i="48"/>
  <c r="R63" i="48"/>
  <c r="O64" i="48"/>
  <c r="Y64" i="48"/>
  <c r="X65" i="48"/>
  <c r="O15" i="47"/>
  <c r="X21" i="47"/>
  <c r="P10" i="47"/>
  <c r="Q24" i="47"/>
  <c r="T6" i="47"/>
  <c r="S11" i="47"/>
  <c r="Y16" i="47"/>
  <c r="W26" i="47"/>
  <c r="Q5" i="47"/>
  <c r="W7" i="47"/>
  <c r="V12" i="47"/>
  <c r="R19" i="47"/>
  <c r="Y65" i="47"/>
  <c r="U65" i="47"/>
  <c r="Q65" i="47"/>
  <c r="V64" i="47"/>
  <c r="R64" i="47"/>
  <c r="N64" i="47"/>
  <c r="W63" i="47"/>
  <c r="S63" i="47"/>
  <c r="O63" i="47"/>
  <c r="X62" i="47"/>
  <c r="T62" i="47"/>
  <c r="P62" i="47"/>
  <c r="Y61" i="47"/>
  <c r="U61" i="47"/>
  <c r="Q61" i="47"/>
  <c r="V60" i="47"/>
  <c r="R60" i="47"/>
  <c r="N60" i="47"/>
  <c r="W59" i="47"/>
  <c r="S59" i="47"/>
  <c r="O59" i="47"/>
  <c r="X58" i="47"/>
  <c r="T58" i="47"/>
  <c r="P58" i="47"/>
  <c r="Y57" i="47"/>
  <c r="U57" i="47"/>
  <c r="Q57" i="47"/>
  <c r="V56" i="47"/>
  <c r="R56" i="47"/>
  <c r="N56" i="47"/>
  <c r="W55" i="47"/>
  <c r="S55" i="47"/>
  <c r="O55" i="47"/>
  <c r="X54" i="47"/>
  <c r="T54" i="47"/>
  <c r="P54" i="47"/>
  <c r="Y53" i="47"/>
  <c r="U53" i="47"/>
  <c r="Q53" i="47"/>
  <c r="V52" i="47"/>
  <c r="R52" i="47"/>
  <c r="N52" i="47"/>
  <c r="W51" i="47"/>
  <c r="S51" i="47"/>
  <c r="O51" i="47"/>
  <c r="X50" i="47"/>
  <c r="T50" i="47"/>
  <c r="P50" i="47"/>
  <c r="Y49" i="47"/>
  <c r="U49" i="47"/>
  <c r="Q49" i="47"/>
  <c r="V48" i="47"/>
  <c r="R48" i="47"/>
  <c r="N48" i="47"/>
  <c r="W47" i="47"/>
  <c r="S47" i="47"/>
  <c r="O47" i="47"/>
  <c r="X46" i="47"/>
  <c r="T46" i="47"/>
  <c r="P46" i="47"/>
  <c r="Y45" i="47"/>
  <c r="U45" i="47"/>
  <c r="Q45" i="47"/>
  <c r="V44" i="47"/>
  <c r="R44" i="47"/>
  <c r="N44" i="47"/>
  <c r="W65" i="47"/>
  <c r="S65" i="47"/>
  <c r="O65" i="47"/>
  <c r="X64" i="47"/>
  <c r="T64" i="47"/>
  <c r="P64" i="47"/>
  <c r="Y63" i="47"/>
  <c r="U63" i="47"/>
  <c r="Q63" i="47"/>
  <c r="V62" i="47"/>
  <c r="R62" i="47"/>
  <c r="N62" i="47"/>
  <c r="W61" i="47"/>
  <c r="S61" i="47"/>
  <c r="O61" i="47"/>
  <c r="X60" i="47"/>
  <c r="T60" i="47"/>
  <c r="P60" i="47"/>
  <c r="Y59" i="47"/>
  <c r="U59" i="47"/>
  <c r="Q59" i="47"/>
  <c r="V58" i="47"/>
  <c r="R58" i="47"/>
  <c r="N58" i="47"/>
  <c r="W57" i="47"/>
  <c r="S57" i="47"/>
  <c r="O57" i="47"/>
  <c r="X56" i="47"/>
  <c r="T56" i="47"/>
  <c r="P56" i="47"/>
  <c r="Y55" i="47"/>
  <c r="U55" i="47"/>
  <c r="Q55" i="47"/>
  <c r="V54" i="47"/>
  <c r="R54" i="47"/>
  <c r="N54" i="47"/>
  <c r="W53" i="47"/>
  <c r="S53" i="47"/>
  <c r="O53" i="47"/>
  <c r="X52" i="47"/>
  <c r="T52" i="47"/>
  <c r="P52" i="47"/>
  <c r="Y51" i="47"/>
  <c r="U51" i="47"/>
  <c r="Q51" i="47"/>
  <c r="V50" i="47"/>
  <c r="R50" i="47"/>
  <c r="N50" i="47"/>
  <c r="W49" i="47"/>
  <c r="S49" i="47"/>
  <c r="O49" i="47"/>
  <c r="X48" i="47"/>
  <c r="T48" i="47"/>
  <c r="P48" i="47"/>
  <c r="Y47" i="47"/>
  <c r="U47" i="47"/>
  <c r="Q47" i="47"/>
  <c r="V46" i="47"/>
  <c r="R46" i="47"/>
  <c r="N46" i="47"/>
  <c r="W45" i="47"/>
  <c r="S45" i="47"/>
  <c r="O45" i="47"/>
  <c r="X44" i="47"/>
  <c r="T44" i="47"/>
  <c r="P44" i="47"/>
  <c r="Y43" i="47"/>
  <c r="U43" i="47"/>
  <c r="Q43" i="47"/>
  <c r="V42" i="47"/>
  <c r="R42" i="47"/>
  <c r="N42" i="47"/>
  <c r="W41" i="47"/>
  <c r="S41" i="47"/>
  <c r="O41" i="47"/>
  <c r="X40" i="47"/>
  <c r="T40" i="47"/>
  <c r="P40" i="47"/>
  <c r="Y39" i="47"/>
  <c r="X65" i="47"/>
  <c r="P65" i="47"/>
  <c r="U64" i="47"/>
  <c r="R63" i="47"/>
  <c r="W62" i="47"/>
  <c r="O62" i="47"/>
  <c r="T61" i="47"/>
  <c r="Y60" i="47"/>
  <c r="Q60" i="47"/>
  <c r="V59" i="47"/>
  <c r="N59" i="47"/>
  <c r="S58" i="47"/>
  <c r="X57" i="47"/>
  <c r="P57" i="47"/>
  <c r="U56" i="47"/>
  <c r="R55" i="47"/>
  <c r="W54" i="47"/>
  <c r="O54" i="47"/>
  <c r="T53" i="47"/>
  <c r="Y52" i="47"/>
  <c r="Q52" i="47"/>
  <c r="V51" i="47"/>
  <c r="N51" i="47"/>
  <c r="S50" i="47"/>
  <c r="X49" i="47"/>
  <c r="P49" i="47"/>
  <c r="U48" i="47"/>
  <c r="R47" i="47"/>
  <c r="W46" i="47"/>
  <c r="O46" i="47"/>
  <c r="T45" i="47"/>
  <c r="Y44" i="47"/>
  <c r="Q44" i="47"/>
  <c r="W43" i="47"/>
  <c r="R43" i="47"/>
  <c r="Y42" i="47"/>
  <c r="T42" i="47"/>
  <c r="O42" i="47"/>
  <c r="V41" i="47"/>
  <c r="Q41" i="47"/>
  <c r="Y40" i="47"/>
  <c r="S40" i="47"/>
  <c r="N40" i="47"/>
  <c r="V39" i="47"/>
  <c r="R39" i="47"/>
  <c r="N39" i="47"/>
  <c r="W38" i="47"/>
  <c r="S38" i="47"/>
  <c r="O38" i="47"/>
  <c r="X37" i="47"/>
  <c r="T37" i="47"/>
  <c r="P37" i="47"/>
  <c r="Y36" i="47"/>
  <c r="U36" i="47"/>
  <c r="Q36" i="47"/>
  <c r="V35" i="47"/>
  <c r="R35" i="47"/>
  <c r="N35" i="47"/>
  <c r="W34" i="47"/>
  <c r="S34" i="47"/>
  <c r="O34" i="47"/>
  <c r="X33" i="47"/>
  <c r="T33" i="47"/>
  <c r="P33" i="47"/>
  <c r="Y32" i="47"/>
  <c r="U32" i="47"/>
  <c r="Q32" i="47"/>
  <c r="V31" i="47"/>
  <c r="R31" i="47"/>
  <c r="N31" i="47"/>
  <c r="W30" i="47"/>
  <c r="S30" i="47"/>
  <c r="O30" i="47"/>
  <c r="X29" i="47"/>
  <c r="T29" i="47"/>
  <c r="P29" i="47"/>
  <c r="Y28" i="47"/>
  <c r="U28" i="47"/>
  <c r="Q28" i="47"/>
  <c r="T65" i="47"/>
  <c r="Y64" i="47"/>
  <c r="Q64" i="47"/>
  <c r="V63" i="47"/>
  <c r="N63" i="47"/>
  <c r="S62" i="47"/>
  <c r="X61" i="47"/>
  <c r="P61" i="47"/>
  <c r="U60" i="47"/>
  <c r="R59" i="47"/>
  <c r="W58" i="47"/>
  <c r="O58" i="47"/>
  <c r="T57" i="47"/>
  <c r="Y56" i="47"/>
  <c r="Q56" i="47"/>
  <c r="V55" i="47"/>
  <c r="N55" i="47"/>
  <c r="S54" i="47"/>
  <c r="X53" i="47"/>
  <c r="P53" i="47"/>
  <c r="U52" i="47"/>
  <c r="R51" i="47"/>
  <c r="W50" i="47"/>
  <c r="O50" i="47"/>
  <c r="T49" i="47"/>
  <c r="Y48" i="47"/>
  <c r="Q48" i="47"/>
  <c r="V47" i="47"/>
  <c r="N47" i="47"/>
  <c r="S46" i="47"/>
  <c r="X45" i="47"/>
  <c r="P45" i="47"/>
  <c r="U44" i="47"/>
  <c r="T43" i="47"/>
  <c r="O43" i="47"/>
  <c r="W42" i="47"/>
  <c r="Q42" i="47"/>
  <c r="Y41" i="47"/>
  <c r="T41" i="47"/>
  <c r="N41" i="47"/>
  <c r="V40" i="47"/>
  <c r="Q40" i="47"/>
  <c r="X39" i="47"/>
  <c r="T39" i="47"/>
  <c r="P39" i="47"/>
  <c r="Y38" i="47"/>
  <c r="U38" i="47"/>
  <c r="Q38" i="47"/>
  <c r="V37" i="47"/>
  <c r="R37" i="47"/>
  <c r="N37" i="47"/>
  <c r="W36" i="47"/>
  <c r="S36" i="47"/>
  <c r="O36" i="47"/>
  <c r="X35" i="47"/>
  <c r="T35" i="47"/>
  <c r="P35" i="47"/>
  <c r="Y34" i="47"/>
  <c r="U34" i="47"/>
  <c r="Q34" i="47"/>
  <c r="V33" i="47"/>
  <c r="R33" i="47"/>
  <c r="N33" i="47"/>
  <c r="V65" i="47"/>
  <c r="S64" i="47"/>
  <c r="P63" i="47"/>
  <c r="W60" i="47"/>
  <c r="T59" i="47"/>
  <c r="Q58" i="47"/>
  <c r="N57" i="47"/>
  <c r="X55" i="47"/>
  <c r="U54" i="47"/>
  <c r="R53" i="47"/>
  <c r="O52" i="47"/>
  <c r="Y50" i="47"/>
  <c r="V49" i="47"/>
  <c r="S48" i="47"/>
  <c r="P47" i="47"/>
  <c r="W44" i="47"/>
  <c r="V43" i="47"/>
  <c r="X42" i="47"/>
  <c r="P41" i="47"/>
  <c r="R40" i="47"/>
  <c r="U39" i="47"/>
  <c r="R38" i="47"/>
  <c r="W37" i="47"/>
  <c r="O37" i="47"/>
  <c r="T36" i="47"/>
  <c r="Y35" i="47"/>
  <c r="Q35" i="47"/>
  <c r="V34" i="47"/>
  <c r="N34" i="47"/>
  <c r="S33" i="47"/>
  <c r="X32" i="47"/>
  <c r="S32" i="47"/>
  <c r="N32" i="47"/>
  <c r="U31" i="47"/>
  <c r="P31" i="47"/>
  <c r="X30" i="47"/>
  <c r="R30" i="47"/>
  <c r="U29" i="47"/>
  <c r="O29" i="47"/>
  <c r="W28" i="47"/>
  <c r="R28" i="47"/>
  <c r="Y27" i="47"/>
  <c r="U27" i="47"/>
  <c r="Q27" i="47"/>
  <c r="V26" i="47"/>
  <c r="R26" i="47"/>
  <c r="N26" i="47"/>
  <c r="W25" i="47"/>
  <c r="S25" i="47"/>
  <c r="O25" i="47"/>
  <c r="X24" i="47"/>
  <c r="T24" i="47"/>
  <c r="P24" i="47"/>
  <c r="Y23" i="47"/>
  <c r="U23" i="47"/>
  <c r="Q23" i="47"/>
  <c r="V22" i="47"/>
  <c r="R22" i="47"/>
  <c r="N22" i="47"/>
  <c r="W21" i="47"/>
  <c r="S21" i="47"/>
  <c r="O21" i="47"/>
  <c r="X20" i="47"/>
  <c r="T20" i="47"/>
  <c r="P20" i="47"/>
  <c r="Y19" i="47"/>
  <c r="U19" i="47"/>
  <c r="Q19" i="47"/>
  <c r="V18" i="47"/>
  <c r="R18" i="47"/>
  <c r="N18" i="47"/>
  <c r="W17" i="47"/>
  <c r="S17" i="47"/>
  <c r="O17" i="47"/>
  <c r="X16" i="47"/>
  <c r="T16" i="47"/>
  <c r="P16" i="47"/>
  <c r="Y15" i="47"/>
  <c r="R65" i="47"/>
  <c r="O64" i="47"/>
  <c r="Y62" i="47"/>
  <c r="V61" i="47"/>
  <c r="S60" i="47"/>
  <c r="P59" i="47"/>
  <c r="W56" i="47"/>
  <c r="T55" i="47"/>
  <c r="Q54" i="47"/>
  <c r="N53" i="47"/>
  <c r="X51" i="47"/>
  <c r="U50" i="47"/>
  <c r="R49" i="47"/>
  <c r="O48" i="47"/>
  <c r="Y46" i="47"/>
  <c r="V45" i="47"/>
  <c r="S44" i="47"/>
  <c r="S43" i="47"/>
  <c r="U42" i="47"/>
  <c r="X41" i="47"/>
  <c r="O40" i="47"/>
  <c r="S39" i="47"/>
  <c r="X38" i="47"/>
  <c r="P38" i="47"/>
  <c r="U37" i="47"/>
  <c r="R36" i="47"/>
  <c r="W35" i="47"/>
  <c r="O35" i="47"/>
  <c r="T34" i="47"/>
  <c r="Y33" i="47"/>
  <c r="Q33" i="47"/>
  <c r="W32" i="47"/>
  <c r="R32" i="47"/>
  <c r="Y31" i="47"/>
  <c r="T31" i="47"/>
  <c r="O31" i="47"/>
  <c r="V30" i="47"/>
  <c r="Q30" i="47"/>
  <c r="Y29" i="47"/>
  <c r="S29" i="47"/>
  <c r="N29" i="47"/>
  <c r="V28" i="47"/>
  <c r="P28" i="47"/>
  <c r="X27" i="47"/>
  <c r="T27" i="47"/>
  <c r="P27" i="47"/>
  <c r="Y26" i="47"/>
  <c r="U26" i="47"/>
  <c r="Q26" i="47"/>
  <c r="V25" i="47"/>
  <c r="R25" i="47"/>
  <c r="N25" i="47"/>
  <c r="W24" i="47"/>
  <c r="S24" i="47"/>
  <c r="O24" i="47"/>
  <c r="X23" i="47"/>
  <c r="T23" i="47"/>
  <c r="P23" i="47"/>
  <c r="Y22" i="47"/>
  <c r="U22" i="47"/>
  <c r="Q22" i="47"/>
  <c r="V21" i="47"/>
  <c r="R21" i="47"/>
  <c r="N21" i="47"/>
  <c r="W20" i="47"/>
  <c r="S20" i="47"/>
  <c r="O20" i="47"/>
  <c r="X19" i="47"/>
  <c r="T19" i="47"/>
  <c r="P19" i="47"/>
  <c r="Y18" i="47"/>
  <c r="U18" i="47"/>
  <c r="Q18" i="47"/>
  <c r="V17" i="47"/>
  <c r="R17" i="47"/>
  <c r="N17" i="47"/>
  <c r="W16" i="47"/>
  <c r="S16" i="47"/>
  <c r="O16" i="47"/>
  <c r="N65" i="47"/>
  <c r="U62" i="47"/>
  <c r="O60" i="47"/>
  <c r="V57" i="47"/>
  <c r="P55" i="47"/>
  <c r="W52" i="47"/>
  <c r="Q50" i="47"/>
  <c r="X47" i="47"/>
  <c r="R45" i="47"/>
  <c r="P43" i="47"/>
  <c r="U41" i="47"/>
  <c r="V38" i="47"/>
  <c r="S37" i="47"/>
  <c r="P36" i="47"/>
  <c r="W33" i="47"/>
  <c r="V32" i="47"/>
  <c r="X31" i="47"/>
  <c r="P30" i="47"/>
  <c r="R29" i="47"/>
  <c r="T28" i="47"/>
  <c r="W27" i="47"/>
  <c r="O27" i="47"/>
  <c r="T26" i="47"/>
  <c r="Y25" i="47"/>
  <c r="Q25" i="47"/>
  <c r="V24" i="47"/>
  <c r="N24" i="47"/>
  <c r="S23" i="47"/>
  <c r="X22" i="47"/>
  <c r="P22" i="47"/>
  <c r="U21" i="47"/>
  <c r="R20" i="47"/>
  <c r="W19" i="47"/>
  <c r="O19" i="47"/>
  <c r="T18" i="47"/>
  <c r="Y17" i="47"/>
  <c r="Q17" i="47"/>
  <c r="V16" i="47"/>
  <c r="N16" i="47"/>
  <c r="V15" i="47"/>
  <c r="R15" i="47"/>
  <c r="N15" i="47"/>
  <c r="W14" i="47"/>
  <c r="S14" i="47"/>
  <c r="O14" i="47"/>
  <c r="X13" i="47"/>
  <c r="T13" i="47"/>
  <c r="P13" i="47"/>
  <c r="Y12" i="47"/>
  <c r="U12" i="47"/>
  <c r="Q12" i="47"/>
  <c r="V11" i="47"/>
  <c r="R11" i="47"/>
  <c r="N11" i="47"/>
  <c r="W10" i="47"/>
  <c r="S10" i="47"/>
  <c r="O10" i="47"/>
  <c r="X9" i="47"/>
  <c r="T9" i="47"/>
  <c r="P9" i="47"/>
  <c r="Y8" i="47"/>
  <c r="U8" i="47"/>
  <c r="Q8" i="47"/>
  <c r="V7" i="47"/>
  <c r="R7" i="47"/>
  <c r="N7" i="47"/>
  <c r="W6" i="47"/>
  <c r="S6" i="47"/>
  <c r="W64" i="47"/>
  <c r="Q62" i="47"/>
  <c r="X59" i="47"/>
  <c r="R57" i="47"/>
  <c r="Y54" i="47"/>
  <c r="S52" i="47"/>
  <c r="T47" i="47"/>
  <c r="N45" i="47"/>
  <c r="N43" i="47"/>
  <c r="R41" i="47"/>
  <c r="W39" i="47"/>
  <c r="T38" i="47"/>
  <c r="Q37" i="47"/>
  <c r="N36" i="47"/>
  <c r="X34" i="47"/>
  <c r="U33" i="47"/>
  <c r="T32" i="47"/>
  <c r="W31" i="47"/>
  <c r="Y30" i="47"/>
  <c r="N30" i="47"/>
  <c r="Q29" i="47"/>
  <c r="S28" i="47"/>
  <c r="V27" i="47"/>
  <c r="N27" i="47"/>
  <c r="S26" i="47"/>
  <c r="X25" i="47"/>
  <c r="P25" i="47"/>
  <c r="U24" i="47"/>
  <c r="R23" i="47"/>
  <c r="W22" i="47"/>
  <c r="O22" i="47"/>
  <c r="T21" i="47"/>
  <c r="Y20" i="47"/>
  <c r="Q20" i="47"/>
  <c r="V19" i="47"/>
  <c r="N19" i="47"/>
  <c r="S18" i="47"/>
  <c r="X17" i="47"/>
  <c r="P17" i="47"/>
  <c r="U16" i="47"/>
  <c r="U15" i="47"/>
  <c r="Q15" i="47"/>
  <c r="V14" i="47"/>
  <c r="R14" i="47"/>
  <c r="N14" i="47"/>
  <c r="W13" i="47"/>
  <c r="S13" i="47"/>
  <c r="O13" i="47"/>
  <c r="X12" i="47"/>
  <c r="T12" i="47"/>
  <c r="P12" i="47"/>
  <c r="Y11" i="47"/>
  <c r="U11" i="47"/>
  <c r="Q11" i="47"/>
  <c r="V10" i="47"/>
  <c r="R10" i="47"/>
  <c r="N10" i="47"/>
  <c r="W9" i="47"/>
  <c r="S9" i="47"/>
  <c r="O9" i="47"/>
  <c r="X8" i="47"/>
  <c r="T8" i="47"/>
  <c r="P8" i="47"/>
  <c r="Y7" i="47"/>
  <c r="U7" i="47"/>
  <c r="Q7" i="47"/>
  <c r="V6" i="47"/>
  <c r="R6" i="47"/>
  <c r="N6" i="47"/>
  <c r="W5" i="47"/>
  <c r="S5" i="47"/>
  <c r="O5" i="47"/>
  <c r="X63" i="47"/>
  <c r="R61" i="47"/>
  <c r="Y58" i="47"/>
  <c r="S56" i="47"/>
  <c r="T51" i="47"/>
  <c r="N49" i="47"/>
  <c r="U46" i="47"/>
  <c r="O44" i="47"/>
  <c r="S42" i="47"/>
  <c r="W40" i="47"/>
  <c r="Q39" i="47"/>
  <c r="N38" i="47"/>
  <c r="X36" i="47"/>
  <c r="U35" i="47"/>
  <c r="R34" i="47"/>
  <c r="O33" i="47"/>
  <c r="P32" i="47"/>
  <c r="S31" i="47"/>
  <c r="U30" i="47"/>
  <c r="W29" i="47"/>
  <c r="O28" i="47"/>
  <c r="S27" i="47"/>
  <c r="X26" i="47"/>
  <c r="P26" i="47"/>
  <c r="U25" i="47"/>
  <c r="R24" i="47"/>
  <c r="W23" i="47"/>
  <c r="O23" i="47"/>
  <c r="T22" i="47"/>
  <c r="Y21" i="47"/>
  <c r="Q21" i="47"/>
  <c r="V20" i="47"/>
  <c r="N20" i="47"/>
  <c r="S19" i="47"/>
  <c r="X18" i="47"/>
  <c r="P18" i="47"/>
  <c r="U17" i="47"/>
  <c r="R16" i="47"/>
  <c r="X15" i="47"/>
  <c r="T15" i="47"/>
  <c r="P15" i="47"/>
  <c r="Y14" i="47"/>
  <c r="U14" i="47"/>
  <c r="Q14" i="47"/>
  <c r="V13" i="47"/>
  <c r="R13" i="47"/>
  <c r="N13" i="47"/>
  <c r="W12" i="47"/>
  <c r="S12" i="47"/>
  <c r="O12" i="47"/>
  <c r="X11" i="47"/>
  <c r="T11" i="47"/>
  <c r="P11" i="47"/>
  <c r="Y10" i="47"/>
  <c r="U10" i="47"/>
  <c r="Q10" i="47"/>
  <c r="V9" i="47"/>
  <c r="R9" i="47"/>
  <c r="N9" i="47"/>
  <c r="W8" i="47"/>
  <c r="S8" i="47"/>
  <c r="O8" i="47"/>
  <c r="X7" i="47"/>
  <c r="T7" i="47"/>
  <c r="P7" i="47"/>
  <c r="Y6" i="47"/>
  <c r="U6" i="47"/>
  <c r="Q6" i="47"/>
  <c r="V5" i="47"/>
  <c r="R5" i="47"/>
  <c r="N5" i="47"/>
  <c r="T63" i="47"/>
  <c r="N61" i="47"/>
  <c r="U58" i="47"/>
  <c r="O56" i="47"/>
  <c r="V53" i="47"/>
  <c r="P51" i="47"/>
  <c r="W48" i="47"/>
  <c r="Q46" i="47"/>
  <c r="X43" i="47"/>
  <c r="P42" i="47"/>
  <c r="U40" i="47"/>
  <c r="O39" i="47"/>
  <c r="Y37" i="47"/>
  <c r="V36" i="47"/>
  <c r="S35" i="47"/>
  <c r="U5" i="47"/>
  <c r="O6" i="47"/>
  <c r="O7" i="47"/>
  <c r="R8" i="47"/>
  <c r="U9" i="47"/>
  <c r="X10" i="47"/>
  <c r="N12" i="47"/>
  <c r="Q13" i="47"/>
  <c r="T14" i="47"/>
  <c r="W15" i="47"/>
  <c r="O18" i="47"/>
  <c r="U20" i="47"/>
  <c r="N23" i="47"/>
  <c r="T25" i="47"/>
  <c r="N28" i="47"/>
  <c r="Q31" i="47"/>
  <c r="P5" i="47"/>
  <c r="X5" i="47"/>
  <c r="P6" i="47"/>
  <c r="S7" i="47"/>
  <c r="V8" i="47"/>
  <c r="Y9" i="47"/>
  <c r="O11" i="47"/>
  <c r="R12" i="47"/>
  <c r="U13" i="47"/>
  <c r="X14" i="47"/>
  <c r="Q16" i="47"/>
  <c r="W18" i="47"/>
  <c r="P21" i="47"/>
  <c r="V23" i="47"/>
  <c r="O26" i="47"/>
  <c r="X28" i="47"/>
  <c r="O32" i="47"/>
  <c r="T5" i="47"/>
  <c r="X6" i="47"/>
  <c r="N8" i="47"/>
  <c r="Q9" i="47"/>
  <c r="T10" i="47"/>
  <c r="W11" i="47"/>
  <c r="P14" i="47"/>
  <c r="S15" i="47"/>
  <c r="T17" i="47"/>
  <c r="S22" i="47"/>
  <c r="Y24" i="47"/>
  <c r="R27" i="47"/>
  <c r="T30" i="47"/>
  <c r="P34" i="47"/>
  <c r="W7" i="46"/>
  <c r="X9" i="46"/>
  <c r="S11" i="46"/>
  <c r="N13" i="46"/>
  <c r="X14" i="46"/>
  <c r="Q17" i="46"/>
  <c r="W19" i="46"/>
  <c r="X22" i="46"/>
  <c r="W25" i="46"/>
  <c r="X29" i="46"/>
  <c r="O33" i="46"/>
  <c r="R36" i="46"/>
  <c r="T40" i="46"/>
  <c r="Q51" i="46"/>
  <c r="Q5" i="46"/>
  <c r="P10" i="46"/>
  <c r="T13" i="46"/>
  <c r="S15" i="46"/>
  <c r="R20" i="46"/>
  <c r="S23" i="46"/>
  <c r="T26" i="46"/>
  <c r="Y33" i="46"/>
  <c r="P37" i="46"/>
  <c r="O42" i="46"/>
  <c r="P56" i="46"/>
  <c r="R7" i="46"/>
  <c r="R9" i="46"/>
  <c r="N11" i="46"/>
  <c r="V12" i="46"/>
  <c r="Q14" i="46"/>
  <c r="V16" i="46"/>
  <c r="O19" i="46"/>
  <c r="P22" i="46"/>
  <c r="Y24" i="46"/>
  <c r="P28" i="46"/>
  <c r="Q32" i="46"/>
  <c r="U35" i="46"/>
  <c r="N39" i="46"/>
  <c r="T45" i="46"/>
  <c r="O6" i="46"/>
  <c r="T6" i="46"/>
  <c r="O8" i="46"/>
  <c r="X11" i="46"/>
  <c r="Y17" i="46"/>
  <c r="V30" i="46"/>
  <c r="V5" i="46"/>
  <c r="Y6" i="46"/>
  <c r="U8" i="46"/>
  <c r="U10" i="46"/>
  <c r="Q12" i="46"/>
  <c r="Y13" i="46"/>
  <c r="N16" i="46"/>
  <c r="T18" i="46"/>
  <c r="U21" i="46"/>
  <c r="N24" i="46"/>
  <c r="R27" i="46"/>
  <c r="S31" i="46"/>
  <c r="W34" i="46"/>
  <c r="N38" i="46"/>
  <c r="W43" i="46"/>
  <c r="Y65" i="46"/>
  <c r="U65" i="46"/>
  <c r="Q65" i="46"/>
  <c r="V64" i="46"/>
  <c r="R64" i="46"/>
  <c r="N64" i="46"/>
  <c r="W63" i="46"/>
  <c r="S63" i="46"/>
  <c r="O63" i="46"/>
  <c r="X62" i="46"/>
  <c r="T62" i="46"/>
  <c r="P62" i="46"/>
  <c r="Y61" i="46"/>
  <c r="U61" i="46"/>
  <c r="Q61" i="46"/>
  <c r="V60" i="46"/>
  <c r="R60" i="46"/>
  <c r="N60" i="46"/>
  <c r="W59" i="46"/>
  <c r="S59" i="46"/>
  <c r="O59" i="46"/>
  <c r="X58" i="46"/>
  <c r="T58" i="46"/>
  <c r="P58" i="46"/>
  <c r="Y57" i="46"/>
  <c r="U57" i="46"/>
  <c r="Q57" i="46"/>
  <c r="V56" i="46"/>
  <c r="R56" i="46"/>
  <c r="N56" i="46"/>
  <c r="W55" i="46"/>
  <c r="S55" i="46"/>
  <c r="O55" i="46"/>
  <c r="X54" i="46"/>
  <c r="T54" i="46"/>
  <c r="P54" i="46"/>
  <c r="Y53" i="46"/>
  <c r="U53" i="46"/>
  <c r="Q53" i="46"/>
  <c r="V52" i="46"/>
  <c r="R52" i="46"/>
  <c r="N52" i="46"/>
  <c r="W51" i="46"/>
  <c r="S51" i="46"/>
  <c r="O51" i="46"/>
  <c r="X50" i="46"/>
  <c r="T50" i="46"/>
  <c r="P50" i="46"/>
  <c r="Y49" i="46"/>
  <c r="U49" i="46"/>
  <c r="Q49" i="46"/>
  <c r="V48" i="46"/>
  <c r="R48" i="46"/>
  <c r="N48" i="46"/>
  <c r="W47" i="46"/>
  <c r="S47" i="46"/>
  <c r="O47" i="46"/>
  <c r="X46" i="46"/>
  <c r="T46" i="46"/>
  <c r="P46" i="46"/>
  <c r="Y45" i="46"/>
  <c r="U45" i="46"/>
  <c r="Q45" i="46"/>
  <c r="X65" i="46"/>
  <c r="T65" i="46"/>
  <c r="P65" i="46"/>
  <c r="Y64" i="46"/>
  <c r="U64" i="46"/>
  <c r="Q64" i="46"/>
  <c r="V63" i="46"/>
  <c r="R63" i="46"/>
  <c r="N63" i="46"/>
  <c r="W62" i="46"/>
  <c r="S62" i="46"/>
  <c r="O62" i="46"/>
  <c r="X61" i="46"/>
  <c r="T61" i="46"/>
  <c r="P61" i="46"/>
  <c r="Y60" i="46"/>
  <c r="U60" i="46"/>
  <c r="Q60" i="46"/>
  <c r="V59" i="46"/>
  <c r="R59" i="46"/>
  <c r="N59" i="46"/>
  <c r="W58" i="46"/>
  <c r="S58" i="46"/>
  <c r="O58" i="46"/>
  <c r="X57" i="46"/>
  <c r="T57" i="46"/>
  <c r="P57" i="46"/>
  <c r="Y56" i="46"/>
  <c r="U56" i="46"/>
  <c r="Q56" i="46"/>
  <c r="V55" i="46"/>
  <c r="R55" i="46"/>
  <c r="N55" i="46"/>
  <c r="W54" i="46"/>
  <c r="S54" i="46"/>
  <c r="O54" i="46"/>
  <c r="X53" i="46"/>
  <c r="T53" i="46"/>
  <c r="P53" i="46"/>
  <c r="Y52" i="46"/>
  <c r="U52" i="46"/>
  <c r="Q52" i="46"/>
  <c r="V51" i="46"/>
  <c r="R51" i="46"/>
  <c r="N51" i="46"/>
  <c r="W50" i="46"/>
  <c r="S50" i="46"/>
  <c r="O50" i="46"/>
  <c r="X49" i="46"/>
  <c r="V65" i="46"/>
  <c r="R65" i="46"/>
  <c r="N65" i="46"/>
  <c r="W64" i="46"/>
  <c r="S64" i="46"/>
  <c r="O64" i="46"/>
  <c r="X63" i="46"/>
  <c r="T63" i="46"/>
  <c r="P63" i="46"/>
  <c r="Y62" i="46"/>
  <c r="U62" i="46"/>
  <c r="Q62" i="46"/>
  <c r="V61" i="46"/>
  <c r="R61" i="46"/>
  <c r="N61" i="46"/>
  <c r="W60" i="46"/>
  <c r="S60" i="46"/>
  <c r="O60" i="46"/>
  <c r="X59" i="46"/>
  <c r="T59" i="46"/>
  <c r="P59" i="46"/>
  <c r="Y58" i="46"/>
  <c r="U58" i="46"/>
  <c r="Q58" i="46"/>
  <c r="V57" i="46"/>
  <c r="R57" i="46"/>
  <c r="N57" i="46"/>
  <c r="W56" i="46"/>
  <c r="S56" i="46"/>
  <c r="O56" i="46"/>
  <c r="X55" i="46"/>
  <c r="T55" i="46"/>
  <c r="P55" i="46"/>
  <c r="Y54" i="46"/>
  <c r="U54" i="46"/>
  <c r="Q54" i="46"/>
  <c r="V53" i="46"/>
  <c r="R53" i="46"/>
  <c r="N53" i="46"/>
  <c r="W52" i="46"/>
  <c r="S52" i="46"/>
  <c r="O52" i="46"/>
  <c r="X51" i="46"/>
  <c r="T51" i="46"/>
  <c r="P51" i="46"/>
  <c r="Y50" i="46"/>
  <c r="U50" i="46"/>
  <c r="Q50" i="46"/>
  <c r="V49" i="46"/>
  <c r="R49" i="46"/>
  <c r="N49" i="46"/>
  <c r="W48" i="46"/>
  <c r="S48" i="46"/>
  <c r="O48" i="46"/>
  <c r="X47" i="46"/>
  <c r="T47" i="46"/>
  <c r="P47" i="46"/>
  <c r="Y46" i="46"/>
  <c r="U46" i="46"/>
  <c r="Q46" i="46"/>
  <c r="V45" i="46"/>
  <c r="R45" i="46"/>
  <c r="N45" i="46"/>
  <c r="W44" i="46"/>
  <c r="S44" i="46"/>
  <c r="O44" i="46"/>
  <c r="X43" i="46"/>
  <c r="T43" i="46"/>
  <c r="P43" i="46"/>
  <c r="Y42" i="46"/>
  <c r="U42" i="46"/>
  <c r="Q42" i="46"/>
  <c r="V41" i="46"/>
  <c r="R41" i="46"/>
  <c r="N41" i="46"/>
  <c r="W40" i="46"/>
  <c r="S40" i="46"/>
  <c r="O40" i="46"/>
  <c r="X39" i="46"/>
  <c r="W65" i="46"/>
  <c r="T64" i="46"/>
  <c r="Q63" i="46"/>
  <c r="N62" i="46"/>
  <c r="X60" i="46"/>
  <c r="U59" i="46"/>
  <c r="R58" i="46"/>
  <c r="O57" i="46"/>
  <c r="Y55" i="46"/>
  <c r="V54" i="46"/>
  <c r="S53" i="46"/>
  <c r="P52" i="46"/>
  <c r="W49" i="46"/>
  <c r="O49" i="46"/>
  <c r="T48" i="46"/>
  <c r="Y47" i="46"/>
  <c r="Q47" i="46"/>
  <c r="V46" i="46"/>
  <c r="N46" i="46"/>
  <c r="S45" i="46"/>
  <c r="Y44" i="46"/>
  <c r="T44" i="46"/>
  <c r="N44" i="46"/>
  <c r="V43" i="46"/>
  <c r="Q43" i="46"/>
  <c r="X42" i="46"/>
  <c r="S42" i="46"/>
  <c r="N42" i="46"/>
  <c r="U41" i="46"/>
  <c r="P41" i="46"/>
  <c r="X40" i="46"/>
  <c r="R40" i="46"/>
  <c r="U39" i="46"/>
  <c r="Q39" i="46"/>
  <c r="V38" i="46"/>
  <c r="S65" i="46"/>
  <c r="P64" i="46"/>
  <c r="W61" i="46"/>
  <c r="T60" i="46"/>
  <c r="Q59" i="46"/>
  <c r="N58" i="46"/>
  <c r="X56" i="46"/>
  <c r="U55" i="46"/>
  <c r="R54" i="46"/>
  <c r="O53" i="46"/>
  <c r="Y51" i="46"/>
  <c r="V50" i="46"/>
  <c r="T49" i="46"/>
  <c r="Y48" i="46"/>
  <c r="Q48" i="46"/>
  <c r="V47" i="46"/>
  <c r="N47" i="46"/>
  <c r="S46" i="46"/>
  <c r="X45" i="46"/>
  <c r="P45" i="46"/>
  <c r="X44" i="46"/>
  <c r="R44" i="46"/>
  <c r="U43" i="46"/>
  <c r="O43" i="46"/>
  <c r="W42" i="46"/>
  <c r="R42" i="46"/>
  <c r="Y41" i="46"/>
  <c r="T41" i="46"/>
  <c r="O41" i="46"/>
  <c r="V40" i="46"/>
  <c r="Q40" i="46"/>
  <c r="Y39" i="46"/>
  <c r="T39" i="46"/>
  <c r="P39" i="46"/>
  <c r="Y38" i="46"/>
  <c r="U38" i="46"/>
  <c r="Q38" i="46"/>
  <c r="V37" i="46"/>
  <c r="R37" i="46"/>
  <c r="N37" i="46"/>
  <c r="W36" i="46"/>
  <c r="S36" i="46"/>
  <c r="O36" i="46"/>
  <c r="X35" i="46"/>
  <c r="T35" i="46"/>
  <c r="P35" i="46"/>
  <c r="Y34" i="46"/>
  <c r="U34" i="46"/>
  <c r="Q34" i="46"/>
  <c r="V33" i="46"/>
  <c r="R33" i="46"/>
  <c r="N33" i="46"/>
  <c r="W32" i="46"/>
  <c r="S32" i="46"/>
  <c r="O32" i="46"/>
  <c r="X31" i="46"/>
  <c r="T31" i="46"/>
  <c r="P31" i="46"/>
  <c r="Y30" i="46"/>
  <c r="U30" i="46"/>
  <c r="Q30" i="46"/>
  <c r="V29" i="46"/>
  <c r="R29" i="46"/>
  <c r="N29" i="46"/>
  <c r="W28" i="46"/>
  <c r="S28" i="46"/>
  <c r="O28" i="46"/>
  <c r="X27" i="46"/>
  <c r="T27" i="46"/>
  <c r="P27" i="46"/>
  <c r="Y26" i="46"/>
  <c r="U26" i="46"/>
  <c r="Q26" i="46"/>
  <c r="V25" i="46"/>
  <c r="R25" i="46"/>
  <c r="N25" i="46"/>
  <c r="W24" i="46"/>
  <c r="S24" i="46"/>
  <c r="O24" i="46"/>
  <c r="O65" i="46"/>
  <c r="V62" i="46"/>
  <c r="P60" i="46"/>
  <c r="W57" i="46"/>
  <c r="Q55" i="46"/>
  <c r="X52" i="46"/>
  <c r="R50" i="46"/>
  <c r="X48" i="46"/>
  <c r="U47" i="46"/>
  <c r="R46" i="46"/>
  <c r="O45" i="46"/>
  <c r="Q44" i="46"/>
  <c r="S43" i="46"/>
  <c r="V42" i="46"/>
  <c r="X41" i="46"/>
  <c r="P40" i="46"/>
  <c r="S39" i="46"/>
  <c r="X38" i="46"/>
  <c r="R38" i="46"/>
  <c r="Y37" i="46"/>
  <c r="T37" i="46"/>
  <c r="O37" i="46"/>
  <c r="V36" i="46"/>
  <c r="Q36" i="46"/>
  <c r="Y35" i="46"/>
  <c r="S35" i="46"/>
  <c r="N35" i="46"/>
  <c r="V34" i="46"/>
  <c r="P34" i="46"/>
  <c r="X33" i="46"/>
  <c r="S33" i="46"/>
  <c r="U32" i="46"/>
  <c r="P32" i="46"/>
  <c r="W31" i="46"/>
  <c r="R31" i="46"/>
  <c r="T30" i="46"/>
  <c r="O30" i="46"/>
  <c r="W29" i="46"/>
  <c r="Q29" i="46"/>
  <c r="Y28" i="46"/>
  <c r="T28" i="46"/>
  <c r="N28" i="46"/>
  <c r="V27" i="46"/>
  <c r="Q27" i="46"/>
  <c r="X26" i="46"/>
  <c r="S26" i="46"/>
  <c r="N26" i="46"/>
  <c r="U25" i="46"/>
  <c r="P25" i="46"/>
  <c r="X24" i="46"/>
  <c r="R24" i="46"/>
  <c r="V23" i="46"/>
  <c r="R23" i="46"/>
  <c r="N23" i="46"/>
  <c r="W22" i="46"/>
  <c r="S22" i="46"/>
  <c r="O22" i="46"/>
  <c r="X21" i="46"/>
  <c r="T21" i="46"/>
  <c r="P21" i="46"/>
  <c r="Y20" i="46"/>
  <c r="U20" i="46"/>
  <c r="Q20" i="46"/>
  <c r="V19" i="46"/>
  <c r="R19" i="46"/>
  <c r="N19" i="46"/>
  <c r="W18" i="46"/>
  <c r="S18" i="46"/>
  <c r="O18" i="46"/>
  <c r="X17" i="46"/>
  <c r="T17" i="46"/>
  <c r="P17" i="46"/>
  <c r="Y16" i="46"/>
  <c r="U16" i="46"/>
  <c r="Q16" i="46"/>
  <c r="V15" i="46"/>
  <c r="R15" i="46"/>
  <c r="N15" i="46"/>
  <c r="W14" i="46"/>
  <c r="X64" i="46"/>
  <c r="R62" i="46"/>
  <c r="Y59" i="46"/>
  <c r="S57" i="46"/>
  <c r="T52" i="46"/>
  <c r="N50" i="46"/>
  <c r="U48" i="46"/>
  <c r="R47" i="46"/>
  <c r="O46" i="46"/>
  <c r="P44" i="46"/>
  <c r="R43" i="46"/>
  <c r="T42" i="46"/>
  <c r="W41" i="46"/>
  <c r="Y40" i="46"/>
  <c r="N40" i="46"/>
  <c r="R39" i="46"/>
  <c r="W38" i="46"/>
  <c r="P38" i="46"/>
  <c r="X37" i="46"/>
  <c r="S37" i="46"/>
  <c r="U36" i="46"/>
  <c r="P36" i="46"/>
  <c r="W35" i="46"/>
  <c r="R35" i="46"/>
  <c r="T34" i="46"/>
  <c r="O34" i="46"/>
  <c r="W33" i="46"/>
  <c r="Q33" i="46"/>
  <c r="Y32" i="46"/>
  <c r="T32" i="46"/>
  <c r="N32" i="46"/>
  <c r="V31" i="46"/>
  <c r="Q31" i="46"/>
  <c r="X30" i="46"/>
  <c r="S30" i="46"/>
  <c r="N30" i="46"/>
  <c r="U29" i="46"/>
  <c r="P29" i="46"/>
  <c r="X28" i="46"/>
  <c r="R28" i="46"/>
  <c r="U27" i="46"/>
  <c r="O27" i="46"/>
  <c r="W26" i="46"/>
  <c r="R26" i="46"/>
  <c r="Y25" i="46"/>
  <c r="T25" i="46"/>
  <c r="O25" i="46"/>
  <c r="V24" i="46"/>
  <c r="Q24" i="46"/>
  <c r="Y23" i="46"/>
  <c r="U23" i="46"/>
  <c r="Q23" i="46"/>
  <c r="V22" i="46"/>
  <c r="R22" i="46"/>
  <c r="N22" i="46"/>
  <c r="W21" i="46"/>
  <c r="S21" i="46"/>
  <c r="O21" i="46"/>
  <c r="X20" i="46"/>
  <c r="T20" i="46"/>
  <c r="P20" i="46"/>
  <c r="Y19" i="46"/>
  <c r="U19" i="46"/>
  <c r="Q19" i="46"/>
  <c r="V18" i="46"/>
  <c r="R18" i="46"/>
  <c r="N18" i="46"/>
  <c r="W17" i="46"/>
  <c r="S17" i="46"/>
  <c r="O17" i="46"/>
  <c r="X16" i="46"/>
  <c r="T16" i="46"/>
  <c r="P16" i="46"/>
  <c r="Y15" i="46"/>
  <c r="U15" i="46"/>
  <c r="Q15" i="46"/>
  <c r="V14" i="46"/>
  <c r="R14" i="46"/>
  <c r="N14" i="46"/>
  <c r="W13" i="46"/>
  <c r="S13" i="46"/>
  <c r="O13" i="46"/>
  <c r="X12" i="46"/>
  <c r="T12" i="46"/>
  <c r="P12" i="46"/>
  <c r="Y11" i="46"/>
  <c r="U11" i="46"/>
  <c r="Q11" i="46"/>
  <c r="V10" i="46"/>
  <c r="R10" i="46"/>
  <c r="N10" i="46"/>
  <c r="W9" i="46"/>
  <c r="S9" i="46"/>
  <c r="O9" i="46"/>
  <c r="X8" i="46"/>
  <c r="T8" i="46"/>
  <c r="P8" i="46"/>
  <c r="Y7" i="46"/>
  <c r="U7" i="46"/>
  <c r="Q7" i="46"/>
  <c r="V6" i="46"/>
  <c r="R6" i="46"/>
  <c r="N6" i="46"/>
  <c r="W5" i="46"/>
  <c r="S5" i="46"/>
  <c r="O5" i="46"/>
  <c r="P6" i="46"/>
  <c r="N7" i="46"/>
  <c r="X7" i="46"/>
  <c r="N9" i="46"/>
  <c r="Q10" i="46"/>
  <c r="T11" i="46"/>
  <c r="W12" i="46"/>
  <c r="T15" i="46"/>
  <c r="W16" i="46"/>
  <c r="U18" i="46"/>
  <c r="P19" i="46"/>
  <c r="X19" i="46"/>
  <c r="N21" i="46"/>
  <c r="V21" i="46"/>
  <c r="Q22" i="46"/>
  <c r="Y22" i="46"/>
  <c r="T23" i="46"/>
  <c r="P24" i="46"/>
  <c r="X25" i="46"/>
  <c r="V26" i="46"/>
  <c r="S27" i="46"/>
  <c r="Q28" i="46"/>
  <c r="O29" i="46"/>
  <c r="Y29" i="46"/>
  <c r="W30" i="46"/>
  <c r="U31" i="46"/>
  <c r="R32" i="46"/>
  <c r="P33" i="46"/>
  <c r="N34" i="46"/>
  <c r="X34" i="46"/>
  <c r="V35" i="46"/>
  <c r="T36" i="46"/>
  <c r="Q37" i="46"/>
  <c r="O38" i="46"/>
  <c r="O39" i="46"/>
  <c r="U40" i="46"/>
  <c r="P42" i="46"/>
  <c r="Y43" i="46"/>
  <c r="W45" i="46"/>
  <c r="P48" i="46"/>
  <c r="U51" i="46"/>
  <c r="T56" i="46"/>
  <c r="S61" i="46"/>
  <c r="N5" i="46"/>
  <c r="T5" i="46"/>
  <c r="Y5" i="46"/>
  <c r="Q6" i="46"/>
  <c r="W6" i="46"/>
  <c r="O7" i="46"/>
  <c r="T7" i="46"/>
  <c r="R8" i="46"/>
  <c r="W8" i="46"/>
  <c r="P9" i="46"/>
  <c r="U9" i="46"/>
  <c r="S10" i="46"/>
  <c r="X10" i="46"/>
  <c r="P11" i="46"/>
  <c r="V11" i="46"/>
  <c r="N12" i="46"/>
  <c r="S12" i="46"/>
  <c r="Y12" i="46"/>
  <c r="Q13" i="46"/>
  <c r="V13" i="46"/>
  <c r="O14" i="46"/>
  <c r="T14" i="46"/>
  <c r="O15" i="46"/>
  <c r="W15" i="46"/>
  <c r="R16" i="46"/>
  <c r="U17" i="46"/>
  <c r="P18" i="46"/>
  <c r="X18" i="46"/>
  <c r="S19" i="46"/>
  <c r="N20" i="46"/>
  <c r="V20" i="46"/>
  <c r="Q21" i="46"/>
  <c r="Y21" i="46"/>
  <c r="T22" i="46"/>
  <c r="O23" i="46"/>
  <c r="W23" i="46"/>
  <c r="T24" i="46"/>
  <c r="Q25" i="46"/>
  <c r="O26" i="46"/>
  <c r="W27" i="46"/>
  <c r="U28" i="46"/>
  <c r="S29" i="46"/>
  <c r="P30" i="46"/>
  <c r="N31" i="46"/>
  <c r="Y31" i="46"/>
  <c r="V32" i="46"/>
  <c r="T33" i="46"/>
  <c r="R34" i="46"/>
  <c r="O35" i="46"/>
  <c r="X36" i="46"/>
  <c r="U37" i="46"/>
  <c r="S38" i="46"/>
  <c r="V39" i="46"/>
  <c r="Q41" i="46"/>
  <c r="U44" i="46"/>
  <c r="W46" i="46"/>
  <c r="P49" i="46"/>
  <c r="W53" i="46"/>
  <c r="V58" i="46"/>
  <c r="U63" i="46"/>
  <c r="R5" i="46"/>
  <c r="X5" i="46"/>
  <c r="U6" i="46"/>
  <c r="S7" i="46"/>
  <c r="Q8" i="46"/>
  <c r="V8" i="46"/>
  <c r="T9" i="46"/>
  <c r="Y9" i="46"/>
  <c r="W10" i="46"/>
  <c r="O11" i="46"/>
  <c r="R12" i="46"/>
  <c r="P13" i="46"/>
  <c r="U13" i="46"/>
  <c r="S14" i="46"/>
  <c r="Y14" i="46"/>
  <c r="O16" i="46"/>
  <c r="R17" i="46"/>
  <c r="S20" i="46"/>
  <c r="P5" i="46"/>
  <c r="U5" i="46"/>
  <c r="S6" i="46"/>
  <c r="X6" i="46"/>
  <c r="P7" i="46"/>
  <c r="V7" i="46"/>
  <c r="N8" i="46"/>
  <c r="S8" i="46"/>
  <c r="Y8" i="46"/>
  <c r="Q9" i="46"/>
  <c r="V9" i="46"/>
  <c r="O10" i="46"/>
  <c r="T10" i="46"/>
  <c r="Y10" i="46"/>
  <c r="R11" i="46"/>
  <c r="W11" i="46"/>
  <c r="O12" i="46"/>
  <c r="U12" i="46"/>
  <c r="R13" i="46"/>
  <c r="X13" i="46"/>
  <c r="P14" i="46"/>
  <c r="U14" i="46"/>
  <c r="P15" i="46"/>
  <c r="X15" i="46"/>
  <c r="S16" i="46"/>
  <c r="N17" i="46"/>
  <c r="V17" i="46"/>
  <c r="Q18" i="46"/>
  <c r="Y18" i="46"/>
  <c r="T19" i="46"/>
  <c r="O20" i="46"/>
  <c r="W20" i="46"/>
  <c r="R21" i="46"/>
  <c r="U22" i="46"/>
  <c r="P23" i="46"/>
  <c r="X23" i="46"/>
  <c r="U24" i="46"/>
  <c r="S25" i="46"/>
  <c r="P26" i="46"/>
  <c r="N27" i="46"/>
  <c r="Y27" i="46"/>
  <c r="V28" i="46"/>
  <c r="T29" i="46"/>
  <c r="R30" i="46"/>
  <c r="O31" i="46"/>
  <c r="X32" i="46"/>
  <c r="U33" i="46"/>
  <c r="S34" i="46"/>
  <c r="Q35" i="46"/>
  <c r="N36" i="46"/>
  <c r="Y36" i="46"/>
  <c r="W37" i="46"/>
  <c r="T38" i="46"/>
  <c r="W39" i="46"/>
  <c r="S41" i="46"/>
  <c r="N43" i="46"/>
  <c r="V44" i="46"/>
  <c r="S49" i="46"/>
  <c r="N54" i="46"/>
  <c r="Y63" i="46"/>
  <c r="Y21" i="45"/>
  <c r="X10" i="45"/>
  <c r="O38" i="45"/>
  <c r="Q28" i="45"/>
  <c r="W15" i="45"/>
  <c r="O56" i="45"/>
  <c r="R8" i="45"/>
  <c r="Q13" i="45"/>
  <c r="S19" i="45"/>
  <c r="S24" i="45"/>
  <c r="P33" i="45"/>
  <c r="Q46" i="45"/>
  <c r="R5" i="45"/>
  <c r="U9" i="45"/>
  <c r="T14" i="45"/>
  <c r="V20" i="45"/>
  <c r="O26" i="45"/>
  <c r="V35" i="45"/>
  <c r="P51" i="45"/>
  <c r="O7" i="45"/>
  <c r="N12" i="45"/>
  <c r="P18" i="45"/>
  <c r="O23" i="45"/>
  <c r="W30" i="45"/>
  <c r="R41" i="45"/>
  <c r="Y65" i="45"/>
  <c r="U65" i="45"/>
  <c r="Q65" i="45"/>
  <c r="V64" i="45"/>
  <c r="R64" i="45"/>
  <c r="N64" i="45"/>
  <c r="W63" i="45"/>
  <c r="S63" i="45"/>
  <c r="O63" i="45"/>
  <c r="X62" i="45"/>
  <c r="T62" i="45"/>
  <c r="P62" i="45"/>
  <c r="Y61" i="45"/>
  <c r="U61" i="45"/>
  <c r="Q61" i="45"/>
  <c r="V60" i="45"/>
  <c r="R60" i="45"/>
  <c r="N60" i="45"/>
  <c r="W59" i="45"/>
  <c r="S59" i="45"/>
  <c r="O59" i="45"/>
  <c r="X58" i="45"/>
  <c r="T58" i="45"/>
  <c r="P58" i="45"/>
  <c r="Y57" i="45"/>
  <c r="U57" i="45"/>
  <c r="Q57" i="45"/>
  <c r="V56" i="45"/>
  <c r="R56" i="45"/>
  <c r="N56" i="45"/>
  <c r="W55" i="45"/>
  <c r="S55" i="45"/>
  <c r="O55" i="45"/>
  <c r="X54" i="45"/>
  <c r="T54" i="45"/>
  <c r="P54" i="45"/>
  <c r="Y53" i="45"/>
  <c r="U53" i="45"/>
  <c r="Q53" i="45"/>
  <c r="V52" i="45"/>
  <c r="R52" i="45"/>
  <c r="N52" i="45"/>
  <c r="W51" i="45"/>
  <c r="S51" i="45"/>
  <c r="O51" i="45"/>
  <c r="X50" i="45"/>
  <c r="T50" i="45"/>
  <c r="P50" i="45"/>
  <c r="Y49" i="45"/>
  <c r="U49" i="45"/>
  <c r="Q49" i="45"/>
  <c r="V48" i="45"/>
  <c r="R48" i="45"/>
  <c r="N48" i="45"/>
  <c r="W47" i="45"/>
  <c r="S47" i="45"/>
  <c r="O47" i="45"/>
  <c r="X46" i="45"/>
  <c r="T46" i="45"/>
  <c r="P46" i="45"/>
  <c r="Y45" i="45"/>
  <c r="U45" i="45"/>
  <c r="Q45" i="45"/>
  <c r="V44" i="45"/>
  <c r="R44" i="45"/>
  <c r="N44" i="45"/>
  <c r="W43" i="45"/>
  <c r="S43" i="45"/>
  <c r="O43" i="45"/>
  <c r="X42" i="45"/>
  <c r="T42" i="45"/>
  <c r="P42" i="45"/>
  <c r="Y41" i="45"/>
  <c r="U41" i="45"/>
  <c r="Q41" i="45"/>
  <c r="V40" i="45"/>
  <c r="R40" i="45"/>
  <c r="N40" i="45"/>
  <c r="X65" i="45"/>
  <c r="T65" i="45"/>
  <c r="P65" i="45"/>
  <c r="Y64" i="45"/>
  <c r="U64" i="45"/>
  <c r="Q64" i="45"/>
  <c r="V63" i="45"/>
  <c r="R63" i="45"/>
  <c r="N63" i="45"/>
  <c r="W62" i="45"/>
  <c r="S62" i="45"/>
  <c r="O62" i="45"/>
  <c r="X61" i="45"/>
  <c r="T61" i="45"/>
  <c r="P61" i="45"/>
  <c r="Y60" i="45"/>
  <c r="U60" i="45"/>
  <c r="Q60" i="45"/>
  <c r="V59" i="45"/>
  <c r="R59" i="45"/>
  <c r="N59" i="45"/>
  <c r="W58" i="45"/>
  <c r="S58" i="45"/>
  <c r="O58" i="45"/>
  <c r="X57" i="45"/>
  <c r="T57" i="45"/>
  <c r="P57" i="45"/>
  <c r="Y56" i="45"/>
  <c r="U56" i="45"/>
  <c r="Q56" i="45"/>
  <c r="V55" i="45"/>
  <c r="R55" i="45"/>
  <c r="N55" i="45"/>
  <c r="W54" i="45"/>
  <c r="S54" i="45"/>
  <c r="O54" i="45"/>
  <c r="X53" i="45"/>
  <c r="T53" i="45"/>
  <c r="P53" i="45"/>
  <c r="Y52" i="45"/>
  <c r="U52" i="45"/>
  <c r="Q52" i="45"/>
  <c r="V51" i="45"/>
  <c r="R51" i="45"/>
  <c r="N51" i="45"/>
  <c r="W50" i="45"/>
  <c r="S50" i="45"/>
  <c r="O50" i="45"/>
  <c r="X49" i="45"/>
  <c r="T49" i="45"/>
  <c r="P49" i="45"/>
  <c r="Y48" i="45"/>
  <c r="U48" i="45"/>
  <c r="Q48" i="45"/>
  <c r="V47" i="45"/>
  <c r="R47" i="45"/>
  <c r="N47" i="45"/>
  <c r="W46" i="45"/>
  <c r="S46" i="45"/>
  <c r="O46" i="45"/>
  <c r="X45" i="45"/>
  <c r="T45" i="45"/>
  <c r="P45" i="45"/>
  <c r="Y44" i="45"/>
  <c r="U44" i="45"/>
  <c r="Q44" i="45"/>
  <c r="V43" i="45"/>
  <c r="R43" i="45"/>
  <c r="N43" i="45"/>
  <c r="W42" i="45"/>
  <c r="S42" i="45"/>
  <c r="O42" i="45"/>
  <c r="X41" i="45"/>
  <c r="T41" i="45"/>
  <c r="P41" i="45"/>
  <c r="Y40" i="45"/>
  <c r="U40" i="45"/>
  <c r="Q40" i="45"/>
  <c r="W65" i="45"/>
  <c r="O65" i="45"/>
  <c r="T64" i="45"/>
  <c r="Y63" i="45"/>
  <c r="Q63" i="45"/>
  <c r="V62" i="45"/>
  <c r="N62" i="45"/>
  <c r="S61" i="45"/>
  <c r="X60" i="45"/>
  <c r="P60" i="45"/>
  <c r="U59" i="45"/>
  <c r="R58" i="45"/>
  <c r="W57" i="45"/>
  <c r="O57" i="45"/>
  <c r="T56" i="45"/>
  <c r="Y55" i="45"/>
  <c r="Q55" i="45"/>
  <c r="V54" i="45"/>
  <c r="N54" i="45"/>
  <c r="S53" i="45"/>
  <c r="X52" i="45"/>
  <c r="P52" i="45"/>
  <c r="U51" i="45"/>
  <c r="R50" i="45"/>
  <c r="W49" i="45"/>
  <c r="O49" i="45"/>
  <c r="T48" i="45"/>
  <c r="Y47" i="45"/>
  <c r="Q47" i="45"/>
  <c r="V46" i="45"/>
  <c r="N46" i="45"/>
  <c r="S45" i="45"/>
  <c r="X44" i="45"/>
  <c r="P44" i="45"/>
  <c r="U43" i="45"/>
  <c r="R42" i="45"/>
  <c r="W41" i="45"/>
  <c r="O41" i="45"/>
  <c r="T40" i="45"/>
  <c r="Y39" i="45"/>
  <c r="U39" i="45"/>
  <c r="Q39" i="45"/>
  <c r="V38" i="45"/>
  <c r="R38" i="45"/>
  <c r="N38" i="45"/>
  <c r="W37" i="45"/>
  <c r="S37" i="45"/>
  <c r="O37" i="45"/>
  <c r="X36" i="45"/>
  <c r="T36" i="45"/>
  <c r="P36" i="45"/>
  <c r="Y35" i="45"/>
  <c r="U35" i="45"/>
  <c r="Q35" i="45"/>
  <c r="V34" i="45"/>
  <c r="R34" i="45"/>
  <c r="N34" i="45"/>
  <c r="W33" i="45"/>
  <c r="S33" i="45"/>
  <c r="O33" i="45"/>
  <c r="X32" i="45"/>
  <c r="T32" i="45"/>
  <c r="P32" i="45"/>
  <c r="Y31" i="45"/>
  <c r="U31" i="45"/>
  <c r="Q31" i="45"/>
  <c r="V30" i="45"/>
  <c r="R30" i="45"/>
  <c r="N30" i="45"/>
  <c r="W29" i="45"/>
  <c r="S29" i="45"/>
  <c r="O29" i="45"/>
  <c r="X28" i="45"/>
  <c r="T28" i="45"/>
  <c r="P28" i="45"/>
  <c r="Y27" i="45"/>
  <c r="U27" i="45"/>
  <c r="Q27" i="45"/>
  <c r="V26" i="45"/>
  <c r="R26" i="45"/>
  <c r="N26" i="45"/>
  <c r="W25" i="45"/>
  <c r="S25" i="45"/>
  <c r="O25" i="45"/>
  <c r="X24" i="45"/>
  <c r="T24" i="45"/>
  <c r="P24" i="45"/>
  <c r="V65" i="45"/>
  <c r="N65" i="45"/>
  <c r="S64" i="45"/>
  <c r="X63" i="45"/>
  <c r="P63" i="45"/>
  <c r="U62" i="45"/>
  <c r="R61" i="45"/>
  <c r="W60" i="45"/>
  <c r="O60" i="45"/>
  <c r="T59" i="45"/>
  <c r="Y58" i="45"/>
  <c r="Q58" i="45"/>
  <c r="V57" i="45"/>
  <c r="N57" i="45"/>
  <c r="S56" i="45"/>
  <c r="X55" i="45"/>
  <c r="P55" i="45"/>
  <c r="U54" i="45"/>
  <c r="R53" i="45"/>
  <c r="W52" i="45"/>
  <c r="O52" i="45"/>
  <c r="T51" i="45"/>
  <c r="Y50" i="45"/>
  <c r="Q50" i="45"/>
  <c r="V49" i="45"/>
  <c r="N49" i="45"/>
  <c r="S48" i="45"/>
  <c r="X47" i="45"/>
  <c r="P47" i="45"/>
  <c r="U46" i="45"/>
  <c r="R45" i="45"/>
  <c r="W44" i="45"/>
  <c r="O44" i="45"/>
  <c r="T43" i="45"/>
  <c r="Y42" i="45"/>
  <c r="Q42" i="45"/>
  <c r="V41" i="45"/>
  <c r="N41" i="45"/>
  <c r="S40" i="45"/>
  <c r="X39" i="45"/>
  <c r="T39" i="45"/>
  <c r="P39" i="45"/>
  <c r="Y38" i="45"/>
  <c r="U38" i="45"/>
  <c r="Q38" i="45"/>
  <c r="V37" i="45"/>
  <c r="R37" i="45"/>
  <c r="N37" i="45"/>
  <c r="W36" i="45"/>
  <c r="S36" i="45"/>
  <c r="O36" i="45"/>
  <c r="X35" i="45"/>
  <c r="T35" i="45"/>
  <c r="P35" i="45"/>
  <c r="Y34" i="45"/>
  <c r="U34" i="45"/>
  <c r="Q34" i="45"/>
  <c r="V33" i="45"/>
  <c r="R33" i="45"/>
  <c r="N33" i="45"/>
  <c r="W32" i="45"/>
  <c r="S32" i="45"/>
  <c r="O32" i="45"/>
  <c r="X31" i="45"/>
  <c r="T31" i="45"/>
  <c r="P31" i="45"/>
  <c r="Y30" i="45"/>
  <c r="U30" i="45"/>
  <c r="Q30" i="45"/>
  <c r="V29" i="45"/>
  <c r="R29" i="45"/>
  <c r="N29" i="45"/>
  <c r="W28" i="45"/>
  <c r="S28" i="45"/>
  <c r="O28" i="45"/>
  <c r="X27" i="45"/>
  <c r="T27" i="45"/>
  <c r="P27" i="45"/>
  <c r="Y26" i="45"/>
  <c r="S65" i="45"/>
  <c r="P64" i="45"/>
  <c r="W61" i="45"/>
  <c r="T60" i="45"/>
  <c r="Q59" i="45"/>
  <c r="N58" i="45"/>
  <c r="X56" i="45"/>
  <c r="U55" i="45"/>
  <c r="R54" i="45"/>
  <c r="O53" i="45"/>
  <c r="Y51" i="45"/>
  <c r="V50" i="45"/>
  <c r="S49" i="45"/>
  <c r="P48" i="45"/>
  <c r="W45" i="45"/>
  <c r="T44" i="45"/>
  <c r="Q43" i="45"/>
  <c r="N42" i="45"/>
  <c r="X40" i="45"/>
  <c r="W39" i="45"/>
  <c r="O39" i="45"/>
  <c r="T38" i="45"/>
  <c r="Y37" i="45"/>
  <c r="Q37" i="45"/>
  <c r="V36" i="45"/>
  <c r="N36" i="45"/>
  <c r="S35" i="45"/>
  <c r="X34" i="45"/>
  <c r="P34" i="45"/>
  <c r="U33" i="45"/>
  <c r="R32" i="45"/>
  <c r="W31" i="45"/>
  <c r="O31" i="45"/>
  <c r="T30" i="45"/>
  <c r="Y29" i="45"/>
  <c r="Q29" i="45"/>
  <c r="V28" i="45"/>
  <c r="N28" i="45"/>
  <c r="S27" i="45"/>
  <c r="X26" i="45"/>
  <c r="S26" i="45"/>
  <c r="U25" i="45"/>
  <c r="P25" i="45"/>
  <c r="W24" i="45"/>
  <c r="R24" i="45"/>
  <c r="V23" i="45"/>
  <c r="R23" i="45"/>
  <c r="N23" i="45"/>
  <c r="W22" i="45"/>
  <c r="S22" i="45"/>
  <c r="O22" i="45"/>
  <c r="X21" i="45"/>
  <c r="T21" i="45"/>
  <c r="P21" i="45"/>
  <c r="Y20" i="45"/>
  <c r="U20" i="45"/>
  <c r="Q20" i="45"/>
  <c r="V19" i="45"/>
  <c r="R19" i="45"/>
  <c r="N19" i="45"/>
  <c r="W18" i="45"/>
  <c r="S18" i="45"/>
  <c r="O18" i="45"/>
  <c r="X17" i="45"/>
  <c r="T17" i="45"/>
  <c r="P17" i="45"/>
  <c r="Y16" i="45"/>
  <c r="U16" i="45"/>
  <c r="Q16" i="45"/>
  <c r="V15" i="45"/>
  <c r="R15" i="45"/>
  <c r="N15" i="45"/>
  <c r="W14" i="45"/>
  <c r="S14" i="45"/>
  <c r="O14" i="45"/>
  <c r="X13" i="45"/>
  <c r="T13" i="45"/>
  <c r="P13" i="45"/>
  <c r="Y12" i="45"/>
  <c r="U12" i="45"/>
  <c r="Q12" i="45"/>
  <c r="V11" i="45"/>
  <c r="R11" i="45"/>
  <c r="N11" i="45"/>
  <c r="W10" i="45"/>
  <c r="S10" i="45"/>
  <c r="O10" i="45"/>
  <c r="X9" i="45"/>
  <c r="T9" i="45"/>
  <c r="P9" i="45"/>
  <c r="Y8" i="45"/>
  <c r="U8" i="45"/>
  <c r="Q8" i="45"/>
  <c r="V7" i="45"/>
  <c r="R7" i="45"/>
  <c r="N7" i="45"/>
  <c r="W6" i="45"/>
  <c r="S6" i="45"/>
  <c r="O6" i="45"/>
  <c r="X5" i="45"/>
  <c r="T5" i="45"/>
  <c r="P5" i="45"/>
  <c r="U63" i="45"/>
  <c r="N50" i="45"/>
  <c r="R46" i="45"/>
  <c r="Y43" i="45"/>
  <c r="S41" i="45"/>
  <c r="S39" i="45"/>
  <c r="P38" i="45"/>
  <c r="W35" i="45"/>
  <c r="Y33" i="45"/>
  <c r="V32" i="45"/>
  <c r="S31" i="45"/>
  <c r="P30" i="45"/>
  <c r="O27" i="45"/>
  <c r="P26" i="45"/>
  <c r="R25" i="45"/>
  <c r="U24" i="45"/>
  <c r="X23" i="45"/>
  <c r="P23" i="45"/>
  <c r="Y22" i="45"/>
  <c r="Q22" i="45"/>
  <c r="V21" i="45"/>
  <c r="N21" i="45"/>
  <c r="W20" i="45"/>
  <c r="O20" i="45"/>
  <c r="T19" i="45"/>
  <c r="Y18" i="45"/>
  <c r="Q18" i="45"/>
  <c r="V17" i="45"/>
  <c r="N17" i="45"/>
  <c r="S16" i="45"/>
  <c r="T15" i="45"/>
  <c r="P15" i="45"/>
  <c r="U14" i="45"/>
  <c r="R13" i="45"/>
  <c r="W12" i="45"/>
  <c r="O12" i="45"/>
  <c r="T11" i="45"/>
  <c r="U10" i="45"/>
  <c r="R9" i="45"/>
  <c r="W8" i="45"/>
  <c r="S8" i="45"/>
  <c r="X7" i="45"/>
  <c r="P7" i="45"/>
  <c r="U6" i="45"/>
  <c r="R65" i="45"/>
  <c r="O64" i="45"/>
  <c r="Y62" i="45"/>
  <c r="V61" i="45"/>
  <c r="S60" i="45"/>
  <c r="P59" i="45"/>
  <c r="W56" i="45"/>
  <c r="T55" i="45"/>
  <c r="Q54" i="45"/>
  <c r="N53" i="45"/>
  <c r="X51" i="45"/>
  <c r="U50" i="45"/>
  <c r="R49" i="45"/>
  <c r="O48" i="45"/>
  <c r="Y46" i="45"/>
  <c r="V45" i="45"/>
  <c r="S44" i="45"/>
  <c r="P43" i="45"/>
  <c r="W40" i="45"/>
  <c r="V39" i="45"/>
  <c r="N39" i="45"/>
  <c r="S38" i="45"/>
  <c r="X37" i="45"/>
  <c r="P37" i="45"/>
  <c r="U36" i="45"/>
  <c r="R35" i="45"/>
  <c r="W34" i="45"/>
  <c r="O34" i="45"/>
  <c r="T33" i="45"/>
  <c r="Y32" i="45"/>
  <c r="Q32" i="45"/>
  <c r="V31" i="45"/>
  <c r="N31" i="45"/>
  <c r="S30" i="45"/>
  <c r="X29" i="45"/>
  <c r="P29" i="45"/>
  <c r="U28" i="45"/>
  <c r="R27" i="45"/>
  <c r="W26" i="45"/>
  <c r="Q26" i="45"/>
  <c r="Y25" i="45"/>
  <c r="T25" i="45"/>
  <c r="N25" i="45"/>
  <c r="V24" i="45"/>
  <c r="Q24" i="45"/>
  <c r="Y23" i="45"/>
  <c r="U23" i="45"/>
  <c r="Q23" i="45"/>
  <c r="V22" i="45"/>
  <c r="R22" i="45"/>
  <c r="N22" i="45"/>
  <c r="W21" i="45"/>
  <c r="S21" i="45"/>
  <c r="O21" i="45"/>
  <c r="X20" i="45"/>
  <c r="T20" i="45"/>
  <c r="P20" i="45"/>
  <c r="Y19" i="45"/>
  <c r="U19" i="45"/>
  <c r="Q19" i="45"/>
  <c r="V18" i="45"/>
  <c r="R18" i="45"/>
  <c r="N18" i="45"/>
  <c r="W17" i="45"/>
  <c r="S17" i="45"/>
  <c r="O17" i="45"/>
  <c r="X16" i="45"/>
  <c r="T16" i="45"/>
  <c r="P16" i="45"/>
  <c r="Y15" i="45"/>
  <c r="U15" i="45"/>
  <c r="Q15" i="45"/>
  <c r="V14" i="45"/>
  <c r="R14" i="45"/>
  <c r="N14" i="45"/>
  <c r="W13" i="45"/>
  <c r="S13" i="45"/>
  <c r="O13" i="45"/>
  <c r="X12" i="45"/>
  <c r="T12" i="45"/>
  <c r="P12" i="45"/>
  <c r="Y11" i="45"/>
  <c r="U11" i="45"/>
  <c r="Q11" i="45"/>
  <c r="V10" i="45"/>
  <c r="R10" i="45"/>
  <c r="N10" i="45"/>
  <c r="W9" i="45"/>
  <c r="S9" i="45"/>
  <c r="O9" i="45"/>
  <c r="X8" i="45"/>
  <c r="T8" i="45"/>
  <c r="P8" i="45"/>
  <c r="Y7" i="45"/>
  <c r="U7" i="45"/>
  <c r="Q7" i="45"/>
  <c r="V6" i="45"/>
  <c r="R6" i="45"/>
  <c r="N6" i="45"/>
  <c r="W5" i="45"/>
  <c r="S5" i="45"/>
  <c r="O5" i="45"/>
  <c r="X64" i="45"/>
  <c r="R62" i="45"/>
  <c r="O61" i="45"/>
  <c r="Y59" i="45"/>
  <c r="V58" i="45"/>
  <c r="S57" i="45"/>
  <c r="P56" i="45"/>
  <c r="W53" i="45"/>
  <c r="T52" i="45"/>
  <c r="Q51" i="45"/>
  <c r="X48" i="45"/>
  <c r="U47" i="45"/>
  <c r="O45" i="45"/>
  <c r="V42" i="45"/>
  <c r="P40" i="45"/>
  <c r="X38" i="45"/>
  <c r="U37" i="45"/>
  <c r="R36" i="45"/>
  <c r="O35" i="45"/>
  <c r="T34" i="45"/>
  <c r="Q33" i="45"/>
  <c r="N32" i="45"/>
  <c r="X30" i="45"/>
  <c r="U29" i="45"/>
  <c r="R28" i="45"/>
  <c r="W27" i="45"/>
  <c r="U26" i="45"/>
  <c r="X25" i="45"/>
  <c r="O24" i="45"/>
  <c r="T23" i="45"/>
  <c r="U22" i="45"/>
  <c r="R21" i="45"/>
  <c r="S20" i="45"/>
  <c r="X19" i="45"/>
  <c r="P19" i="45"/>
  <c r="U18" i="45"/>
  <c r="R17" i="45"/>
  <c r="W16" i="45"/>
  <c r="O16" i="45"/>
  <c r="X15" i="45"/>
  <c r="Y14" i="45"/>
  <c r="Q14" i="45"/>
  <c r="V13" i="45"/>
  <c r="N13" i="45"/>
  <c r="S12" i="45"/>
  <c r="X11" i="45"/>
  <c r="P11" i="45"/>
  <c r="Y10" i="45"/>
  <c r="Q10" i="45"/>
  <c r="V9" i="45"/>
  <c r="N9" i="45"/>
  <c r="O8" i="45"/>
  <c r="T7" i="45"/>
  <c r="Y6" i="45"/>
  <c r="Q6" i="45"/>
  <c r="U5" i="45"/>
  <c r="S7" i="45"/>
  <c r="Y9" i="45"/>
  <c r="R12" i="45"/>
  <c r="X14" i="45"/>
  <c r="Q17" i="45"/>
  <c r="W19" i="45"/>
  <c r="P22" i="45"/>
  <c r="S23" i="45"/>
  <c r="Y24" i="45"/>
  <c r="T26" i="45"/>
  <c r="Y28" i="45"/>
  <c r="X33" i="45"/>
  <c r="Q36" i="45"/>
  <c r="W38" i="45"/>
  <c r="U42" i="45"/>
  <c r="T47" i="45"/>
  <c r="S52" i="45"/>
  <c r="R57" i="45"/>
  <c r="Q62" i="45"/>
  <c r="N5" i="45"/>
  <c r="V5" i="45"/>
  <c r="T6" i="45"/>
  <c r="W7" i="45"/>
  <c r="P10" i="45"/>
  <c r="S11" i="45"/>
  <c r="V12" i="45"/>
  <c r="Y13" i="45"/>
  <c r="O15" i="45"/>
  <c r="R16" i="45"/>
  <c r="U17" i="45"/>
  <c r="X18" i="45"/>
  <c r="N20" i="45"/>
  <c r="Q21" i="45"/>
  <c r="T22" i="45"/>
  <c r="W23" i="45"/>
  <c r="Q25" i="45"/>
  <c r="N27" i="45"/>
  <c r="T29" i="45"/>
  <c r="S34" i="45"/>
  <c r="Y36" i="45"/>
  <c r="R39" i="45"/>
  <c r="X43" i="45"/>
  <c r="W48" i="45"/>
  <c r="V53" i="45"/>
  <c r="U58" i="45"/>
  <c r="T63" i="45"/>
  <c r="P6" i="45"/>
  <c r="V8" i="45"/>
  <c r="O11" i="45"/>
  <c r="U13" i="45"/>
  <c r="N16" i="45"/>
  <c r="T18" i="45"/>
  <c r="R31" i="45"/>
  <c r="Q5" i="45"/>
  <c r="Y5" i="45"/>
  <c r="X6" i="45"/>
  <c r="N8" i="45"/>
  <c r="Q9" i="45"/>
  <c r="T10" i="45"/>
  <c r="W11" i="45"/>
  <c r="P14" i="45"/>
  <c r="S15" i="45"/>
  <c r="V16" i="45"/>
  <c r="Y17" i="45"/>
  <c r="O19" i="45"/>
  <c r="R20" i="45"/>
  <c r="U21" i="45"/>
  <c r="X22" i="45"/>
  <c r="N24" i="45"/>
  <c r="V25" i="45"/>
  <c r="V27" i="45"/>
  <c r="O30" i="45"/>
  <c r="U32" i="45"/>
  <c r="N35" i="45"/>
  <c r="T37" i="45"/>
  <c r="O40" i="45"/>
  <c r="N45" i="45"/>
  <c r="Y54" i="45"/>
  <c r="X59" i="45"/>
  <c r="W64" i="45"/>
  <c r="V5" i="44"/>
  <c r="W6" i="44"/>
  <c r="W7" i="44"/>
  <c r="Q9" i="44"/>
  <c r="Q11" i="44"/>
  <c r="O13" i="44"/>
  <c r="R15" i="44"/>
  <c r="T17" i="44"/>
  <c r="Q20" i="44"/>
  <c r="W22" i="44"/>
  <c r="P27" i="44"/>
  <c r="U33" i="44"/>
  <c r="R40" i="44"/>
  <c r="N49" i="44"/>
  <c r="X63" i="44"/>
  <c r="X6" i="44"/>
  <c r="T9" i="44"/>
  <c r="R11" i="44"/>
  <c r="S13" i="44"/>
  <c r="T15" i="44"/>
  <c r="X17" i="44"/>
  <c r="S20" i="44"/>
  <c r="Y22" i="44"/>
  <c r="U27" i="44"/>
  <c r="W34" i="44"/>
  <c r="X41" i="44"/>
  <c r="W50" i="44"/>
  <c r="Y64" i="44"/>
  <c r="Q5" i="44"/>
  <c r="Y5" i="44"/>
  <c r="S6" i="44"/>
  <c r="Y6" i="44"/>
  <c r="T7" i="44"/>
  <c r="N8" i="44"/>
  <c r="Y8" i="44"/>
  <c r="X9" i="44"/>
  <c r="U10" i="44"/>
  <c r="V11" i="44"/>
  <c r="Y12" i="44"/>
  <c r="W13" i="44"/>
  <c r="V14" i="44"/>
  <c r="Y15" i="44"/>
  <c r="N17" i="44"/>
  <c r="R18" i="44"/>
  <c r="T19" i="44"/>
  <c r="X20" i="44"/>
  <c r="N22" i="44"/>
  <c r="T23" i="44"/>
  <c r="O25" i="44"/>
  <c r="S28" i="44"/>
  <c r="S31" i="44"/>
  <c r="Q35" i="44"/>
  <c r="T38" i="44"/>
  <c r="T42" i="44"/>
  <c r="Y46" i="44"/>
  <c r="V51" i="44"/>
  <c r="U60" i="44"/>
  <c r="T5" i="44"/>
  <c r="T6" i="44"/>
  <c r="O7" i="44"/>
  <c r="V7" i="44"/>
  <c r="Q8" i="44"/>
  <c r="P9" i="44"/>
  <c r="Y9" i="44"/>
  <c r="Y10" i="44"/>
  <c r="O12" i="44"/>
  <c r="N13" i="44"/>
  <c r="X13" i="44"/>
  <c r="N15" i="44"/>
  <c r="P16" i="44"/>
  <c r="O17" i="44"/>
  <c r="V18" i="44"/>
  <c r="U19" i="44"/>
  <c r="O21" i="44"/>
  <c r="S22" i="44"/>
  <c r="Y23" i="44"/>
  <c r="R26" i="44"/>
  <c r="X28" i="44"/>
  <c r="O33" i="44"/>
  <c r="R36" i="44"/>
  <c r="V39" i="44"/>
  <c r="N44" i="44"/>
  <c r="R48" i="44"/>
  <c r="N55" i="44"/>
  <c r="Y65" i="44"/>
  <c r="U65" i="44"/>
  <c r="Q65" i="44"/>
  <c r="V64" i="44"/>
  <c r="R64" i="44"/>
  <c r="N64" i="44"/>
  <c r="W63" i="44"/>
  <c r="S63" i="44"/>
  <c r="O63" i="44"/>
  <c r="X62" i="44"/>
  <c r="T62" i="44"/>
  <c r="P62" i="44"/>
  <c r="Y61" i="44"/>
  <c r="U61" i="44"/>
  <c r="Q61" i="44"/>
  <c r="V60" i="44"/>
  <c r="R60" i="44"/>
  <c r="N60" i="44"/>
  <c r="W59" i="44"/>
  <c r="S59" i="44"/>
  <c r="O59" i="44"/>
  <c r="X58" i="44"/>
  <c r="T58" i="44"/>
  <c r="P58" i="44"/>
  <c r="Y57" i="44"/>
  <c r="U57" i="44"/>
  <c r="Q57" i="44"/>
  <c r="V56" i="44"/>
  <c r="R56" i="44"/>
  <c r="N56" i="44"/>
  <c r="W55" i="44"/>
  <c r="S55" i="44"/>
  <c r="O55" i="44"/>
  <c r="X54" i="44"/>
  <c r="T54" i="44"/>
  <c r="P54" i="44"/>
  <c r="Y53" i="44"/>
  <c r="U53" i="44"/>
  <c r="Q53" i="44"/>
  <c r="V52" i="44"/>
  <c r="R52" i="44"/>
  <c r="N52" i="44"/>
  <c r="W51" i="44"/>
  <c r="S51" i="44"/>
  <c r="O51" i="44"/>
  <c r="X50" i="44"/>
  <c r="T50" i="44"/>
  <c r="W65" i="44"/>
  <c r="S65" i="44"/>
  <c r="O65" i="44"/>
  <c r="X64" i="44"/>
  <c r="T64" i="44"/>
  <c r="P64" i="44"/>
  <c r="Y63" i="44"/>
  <c r="U63" i="44"/>
  <c r="Q63" i="44"/>
  <c r="V62" i="44"/>
  <c r="R62" i="44"/>
  <c r="N62" i="44"/>
  <c r="W61" i="44"/>
  <c r="S61" i="44"/>
  <c r="O61" i="44"/>
  <c r="X60" i="44"/>
  <c r="T60" i="44"/>
  <c r="P60" i="44"/>
  <c r="Y59" i="44"/>
  <c r="U59" i="44"/>
  <c r="Q59" i="44"/>
  <c r="V58" i="44"/>
  <c r="R58" i="44"/>
  <c r="N58" i="44"/>
  <c r="W57" i="44"/>
  <c r="S57" i="44"/>
  <c r="O57" i="44"/>
  <c r="X56" i="44"/>
  <c r="T56" i="44"/>
  <c r="P56" i="44"/>
  <c r="Y55" i="44"/>
  <c r="U55" i="44"/>
  <c r="Q55" i="44"/>
  <c r="V54" i="44"/>
  <c r="R54" i="44"/>
  <c r="N54" i="44"/>
  <c r="W53" i="44"/>
  <c r="S53" i="44"/>
  <c r="O53" i="44"/>
  <c r="X52" i="44"/>
  <c r="T52" i="44"/>
  <c r="P52" i="44"/>
  <c r="Y51" i="44"/>
  <c r="U51" i="44"/>
  <c r="Q51" i="44"/>
  <c r="V50" i="44"/>
  <c r="R50" i="44"/>
  <c r="N50" i="44"/>
  <c r="W49" i="44"/>
  <c r="S49" i="44"/>
  <c r="O49" i="44"/>
  <c r="X48" i="44"/>
  <c r="T48" i="44"/>
  <c r="P48" i="44"/>
  <c r="Y47" i="44"/>
  <c r="U47" i="44"/>
  <c r="Q47" i="44"/>
  <c r="V46" i="44"/>
  <c r="R46" i="44"/>
  <c r="N46" i="44"/>
  <c r="W45" i="44"/>
  <c r="S45" i="44"/>
  <c r="O45" i="44"/>
  <c r="X44" i="44"/>
  <c r="T44" i="44"/>
  <c r="P44" i="44"/>
  <c r="Y43" i="44"/>
  <c r="U43" i="44"/>
  <c r="Q43" i="44"/>
  <c r="V42" i="44"/>
  <c r="R42" i="44"/>
  <c r="N42" i="44"/>
  <c r="W41" i="44"/>
  <c r="S41" i="44"/>
  <c r="O41" i="44"/>
  <c r="X40" i="44"/>
  <c r="T40" i="44"/>
  <c r="P40" i="44"/>
  <c r="Y39" i="44"/>
  <c r="R65" i="44"/>
  <c r="W64" i="44"/>
  <c r="O64" i="44"/>
  <c r="T63" i="44"/>
  <c r="Y62" i="44"/>
  <c r="Q62" i="44"/>
  <c r="V61" i="44"/>
  <c r="N61" i="44"/>
  <c r="S60" i="44"/>
  <c r="X59" i="44"/>
  <c r="P59" i="44"/>
  <c r="U58" i="44"/>
  <c r="R57" i="44"/>
  <c r="W56" i="44"/>
  <c r="O56" i="44"/>
  <c r="T55" i="44"/>
  <c r="Y54" i="44"/>
  <c r="Q54" i="44"/>
  <c r="V53" i="44"/>
  <c r="N53" i="44"/>
  <c r="S52" i="44"/>
  <c r="X51" i="44"/>
  <c r="P51" i="44"/>
  <c r="U50" i="44"/>
  <c r="O50" i="44"/>
  <c r="V49" i="44"/>
  <c r="Q49" i="44"/>
  <c r="Y48" i="44"/>
  <c r="S48" i="44"/>
  <c r="N48" i="44"/>
  <c r="V47" i="44"/>
  <c r="P47" i="44"/>
  <c r="X46" i="44"/>
  <c r="S46" i="44"/>
  <c r="U45" i="44"/>
  <c r="P45" i="44"/>
  <c r="W44" i="44"/>
  <c r="R44" i="44"/>
  <c r="T43" i="44"/>
  <c r="O43" i="44"/>
  <c r="W42" i="44"/>
  <c r="Q42" i="44"/>
  <c r="Y41" i="44"/>
  <c r="T41" i="44"/>
  <c r="N41" i="44"/>
  <c r="V40" i="44"/>
  <c r="Q40" i="44"/>
  <c r="X39" i="44"/>
  <c r="T39" i="44"/>
  <c r="P39" i="44"/>
  <c r="Y38" i="44"/>
  <c r="U38" i="44"/>
  <c r="Q38" i="44"/>
  <c r="V37" i="44"/>
  <c r="R37" i="44"/>
  <c r="N37" i="44"/>
  <c r="W36" i="44"/>
  <c r="S36" i="44"/>
  <c r="O36" i="44"/>
  <c r="X35" i="44"/>
  <c r="T35" i="44"/>
  <c r="P35" i="44"/>
  <c r="Y34" i="44"/>
  <c r="U34" i="44"/>
  <c r="Q34" i="44"/>
  <c r="V33" i="44"/>
  <c r="R33" i="44"/>
  <c r="N33" i="44"/>
  <c r="W32" i="44"/>
  <c r="S32" i="44"/>
  <c r="O32" i="44"/>
  <c r="X31" i="44"/>
  <c r="T31" i="44"/>
  <c r="P31" i="44"/>
  <c r="Y30" i="44"/>
  <c r="U30" i="44"/>
  <c r="Q30" i="44"/>
  <c r="V29" i="44"/>
  <c r="R29" i="44"/>
  <c r="X65" i="44"/>
  <c r="N65" i="44"/>
  <c r="Q64" i="44"/>
  <c r="R63" i="44"/>
  <c r="U62" i="44"/>
  <c r="X61" i="44"/>
  <c r="Y60" i="44"/>
  <c r="O60" i="44"/>
  <c r="R59" i="44"/>
  <c r="S58" i="44"/>
  <c r="V57" i="44"/>
  <c r="Y56" i="44"/>
  <c r="P55" i="44"/>
  <c r="S54" i="44"/>
  <c r="T53" i="44"/>
  <c r="W52" i="44"/>
  <c r="N51" i="44"/>
  <c r="Q50" i="44"/>
  <c r="X49" i="44"/>
  <c r="P49" i="44"/>
  <c r="V48" i="44"/>
  <c r="O48" i="44"/>
  <c r="T47" i="44"/>
  <c r="N47" i="44"/>
  <c r="T46" i="44"/>
  <c r="Y45" i="44"/>
  <c r="R45" i="44"/>
  <c r="Y44" i="44"/>
  <c r="Q44" i="44"/>
  <c r="W43" i="44"/>
  <c r="P43" i="44"/>
  <c r="U42" i="44"/>
  <c r="O42" i="44"/>
  <c r="U41" i="44"/>
  <c r="S40" i="44"/>
  <c r="S39" i="44"/>
  <c r="N39" i="44"/>
  <c r="V38" i="44"/>
  <c r="P38" i="44"/>
  <c r="X37" i="44"/>
  <c r="S37" i="44"/>
  <c r="U36" i="44"/>
  <c r="P36" i="44"/>
  <c r="W35" i="44"/>
  <c r="R35" i="44"/>
  <c r="T34" i="44"/>
  <c r="O34" i="44"/>
  <c r="W33" i="44"/>
  <c r="Q33" i="44"/>
  <c r="Y32" i="44"/>
  <c r="T32" i="44"/>
  <c r="N32" i="44"/>
  <c r="V31" i="44"/>
  <c r="Q31" i="44"/>
  <c r="X30" i="44"/>
  <c r="S30" i="44"/>
  <c r="N30" i="44"/>
  <c r="U29" i="44"/>
  <c r="P29" i="44"/>
  <c r="Y28" i="44"/>
  <c r="U28" i="44"/>
  <c r="Q28" i="44"/>
  <c r="V27" i="44"/>
  <c r="R27" i="44"/>
  <c r="N27" i="44"/>
  <c r="W26" i="44"/>
  <c r="S26" i="44"/>
  <c r="O26" i="44"/>
  <c r="X25" i="44"/>
  <c r="T25" i="44"/>
  <c r="P25" i="44"/>
  <c r="Y24" i="44"/>
  <c r="U24" i="44"/>
  <c r="Q24" i="44"/>
  <c r="V23" i="44"/>
  <c r="R23" i="44"/>
  <c r="N23" i="44"/>
  <c r="P65" i="44"/>
  <c r="S64" i="44"/>
  <c r="V63" i="44"/>
  <c r="W62" i="44"/>
  <c r="P61" i="44"/>
  <c r="Q60" i="44"/>
  <c r="T59" i="44"/>
  <c r="W58" i="44"/>
  <c r="X57" i="44"/>
  <c r="N57" i="44"/>
  <c r="Q56" i="44"/>
  <c r="R55" i="44"/>
  <c r="U54" i="44"/>
  <c r="X53" i="44"/>
  <c r="Y52" i="44"/>
  <c r="O52" i="44"/>
  <c r="R51" i="44"/>
  <c r="S50" i="44"/>
  <c r="Y49" i="44"/>
  <c r="R49" i="44"/>
  <c r="W48" i="44"/>
  <c r="Q48" i="44"/>
  <c r="W47" i="44"/>
  <c r="O47" i="44"/>
  <c r="U46" i="44"/>
  <c r="O46" i="44"/>
  <c r="T45" i="44"/>
  <c r="S44" i="44"/>
  <c r="X43" i="44"/>
  <c r="R43" i="44"/>
  <c r="X42" i="44"/>
  <c r="P42" i="44"/>
  <c r="V41" i="44"/>
  <c r="P41" i="44"/>
  <c r="U40" i="44"/>
  <c r="N40" i="44"/>
  <c r="U39" i="44"/>
  <c r="O39" i="44"/>
  <c r="W38" i="44"/>
  <c r="R38" i="44"/>
  <c r="Y37" i="44"/>
  <c r="T37" i="44"/>
  <c r="O37" i="44"/>
  <c r="V36" i="44"/>
  <c r="Q36" i="44"/>
  <c r="Y35" i="44"/>
  <c r="S35" i="44"/>
  <c r="N35" i="44"/>
  <c r="V34" i="44"/>
  <c r="P34" i="44"/>
  <c r="X33" i="44"/>
  <c r="S33" i="44"/>
  <c r="U32" i="44"/>
  <c r="P32" i="44"/>
  <c r="W31" i="44"/>
  <c r="R31" i="44"/>
  <c r="T30" i="44"/>
  <c r="O30" i="44"/>
  <c r="W29" i="44"/>
  <c r="Q29" i="44"/>
  <c r="V28" i="44"/>
  <c r="R28" i="44"/>
  <c r="N28" i="44"/>
  <c r="W27" i="44"/>
  <c r="S27" i="44"/>
  <c r="O27" i="44"/>
  <c r="X26" i="44"/>
  <c r="T26" i="44"/>
  <c r="P26" i="44"/>
  <c r="Y25" i="44"/>
  <c r="U25" i="44"/>
  <c r="Q25" i="44"/>
  <c r="V24" i="44"/>
  <c r="R24" i="44"/>
  <c r="N24" i="44"/>
  <c r="W23" i="44"/>
  <c r="S23" i="44"/>
  <c r="O23" i="44"/>
  <c r="X22" i="44"/>
  <c r="T22" i="44"/>
  <c r="P22" i="44"/>
  <c r="Y21" i="44"/>
  <c r="U21" i="44"/>
  <c r="Q21" i="44"/>
  <c r="V20" i="44"/>
  <c r="R20" i="44"/>
  <c r="N20" i="44"/>
  <c r="W19" i="44"/>
  <c r="S19" i="44"/>
  <c r="O19" i="44"/>
  <c r="X18" i="44"/>
  <c r="T18" i="44"/>
  <c r="P18" i="44"/>
  <c r="Y17" i="44"/>
  <c r="U17" i="44"/>
  <c r="Q17" i="44"/>
  <c r="V16" i="44"/>
  <c r="R16" i="44"/>
  <c r="N16" i="44"/>
  <c r="W15" i="44"/>
  <c r="S15" i="44"/>
  <c r="O15" i="44"/>
  <c r="X14" i="44"/>
  <c r="T14" i="44"/>
  <c r="P14" i="44"/>
  <c r="Y13" i="44"/>
  <c r="U13" i="44"/>
  <c r="Q13" i="44"/>
  <c r="V12" i="44"/>
  <c r="R12" i="44"/>
  <c r="N12" i="44"/>
  <c r="W11" i="44"/>
  <c r="S11" i="44"/>
  <c r="O11" i="44"/>
  <c r="X10" i="44"/>
  <c r="T10" i="44"/>
  <c r="U64" i="44"/>
  <c r="N63" i="44"/>
  <c r="R61" i="44"/>
  <c r="V59" i="44"/>
  <c r="O58" i="44"/>
  <c r="S56" i="44"/>
  <c r="W54" i="44"/>
  <c r="P53" i="44"/>
  <c r="T51" i="44"/>
  <c r="X47" i="44"/>
  <c r="W46" i="44"/>
  <c r="V45" i="44"/>
  <c r="U44" i="44"/>
  <c r="S43" i="44"/>
  <c r="S42" i="44"/>
  <c r="Q41" i="44"/>
  <c r="O40" i="44"/>
  <c r="Q39" i="44"/>
  <c r="S38" i="44"/>
  <c r="U37" i="44"/>
  <c r="X36" i="44"/>
  <c r="O35" i="44"/>
  <c r="R34" i="44"/>
  <c r="T33" i="44"/>
  <c r="V32" i="44"/>
  <c r="Y31" i="44"/>
  <c r="N31" i="44"/>
  <c r="P30" i="44"/>
  <c r="S29" i="44"/>
  <c r="W28" i="44"/>
  <c r="O28" i="44"/>
  <c r="T27" i="44"/>
  <c r="Y26" i="44"/>
  <c r="Q26" i="44"/>
  <c r="V25" i="44"/>
  <c r="N25" i="44"/>
  <c r="S24" i="44"/>
  <c r="X23" i="44"/>
  <c r="P23" i="44"/>
  <c r="V22" i="44"/>
  <c r="Q22" i="44"/>
  <c r="X21" i="44"/>
  <c r="S21" i="44"/>
  <c r="N21" i="44"/>
  <c r="U20" i="44"/>
  <c r="P20" i="44"/>
  <c r="X19" i="44"/>
  <c r="R19" i="44"/>
  <c r="U18" i="44"/>
  <c r="O18" i="44"/>
  <c r="W17" i="44"/>
  <c r="R17" i="44"/>
  <c r="Y16" i="44"/>
  <c r="T16" i="44"/>
  <c r="O16" i="44"/>
  <c r="V15" i="44"/>
  <c r="Q15" i="44"/>
  <c r="Y14" i="44"/>
  <c r="S14" i="44"/>
  <c r="N14" i="44"/>
  <c r="V13" i="44"/>
  <c r="P13" i="44"/>
  <c r="X12" i="44"/>
  <c r="S12" i="44"/>
  <c r="U11" i="44"/>
  <c r="P11" i="44"/>
  <c r="W10" i="44"/>
  <c r="R10" i="44"/>
  <c r="N10" i="44"/>
  <c r="W9" i="44"/>
  <c r="S9" i="44"/>
  <c r="O9" i="44"/>
  <c r="X8" i="44"/>
  <c r="T8" i="44"/>
  <c r="P8" i="44"/>
  <c r="Y7" i="44"/>
  <c r="U7" i="44"/>
  <c r="Q7" i="44"/>
  <c r="V6" i="44"/>
  <c r="R6" i="44"/>
  <c r="N6" i="44"/>
  <c r="W5" i="44"/>
  <c r="S5" i="44"/>
  <c r="O5" i="44"/>
  <c r="V65" i="44"/>
  <c r="S62" i="44"/>
  <c r="W60" i="44"/>
  <c r="N59" i="44"/>
  <c r="T57" i="44"/>
  <c r="X55" i="44"/>
  <c r="O54" i="44"/>
  <c r="U52" i="44"/>
  <c r="Y50" i="44"/>
  <c r="U49" i="44"/>
  <c r="U48" i="44"/>
  <c r="S47" i="44"/>
  <c r="Q46" i="44"/>
  <c r="Q45" i="44"/>
  <c r="O44" i="44"/>
  <c r="N43" i="44"/>
  <c r="Y40" i="44"/>
  <c r="W39" i="44"/>
  <c r="O38" i="44"/>
  <c r="Q37" i="44"/>
  <c r="T36" i="44"/>
  <c r="V35" i="44"/>
  <c r="X34" i="44"/>
  <c r="N34" i="44"/>
  <c r="P33" i="44"/>
  <c r="R32" i="44"/>
  <c r="U31" i="44"/>
  <c r="W30" i="44"/>
  <c r="Y29" i="44"/>
  <c r="O29" i="44"/>
  <c r="T28" i="44"/>
  <c r="Y27" i="44"/>
  <c r="Q27" i="44"/>
  <c r="V26" i="44"/>
  <c r="N26" i="44"/>
  <c r="S25" i="44"/>
  <c r="X24" i="44"/>
  <c r="P24" i="44"/>
  <c r="U23" i="44"/>
  <c r="U22" i="44"/>
  <c r="O22" i="44"/>
  <c r="W21" i="44"/>
  <c r="R21" i="44"/>
  <c r="Y20" i="44"/>
  <c r="T20" i="44"/>
  <c r="O20" i="44"/>
  <c r="V19" i="44"/>
  <c r="Q19" i="44"/>
  <c r="Y18" i="44"/>
  <c r="S18" i="44"/>
  <c r="N18" i="44"/>
  <c r="V17" i="44"/>
  <c r="P17" i="44"/>
  <c r="X16" i="44"/>
  <c r="S16" i="44"/>
  <c r="U15" i="44"/>
  <c r="P15" i="44"/>
  <c r="W14" i="44"/>
  <c r="R14" i="44"/>
  <c r="T13" i="44"/>
  <c r="W12" i="44"/>
  <c r="Q12" i="44"/>
  <c r="Y11" i="44"/>
  <c r="T11" i="44"/>
  <c r="N11" i="44"/>
  <c r="V10" i="44"/>
  <c r="Q10" i="44"/>
  <c r="V9" i="44"/>
  <c r="R9" i="44"/>
  <c r="N9" i="44"/>
  <c r="W8" i="44"/>
  <c r="S8" i="44"/>
  <c r="O8" i="44"/>
  <c r="R5" i="44"/>
  <c r="X5" i="44"/>
  <c r="P6" i="44"/>
  <c r="U6" i="44"/>
  <c r="N7" i="44"/>
  <c r="S7" i="44"/>
  <c r="X7" i="44"/>
  <c r="R8" i="44"/>
  <c r="U9" i="44"/>
  <c r="P10" i="44"/>
  <c r="X11" i="44"/>
  <c r="U12" i="44"/>
  <c r="R13" i="44"/>
  <c r="O14" i="44"/>
  <c r="X15" i="44"/>
  <c r="U16" i="44"/>
  <c r="S17" i="44"/>
  <c r="Q18" i="44"/>
  <c r="N19" i="44"/>
  <c r="Y19" i="44"/>
  <c r="W20" i="44"/>
  <c r="T21" i="44"/>
  <c r="R22" i="44"/>
  <c r="Q23" i="44"/>
  <c r="T24" i="44"/>
  <c r="W25" i="44"/>
  <c r="P28" i="44"/>
  <c r="T29" i="44"/>
  <c r="O31" i="44"/>
  <c r="X32" i="44"/>
  <c r="S34" i="44"/>
  <c r="N36" i="44"/>
  <c r="W37" i="44"/>
  <c r="R39" i="44"/>
  <c r="R41" i="44"/>
  <c r="V43" i="44"/>
  <c r="X45" i="44"/>
  <c r="P50" i="44"/>
  <c r="R53" i="44"/>
  <c r="U56" i="44"/>
  <c r="P63" i="44"/>
  <c r="R25" i="44"/>
  <c r="U26" i="44"/>
  <c r="X27" i="44"/>
  <c r="N29" i="44"/>
  <c r="V30" i="44"/>
  <c r="Q32" i="44"/>
  <c r="Y33" i="44"/>
  <c r="U35" i="44"/>
  <c r="P37" i="44"/>
  <c r="X38" i="44"/>
  <c r="W40" i="44"/>
  <c r="Y42" i="44"/>
  <c r="N45" i="44"/>
  <c r="R47" i="44"/>
  <c r="T49" i="44"/>
  <c r="Q52" i="44"/>
  <c r="V55" i="44"/>
  <c r="Y58" i="44"/>
  <c r="O62" i="44"/>
  <c r="T65" i="44"/>
  <c r="W6" i="43"/>
  <c r="Q12" i="43"/>
  <c r="T17" i="43"/>
  <c r="Q24" i="43"/>
  <c r="W34" i="43"/>
  <c r="X49" i="43"/>
  <c r="Q8" i="43"/>
  <c r="T13" i="43"/>
  <c r="X18" i="43"/>
  <c r="W26" i="43"/>
  <c r="X37" i="43"/>
  <c r="Q59" i="43"/>
  <c r="U8" i="43"/>
  <c r="N11" i="43"/>
  <c r="X13" i="43"/>
  <c r="U16" i="43"/>
  <c r="T22" i="43"/>
  <c r="T5" i="43"/>
  <c r="S6" i="43"/>
  <c r="V7" i="43"/>
  <c r="P9" i="43"/>
  <c r="S10" i="43"/>
  <c r="V11" i="43"/>
  <c r="P13" i="43"/>
  <c r="S14" i="43"/>
  <c r="V15" i="43"/>
  <c r="P17" i="43"/>
  <c r="S18" i="43"/>
  <c r="N20" i="43"/>
  <c r="W21" i="43"/>
  <c r="W23" i="43"/>
  <c r="O26" i="43"/>
  <c r="P29" i="43"/>
  <c r="V31" i="43"/>
  <c r="O34" i="43"/>
  <c r="P37" i="43"/>
  <c r="V39" i="43"/>
  <c r="W43" i="43"/>
  <c r="U48" i="43"/>
  <c r="X56" i="43"/>
  <c r="N7" i="43"/>
  <c r="X9" i="43"/>
  <c r="U12" i="43"/>
  <c r="N15" i="43"/>
  <c r="X17" i="43"/>
  <c r="Q19" i="43"/>
  <c r="Y20" i="43"/>
  <c r="Y24" i="43"/>
  <c r="R27" i="43"/>
  <c r="S30" i="43"/>
  <c r="Y32" i="43"/>
  <c r="R35" i="43"/>
  <c r="S38" i="43"/>
  <c r="Q41" i="43"/>
  <c r="O46" i="43"/>
  <c r="Y51" i="43"/>
  <c r="W61" i="43"/>
  <c r="P5" i="43"/>
  <c r="O6" i="43"/>
  <c r="R7" i="43"/>
  <c r="Y8" i="43"/>
  <c r="O10" i="43"/>
  <c r="R11" i="43"/>
  <c r="Y12" i="43"/>
  <c r="O14" i="43"/>
  <c r="R15" i="43"/>
  <c r="Y16" i="43"/>
  <c r="O18" i="43"/>
  <c r="V19" i="43"/>
  <c r="Q21" i="43"/>
  <c r="R23" i="43"/>
  <c r="T25" i="43"/>
  <c r="U28" i="43"/>
  <c r="N31" i="43"/>
  <c r="T33" i="43"/>
  <c r="U36" i="43"/>
  <c r="N39" i="43"/>
  <c r="O42" i="43"/>
  <c r="R47" i="43"/>
  <c r="R54" i="43"/>
  <c r="P64" i="43"/>
  <c r="Q5" i="43"/>
  <c r="Y5" i="43"/>
  <c r="P6" i="43"/>
  <c r="X6" i="43"/>
  <c r="S7" i="43"/>
  <c r="N8" i="43"/>
  <c r="R8" i="43"/>
  <c r="U9" i="43"/>
  <c r="P10" i="43"/>
  <c r="T10" i="43"/>
  <c r="O11" i="43"/>
  <c r="W11" i="43"/>
  <c r="R12" i="43"/>
  <c r="V12" i="43"/>
  <c r="Q13" i="43"/>
  <c r="Y13" i="43"/>
  <c r="P14" i="43"/>
  <c r="X14" i="43"/>
  <c r="S15" i="43"/>
  <c r="N16" i="43"/>
  <c r="R16" i="43"/>
  <c r="U17" i="43"/>
  <c r="Y17" i="43"/>
  <c r="T18" i="43"/>
  <c r="R19" i="43"/>
  <c r="W19" i="43"/>
  <c r="U20" i="43"/>
  <c r="S21" i="43"/>
  <c r="X21" i="43"/>
  <c r="V22" i="43"/>
  <c r="N23" i="43"/>
  <c r="Y23" i="43"/>
  <c r="O25" i="43"/>
  <c r="R26" i="43"/>
  <c r="P28" i="43"/>
  <c r="S29" i="43"/>
  <c r="V30" i="43"/>
  <c r="Q31" i="43"/>
  <c r="T32" i="43"/>
  <c r="W33" i="43"/>
  <c r="P36" i="43"/>
  <c r="X36" i="43"/>
  <c r="N38" i="43"/>
  <c r="V38" i="43"/>
  <c r="X40" i="43"/>
  <c r="U41" i="43"/>
  <c r="S42" i="43"/>
  <c r="Q43" i="43"/>
  <c r="P44" i="43"/>
  <c r="S45" i="43"/>
  <c r="V46" i="43"/>
  <c r="Y47" i="43"/>
  <c r="O49" i="43"/>
  <c r="R50" i="43"/>
  <c r="X52" i="43"/>
  <c r="Q55" i="43"/>
  <c r="W57" i="43"/>
  <c r="P60" i="43"/>
  <c r="O65" i="43"/>
  <c r="N5" i="43"/>
  <c r="V5" i="43"/>
  <c r="O5" i="43"/>
  <c r="S5" i="43"/>
  <c r="W5" i="43"/>
  <c r="N6" i="43"/>
  <c r="R6" i="43"/>
  <c r="V6" i="43"/>
  <c r="Q7" i="43"/>
  <c r="U7" i="43"/>
  <c r="Y7" i="43"/>
  <c r="P8" i="43"/>
  <c r="T8" i="43"/>
  <c r="X8" i="43"/>
  <c r="O9" i="43"/>
  <c r="S9" i="43"/>
  <c r="W9" i="43"/>
  <c r="N10" i="43"/>
  <c r="R10" i="43"/>
  <c r="V10" i="43"/>
  <c r="Q11" i="43"/>
  <c r="U11" i="43"/>
  <c r="Y11" i="43"/>
  <c r="P12" i="43"/>
  <c r="T12" i="43"/>
  <c r="X12" i="43"/>
  <c r="O13" i="43"/>
  <c r="S13" i="43"/>
  <c r="W13" i="43"/>
  <c r="N14" i="43"/>
  <c r="R14" i="43"/>
  <c r="V14" i="43"/>
  <c r="Q15" i="43"/>
  <c r="U15" i="43"/>
  <c r="Y15" i="43"/>
  <c r="P16" i="43"/>
  <c r="T16" i="43"/>
  <c r="X16" i="43"/>
  <c r="O17" i="43"/>
  <c r="S17" i="43"/>
  <c r="W17" i="43"/>
  <c r="N18" i="43"/>
  <c r="R18" i="43"/>
  <c r="W18" i="43"/>
  <c r="O19" i="43"/>
  <c r="U19" i="43"/>
  <c r="R20" i="43"/>
  <c r="X20" i="43"/>
  <c r="P21" i="43"/>
  <c r="U21" i="43"/>
  <c r="N22" i="43"/>
  <c r="S22" i="43"/>
  <c r="X22" i="43"/>
  <c r="Q23" i="43"/>
  <c r="V23" i="43"/>
  <c r="P24" i="43"/>
  <c r="X24" i="43"/>
  <c r="S25" i="43"/>
  <c r="N26" i="43"/>
  <c r="V26" i="43"/>
  <c r="Q27" i="43"/>
  <c r="Y27" i="43"/>
  <c r="T28" i="43"/>
  <c r="O29" i="43"/>
  <c r="W29" i="43"/>
  <c r="R30" i="43"/>
  <c r="U31" i="43"/>
  <c r="P32" i="43"/>
  <c r="X32" i="43"/>
  <c r="S33" i="43"/>
  <c r="N34" i="43"/>
  <c r="V34" i="43"/>
  <c r="Q35" i="43"/>
  <c r="Y35" i="43"/>
  <c r="T36" i="43"/>
  <c r="O37" i="43"/>
  <c r="W37" i="43"/>
  <c r="R38" i="43"/>
  <c r="U39" i="43"/>
  <c r="R40" i="43"/>
  <c r="P41" i="43"/>
  <c r="N42" i="43"/>
  <c r="X42" i="43"/>
  <c r="V43" i="43"/>
  <c r="X44" i="43"/>
  <c r="N46" i="43"/>
  <c r="Q47" i="43"/>
  <c r="T48" i="43"/>
  <c r="W49" i="43"/>
  <c r="U51" i="43"/>
  <c r="N54" i="43"/>
  <c r="T56" i="43"/>
  <c r="S61" i="43"/>
  <c r="Y65" i="43"/>
  <c r="U65" i="43"/>
  <c r="Q65" i="43"/>
  <c r="V64" i="43"/>
  <c r="R64" i="43"/>
  <c r="N64" i="43"/>
  <c r="W63" i="43"/>
  <c r="S63" i="43"/>
  <c r="O63" i="43"/>
  <c r="X62" i="43"/>
  <c r="T62" i="43"/>
  <c r="P62" i="43"/>
  <c r="Y61" i="43"/>
  <c r="U61" i="43"/>
  <c r="Q61" i="43"/>
  <c r="V60" i="43"/>
  <c r="R60" i="43"/>
  <c r="N60" i="43"/>
  <c r="W59" i="43"/>
  <c r="S59" i="43"/>
  <c r="O59" i="43"/>
  <c r="X58" i="43"/>
  <c r="T58" i="43"/>
  <c r="P58" i="43"/>
  <c r="Y57" i="43"/>
  <c r="U57" i="43"/>
  <c r="Q57" i="43"/>
  <c r="V56" i="43"/>
  <c r="R56" i="43"/>
  <c r="N56" i="43"/>
  <c r="W55" i="43"/>
  <c r="S55" i="43"/>
  <c r="O55" i="43"/>
  <c r="X54" i="43"/>
  <c r="T54" i="43"/>
  <c r="P54" i="43"/>
  <c r="Y53" i="43"/>
  <c r="U53" i="43"/>
  <c r="Q53" i="43"/>
  <c r="V52" i="43"/>
  <c r="R52" i="43"/>
  <c r="N52" i="43"/>
  <c r="W51" i="43"/>
  <c r="S51" i="43"/>
  <c r="O51" i="43"/>
  <c r="X50" i="43"/>
  <c r="T50" i="43"/>
  <c r="P50" i="43"/>
  <c r="Y49" i="43"/>
  <c r="U49" i="43"/>
  <c r="Q49" i="43"/>
  <c r="V48" i="43"/>
  <c r="R48" i="43"/>
  <c r="N48" i="43"/>
  <c r="W47" i="43"/>
  <c r="S47" i="43"/>
  <c r="O47" i="43"/>
  <c r="X46" i="43"/>
  <c r="T46" i="43"/>
  <c r="P46" i="43"/>
  <c r="Y45" i="43"/>
  <c r="U45" i="43"/>
  <c r="Q45" i="43"/>
  <c r="V44" i="43"/>
  <c r="R44" i="43"/>
  <c r="N44" i="43"/>
  <c r="X65" i="43"/>
  <c r="T65" i="43"/>
  <c r="P65" i="43"/>
  <c r="Y64" i="43"/>
  <c r="U64" i="43"/>
  <c r="Q64" i="43"/>
  <c r="V63" i="43"/>
  <c r="R63" i="43"/>
  <c r="N63" i="43"/>
  <c r="W62" i="43"/>
  <c r="S62" i="43"/>
  <c r="O62" i="43"/>
  <c r="X61" i="43"/>
  <c r="T61" i="43"/>
  <c r="P61" i="43"/>
  <c r="Y60" i="43"/>
  <c r="U60" i="43"/>
  <c r="Q60" i="43"/>
  <c r="V59" i="43"/>
  <c r="R59" i="43"/>
  <c r="N59" i="43"/>
  <c r="W58" i="43"/>
  <c r="S58" i="43"/>
  <c r="O58" i="43"/>
  <c r="X57" i="43"/>
  <c r="T57" i="43"/>
  <c r="P57" i="43"/>
  <c r="Y56" i="43"/>
  <c r="U56" i="43"/>
  <c r="Q56" i="43"/>
  <c r="V55" i="43"/>
  <c r="R55" i="43"/>
  <c r="N55" i="43"/>
  <c r="W54" i="43"/>
  <c r="S54" i="43"/>
  <c r="O54" i="43"/>
  <c r="X53" i="43"/>
  <c r="T53" i="43"/>
  <c r="P53" i="43"/>
  <c r="Y52" i="43"/>
  <c r="U52" i="43"/>
  <c r="Q52" i="43"/>
  <c r="V51" i="43"/>
  <c r="R51" i="43"/>
  <c r="N51" i="43"/>
  <c r="W50" i="43"/>
  <c r="S50" i="43"/>
  <c r="V65" i="43"/>
  <c r="R65" i="43"/>
  <c r="N65" i="43"/>
  <c r="W64" i="43"/>
  <c r="S64" i="43"/>
  <c r="O64" i="43"/>
  <c r="X63" i="43"/>
  <c r="T63" i="43"/>
  <c r="P63" i="43"/>
  <c r="Y62" i="43"/>
  <c r="U62" i="43"/>
  <c r="Q62" i="43"/>
  <c r="V61" i="43"/>
  <c r="R61" i="43"/>
  <c r="N61" i="43"/>
  <c r="W60" i="43"/>
  <c r="S60" i="43"/>
  <c r="O60" i="43"/>
  <c r="X59" i="43"/>
  <c r="T59" i="43"/>
  <c r="P59" i="43"/>
  <c r="Y58" i="43"/>
  <c r="U58" i="43"/>
  <c r="Q58" i="43"/>
  <c r="V57" i="43"/>
  <c r="R57" i="43"/>
  <c r="N57" i="43"/>
  <c r="W56" i="43"/>
  <c r="S56" i="43"/>
  <c r="O56" i="43"/>
  <c r="X55" i="43"/>
  <c r="T55" i="43"/>
  <c r="P55" i="43"/>
  <c r="Y54" i="43"/>
  <c r="U54" i="43"/>
  <c r="Q54" i="43"/>
  <c r="V53" i="43"/>
  <c r="R53" i="43"/>
  <c r="N53" i="43"/>
  <c r="W52" i="43"/>
  <c r="S52" i="43"/>
  <c r="O52" i="43"/>
  <c r="X51" i="43"/>
  <c r="T51" i="43"/>
  <c r="P51" i="43"/>
  <c r="Y50" i="43"/>
  <c r="U50" i="43"/>
  <c r="Q50" i="43"/>
  <c r="V49" i="43"/>
  <c r="R49" i="43"/>
  <c r="N49" i="43"/>
  <c r="W48" i="43"/>
  <c r="S48" i="43"/>
  <c r="O48" i="43"/>
  <c r="X47" i="43"/>
  <c r="T47" i="43"/>
  <c r="P47" i="43"/>
  <c r="Y46" i="43"/>
  <c r="U46" i="43"/>
  <c r="Q46" i="43"/>
  <c r="V45" i="43"/>
  <c r="R45" i="43"/>
  <c r="N45" i="43"/>
  <c r="W44" i="43"/>
  <c r="S44" i="43"/>
  <c r="O44" i="43"/>
  <c r="X43" i="43"/>
  <c r="T43" i="43"/>
  <c r="P43" i="43"/>
  <c r="Y42" i="43"/>
  <c r="U42" i="43"/>
  <c r="Q42" i="43"/>
  <c r="V41" i="43"/>
  <c r="R41" i="43"/>
  <c r="N41" i="43"/>
  <c r="W40" i="43"/>
  <c r="S40" i="43"/>
  <c r="O40" i="43"/>
  <c r="X39" i="43"/>
  <c r="W65" i="43"/>
  <c r="T64" i="43"/>
  <c r="Q63" i="43"/>
  <c r="N62" i="43"/>
  <c r="X60" i="43"/>
  <c r="U59" i="43"/>
  <c r="R58" i="43"/>
  <c r="O57" i="43"/>
  <c r="Y55" i="43"/>
  <c r="V54" i="43"/>
  <c r="S53" i="43"/>
  <c r="P52" i="43"/>
  <c r="N50" i="43"/>
  <c r="S49" i="43"/>
  <c r="X48" i="43"/>
  <c r="P48" i="43"/>
  <c r="U47" i="43"/>
  <c r="R46" i="43"/>
  <c r="W45" i="43"/>
  <c r="O45" i="43"/>
  <c r="T44" i="43"/>
  <c r="Y43" i="43"/>
  <c r="S43" i="43"/>
  <c r="N43" i="43"/>
  <c r="V42" i="43"/>
  <c r="P42" i="43"/>
  <c r="X41" i="43"/>
  <c r="S41" i="43"/>
  <c r="U40" i="43"/>
  <c r="P40" i="43"/>
  <c r="W39" i="43"/>
  <c r="S39" i="43"/>
  <c r="O39" i="43"/>
  <c r="X38" i="43"/>
  <c r="T38" i="43"/>
  <c r="P38" i="43"/>
  <c r="Y37" i="43"/>
  <c r="U37" i="43"/>
  <c r="Q37" i="43"/>
  <c r="V36" i="43"/>
  <c r="R36" i="43"/>
  <c r="N36" i="43"/>
  <c r="W35" i="43"/>
  <c r="S35" i="43"/>
  <c r="O35" i="43"/>
  <c r="X34" i="43"/>
  <c r="T34" i="43"/>
  <c r="P34" i="43"/>
  <c r="Y33" i="43"/>
  <c r="U33" i="43"/>
  <c r="Q33" i="43"/>
  <c r="V32" i="43"/>
  <c r="R32" i="43"/>
  <c r="N32" i="43"/>
  <c r="W31" i="43"/>
  <c r="S31" i="43"/>
  <c r="O31" i="43"/>
  <c r="X30" i="43"/>
  <c r="T30" i="43"/>
  <c r="P30" i="43"/>
  <c r="Y29" i="43"/>
  <c r="U29" i="43"/>
  <c r="Q29" i="43"/>
  <c r="V28" i="43"/>
  <c r="R28" i="43"/>
  <c r="N28" i="43"/>
  <c r="W27" i="43"/>
  <c r="S27" i="43"/>
  <c r="O27" i="43"/>
  <c r="X26" i="43"/>
  <c r="T26" i="43"/>
  <c r="P26" i="43"/>
  <c r="Y25" i="43"/>
  <c r="U25" i="43"/>
  <c r="Q25" i="43"/>
  <c r="V24" i="43"/>
  <c r="R24" i="43"/>
  <c r="N24" i="43"/>
  <c r="X64" i="43"/>
  <c r="U63" i="43"/>
  <c r="R62" i="43"/>
  <c r="O61" i="43"/>
  <c r="Y59" i="43"/>
  <c r="V58" i="43"/>
  <c r="S57" i="43"/>
  <c r="P56" i="43"/>
  <c r="W53" i="43"/>
  <c r="T52" i="43"/>
  <c r="Q51" i="43"/>
  <c r="O50" i="43"/>
  <c r="T49" i="43"/>
  <c r="Y48" i="43"/>
  <c r="Q48" i="43"/>
  <c r="V47" i="43"/>
  <c r="N47" i="43"/>
  <c r="S46" i="43"/>
  <c r="X45" i="43"/>
  <c r="P45" i="43"/>
  <c r="U44" i="43"/>
  <c r="U43" i="43"/>
  <c r="O43" i="43"/>
  <c r="W42" i="43"/>
  <c r="R42" i="43"/>
  <c r="Y41" i="43"/>
  <c r="T41" i="43"/>
  <c r="O41" i="43"/>
  <c r="V40" i="43"/>
  <c r="Q40" i="43"/>
  <c r="Y39" i="43"/>
  <c r="T39" i="43"/>
  <c r="P39" i="43"/>
  <c r="Y38" i="43"/>
  <c r="U38" i="43"/>
  <c r="Q38" i="43"/>
  <c r="V37" i="43"/>
  <c r="R37" i="43"/>
  <c r="N37" i="43"/>
  <c r="W36" i="43"/>
  <c r="S36" i="43"/>
  <c r="O36" i="43"/>
  <c r="X35" i="43"/>
  <c r="T35" i="43"/>
  <c r="P35" i="43"/>
  <c r="Y34" i="43"/>
  <c r="U34" i="43"/>
  <c r="Q34" i="43"/>
  <c r="V33" i="43"/>
  <c r="R33" i="43"/>
  <c r="N33" i="43"/>
  <c r="W32" i="43"/>
  <c r="S32" i="43"/>
  <c r="O32" i="43"/>
  <c r="X31" i="43"/>
  <c r="T31" i="43"/>
  <c r="P31" i="43"/>
  <c r="Y30" i="43"/>
  <c r="U30" i="43"/>
  <c r="Q30" i="43"/>
  <c r="V29" i="43"/>
  <c r="R29" i="43"/>
  <c r="N29" i="43"/>
  <c r="W28" i="43"/>
  <c r="S28" i="43"/>
  <c r="O28" i="43"/>
  <c r="X27" i="43"/>
  <c r="T27" i="43"/>
  <c r="P27" i="43"/>
  <c r="Y26" i="43"/>
  <c r="U26" i="43"/>
  <c r="Q26" i="43"/>
  <c r="V25" i="43"/>
  <c r="R25" i="43"/>
  <c r="N25" i="43"/>
  <c r="W24" i="43"/>
  <c r="S24" i="43"/>
  <c r="O24" i="43"/>
  <c r="X23" i="43"/>
  <c r="T23" i="43"/>
  <c r="P23" i="43"/>
  <c r="Y22" i="43"/>
  <c r="U22" i="43"/>
  <c r="Q22" i="43"/>
  <c r="V21" i="43"/>
  <c r="R21" i="43"/>
  <c r="N21" i="43"/>
  <c r="W20" i="43"/>
  <c r="S20" i="43"/>
  <c r="O20" i="43"/>
  <c r="X19" i="43"/>
  <c r="T19" i="43"/>
  <c r="P19" i="43"/>
  <c r="Y18" i="43"/>
  <c r="U18" i="43"/>
  <c r="U5" i="43"/>
  <c r="T6" i="43"/>
  <c r="O7" i="43"/>
  <c r="W7" i="43"/>
  <c r="V8" i="43"/>
  <c r="Q9" i="43"/>
  <c r="Y9" i="43"/>
  <c r="X10" i="43"/>
  <c r="S11" i="43"/>
  <c r="N12" i="43"/>
  <c r="U13" i="43"/>
  <c r="T14" i="43"/>
  <c r="O15" i="43"/>
  <c r="W15" i="43"/>
  <c r="V16" i="43"/>
  <c r="Q17" i="43"/>
  <c r="P18" i="43"/>
  <c r="P20" i="43"/>
  <c r="P22" i="43"/>
  <c r="S23" i="43"/>
  <c r="T24" i="43"/>
  <c r="W25" i="43"/>
  <c r="U27" i="43"/>
  <c r="X28" i="43"/>
  <c r="N30" i="43"/>
  <c r="Y31" i="43"/>
  <c r="O33" i="43"/>
  <c r="R34" i="43"/>
  <c r="U35" i="43"/>
  <c r="S37" i="43"/>
  <c r="Q39" i="43"/>
  <c r="V62" i="43"/>
  <c r="R5" i="43"/>
  <c r="Q6" i="43"/>
  <c r="U6" i="43"/>
  <c r="Y6" i="43"/>
  <c r="P7" i="43"/>
  <c r="T7" i="43"/>
  <c r="X7" i="43"/>
  <c r="O8" i="43"/>
  <c r="S8" i="43"/>
  <c r="W8" i="43"/>
  <c r="N9" i="43"/>
  <c r="R9" i="43"/>
  <c r="V9" i="43"/>
  <c r="Q10" i="43"/>
  <c r="U10" i="43"/>
  <c r="Y10" i="43"/>
  <c r="P11" i="43"/>
  <c r="T11" i="43"/>
  <c r="X11" i="43"/>
  <c r="O12" i="43"/>
  <c r="S12" i="43"/>
  <c r="W12" i="43"/>
  <c r="N13" i="43"/>
  <c r="R13" i="43"/>
  <c r="V13" i="43"/>
  <c r="Q14" i="43"/>
  <c r="U14" i="43"/>
  <c r="Y14" i="43"/>
  <c r="P15" i="43"/>
  <c r="T15" i="43"/>
  <c r="X15" i="43"/>
  <c r="O16" i="43"/>
  <c r="S16" i="43"/>
  <c r="W16" i="43"/>
  <c r="N17" i="43"/>
  <c r="R17" i="43"/>
  <c r="V17" i="43"/>
  <c r="Q18" i="43"/>
  <c r="V18" i="43"/>
  <c r="N19" i="43"/>
  <c r="S19" i="43"/>
  <c r="Y19" i="43"/>
  <c r="Q20" i="43"/>
  <c r="V20" i="43"/>
  <c r="O21" i="43"/>
  <c r="T21" i="43"/>
  <c r="Y21" i="43"/>
  <c r="R22" i="43"/>
  <c r="W22" i="43"/>
  <c r="O23" i="43"/>
  <c r="U23" i="43"/>
  <c r="U24" i="43"/>
  <c r="P25" i="43"/>
  <c r="X25" i="43"/>
  <c r="S26" i="43"/>
  <c r="N27" i="43"/>
  <c r="V27" i="43"/>
  <c r="Q28" i="43"/>
  <c r="Y28" i="43"/>
  <c r="T29" i="43"/>
  <c r="O30" i="43"/>
  <c r="W30" i="43"/>
  <c r="R31" i="43"/>
  <c r="U32" i="43"/>
  <c r="P33" i="43"/>
  <c r="X33" i="43"/>
  <c r="S34" i="43"/>
  <c r="N35" i="43"/>
  <c r="V35" i="43"/>
  <c r="Q36" i="43"/>
  <c r="Y36" i="43"/>
  <c r="T37" i="43"/>
  <c r="O38" i="43"/>
  <c r="W38" i="43"/>
  <c r="R39" i="43"/>
  <c r="N40" i="43"/>
  <c r="Y40" i="43"/>
  <c r="W41" i="43"/>
  <c r="T42" i="43"/>
  <c r="R43" i="43"/>
  <c r="Q44" i="43"/>
  <c r="T45" i="43"/>
  <c r="W46" i="43"/>
  <c r="P49" i="43"/>
  <c r="V50" i="43"/>
  <c r="O53" i="43"/>
  <c r="U55" i="43"/>
  <c r="N58" i="43"/>
  <c r="T60" i="43"/>
  <c r="S65" i="43"/>
  <c r="U26" i="42"/>
  <c r="W10" i="42"/>
  <c r="P6" i="42"/>
  <c r="R36" i="42"/>
  <c r="V5" i="42"/>
  <c r="O8" i="42"/>
  <c r="N20" i="42"/>
  <c r="N7" i="42"/>
  <c r="Y13" i="42"/>
  <c r="Y65" i="42"/>
  <c r="U65" i="42"/>
  <c r="Q65" i="42"/>
  <c r="V64" i="42"/>
  <c r="R64" i="42"/>
  <c r="N64" i="42"/>
  <c r="W63" i="42"/>
  <c r="S63" i="42"/>
  <c r="O63" i="42"/>
  <c r="X62" i="42"/>
  <c r="T62" i="42"/>
  <c r="P62" i="42"/>
  <c r="Y61" i="42"/>
  <c r="U61" i="42"/>
  <c r="Q61" i="42"/>
  <c r="V60" i="42"/>
  <c r="R60" i="42"/>
  <c r="N60" i="42"/>
  <c r="W59" i="42"/>
  <c r="S59" i="42"/>
  <c r="O59" i="42"/>
  <c r="X58" i="42"/>
  <c r="T58" i="42"/>
  <c r="P58" i="42"/>
  <c r="Y57" i="42"/>
  <c r="U57" i="42"/>
  <c r="Q57" i="42"/>
  <c r="V56" i="42"/>
  <c r="R56" i="42"/>
  <c r="N56" i="42"/>
  <c r="W55" i="42"/>
  <c r="S55" i="42"/>
  <c r="O55" i="42"/>
  <c r="X54" i="42"/>
  <c r="T54" i="42"/>
  <c r="P54" i="42"/>
  <c r="Y53" i="42"/>
  <c r="U53" i="42"/>
  <c r="Q53" i="42"/>
  <c r="V52" i="42"/>
  <c r="R52" i="42"/>
  <c r="N52" i="42"/>
  <c r="W51" i="42"/>
  <c r="S51" i="42"/>
  <c r="O51" i="42"/>
  <c r="X50" i="42"/>
  <c r="T50" i="42"/>
  <c r="P50" i="42"/>
  <c r="Y49" i="42"/>
  <c r="U49" i="42"/>
  <c r="Q49" i="42"/>
  <c r="V48" i="42"/>
  <c r="R48" i="42"/>
  <c r="N48" i="42"/>
  <c r="W47" i="42"/>
  <c r="S47" i="42"/>
  <c r="O47" i="42"/>
  <c r="X46" i="42"/>
  <c r="T46" i="42"/>
  <c r="P46" i="42"/>
  <c r="Y45" i="42"/>
  <c r="U45" i="42"/>
  <c r="Q45" i="42"/>
  <c r="V44" i="42"/>
  <c r="R44" i="42"/>
  <c r="N44" i="42"/>
  <c r="W43" i="42"/>
  <c r="S43" i="42"/>
  <c r="O43" i="42"/>
  <c r="X42" i="42"/>
  <c r="T42" i="42"/>
  <c r="P42" i="42"/>
  <c r="Y41" i="42"/>
  <c r="U41" i="42"/>
  <c r="Q41" i="42"/>
  <c r="V40" i="42"/>
  <c r="R40" i="42"/>
  <c r="X65" i="42"/>
  <c r="T65" i="42"/>
  <c r="P65" i="42"/>
  <c r="Y64" i="42"/>
  <c r="U64" i="42"/>
  <c r="Q64" i="42"/>
  <c r="V63" i="42"/>
  <c r="R63" i="42"/>
  <c r="N63" i="42"/>
  <c r="W62" i="42"/>
  <c r="S62" i="42"/>
  <c r="O62" i="42"/>
  <c r="X61" i="42"/>
  <c r="T61" i="42"/>
  <c r="P61" i="42"/>
  <c r="Y60" i="42"/>
  <c r="U60" i="42"/>
  <c r="Q60" i="42"/>
  <c r="V59" i="42"/>
  <c r="R59" i="42"/>
  <c r="N59" i="42"/>
  <c r="W58" i="42"/>
  <c r="S58" i="42"/>
  <c r="O58" i="42"/>
  <c r="X57" i="42"/>
  <c r="T57" i="42"/>
  <c r="P57" i="42"/>
  <c r="Y56" i="42"/>
  <c r="U56" i="42"/>
  <c r="Q56" i="42"/>
  <c r="V55" i="42"/>
  <c r="R55" i="42"/>
  <c r="N55" i="42"/>
  <c r="W54" i="42"/>
  <c r="S54" i="42"/>
  <c r="O54" i="42"/>
  <c r="X53" i="42"/>
  <c r="T53" i="42"/>
  <c r="P53" i="42"/>
  <c r="Y52" i="42"/>
  <c r="U52" i="42"/>
  <c r="Q52" i="42"/>
  <c r="V51" i="42"/>
  <c r="R51" i="42"/>
  <c r="N51" i="42"/>
  <c r="W50" i="42"/>
  <c r="S50" i="42"/>
  <c r="O50" i="42"/>
  <c r="X49" i="42"/>
  <c r="T49" i="42"/>
  <c r="P49" i="42"/>
  <c r="Y48" i="42"/>
  <c r="U48" i="42"/>
  <c r="Q48" i="42"/>
  <c r="V47" i="42"/>
  <c r="R47" i="42"/>
  <c r="N47" i="42"/>
  <c r="W46" i="42"/>
  <c r="S46" i="42"/>
  <c r="O46" i="42"/>
  <c r="X45" i="42"/>
  <c r="T45" i="42"/>
  <c r="P45" i="42"/>
  <c r="Y44" i="42"/>
  <c r="U44" i="42"/>
  <c r="Q44" i="42"/>
  <c r="V43" i="42"/>
  <c r="R43" i="42"/>
  <c r="N43" i="42"/>
  <c r="W42" i="42"/>
  <c r="S42" i="42"/>
  <c r="O42" i="42"/>
  <c r="X41" i="42"/>
  <c r="T41" i="42"/>
  <c r="P41" i="42"/>
  <c r="Y40" i="42"/>
  <c r="U40" i="42"/>
  <c r="Q40" i="42"/>
  <c r="W65" i="42"/>
  <c r="O65" i="42"/>
  <c r="T64" i="42"/>
  <c r="Y63" i="42"/>
  <c r="Q63" i="42"/>
  <c r="V62" i="42"/>
  <c r="N62" i="42"/>
  <c r="S61" i="42"/>
  <c r="X60" i="42"/>
  <c r="P60" i="42"/>
  <c r="U59" i="42"/>
  <c r="R58" i="42"/>
  <c r="W57" i="42"/>
  <c r="O57" i="42"/>
  <c r="T56" i="42"/>
  <c r="Y55" i="42"/>
  <c r="Q55" i="42"/>
  <c r="V54" i="42"/>
  <c r="N54" i="42"/>
  <c r="S53" i="42"/>
  <c r="X52" i="42"/>
  <c r="P52" i="42"/>
  <c r="U51" i="42"/>
  <c r="R50" i="42"/>
  <c r="W49" i="42"/>
  <c r="O49" i="42"/>
  <c r="T48" i="42"/>
  <c r="Y47" i="42"/>
  <c r="Q47" i="42"/>
  <c r="V46" i="42"/>
  <c r="N46" i="42"/>
  <c r="S45" i="42"/>
  <c r="X44" i="42"/>
  <c r="P44" i="42"/>
  <c r="U43" i="42"/>
  <c r="R42" i="42"/>
  <c r="W41" i="42"/>
  <c r="O41" i="42"/>
  <c r="T40" i="42"/>
  <c r="N40" i="42"/>
  <c r="V39" i="42"/>
  <c r="R39" i="42"/>
  <c r="N39" i="42"/>
  <c r="W38" i="42"/>
  <c r="S38" i="42"/>
  <c r="O38" i="42"/>
  <c r="X37" i="42"/>
  <c r="T37" i="42"/>
  <c r="P37" i="42"/>
  <c r="Y36" i="42"/>
  <c r="U36" i="42"/>
  <c r="Q36" i="42"/>
  <c r="V35" i="42"/>
  <c r="R35" i="42"/>
  <c r="N35" i="42"/>
  <c r="W34" i="42"/>
  <c r="S34" i="42"/>
  <c r="O34" i="42"/>
  <c r="X33" i="42"/>
  <c r="T33" i="42"/>
  <c r="P33" i="42"/>
  <c r="Y32" i="42"/>
  <c r="U32" i="42"/>
  <c r="Q32" i="42"/>
  <c r="V31" i="42"/>
  <c r="R31" i="42"/>
  <c r="N31" i="42"/>
  <c r="W30" i="42"/>
  <c r="S30" i="42"/>
  <c r="O30" i="42"/>
  <c r="X29" i="42"/>
  <c r="T29" i="42"/>
  <c r="P29" i="42"/>
  <c r="Y28" i="42"/>
  <c r="U28" i="42"/>
  <c r="Q28" i="42"/>
  <c r="V27" i="42"/>
  <c r="R27" i="42"/>
  <c r="N27" i="42"/>
  <c r="V65" i="42"/>
  <c r="N65" i="42"/>
  <c r="S64" i="42"/>
  <c r="X63" i="42"/>
  <c r="P63" i="42"/>
  <c r="U62" i="42"/>
  <c r="R61" i="42"/>
  <c r="W60" i="42"/>
  <c r="O60" i="42"/>
  <c r="T59" i="42"/>
  <c r="Y58" i="42"/>
  <c r="Q58" i="42"/>
  <c r="V57" i="42"/>
  <c r="N57" i="42"/>
  <c r="S56" i="42"/>
  <c r="X55" i="42"/>
  <c r="P55" i="42"/>
  <c r="U54" i="42"/>
  <c r="R53" i="42"/>
  <c r="W52" i="42"/>
  <c r="O52" i="42"/>
  <c r="T51" i="42"/>
  <c r="Y50" i="42"/>
  <c r="Q50" i="42"/>
  <c r="V49" i="42"/>
  <c r="N49" i="42"/>
  <c r="S48" i="42"/>
  <c r="X47" i="42"/>
  <c r="P47" i="42"/>
  <c r="U46" i="42"/>
  <c r="R45" i="42"/>
  <c r="W44" i="42"/>
  <c r="O44" i="42"/>
  <c r="T43" i="42"/>
  <c r="Y42" i="42"/>
  <c r="Q42" i="42"/>
  <c r="V41" i="42"/>
  <c r="N41" i="42"/>
  <c r="S40" i="42"/>
  <c r="Y39" i="42"/>
  <c r="U39" i="42"/>
  <c r="Q39" i="42"/>
  <c r="V38" i="42"/>
  <c r="R38" i="42"/>
  <c r="N38" i="42"/>
  <c r="W37" i="42"/>
  <c r="S37" i="42"/>
  <c r="O37" i="42"/>
  <c r="X36" i="42"/>
  <c r="T36" i="42"/>
  <c r="P36" i="42"/>
  <c r="Y35" i="42"/>
  <c r="U35" i="42"/>
  <c r="Q35" i="42"/>
  <c r="V34" i="42"/>
  <c r="R34" i="42"/>
  <c r="N34" i="42"/>
  <c r="W33" i="42"/>
  <c r="S33" i="42"/>
  <c r="O33" i="42"/>
  <c r="X32" i="42"/>
  <c r="T32" i="42"/>
  <c r="P32" i="42"/>
  <c r="Y31" i="42"/>
  <c r="U31" i="42"/>
  <c r="Q31" i="42"/>
  <c r="V30" i="42"/>
  <c r="R30" i="42"/>
  <c r="N30" i="42"/>
  <c r="W29" i="42"/>
  <c r="S29" i="42"/>
  <c r="O29" i="42"/>
  <c r="X28" i="42"/>
  <c r="T28" i="42"/>
  <c r="P28" i="42"/>
  <c r="Y27" i="42"/>
  <c r="U27" i="42"/>
  <c r="Q27" i="42"/>
  <c r="V26" i="42"/>
  <c r="R26" i="42"/>
  <c r="N26" i="42"/>
  <c r="W25" i="42"/>
  <c r="S25" i="42"/>
  <c r="O25" i="42"/>
  <c r="X24" i="42"/>
  <c r="T24" i="42"/>
  <c r="P24" i="42"/>
  <c r="Y23" i="42"/>
  <c r="U23" i="42"/>
  <c r="Q23" i="42"/>
  <c r="V22" i="42"/>
  <c r="R22" i="42"/>
  <c r="N22" i="42"/>
  <c r="W21" i="42"/>
  <c r="S21" i="42"/>
  <c r="O21" i="42"/>
  <c r="X20" i="42"/>
  <c r="T20" i="42"/>
  <c r="P20" i="42"/>
  <c r="Y19" i="42"/>
  <c r="U19" i="42"/>
  <c r="Q19" i="42"/>
  <c r="V18" i="42"/>
  <c r="R18" i="42"/>
  <c r="N18" i="42"/>
  <c r="W17" i="42"/>
  <c r="S17" i="42"/>
  <c r="O17" i="42"/>
  <c r="X16" i="42"/>
  <c r="T16" i="42"/>
  <c r="P16" i="42"/>
  <c r="Y15" i="42"/>
  <c r="U15" i="42"/>
  <c r="Q15" i="42"/>
  <c r="V14" i="42"/>
  <c r="R14" i="42"/>
  <c r="N14" i="42"/>
  <c r="W13" i="42"/>
  <c r="S13" i="42"/>
  <c r="O13" i="42"/>
  <c r="X12" i="42"/>
  <c r="T12" i="42"/>
  <c r="P12" i="42"/>
  <c r="Y11" i="42"/>
  <c r="U11" i="42"/>
  <c r="Q11" i="42"/>
  <c r="V10" i="42"/>
  <c r="R10" i="42"/>
  <c r="N10" i="42"/>
  <c r="W9" i="42"/>
  <c r="S9" i="42"/>
  <c r="O9" i="42"/>
  <c r="X8" i="42"/>
  <c r="T8" i="42"/>
  <c r="P8" i="42"/>
  <c r="Y7" i="42"/>
  <c r="U7" i="42"/>
  <c r="Q7" i="42"/>
  <c r="S65" i="42"/>
  <c r="P64" i="42"/>
  <c r="W61" i="42"/>
  <c r="T60" i="42"/>
  <c r="Q59" i="42"/>
  <c r="N58" i="42"/>
  <c r="X56" i="42"/>
  <c r="U55" i="42"/>
  <c r="R54" i="42"/>
  <c r="O53" i="42"/>
  <c r="Y51" i="42"/>
  <c r="V50" i="42"/>
  <c r="S49" i="42"/>
  <c r="P48" i="42"/>
  <c r="W45" i="42"/>
  <c r="T44" i="42"/>
  <c r="Q43" i="42"/>
  <c r="N42" i="42"/>
  <c r="X40" i="42"/>
  <c r="X39" i="42"/>
  <c r="P39" i="42"/>
  <c r="U38" i="42"/>
  <c r="R37" i="42"/>
  <c r="W36" i="42"/>
  <c r="O36" i="42"/>
  <c r="T35" i="42"/>
  <c r="Y34" i="42"/>
  <c r="Q34" i="42"/>
  <c r="V33" i="42"/>
  <c r="N33" i="42"/>
  <c r="S32" i="42"/>
  <c r="X31" i="42"/>
  <c r="P31" i="42"/>
  <c r="U30" i="42"/>
  <c r="R29" i="42"/>
  <c r="W28" i="42"/>
  <c r="O28" i="42"/>
  <c r="T27" i="42"/>
  <c r="Y26" i="42"/>
  <c r="T26" i="42"/>
  <c r="O26" i="42"/>
  <c r="V25" i="42"/>
  <c r="Q25" i="42"/>
  <c r="Y24" i="42"/>
  <c r="S24" i="42"/>
  <c r="N24" i="42"/>
  <c r="V23" i="42"/>
  <c r="P23" i="42"/>
  <c r="X22" i="42"/>
  <c r="S22" i="42"/>
  <c r="U21" i="42"/>
  <c r="P21" i="42"/>
  <c r="W20" i="42"/>
  <c r="R20" i="42"/>
  <c r="T19" i="42"/>
  <c r="O19" i="42"/>
  <c r="W18" i="42"/>
  <c r="Q18" i="42"/>
  <c r="Y17" i="42"/>
  <c r="T17" i="42"/>
  <c r="N17" i="42"/>
  <c r="V16" i="42"/>
  <c r="Q16" i="42"/>
  <c r="X15" i="42"/>
  <c r="S15" i="42"/>
  <c r="N15" i="42"/>
  <c r="U14" i="42"/>
  <c r="P14" i="42"/>
  <c r="X13" i="42"/>
  <c r="R13" i="42"/>
  <c r="U12" i="42"/>
  <c r="O12" i="42"/>
  <c r="W11" i="42"/>
  <c r="R11" i="42"/>
  <c r="Y10" i="42"/>
  <c r="T10" i="42"/>
  <c r="O10" i="42"/>
  <c r="V9" i="42"/>
  <c r="R65" i="42"/>
  <c r="O64" i="42"/>
  <c r="Y62" i="42"/>
  <c r="V61" i="42"/>
  <c r="S60" i="42"/>
  <c r="P59" i="42"/>
  <c r="W56" i="42"/>
  <c r="T55" i="42"/>
  <c r="Q54" i="42"/>
  <c r="N53" i="42"/>
  <c r="X51" i="42"/>
  <c r="U50" i="42"/>
  <c r="R49" i="42"/>
  <c r="O48" i="42"/>
  <c r="Y46" i="42"/>
  <c r="V45" i="42"/>
  <c r="S44" i="42"/>
  <c r="P43" i="42"/>
  <c r="W40" i="42"/>
  <c r="W39" i="42"/>
  <c r="O39" i="42"/>
  <c r="T38" i="42"/>
  <c r="Y37" i="42"/>
  <c r="Q37" i="42"/>
  <c r="V36" i="42"/>
  <c r="N36" i="42"/>
  <c r="S35" i="42"/>
  <c r="X34" i="42"/>
  <c r="P34" i="42"/>
  <c r="U33" i="42"/>
  <c r="R32" i="42"/>
  <c r="W31" i="42"/>
  <c r="O31" i="42"/>
  <c r="T30" i="42"/>
  <c r="Y29" i="42"/>
  <c r="Q29" i="42"/>
  <c r="V28" i="42"/>
  <c r="N28" i="42"/>
  <c r="S27" i="42"/>
  <c r="X26" i="42"/>
  <c r="S26" i="42"/>
  <c r="U25" i="42"/>
  <c r="P25" i="42"/>
  <c r="W24" i="42"/>
  <c r="R24" i="42"/>
  <c r="T23" i="42"/>
  <c r="O23" i="42"/>
  <c r="W22" i="42"/>
  <c r="Q22" i="42"/>
  <c r="Y21" i="42"/>
  <c r="T21" i="42"/>
  <c r="N21" i="42"/>
  <c r="V20" i="42"/>
  <c r="Q20" i="42"/>
  <c r="X19" i="42"/>
  <c r="S19" i="42"/>
  <c r="N19" i="42"/>
  <c r="U18" i="42"/>
  <c r="P18" i="42"/>
  <c r="X17" i="42"/>
  <c r="R17" i="42"/>
  <c r="U16" i="42"/>
  <c r="O16" i="42"/>
  <c r="W15" i="42"/>
  <c r="R15" i="42"/>
  <c r="Y14" i="42"/>
  <c r="T14" i="42"/>
  <c r="O14" i="42"/>
  <c r="V13" i="42"/>
  <c r="Q13" i="42"/>
  <c r="Y12" i="42"/>
  <c r="S12" i="42"/>
  <c r="N12" i="42"/>
  <c r="V11" i="42"/>
  <c r="P11" i="42"/>
  <c r="X10" i="42"/>
  <c r="S10" i="42"/>
  <c r="U9" i="42"/>
  <c r="P9" i="42"/>
  <c r="W8" i="42"/>
  <c r="R8" i="42"/>
  <c r="T7" i="42"/>
  <c r="O7" i="42"/>
  <c r="W6" i="42"/>
  <c r="S6" i="42"/>
  <c r="O6" i="42"/>
  <c r="X5" i="42"/>
  <c r="T5" i="42"/>
  <c r="P5" i="42"/>
  <c r="X64" i="42"/>
  <c r="U63" i="42"/>
  <c r="R62" i="42"/>
  <c r="O61" i="42"/>
  <c r="Y59" i="42"/>
  <c r="V58" i="42"/>
  <c r="S57" i="42"/>
  <c r="P56" i="42"/>
  <c r="W53" i="42"/>
  <c r="T52" i="42"/>
  <c r="Q51" i="42"/>
  <c r="N50" i="42"/>
  <c r="X48" i="42"/>
  <c r="U47" i="42"/>
  <c r="R46" i="42"/>
  <c r="O45" i="42"/>
  <c r="Y43" i="42"/>
  <c r="V42" i="42"/>
  <c r="S41" i="42"/>
  <c r="P40" i="42"/>
  <c r="T39" i="42"/>
  <c r="Y38" i="42"/>
  <c r="Q38" i="42"/>
  <c r="V37" i="42"/>
  <c r="N37" i="42"/>
  <c r="S36" i="42"/>
  <c r="X35" i="42"/>
  <c r="P35" i="42"/>
  <c r="U34" i="42"/>
  <c r="R33" i="42"/>
  <c r="W32" i="42"/>
  <c r="O32" i="42"/>
  <c r="T31" i="42"/>
  <c r="Y30" i="42"/>
  <c r="Q30" i="42"/>
  <c r="V29" i="42"/>
  <c r="N29" i="42"/>
  <c r="S28" i="42"/>
  <c r="X27" i="42"/>
  <c r="P27" i="42"/>
  <c r="W26" i="42"/>
  <c r="Q26" i="42"/>
  <c r="Y25" i="42"/>
  <c r="T25" i="42"/>
  <c r="N25" i="42"/>
  <c r="V24" i="42"/>
  <c r="Q24" i="42"/>
  <c r="X23" i="42"/>
  <c r="S23" i="42"/>
  <c r="N23" i="42"/>
  <c r="U22" i="42"/>
  <c r="P22" i="42"/>
  <c r="X21" i="42"/>
  <c r="R21" i="42"/>
  <c r="U20" i="42"/>
  <c r="O20" i="42"/>
  <c r="W19" i="42"/>
  <c r="R19" i="42"/>
  <c r="Y18" i="42"/>
  <c r="T18" i="42"/>
  <c r="O18" i="42"/>
  <c r="V17" i="42"/>
  <c r="Q17" i="42"/>
  <c r="Y16" i="42"/>
  <c r="S16" i="42"/>
  <c r="N16" i="42"/>
  <c r="V15" i="42"/>
  <c r="P15" i="42"/>
  <c r="X14" i="42"/>
  <c r="S14" i="42"/>
  <c r="X59" i="42"/>
  <c r="O24" i="42"/>
  <c r="Y5" i="42"/>
  <c r="N61" i="42"/>
  <c r="O56" i="42"/>
  <c r="P51" i="42"/>
  <c r="Q46" i="42"/>
  <c r="R41" i="42"/>
  <c r="P38" i="42"/>
  <c r="W35" i="42"/>
  <c r="Q33" i="42"/>
  <c r="X30" i="42"/>
  <c r="R28" i="42"/>
  <c r="P26" i="42"/>
  <c r="U24" i="42"/>
  <c r="Y22" i="42"/>
  <c r="Q21" i="42"/>
  <c r="V19" i="42"/>
  <c r="R16" i="42"/>
  <c r="W14" i="42"/>
  <c r="U13" i="42"/>
  <c r="W12" i="42"/>
  <c r="O11" i="42"/>
  <c r="Q10" i="42"/>
  <c r="T9" i="42"/>
  <c r="S8" i="42"/>
  <c r="X7" i="42"/>
  <c r="R7" i="42"/>
  <c r="X6" i="42"/>
  <c r="R6" i="42"/>
  <c r="U5" i="42"/>
  <c r="O5" i="42"/>
  <c r="W64" i="42"/>
  <c r="Y54" i="42"/>
  <c r="N45" i="42"/>
  <c r="O40" i="42"/>
  <c r="U37" i="42"/>
  <c r="O35" i="42"/>
  <c r="V32" i="42"/>
  <c r="P30" i="42"/>
  <c r="W27" i="42"/>
  <c r="X25" i="42"/>
  <c r="T22" i="42"/>
  <c r="Y20" i="42"/>
  <c r="P19" i="42"/>
  <c r="U17" i="42"/>
  <c r="Q14" i="42"/>
  <c r="T13" i="42"/>
  <c r="V12" i="42"/>
  <c r="X11" i="42"/>
  <c r="N11" i="42"/>
  <c r="P10" i="42"/>
  <c r="R9" i="42"/>
  <c r="Y8" i="42"/>
  <c r="Q8" i="42"/>
  <c r="W7" i="42"/>
  <c r="P7" i="42"/>
  <c r="V6" i="42"/>
  <c r="Q6" i="42"/>
  <c r="S5" i="42"/>
  <c r="N5" i="42"/>
  <c r="T63" i="42"/>
  <c r="U58" i="42"/>
  <c r="V53" i="42"/>
  <c r="W48" i="42"/>
  <c r="X43" i="42"/>
  <c r="S39" i="42"/>
  <c r="T34" i="42"/>
  <c r="N32" i="42"/>
  <c r="U29" i="42"/>
  <c r="O27" i="42"/>
  <c r="R25" i="42"/>
  <c r="W23" i="42"/>
  <c r="O22" i="42"/>
  <c r="S20" i="42"/>
  <c r="X18" i="42"/>
  <c r="P17" i="42"/>
  <c r="T15" i="42"/>
  <c r="P13" i="42"/>
  <c r="R12" i="42"/>
  <c r="T11" i="42"/>
  <c r="W5" i="42"/>
  <c r="T6" i="42"/>
  <c r="S7" i="42"/>
  <c r="U8" i="42"/>
  <c r="X9" i="42"/>
  <c r="S11" i="42"/>
  <c r="O15" i="42"/>
  <c r="V21" i="42"/>
  <c r="X38" i="42"/>
  <c r="R57" i="42"/>
  <c r="Q5" i="42"/>
  <c r="U6" i="42"/>
  <c r="V7" i="42"/>
  <c r="V8" i="42"/>
  <c r="Y9" i="42"/>
  <c r="Q12" i="42"/>
  <c r="W16" i="42"/>
  <c r="R23" i="42"/>
  <c r="S31" i="42"/>
  <c r="U42" i="42"/>
  <c r="Q62" i="42"/>
  <c r="R5" i="42"/>
  <c r="N6" i="42"/>
  <c r="Y6" i="42"/>
  <c r="N8" i="42"/>
  <c r="N9" i="42"/>
  <c r="U10" i="42"/>
  <c r="N13" i="42"/>
  <c r="S18" i="42"/>
  <c r="Y33" i="42"/>
  <c r="T47" i="42"/>
  <c r="Y7" i="41"/>
  <c r="U12" i="41"/>
  <c r="S17" i="41"/>
  <c r="V22" i="41"/>
  <c r="V31" i="41"/>
  <c r="U48" i="41"/>
  <c r="R5" i="41"/>
  <c r="Y8" i="41"/>
  <c r="X13" i="41"/>
  <c r="S18" i="41"/>
  <c r="U24" i="41"/>
  <c r="S35" i="41"/>
  <c r="W53" i="41"/>
  <c r="V5" i="41"/>
  <c r="N6" i="41"/>
  <c r="P8" i="41"/>
  <c r="U11" i="41"/>
  <c r="Y12" i="41"/>
  <c r="N14" i="41"/>
  <c r="U16" i="41"/>
  <c r="P20" i="41"/>
  <c r="Q23" i="41"/>
  <c r="P27" i="41"/>
  <c r="Q29" i="41"/>
  <c r="Y32" i="41"/>
  <c r="V36" i="41"/>
  <c r="U44" i="41"/>
  <c r="T49" i="41"/>
  <c r="Y54" i="41"/>
  <c r="R62" i="41"/>
  <c r="S9" i="41"/>
  <c r="S10" i="41"/>
  <c r="Q15" i="41"/>
  <c r="T17" i="41"/>
  <c r="V18" i="41"/>
  <c r="S21" i="41"/>
  <c r="Q25" i="41"/>
  <c r="V39" i="41"/>
  <c r="N5" i="41"/>
  <c r="W5" i="41"/>
  <c r="O6" i="41"/>
  <c r="Q7" i="41"/>
  <c r="U8" i="41"/>
  <c r="T9" i="41"/>
  <c r="V10" i="41"/>
  <c r="P12" i="41"/>
  <c r="P13" i="41"/>
  <c r="O14" i="41"/>
  <c r="U15" i="41"/>
  <c r="X16" i="41"/>
  <c r="X17" i="41"/>
  <c r="Q19" i="41"/>
  <c r="Q20" i="41"/>
  <c r="X21" i="41"/>
  <c r="Y23" i="41"/>
  <c r="U25" i="41"/>
  <c r="R27" i="41"/>
  <c r="S30" i="41"/>
  <c r="O34" i="41"/>
  <c r="P37" i="41"/>
  <c r="P41" i="41"/>
  <c r="O46" i="41"/>
  <c r="Q50" i="41"/>
  <c r="S57" i="41"/>
  <c r="W64" i="41"/>
  <c r="P5" i="41"/>
  <c r="X5" i="41"/>
  <c r="R6" i="41"/>
  <c r="U7" i="41"/>
  <c r="X8" i="41"/>
  <c r="X9" i="41"/>
  <c r="Q11" i="41"/>
  <c r="Q12" i="41"/>
  <c r="S13" i="41"/>
  <c r="V14" i="41"/>
  <c r="Y15" i="41"/>
  <c r="Y16" i="41"/>
  <c r="O18" i="41"/>
  <c r="R19" i="41"/>
  <c r="U20" i="41"/>
  <c r="S22" i="41"/>
  <c r="P24" i="41"/>
  <c r="V25" i="41"/>
  <c r="O28" i="41"/>
  <c r="O31" i="41"/>
  <c r="P34" i="41"/>
  <c r="S38" i="41"/>
  <c r="O42" i="41"/>
  <c r="Q46" i="41"/>
  <c r="S52" i="41"/>
  <c r="X59" i="41"/>
  <c r="U63" i="41"/>
  <c r="O61" i="41"/>
  <c r="V58" i="41"/>
  <c r="P56" i="41"/>
  <c r="V53" i="41"/>
  <c r="P51" i="41"/>
  <c r="S49" i="41"/>
  <c r="X47" i="41"/>
  <c r="S45" i="41"/>
  <c r="X43" i="41"/>
  <c r="N42" i="41"/>
  <c r="S40" i="41"/>
  <c r="N39" i="41"/>
  <c r="X37" i="41"/>
  <c r="U36" i="41"/>
  <c r="X34" i="41"/>
  <c r="U33" i="41"/>
  <c r="Q32" i="41"/>
  <c r="N31" i="41"/>
  <c r="X29" i="41"/>
  <c r="U28" i="41"/>
  <c r="W27" i="41"/>
  <c r="Y26" i="41"/>
  <c r="O26" i="41"/>
  <c r="P25" i="41"/>
  <c r="T24" i="41"/>
  <c r="V23" i="41"/>
  <c r="N23" i="41"/>
  <c r="R22" i="41"/>
  <c r="W21" i="41"/>
  <c r="O21" i="41"/>
  <c r="T20" i="41"/>
  <c r="V19" i="41"/>
  <c r="N19" i="41"/>
  <c r="R18" i="41"/>
  <c r="W17" i="41"/>
  <c r="O17" i="41"/>
  <c r="T16" i="41"/>
  <c r="V15" i="41"/>
  <c r="N15" i="41"/>
  <c r="R14" i="41"/>
  <c r="W13" i="41"/>
  <c r="O13" i="41"/>
  <c r="T12" i="41"/>
  <c r="V11" i="41"/>
  <c r="N11" i="41"/>
  <c r="R10" i="41"/>
  <c r="W9" i="41"/>
  <c r="O9" i="41"/>
  <c r="T8" i="41"/>
  <c r="V7" i="41"/>
  <c r="N7" i="41"/>
  <c r="S6" i="41"/>
  <c r="T5" i="41"/>
  <c r="O5" i="41"/>
  <c r="T63" i="41"/>
  <c r="N61" i="41"/>
  <c r="U58" i="41"/>
  <c r="O56" i="41"/>
  <c r="T52" i="41"/>
  <c r="R50" i="41"/>
  <c r="W48" i="41"/>
  <c r="N47" i="41"/>
  <c r="R45" i="41"/>
  <c r="V43" i="41"/>
  <c r="R41" i="41"/>
  <c r="W39" i="41"/>
  <c r="T38" i="41"/>
  <c r="Q37" i="41"/>
  <c r="N36" i="41"/>
  <c r="W34" i="41"/>
  <c r="T33" i="41"/>
  <c r="W31" i="41"/>
  <c r="T30" i="41"/>
  <c r="R29" i="41"/>
  <c r="S28" i="41"/>
  <c r="V27" i="41"/>
  <c r="X26" i="41"/>
  <c r="Y24" i="41"/>
  <c r="Q24" i="41"/>
  <c r="U23" i="41"/>
  <c r="W22" i="41"/>
  <c r="O22" i="41"/>
  <c r="T21" i="41"/>
  <c r="Y20" i="41"/>
  <c r="S5" i="41"/>
  <c r="V6" i="41"/>
  <c r="R7" i="41"/>
  <c r="Q8" i="41"/>
  <c r="P9" i="41"/>
  <c r="N10" i="41"/>
  <c r="W10" i="41"/>
  <c r="Y11" i="41"/>
  <c r="X12" i="41"/>
  <c r="T13" i="41"/>
  <c r="S14" i="41"/>
  <c r="R15" i="41"/>
  <c r="Q16" i="41"/>
  <c r="P17" i="41"/>
  <c r="N18" i="41"/>
  <c r="W18" i="41"/>
  <c r="Y19" i="41"/>
  <c r="X20" i="41"/>
  <c r="N22" i="41"/>
  <c r="R23" i="41"/>
  <c r="X24" i="41"/>
  <c r="S26" i="41"/>
  <c r="N28" i="41"/>
  <c r="Y29" i="41"/>
  <c r="R32" i="41"/>
  <c r="R35" i="41"/>
  <c r="Y37" i="41"/>
  <c r="T40" i="41"/>
  <c r="T44" i="41"/>
  <c r="Y47" i="41"/>
  <c r="Q51" i="41"/>
  <c r="R57" i="41"/>
  <c r="Q62" i="41"/>
  <c r="Y65" i="41"/>
  <c r="U65" i="41"/>
  <c r="Q65" i="41"/>
  <c r="V64" i="41"/>
  <c r="R64" i="41"/>
  <c r="N64" i="41"/>
  <c r="W63" i="41"/>
  <c r="S63" i="41"/>
  <c r="O63" i="41"/>
  <c r="X62" i="41"/>
  <c r="T62" i="41"/>
  <c r="P62" i="41"/>
  <c r="Y61" i="41"/>
  <c r="U61" i="41"/>
  <c r="Q61" i="41"/>
  <c r="V60" i="41"/>
  <c r="R60" i="41"/>
  <c r="N60" i="41"/>
  <c r="W59" i="41"/>
  <c r="S59" i="41"/>
  <c r="O59" i="41"/>
  <c r="X58" i="41"/>
  <c r="T58" i="41"/>
  <c r="P58" i="41"/>
  <c r="Y57" i="41"/>
  <c r="U57" i="41"/>
  <c r="Q57" i="41"/>
  <c r="V56" i="41"/>
  <c r="R56" i="41"/>
  <c r="N56" i="41"/>
  <c r="W55" i="41"/>
  <c r="S55" i="41"/>
  <c r="O55" i="41"/>
  <c r="X54" i="41"/>
  <c r="T54" i="41"/>
  <c r="P54" i="41"/>
  <c r="Y53" i="41"/>
  <c r="U53" i="41"/>
  <c r="Q53" i="41"/>
  <c r="V52" i="41"/>
  <c r="R52" i="41"/>
  <c r="N52" i="41"/>
  <c r="W51" i="41"/>
  <c r="S51" i="41"/>
  <c r="O51" i="41"/>
  <c r="X50" i="41"/>
  <c r="T50" i="41"/>
  <c r="P50" i="41"/>
  <c r="Y49" i="41"/>
  <c r="U49" i="41"/>
  <c r="Q49" i="41"/>
  <c r="V48" i="41"/>
  <c r="R48" i="41"/>
  <c r="N48" i="41"/>
  <c r="W47" i="41"/>
  <c r="S47" i="41"/>
  <c r="O47" i="41"/>
  <c r="X46" i="41"/>
  <c r="T46" i="41"/>
  <c r="P46" i="41"/>
  <c r="Y45" i="41"/>
  <c r="U45" i="41"/>
  <c r="Q45" i="41"/>
  <c r="V44" i="41"/>
  <c r="R44" i="41"/>
  <c r="N44" i="41"/>
  <c r="W43" i="41"/>
  <c r="S43" i="41"/>
  <c r="O43" i="41"/>
  <c r="X42" i="41"/>
  <c r="T42" i="41"/>
  <c r="P42" i="41"/>
  <c r="Y41" i="41"/>
  <c r="U41" i="41"/>
  <c r="Q41" i="41"/>
  <c r="V40" i="41"/>
  <c r="R40" i="41"/>
  <c r="N40" i="41"/>
  <c r="X65" i="41"/>
  <c r="T65" i="41"/>
  <c r="P65" i="41"/>
  <c r="Y64" i="41"/>
  <c r="U64" i="41"/>
  <c r="Q64" i="41"/>
  <c r="V63" i="41"/>
  <c r="R63" i="41"/>
  <c r="N63" i="41"/>
  <c r="W62" i="41"/>
  <c r="S62" i="41"/>
  <c r="O62" i="41"/>
  <c r="X61" i="41"/>
  <c r="T61" i="41"/>
  <c r="P61" i="41"/>
  <c r="Y60" i="41"/>
  <c r="U60" i="41"/>
  <c r="Q60" i="41"/>
  <c r="V59" i="41"/>
  <c r="R59" i="41"/>
  <c r="N59" i="41"/>
  <c r="W58" i="41"/>
  <c r="S58" i="41"/>
  <c r="O58" i="41"/>
  <c r="X57" i="41"/>
  <c r="T57" i="41"/>
  <c r="P57" i="41"/>
  <c r="Y56" i="41"/>
  <c r="U56" i="41"/>
  <c r="Q56" i="41"/>
  <c r="V55" i="41"/>
  <c r="R55" i="41"/>
  <c r="N55" i="41"/>
  <c r="W54" i="41"/>
  <c r="S54" i="41"/>
  <c r="O54" i="41"/>
  <c r="X53" i="41"/>
  <c r="T53" i="41"/>
  <c r="P53" i="41"/>
  <c r="Y52" i="41"/>
  <c r="U52" i="41"/>
  <c r="Q52" i="41"/>
  <c r="V51" i="41"/>
  <c r="R51" i="41"/>
  <c r="N51" i="41"/>
  <c r="W65" i="41"/>
  <c r="O65" i="41"/>
  <c r="T64" i="41"/>
  <c r="Y63" i="41"/>
  <c r="Q63" i="41"/>
  <c r="V62" i="41"/>
  <c r="N62" i="41"/>
  <c r="S61" i="41"/>
  <c r="X60" i="41"/>
  <c r="P60" i="41"/>
  <c r="U59" i="41"/>
  <c r="R58" i="41"/>
  <c r="W57" i="41"/>
  <c r="O57" i="41"/>
  <c r="T56" i="41"/>
  <c r="Y55" i="41"/>
  <c r="Q55" i="41"/>
  <c r="V54" i="41"/>
  <c r="N54" i="41"/>
  <c r="S53" i="41"/>
  <c r="X52" i="41"/>
  <c r="P52" i="41"/>
  <c r="U51" i="41"/>
  <c r="U50" i="41"/>
  <c r="O50" i="41"/>
  <c r="W49" i="41"/>
  <c r="R49" i="41"/>
  <c r="Y48" i="41"/>
  <c r="T48" i="41"/>
  <c r="O48" i="41"/>
  <c r="V47" i="41"/>
  <c r="Q47" i="41"/>
  <c r="Y46" i="41"/>
  <c r="S46" i="41"/>
  <c r="N46" i="41"/>
  <c r="V45" i="41"/>
  <c r="P45" i="41"/>
  <c r="X44" i="41"/>
  <c r="S44" i="41"/>
  <c r="U43" i="41"/>
  <c r="P43" i="41"/>
  <c r="W42" i="41"/>
  <c r="R42" i="41"/>
  <c r="T41" i="41"/>
  <c r="O41" i="41"/>
  <c r="W40" i="41"/>
  <c r="Q40" i="41"/>
  <c r="Y39" i="41"/>
  <c r="U39" i="41"/>
  <c r="Q39" i="41"/>
  <c r="V38" i="41"/>
  <c r="R38" i="41"/>
  <c r="N38" i="41"/>
  <c r="W37" i="41"/>
  <c r="S37" i="41"/>
  <c r="O37" i="41"/>
  <c r="X36" i="41"/>
  <c r="T36" i="41"/>
  <c r="P36" i="41"/>
  <c r="Y35" i="41"/>
  <c r="U35" i="41"/>
  <c r="Q35" i="41"/>
  <c r="V34" i="41"/>
  <c r="R34" i="41"/>
  <c r="N34" i="41"/>
  <c r="W33" i="41"/>
  <c r="S33" i="41"/>
  <c r="O33" i="41"/>
  <c r="X32" i="41"/>
  <c r="T32" i="41"/>
  <c r="P32" i="41"/>
  <c r="Y31" i="41"/>
  <c r="U31" i="41"/>
  <c r="Q31" i="41"/>
  <c r="V30" i="41"/>
  <c r="R30" i="41"/>
  <c r="N30" i="41"/>
  <c r="W29" i="41"/>
  <c r="S29" i="41"/>
  <c r="O29" i="41"/>
  <c r="X28" i="41"/>
  <c r="T28" i="41"/>
  <c r="P28" i="41"/>
  <c r="Y27" i="41"/>
  <c r="U27" i="41"/>
  <c r="Q27" i="41"/>
  <c r="V26" i="41"/>
  <c r="R26" i="41"/>
  <c r="N26" i="41"/>
  <c r="W25" i="41"/>
  <c r="S25" i="41"/>
  <c r="O25" i="41"/>
  <c r="V65" i="41"/>
  <c r="N65" i="41"/>
  <c r="S64" i="41"/>
  <c r="X63" i="41"/>
  <c r="P63" i="41"/>
  <c r="U62" i="41"/>
  <c r="R61" i="41"/>
  <c r="W60" i="41"/>
  <c r="O60" i="41"/>
  <c r="T59" i="41"/>
  <c r="Y58" i="41"/>
  <c r="Q58" i="41"/>
  <c r="V57" i="41"/>
  <c r="N57" i="41"/>
  <c r="S56" i="41"/>
  <c r="X55" i="41"/>
  <c r="P55" i="41"/>
  <c r="U54" i="41"/>
  <c r="R53" i="41"/>
  <c r="W52" i="41"/>
  <c r="O52" i="41"/>
  <c r="T51" i="41"/>
  <c r="Y50" i="41"/>
  <c r="S50" i="41"/>
  <c r="N50" i="41"/>
  <c r="V49" i="41"/>
  <c r="P49" i="41"/>
  <c r="X48" i="41"/>
  <c r="S48" i="41"/>
  <c r="U47" i="41"/>
  <c r="P47" i="41"/>
  <c r="W46" i="41"/>
  <c r="R46" i="41"/>
  <c r="T45" i="41"/>
  <c r="O45" i="41"/>
  <c r="W44" i="41"/>
  <c r="Q44" i="41"/>
  <c r="Y43" i="41"/>
  <c r="T43" i="41"/>
  <c r="N43" i="41"/>
  <c r="V42" i="41"/>
  <c r="Q42" i="41"/>
  <c r="X41" i="41"/>
  <c r="S41" i="41"/>
  <c r="N41" i="41"/>
  <c r="U40" i="41"/>
  <c r="P40" i="41"/>
  <c r="X39" i="41"/>
  <c r="T39" i="41"/>
  <c r="P39" i="41"/>
  <c r="Y38" i="41"/>
  <c r="U38" i="41"/>
  <c r="Q38" i="41"/>
  <c r="V37" i="41"/>
  <c r="R37" i="41"/>
  <c r="N37" i="41"/>
  <c r="W36" i="41"/>
  <c r="S36" i="41"/>
  <c r="O36" i="41"/>
  <c r="X35" i="41"/>
  <c r="T35" i="41"/>
  <c r="P35" i="41"/>
  <c r="Y34" i="41"/>
  <c r="U34" i="41"/>
  <c r="Q34" i="41"/>
  <c r="V33" i="41"/>
  <c r="R33" i="41"/>
  <c r="N33" i="41"/>
  <c r="W32" i="41"/>
  <c r="S32" i="41"/>
  <c r="O32" i="41"/>
  <c r="X31" i="41"/>
  <c r="T31" i="41"/>
  <c r="P31" i="41"/>
  <c r="Y30" i="41"/>
  <c r="U30" i="41"/>
  <c r="Q30" i="41"/>
  <c r="V29" i="41"/>
  <c r="Q5" i="41"/>
  <c r="U5" i="41"/>
  <c r="Y5" i="41"/>
  <c r="P6" i="41"/>
  <c r="T6" i="41"/>
  <c r="X6" i="41"/>
  <c r="O7" i="41"/>
  <c r="S7" i="41"/>
  <c r="W7" i="41"/>
  <c r="N8" i="41"/>
  <c r="R8" i="41"/>
  <c r="V8" i="41"/>
  <c r="Q9" i="41"/>
  <c r="U9" i="41"/>
  <c r="Y9" i="41"/>
  <c r="P10" i="41"/>
  <c r="T10" i="41"/>
  <c r="X10" i="41"/>
  <c r="O11" i="41"/>
  <c r="S11" i="41"/>
  <c r="W11" i="41"/>
  <c r="N12" i="41"/>
  <c r="R12" i="41"/>
  <c r="V12" i="41"/>
  <c r="Q13" i="41"/>
  <c r="U13" i="41"/>
  <c r="Y13" i="41"/>
  <c r="P14" i="41"/>
  <c r="T14" i="41"/>
  <c r="X14" i="41"/>
  <c r="O15" i="41"/>
  <c r="S15" i="41"/>
  <c r="W15" i="41"/>
  <c r="N16" i="41"/>
  <c r="R16" i="41"/>
  <c r="V16" i="41"/>
  <c r="Q17" i="41"/>
  <c r="U17" i="41"/>
  <c r="Y17" i="41"/>
  <c r="P18" i="41"/>
  <c r="T18" i="41"/>
  <c r="X18" i="41"/>
  <c r="O19" i="41"/>
  <c r="S19" i="41"/>
  <c r="W19" i="41"/>
  <c r="N20" i="41"/>
  <c r="R20" i="41"/>
  <c r="V20" i="41"/>
  <c r="Q21" i="41"/>
  <c r="U21" i="41"/>
  <c r="Y21" i="41"/>
  <c r="P22" i="41"/>
  <c r="T22" i="41"/>
  <c r="X22" i="41"/>
  <c r="O23" i="41"/>
  <c r="S23" i="41"/>
  <c r="W23" i="41"/>
  <c r="N24" i="41"/>
  <c r="R24" i="41"/>
  <c r="V24" i="41"/>
  <c r="R25" i="41"/>
  <c r="X25" i="41"/>
  <c r="P26" i="41"/>
  <c r="U26" i="41"/>
  <c r="N27" i="41"/>
  <c r="S27" i="41"/>
  <c r="X27" i="41"/>
  <c r="Q28" i="41"/>
  <c r="V28" i="41"/>
  <c r="N29" i="41"/>
  <c r="T29" i="41"/>
  <c r="O30" i="41"/>
  <c r="W30" i="41"/>
  <c r="R31" i="41"/>
  <c r="U32" i="41"/>
  <c r="P33" i="41"/>
  <c r="X33" i="41"/>
  <c r="S34" i="41"/>
  <c r="N35" i="41"/>
  <c r="V35" i="41"/>
  <c r="Q36" i="41"/>
  <c r="Y36" i="41"/>
  <c r="T37" i="41"/>
  <c r="O38" i="41"/>
  <c r="W38" i="41"/>
  <c r="R39" i="41"/>
  <c r="X40" i="41"/>
  <c r="V41" i="41"/>
  <c r="S42" i="41"/>
  <c r="Q43" i="41"/>
  <c r="O44" i="41"/>
  <c r="Y44" i="41"/>
  <c r="W45" i="41"/>
  <c r="U46" i="41"/>
  <c r="R47" i="41"/>
  <c r="P48" i="41"/>
  <c r="N49" i="41"/>
  <c r="X49" i="41"/>
  <c r="V50" i="41"/>
  <c r="X51" i="41"/>
  <c r="N53" i="41"/>
  <c r="Q54" i="41"/>
  <c r="T55" i="41"/>
  <c r="W56" i="41"/>
  <c r="P59" i="41"/>
  <c r="S60" i="41"/>
  <c r="V61" i="41"/>
  <c r="Y62" i="41"/>
  <c r="O64" i="41"/>
  <c r="R65" i="41"/>
  <c r="Q6" i="41"/>
  <c r="U6" i="41"/>
  <c r="Y6" i="41"/>
  <c r="P7" i="41"/>
  <c r="T7" i="41"/>
  <c r="X7" i="41"/>
  <c r="O8" i="41"/>
  <c r="S8" i="41"/>
  <c r="W8" i="41"/>
  <c r="N9" i="41"/>
  <c r="R9" i="41"/>
  <c r="V9" i="41"/>
  <c r="Q10" i="41"/>
  <c r="U10" i="41"/>
  <c r="Y10" i="41"/>
  <c r="P11" i="41"/>
  <c r="T11" i="41"/>
  <c r="X11" i="41"/>
  <c r="O12" i="41"/>
  <c r="S12" i="41"/>
  <c r="W12" i="41"/>
  <c r="N13" i="41"/>
  <c r="R13" i="41"/>
  <c r="V13" i="41"/>
  <c r="Q14" i="41"/>
  <c r="U14" i="41"/>
  <c r="Y14" i="41"/>
  <c r="P15" i="41"/>
  <c r="T15" i="41"/>
  <c r="X15" i="41"/>
  <c r="O16" i="41"/>
  <c r="S16" i="41"/>
  <c r="W16" i="41"/>
  <c r="N17" i="41"/>
  <c r="R17" i="41"/>
  <c r="V17" i="41"/>
  <c r="Q18" i="41"/>
  <c r="U18" i="41"/>
  <c r="Y18" i="41"/>
  <c r="P19" i="41"/>
  <c r="T19" i="41"/>
  <c r="X19" i="41"/>
  <c r="O20" i="41"/>
  <c r="S20" i="41"/>
  <c r="W20" i="41"/>
  <c r="N21" i="41"/>
  <c r="R21" i="41"/>
  <c r="V21" i="41"/>
  <c r="Q22" i="41"/>
  <c r="U22" i="41"/>
  <c r="Y22" i="41"/>
  <c r="P23" i="41"/>
  <c r="T23" i="41"/>
  <c r="X23" i="41"/>
  <c r="O24" i="41"/>
  <c r="S24" i="41"/>
  <c r="W24" i="41"/>
  <c r="N25" i="41"/>
  <c r="T25" i="41"/>
  <c r="Y25" i="41"/>
  <c r="Q26" i="41"/>
  <c r="W26" i="41"/>
  <c r="O27" i="41"/>
  <c r="T27" i="41"/>
  <c r="R28" i="41"/>
  <c r="W28" i="41"/>
  <c r="P29" i="41"/>
  <c r="U29" i="41"/>
  <c r="P30" i="41"/>
  <c r="X30" i="41"/>
  <c r="S31" i="41"/>
  <c r="N32" i="41"/>
  <c r="V32" i="41"/>
  <c r="Q33" i="41"/>
  <c r="Y33" i="41"/>
  <c r="T34" i="41"/>
  <c r="O35" i="41"/>
  <c r="W35" i="41"/>
  <c r="R36" i="41"/>
  <c r="U37" i="41"/>
  <c r="P38" i="41"/>
  <c r="X38" i="41"/>
  <c r="S39" i="41"/>
  <c r="O40" i="41"/>
  <c r="Y40" i="41"/>
  <c r="W41" i="41"/>
  <c r="U42" i="41"/>
  <c r="R43" i="41"/>
  <c r="P44" i="41"/>
  <c r="N45" i="41"/>
  <c r="X45" i="41"/>
  <c r="V46" i="41"/>
  <c r="T47" i="41"/>
  <c r="Q48" i="41"/>
  <c r="O49" i="41"/>
  <c r="W50" i="41"/>
  <c r="Y51" i="41"/>
  <c r="O53" i="41"/>
  <c r="R54" i="41"/>
  <c r="U55" i="41"/>
  <c r="X56" i="41"/>
  <c r="N58" i="41"/>
  <c r="Q59" i="41"/>
  <c r="T60" i="41"/>
  <c r="W61" i="41"/>
  <c r="P64" i="41"/>
  <c r="S65" i="41"/>
  <c r="U50" i="40"/>
  <c r="Q6" i="40"/>
  <c r="Y7" i="40"/>
  <c r="R10" i="40"/>
  <c r="P13" i="40"/>
  <c r="O18" i="40"/>
  <c r="U23" i="40"/>
  <c r="T29" i="40"/>
  <c r="T36" i="40"/>
  <c r="R65" i="40"/>
  <c r="U63" i="40"/>
  <c r="N62" i="40"/>
  <c r="S60" i="40"/>
  <c r="V58" i="40"/>
  <c r="X56" i="40"/>
  <c r="Q55" i="40"/>
  <c r="V53" i="40"/>
  <c r="Y51" i="40"/>
  <c r="R50" i="40"/>
  <c r="W48" i="40"/>
  <c r="R46" i="40"/>
  <c r="X44" i="40"/>
  <c r="P43" i="40"/>
  <c r="R41" i="40"/>
  <c r="W39" i="40"/>
  <c r="V38" i="40"/>
  <c r="X37" i="40"/>
  <c r="Y36" i="40"/>
  <c r="N36" i="40"/>
  <c r="Q35" i="40"/>
  <c r="O34" i="40"/>
  <c r="Q33" i="40"/>
  <c r="T32" i="40"/>
  <c r="U31" i="40"/>
  <c r="W30" i="40"/>
  <c r="Y29" i="40"/>
  <c r="O29" i="40"/>
  <c r="Q28" i="40"/>
  <c r="O27" i="40"/>
  <c r="S26" i="40"/>
  <c r="X25" i="40"/>
  <c r="P25" i="40"/>
  <c r="U24" i="40"/>
  <c r="Y23" i="40"/>
  <c r="Q23" i="40"/>
  <c r="S22" i="40"/>
  <c r="X21" i="40"/>
  <c r="P21" i="40"/>
  <c r="U20" i="40"/>
  <c r="Y19" i="40"/>
  <c r="Q19" i="40"/>
  <c r="S18" i="40"/>
  <c r="X17" i="40"/>
  <c r="P17" i="40"/>
  <c r="U16" i="40"/>
  <c r="Y15" i="40"/>
  <c r="Q15" i="40"/>
  <c r="S14" i="40"/>
  <c r="X13" i="40"/>
  <c r="S13" i="40"/>
  <c r="N13" i="40"/>
  <c r="U12" i="40"/>
  <c r="P12" i="40"/>
  <c r="V11" i="40"/>
  <c r="O65" i="40"/>
  <c r="T63" i="40"/>
  <c r="W61" i="40"/>
  <c r="P60" i="40"/>
  <c r="U58" i="40"/>
  <c r="P56" i="40"/>
  <c r="V54" i="40"/>
  <c r="N53" i="40"/>
  <c r="Q51" i="40"/>
  <c r="W49" i="40"/>
  <c r="O48" i="40"/>
  <c r="Q46" i="40"/>
  <c r="T44" i="40"/>
  <c r="R42" i="40"/>
  <c r="W40" i="40"/>
  <c r="S39" i="40"/>
  <c r="T38" i="40"/>
  <c r="W37" i="40"/>
  <c r="U36" i="40"/>
  <c r="W35" i="40"/>
  <c r="X34" i="40"/>
  <c r="N34" i="40"/>
  <c r="P33" i="40"/>
  <c r="R32" i="40"/>
  <c r="Q31" i="40"/>
  <c r="S30" i="40"/>
  <c r="U29" i="40"/>
  <c r="X28" i="40"/>
  <c r="Y27" i="40"/>
  <c r="N27" i="40"/>
  <c r="R26" i="40"/>
  <c r="W25" i="40"/>
  <c r="O25" i="40"/>
  <c r="T24" i="40"/>
  <c r="V23" i="40"/>
  <c r="N23" i="40"/>
  <c r="R22" i="40"/>
  <c r="W21" i="40"/>
  <c r="O21" i="40"/>
  <c r="T20" i="40"/>
  <c r="V19" i="40"/>
  <c r="N19" i="40"/>
  <c r="R18" i="40"/>
  <c r="W17" i="40"/>
  <c r="O17" i="40"/>
  <c r="T16" i="40"/>
  <c r="V15" i="40"/>
  <c r="N15" i="40"/>
  <c r="R14" i="40"/>
  <c r="W13" i="40"/>
  <c r="R13" i="40"/>
  <c r="Y12" i="40"/>
  <c r="T12" i="40"/>
  <c r="O12" i="40"/>
  <c r="U11" i="40"/>
  <c r="P11" i="40"/>
  <c r="V10" i="40"/>
  <c r="Q10" i="40"/>
  <c r="W9" i="40"/>
  <c r="R9" i="40"/>
  <c r="Y8" i="40"/>
  <c r="T8" i="40"/>
  <c r="O8" i="40"/>
  <c r="U7" i="40"/>
  <c r="P7" i="40"/>
  <c r="W6" i="40"/>
  <c r="R6" i="40"/>
  <c r="T5" i="40"/>
  <c r="O5" i="40"/>
  <c r="T64" i="40"/>
  <c r="Y62" i="40"/>
  <c r="O61" i="40"/>
  <c r="U59" i="40"/>
  <c r="W57" i="40"/>
  <c r="O56" i="40"/>
  <c r="R54" i="40"/>
  <c r="X52" i="40"/>
  <c r="P51" i="40"/>
  <c r="S49" i="40"/>
  <c r="Y47" i="40"/>
  <c r="V45" i="40"/>
  <c r="Y43" i="40"/>
  <c r="N42" i="40"/>
  <c r="T40" i="40"/>
  <c r="R39" i="40"/>
  <c r="S5" i="40"/>
  <c r="S6" i="40"/>
  <c r="T7" i="40"/>
  <c r="P8" i="40"/>
  <c r="W8" i="40"/>
  <c r="P9" i="40"/>
  <c r="X9" i="40"/>
  <c r="S10" i="40"/>
  <c r="N11" i="40"/>
  <c r="X11" i="40"/>
  <c r="W12" i="40"/>
  <c r="T13" i="40"/>
  <c r="V14" i="40"/>
  <c r="P16" i="40"/>
  <c r="S17" i="40"/>
  <c r="V18" i="40"/>
  <c r="P20" i="40"/>
  <c r="S21" i="40"/>
  <c r="V22" i="40"/>
  <c r="P24" i="40"/>
  <c r="S25" i="40"/>
  <c r="V26" i="40"/>
  <c r="R28" i="40"/>
  <c r="N30" i="40"/>
  <c r="V31" i="40"/>
  <c r="U33" i="40"/>
  <c r="R35" i="40"/>
  <c r="Q37" i="40"/>
  <c r="N39" i="40"/>
  <c r="S45" i="40"/>
  <c r="P52" i="40"/>
  <c r="Q59" i="40"/>
  <c r="N5" i="40"/>
  <c r="V5" i="40"/>
  <c r="N6" i="40"/>
  <c r="U6" i="40"/>
  <c r="N7" i="40"/>
  <c r="V7" i="40"/>
  <c r="Q8" i="40"/>
  <c r="X8" i="40"/>
  <c r="S9" i="40"/>
  <c r="N10" i="40"/>
  <c r="U10" i="40"/>
  <c r="Q11" i="40"/>
  <c r="Y11" i="40"/>
  <c r="X12" i="40"/>
  <c r="V13" i="40"/>
  <c r="W14" i="40"/>
  <c r="Q16" i="40"/>
  <c r="T17" i="40"/>
  <c r="W18" i="40"/>
  <c r="Q20" i="40"/>
  <c r="T21" i="40"/>
  <c r="W22" i="40"/>
  <c r="Q24" i="40"/>
  <c r="T25" i="40"/>
  <c r="W26" i="40"/>
  <c r="V28" i="40"/>
  <c r="R30" i="40"/>
  <c r="N32" i="40"/>
  <c r="W33" i="40"/>
  <c r="V35" i="40"/>
  <c r="S37" i="40"/>
  <c r="Y39" i="40"/>
  <c r="Q47" i="40"/>
  <c r="W53" i="40"/>
  <c r="N61" i="40"/>
  <c r="P5" i="40"/>
  <c r="W5" i="40"/>
  <c r="O6" i="40"/>
  <c r="V6" i="40"/>
  <c r="Q7" i="40"/>
  <c r="X7" i="40"/>
  <c r="S8" i="40"/>
  <c r="N9" i="40"/>
  <c r="T9" i="40"/>
  <c r="O10" i="40"/>
  <c r="W10" i="40"/>
  <c r="R11" i="40"/>
  <c r="Q12" i="40"/>
  <c r="O13" i="40"/>
  <c r="N14" i="40"/>
  <c r="R15" i="40"/>
  <c r="X16" i="40"/>
  <c r="N18" i="40"/>
  <c r="R19" i="40"/>
  <c r="X20" i="40"/>
  <c r="N22" i="40"/>
  <c r="R23" i="40"/>
  <c r="X24" i="40"/>
  <c r="N26" i="40"/>
  <c r="S27" i="40"/>
  <c r="P29" i="40"/>
  <c r="X30" i="40"/>
  <c r="X32" i="40"/>
  <c r="S34" i="40"/>
  <c r="P36" i="40"/>
  <c r="O38" i="40"/>
  <c r="S41" i="40"/>
  <c r="X48" i="40"/>
  <c r="T55" i="40"/>
  <c r="V62" i="40"/>
  <c r="Y65" i="40"/>
  <c r="U65" i="40"/>
  <c r="Q65" i="40"/>
  <c r="V64" i="40"/>
  <c r="R64" i="40"/>
  <c r="N64" i="40"/>
  <c r="W63" i="40"/>
  <c r="S63" i="40"/>
  <c r="O63" i="40"/>
  <c r="X62" i="40"/>
  <c r="T62" i="40"/>
  <c r="P62" i="40"/>
  <c r="Y61" i="40"/>
  <c r="U61" i="40"/>
  <c r="Q61" i="40"/>
  <c r="V60" i="40"/>
  <c r="R60" i="40"/>
  <c r="N60" i="40"/>
  <c r="W59" i="40"/>
  <c r="S59" i="40"/>
  <c r="O59" i="40"/>
  <c r="X58" i="40"/>
  <c r="T58" i="40"/>
  <c r="P58" i="40"/>
  <c r="Y57" i="40"/>
  <c r="U57" i="40"/>
  <c r="Q57" i="40"/>
  <c r="V56" i="40"/>
  <c r="R56" i="40"/>
  <c r="N56" i="40"/>
  <c r="W55" i="40"/>
  <c r="S55" i="40"/>
  <c r="O55" i="40"/>
  <c r="X54" i="40"/>
  <c r="T54" i="40"/>
  <c r="P54" i="40"/>
  <c r="Y53" i="40"/>
  <c r="U53" i="40"/>
  <c r="Q53" i="40"/>
  <c r="V52" i="40"/>
  <c r="R52" i="40"/>
  <c r="N52" i="40"/>
  <c r="W51" i="40"/>
  <c r="S51" i="40"/>
  <c r="O51" i="40"/>
  <c r="X50" i="40"/>
  <c r="T50" i="40"/>
  <c r="P50" i="40"/>
  <c r="Y49" i="40"/>
  <c r="U49" i="40"/>
  <c r="Q49" i="40"/>
  <c r="V48" i="40"/>
  <c r="R48" i="40"/>
  <c r="N48" i="40"/>
  <c r="W47" i="40"/>
  <c r="S47" i="40"/>
  <c r="O47" i="40"/>
  <c r="X46" i="40"/>
  <c r="T46" i="40"/>
  <c r="P46" i="40"/>
  <c r="Y45" i="40"/>
  <c r="U45" i="40"/>
  <c r="Q45" i="40"/>
  <c r="V44" i="40"/>
  <c r="R44" i="40"/>
  <c r="N44" i="40"/>
  <c r="W43" i="40"/>
  <c r="S43" i="40"/>
  <c r="O43" i="40"/>
  <c r="X42" i="40"/>
  <c r="T42" i="40"/>
  <c r="P42" i="40"/>
  <c r="Y41" i="40"/>
  <c r="U41" i="40"/>
  <c r="Q41" i="40"/>
  <c r="V40" i="40"/>
  <c r="R40" i="40"/>
  <c r="N40" i="40"/>
  <c r="X65" i="40"/>
  <c r="T65" i="40"/>
  <c r="P65" i="40"/>
  <c r="Y64" i="40"/>
  <c r="U64" i="40"/>
  <c r="Q64" i="40"/>
  <c r="V63" i="40"/>
  <c r="R63" i="40"/>
  <c r="N63" i="40"/>
  <c r="W62" i="40"/>
  <c r="S62" i="40"/>
  <c r="O62" i="40"/>
  <c r="X61" i="40"/>
  <c r="T61" i="40"/>
  <c r="P61" i="40"/>
  <c r="Y60" i="40"/>
  <c r="U60" i="40"/>
  <c r="Q60" i="40"/>
  <c r="V59" i="40"/>
  <c r="R59" i="40"/>
  <c r="N59" i="40"/>
  <c r="W58" i="40"/>
  <c r="S58" i="40"/>
  <c r="O58" i="40"/>
  <c r="X57" i="40"/>
  <c r="T57" i="40"/>
  <c r="P57" i="40"/>
  <c r="Y56" i="40"/>
  <c r="U56" i="40"/>
  <c r="Q56" i="40"/>
  <c r="V55" i="40"/>
  <c r="R55" i="40"/>
  <c r="N55" i="40"/>
  <c r="W54" i="40"/>
  <c r="S54" i="40"/>
  <c r="O54" i="40"/>
  <c r="X53" i="40"/>
  <c r="T53" i="40"/>
  <c r="P53" i="40"/>
  <c r="Y52" i="40"/>
  <c r="U52" i="40"/>
  <c r="Q52" i="40"/>
  <c r="V51" i="40"/>
  <c r="R51" i="40"/>
  <c r="N51" i="40"/>
  <c r="W50" i="40"/>
  <c r="S50" i="40"/>
  <c r="O50" i="40"/>
  <c r="X49" i="40"/>
  <c r="T49" i="40"/>
  <c r="P49" i="40"/>
  <c r="Y48" i="40"/>
  <c r="U48" i="40"/>
  <c r="Q48" i="40"/>
  <c r="V47" i="40"/>
  <c r="R47" i="40"/>
  <c r="N47" i="40"/>
  <c r="W46" i="40"/>
  <c r="S46" i="40"/>
  <c r="O46" i="40"/>
  <c r="X45" i="40"/>
  <c r="T45" i="40"/>
  <c r="P45" i="40"/>
  <c r="Y44" i="40"/>
  <c r="U44" i="40"/>
  <c r="Q44" i="40"/>
  <c r="V43" i="40"/>
  <c r="R43" i="40"/>
  <c r="N43" i="40"/>
  <c r="W42" i="40"/>
  <c r="S42" i="40"/>
  <c r="O42" i="40"/>
  <c r="X41" i="40"/>
  <c r="T41" i="40"/>
  <c r="P41" i="40"/>
  <c r="Y40" i="40"/>
  <c r="U40" i="40"/>
  <c r="Q40" i="40"/>
  <c r="V65" i="40"/>
  <c r="N65" i="40"/>
  <c r="S64" i="40"/>
  <c r="X63" i="40"/>
  <c r="P63" i="40"/>
  <c r="U62" i="40"/>
  <c r="R61" i="40"/>
  <c r="W60" i="40"/>
  <c r="O60" i="40"/>
  <c r="T59" i="40"/>
  <c r="Y58" i="40"/>
  <c r="Q58" i="40"/>
  <c r="V57" i="40"/>
  <c r="N57" i="40"/>
  <c r="S56" i="40"/>
  <c r="X55" i="40"/>
  <c r="P55" i="40"/>
  <c r="U54" i="40"/>
  <c r="R53" i="40"/>
  <c r="W52" i="40"/>
  <c r="O52" i="40"/>
  <c r="T51" i="40"/>
  <c r="Y50" i="40"/>
  <c r="Q50" i="40"/>
  <c r="V49" i="40"/>
  <c r="N49" i="40"/>
  <c r="S48" i="40"/>
  <c r="X47" i="40"/>
  <c r="P47" i="40"/>
  <c r="U46" i="40"/>
  <c r="R45" i="40"/>
  <c r="W44" i="40"/>
  <c r="O44" i="40"/>
  <c r="T43" i="40"/>
  <c r="Y42" i="40"/>
  <c r="Q42" i="40"/>
  <c r="V41" i="40"/>
  <c r="N41" i="40"/>
  <c r="S40" i="40"/>
  <c r="X39" i="40"/>
  <c r="T39" i="40"/>
  <c r="P39" i="40"/>
  <c r="Y38" i="40"/>
  <c r="U38" i="40"/>
  <c r="Q38" i="40"/>
  <c r="V37" i="40"/>
  <c r="R37" i="40"/>
  <c r="N37" i="40"/>
  <c r="W36" i="40"/>
  <c r="S36" i="40"/>
  <c r="O36" i="40"/>
  <c r="X35" i="40"/>
  <c r="T35" i="40"/>
  <c r="P35" i="40"/>
  <c r="Y34" i="40"/>
  <c r="U34" i="40"/>
  <c r="Q34" i="40"/>
  <c r="V33" i="40"/>
  <c r="R33" i="40"/>
  <c r="N33" i="40"/>
  <c r="W32" i="40"/>
  <c r="S32" i="40"/>
  <c r="O32" i="40"/>
  <c r="X31" i="40"/>
  <c r="T31" i="40"/>
  <c r="P31" i="40"/>
  <c r="Y30" i="40"/>
  <c r="U30" i="40"/>
  <c r="Q30" i="40"/>
  <c r="V29" i="40"/>
  <c r="R29" i="40"/>
  <c r="N29" i="40"/>
  <c r="W28" i="40"/>
  <c r="S28" i="40"/>
  <c r="O28" i="40"/>
  <c r="X27" i="40"/>
  <c r="T27" i="40"/>
  <c r="P27" i="40"/>
  <c r="Y26" i="40"/>
  <c r="Q5" i="40"/>
  <c r="U5" i="40"/>
  <c r="Y5" i="40"/>
  <c r="P6" i="40"/>
  <c r="T6" i="40"/>
  <c r="X6" i="40"/>
  <c r="O7" i="40"/>
  <c r="S7" i="40"/>
  <c r="W7" i="40"/>
  <c r="N8" i="40"/>
  <c r="R8" i="40"/>
  <c r="V8" i="40"/>
  <c r="Q9" i="40"/>
  <c r="U9" i="40"/>
  <c r="Y9" i="40"/>
  <c r="P10" i="40"/>
  <c r="T10" i="40"/>
  <c r="X10" i="40"/>
  <c r="O11" i="40"/>
  <c r="S11" i="40"/>
  <c r="W11" i="40"/>
  <c r="N12" i="40"/>
  <c r="R12" i="40"/>
  <c r="V12" i="40"/>
  <c r="Q13" i="40"/>
  <c r="U13" i="40"/>
  <c r="Y13" i="40"/>
  <c r="P14" i="40"/>
  <c r="T14" i="40"/>
  <c r="X14" i="40"/>
  <c r="O15" i="40"/>
  <c r="S15" i="40"/>
  <c r="W15" i="40"/>
  <c r="N16" i="40"/>
  <c r="R16" i="40"/>
  <c r="V16" i="40"/>
  <c r="Q17" i="40"/>
  <c r="U17" i="40"/>
  <c r="Y17" i="40"/>
  <c r="P18" i="40"/>
  <c r="T18" i="40"/>
  <c r="X18" i="40"/>
  <c r="O19" i="40"/>
  <c r="S19" i="40"/>
  <c r="W19" i="40"/>
  <c r="N20" i="40"/>
  <c r="R20" i="40"/>
  <c r="V20" i="40"/>
  <c r="Q21" i="40"/>
  <c r="U21" i="40"/>
  <c r="Y21" i="40"/>
  <c r="P22" i="40"/>
  <c r="T22" i="40"/>
  <c r="X22" i="40"/>
  <c r="O23" i="40"/>
  <c r="S23" i="40"/>
  <c r="W23" i="40"/>
  <c r="N24" i="40"/>
  <c r="R24" i="40"/>
  <c r="V24" i="40"/>
  <c r="Q25" i="40"/>
  <c r="U25" i="40"/>
  <c r="Y25" i="40"/>
  <c r="P26" i="40"/>
  <c r="T26" i="40"/>
  <c r="X26" i="40"/>
  <c r="Q27" i="40"/>
  <c r="V27" i="40"/>
  <c r="N28" i="40"/>
  <c r="T28" i="40"/>
  <c r="Y28" i="40"/>
  <c r="Q29" i="40"/>
  <c r="W29" i="40"/>
  <c r="O30" i="40"/>
  <c r="T30" i="40"/>
  <c r="R31" i="40"/>
  <c r="W31" i="40"/>
  <c r="P32" i="40"/>
  <c r="U32" i="40"/>
  <c r="S33" i="40"/>
  <c r="X33" i="40"/>
  <c r="P34" i="40"/>
  <c r="V34" i="40"/>
  <c r="N35" i="40"/>
  <c r="S35" i="40"/>
  <c r="Y35" i="40"/>
  <c r="Q36" i="40"/>
  <c r="V36" i="40"/>
  <c r="O37" i="40"/>
  <c r="T37" i="40"/>
  <c r="Y37" i="40"/>
  <c r="R38" i="40"/>
  <c r="W38" i="40"/>
  <c r="O39" i="40"/>
  <c r="U39" i="40"/>
  <c r="O40" i="40"/>
  <c r="X40" i="40"/>
  <c r="W41" i="40"/>
  <c r="U42" i="40"/>
  <c r="Q43" i="40"/>
  <c r="P44" i="40"/>
  <c r="N45" i="40"/>
  <c r="W45" i="40"/>
  <c r="V46" i="40"/>
  <c r="T47" i="40"/>
  <c r="P48" i="40"/>
  <c r="O49" i="40"/>
  <c r="V50" i="40"/>
  <c r="U51" i="40"/>
  <c r="S52" i="40"/>
  <c r="O53" i="40"/>
  <c r="N54" i="40"/>
  <c r="Y54" i="40"/>
  <c r="U55" i="40"/>
  <c r="T56" i="40"/>
  <c r="R57" i="40"/>
  <c r="N58" i="40"/>
  <c r="X59" i="40"/>
  <c r="T60" i="40"/>
  <c r="S61" i="40"/>
  <c r="Q62" i="40"/>
  <c r="Y63" i="40"/>
  <c r="W64" i="40"/>
  <c r="S65" i="40"/>
  <c r="Q14" i="40"/>
  <c r="U14" i="40"/>
  <c r="Y14" i="40"/>
  <c r="P15" i="40"/>
  <c r="T15" i="40"/>
  <c r="X15" i="40"/>
  <c r="O16" i="40"/>
  <c r="S16" i="40"/>
  <c r="W16" i="40"/>
  <c r="N17" i="40"/>
  <c r="R17" i="40"/>
  <c r="V17" i="40"/>
  <c r="Q18" i="40"/>
  <c r="U18" i="40"/>
  <c r="Y18" i="40"/>
  <c r="P19" i="40"/>
  <c r="T19" i="40"/>
  <c r="X19" i="40"/>
  <c r="O20" i="40"/>
  <c r="S20" i="40"/>
  <c r="W20" i="40"/>
  <c r="N21" i="40"/>
  <c r="R21" i="40"/>
  <c r="V21" i="40"/>
  <c r="Q22" i="40"/>
  <c r="U22" i="40"/>
  <c r="Y22" i="40"/>
  <c r="P23" i="40"/>
  <c r="T23" i="40"/>
  <c r="X23" i="40"/>
  <c r="O24" i="40"/>
  <c r="S24" i="40"/>
  <c r="W24" i="40"/>
  <c r="N25" i="40"/>
  <c r="R25" i="40"/>
  <c r="V25" i="40"/>
  <c r="Q26" i="40"/>
  <c r="U26" i="40"/>
  <c r="R27" i="40"/>
  <c r="W27" i="40"/>
  <c r="P28" i="40"/>
  <c r="U28" i="40"/>
  <c r="S29" i="40"/>
  <c r="X29" i="40"/>
  <c r="P30" i="40"/>
  <c r="V30" i="40"/>
  <c r="N31" i="40"/>
  <c r="S31" i="40"/>
  <c r="Y31" i="40"/>
  <c r="Q32" i="40"/>
  <c r="V32" i="40"/>
  <c r="O33" i="40"/>
  <c r="T33" i="40"/>
  <c r="Y33" i="40"/>
  <c r="R34" i="40"/>
  <c r="W34" i="40"/>
  <c r="O35" i="40"/>
  <c r="U35" i="40"/>
  <c r="R36" i="40"/>
  <c r="X36" i="40"/>
  <c r="P37" i="40"/>
  <c r="U37" i="40"/>
  <c r="N38" i="40"/>
  <c r="S38" i="40"/>
  <c r="X38" i="40"/>
  <c r="Q39" i="40"/>
  <c r="V39" i="40"/>
  <c r="P40" i="40"/>
  <c r="O41" i="40"/>
  <c r="V42" i="40"/>
  <c r="U43" i="40"/>
  <c r="S44" i="40"/>
  <c r="O45" i="40"/>
  <c r="N46" i="40"/>
  <c r="Y46" i="40"/>
  <c r="U47" i="40"/>
  <c r="T48" i="40"/>
  <c r="R49" i="40"/>
  <c r="N50" i="40"/>
  <c r="X51" i="40"/>
  <c r="T52" i="40"/>
  <c r="S53" i="40"/>
  <c r="Q54" i="40"/>
  <c r="Y55" i="40"/>
  <c r="W56" i="40"/>
  <c r="S57" i="40"/>
  <c r="R58" i="40"/>
  <c r="P59" i="40"/>
  <c r="Y59" i="40"/>
  <c r="X60" i="40"/>
  <c r="V61" i="40"/>
  <c r="R62" i="40"/>
  <c r="Q63" i="40"/>
  <c r="O64" i="40"/>
  <c r="X64" i="40"/>
  <c r="W65" i="40"/>
  <c r="R19" i="34" l="1"/>
  <c r="A6" i="34"/>
  <c r="A7" i="34" s="1"/>
  <c r="A8" i="34" s="1"/>
  <c r="A9" i="34" s="1"/>
  <c r="A10" i="34" s="1"/>
  <c r="A11" i="34" s="1"/>
  <c r="A12" i="34" s="1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A45" i="34" s="1"/>
  <c r="A46" i="34" s="1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Q3" i="34"/>
  <c r="S61" i="34" s="1"/>
  <c r="A6" i="33"/>
  <c r="A7" i="33" s="1"/>
  <c r="A8" i="33" s="1"/>
  <c r="A9" i="33" s="1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3" i="33" s="1"/>
  <c r="A64" i="33" s="1"/>
  <c r="A65" i="33" s="1"/>
  <c r="Q3" i="33"/>
  <c r="P65" i="33" s="1"/>
  <c r="A6" i="32"/>
  <c r="A7" i="32" s="1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Q3" i="32"/>
  <c r="X64" i="32" s="1"/>
  <c r="A6" i="3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Q3" i="31"/>
  <c r="Y65" i="31" s="1"/>
  <c r="Q11" i="30"/>
  <c r="A6" i="30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Q3" i="30"/>
  <c r="T63" i="30" s="1"/>
  <c r="A6" i="29"/>
  <c r="A7" i="29" s="1"/>
  <c r="A8" i="29" s="1"/>
  <c r="A9" i="29" s="1"/>
  <c r="A10" i="29" s="1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Q3" i="29"/>
  <c r="O65" i="29" s="1"/>
  <c r="X15" i="31" l="1"/>
  <c r="R20" i="31"/>
  <c r="W7" i="31"/>
  <c r="W14" i="30"/>
  <c r="X11" i="31"/>
  <c r="R5" i="30"/>
  <c r="T15" i="33"/>
  <c r="X5" i="30"/>
  <c r="V22" i="30"/>
  <c r="Q26" i="30"/>
  <c r="N42" i="30"/>
  <c r="T52" i="30"/>
  <c r="X29" i="31"/>
  <c r="P5" i="34"/>
  <c r="R39" i="31"/>
  <c r="T7" i="30"/>
  <c r="T5" i="31"/>
  <c r="Y8" i="34"/>
  <c r="Y8" i="31"/>
  <c r="V12" i="31"/>
  <c r="W16" i="31"/>
  <c r="X22" i="31"/>
  <c r="Q32" i="31"/>
  <c r="Q42" i="31"/>
  <c r="R24" i="33"/>
  <c r="P9" i="30"/>
  <c r="U16" i="30"/>
  <c r="W29" i="30"/>
  <c r="W6" i="31"/>
  <c r="V9" i="31"/>
  <c r="T13" i="31"/>
  <c r="Q18" i="31"/>
  <c r="N25" i="31"/>
  <c r="T34" i="31"/>
  <c r="R45" i="31"/>
  <c r="U42" i="33"/>
  <c r="Y6" i="30"/>
  <c r="O10" i="30"/>
  <c r="R18" i="30"/>
  <c r="Y36" i="30"/>
  <c r="O5" i="31"/>
  <c r="P7" i="31"/>
  <c r="Q10" i="31"/>
  <c r="O15" i="31"/>
  <c r="O19" i="31"/>
  <c r="R27" i="31"/>
  <c r="Y36" i="31"/>
  <c r="O14" i="34"/>
  <c r="O10" i="34"/>
  <c r="R15" i="34"/>
  <c r="P22" i="34"/>
  <c r="O6" i="34"/>
  <c r="R11" i="34"/>
  <c r="Y16" i="34"/>
  <c r="O27" i="34"/>
  <c r="R7" i="34"/>
  <c r="Y12" i="34"/>
  <c r="O18" i="34"/>
  <c r="N32" i="34"/>
  <c r="T5" i="34"/>
  <c r="S6" i="34"/>
  <c r="V7" i="34"/>
  <c r="P9" i="34"/>
  <c r="S10" i="34"/>
  <c r="V11" i="34"/>
  <c r="P13" i="34"/>
  <c r="S14" i="34"/>
  <c r="V15" i="34"/>
  <c r="P17" i="34"/>
  <c r="S18" i="34"/>
  <c r="V19" i="34"/>
  <c r="S23" i="34"/>
  <c r="R28" i="34"/>
  <c r="Q33" i="34"/>
  <c r="S39" i="34"/>
  <c r="V62" i="34"/>
  <c r="X5" i="34"/>
  <c r="W6" i="34"/>
  <c r="Q8" i="34"/>
  <c r="T9" i="34"/>
  <c r="W10" i="34"/>
  <c r="Q12" i="34"/>
  <c r="T13" i="34"/>
  <c r="W14" i="34"/>
  <c r="Q16" i="34"/>
  <c r="T17" i="34"/>
  <c r="W18" i="34"/>
  <c r="S20" i="34"/>
  <c r="V24" i="34"/>
  <c r="U29" i="34"/>
  <c r="T34" i="34"/>
  <c r="Y47" i="34"/>
  <c r="N7" i="34"/>
  <c r="U8" i="34"/>
  <c r="X9" i="34"/>
  <c r="N11" i="34"/>
  <c r="U12" i="34"/>
  <c r="X13" i="34"/>
  <c r="N15" i="34"/>
  <c r="U16" i="34"/>
  <c r="X17" i="34"/>
  <c r="N19" i="34"/>
  <c r="N21" i="34"/>
  <c r="Y25" i="34"/>
  <c r="X30" i="34"/>
  <c r="W35" i="34"/>
  <c r="X52" i="34"/>
  <c r="P38" i="34"/>
  <c r="W57" i="34"/>
  <c r="O5" i="34"/>
  <c r="S5" i="34"/>
  <c r="W5" i="34"/>
  <c r="N6" i="34"/>
  <c r="R6" i="34"/>
  <c r="V6" i="34"/>
  <c r="Q7" i="34"/>
  <c r="U7" i="34"/>
  <c r="Y7" i="34"/>
  <c r="P8" i="34"/>
  <c r="T8" i="34"/>
  <c r="X8" i="34"/>
  <c r="O9" i="34"/>
  <c r="S9" i="34"/>
  <c r="W9" i="34"/>
  <c r="N10" i="34"/>
  <c r="R10" i="34"/>
  <c r="V10" i="34"/>
  <c r="Q11" i="34"/>
  <c r="U11" i="34"/>
  <c r="Y11" i="34"/>
  <c r="P12" i="34"/>
  <c r="T12" i="34"/>
  <c r="X12" i="34"/>
  <c r="O13" i="34"/>
  <c r="S13" i="34"/>
  <c r="W13" i="34"/>
  <c r="N14" i="34"/>
  <c r="R14" i="34"/>
  <c r="V14" i="34"/>
  <c r="Q15" i="34"/>
  <c r="U15" i="34"/>
  <c r="Y15" i="34"/>
  <c r="P16" i="34"/>
  <c r="T16" i="34"/>
  <c r="X16" i="34"/>
  <c r="O17" i="34"/>
  <c r="S17" i="34"/>
  <c r="W17" i="34"/>
  <c r="N18" i="34"/>
  <c r="R18" i="34"/>
  <c r="V18" i="34"/>
  <c r="Q19" i="34"/>
  <c r="U19" i="34"/>
  <c r="Y19" i="34"/>
  <c r="R20" i="34"/>
  <c r="Y21" i="34"/>
  <c r="O23" i="34"/>
  <c r="R24" i="34"/>
  <c r="U25" i="34"/>
  <c r="X26" i="34"/>
  <c r="N28" i="34"/>
  <c r="Q29" i="34"/>
  <c r="T30" i="34"/>
  <c r="W31" i="34"/>
  <c r="P34" i="34"/>
  <c r="S35" i="34"/>
  <c r="V36" i="34"/>
  <c r="Y37" i="34"/>
  <c r="O39" i="34"/>
  <c r="W41" i="34"/>
  <c r="V46" i="34"/>
  <c r="U51" i="34"/>
  <c r="T56" i="34"/>
  <c r="Y65" i="34"/>
  <c r="U65" i="34"/>
  <c r="Q65" i="34"/>
  <c r="V64" i="34"/>
  <c r="R64" i="34"/>
  <c r="N64" i="34"/>
  <c r="W63" i="34"/>
  <c r="S63" i="34"/>
  <c r="O63" i="34"/>
  <c r="X62" i="34"/>
  <c r="T62" i="34"/>
  <c r="P62" i="34"/>
  <c r="Y61" i="34"/>
  <c r="U61" i="34"/>
  <c r="Q61" i="34"/>
  <c r="V60" i="34"/>
  <c r="R60" i="34"/>
  <c r="N60" i="34"/>
  <c r="W59" i="34"/>
  <c r="S59" i="34"/>
  <c r="O59" i="34"/>
  <c r="X58" i="34"/>
  <c r="T58" i="34"/>
  <c r="P58" i="34"/>
  <c r="Y57" i="34"/>
  <c r="U57" i="34"/>
  <c r="Q57" i="34"/>
  <c r="V56" i="34"/>
  <c r="R56" i="34"/>
  <c r="N56" i="34"/>
  <c r="W55" i="34"/>
  <c r="S55" i="34"/>
  <c r="O55" i="34"/>
  <c r="X54" i="34"/>
  <c r="T54" i="34"/>
  <c r="P54" i="34"/>
  <c r="Y53" i="34"/>
  <c r="U53" i="34"/>
  <c r="Q53" i="34"/>
  <c r="V52" i="34"/>
  <c r="R52" i="34"/>
  <c r="N52" i="34"/>
  <c r="W51" i="34"/>
  <c r="S51" i="34"/>
  <c r="O51" i="34"/>
  <c r="X50" i="34"/>
  <c r="T50" i="34"/>
  <c r="P50" i="34"/>
  <c r="Y49" i="34"/>
  <c r="U49" i="34"/>
  <c r="Q49" i="34"/>
  <c r="V48" i="34"/>
  <c r="R48" i="34"/>
  <c r="N48" i="34"/>
  <c r="W47" i="34"/>
  <c r="S47" i="34"/>
  <c r="O47" i="34"/>
  <c r="X46" i="34"/>
  <c r="T46" i="34"/>
  <c r="P46" i="34"/>
  <c r="Y45" i="34"/>
  <c r="U45" i="34"/>
  <c r="Q45" i="34"/>
  <c r="V44" i="34"/>
  <c r="R44" i="34"/>
  <c r="N44" i="34"/>
  <c r="W43" i="34"/>
  <c r="S43" i="34"/>
  <c r="O43" i="34"/>
  <c r="X42" i="34"/>
  <c r="T42" i="34"/>
  <c r="P42" i="34"/>
  <c r="Y41" i="34"/>
  <c r="U41" i="34"/>
  <c r="Q41" i="34"/>
  <c r="V40" i="34"/>
  <c r="R40" i="34"/>
  <c r="N40" i="34"/>
  <c r="X65" i="34"/>
  <c r="T65" i="34"/>
  <c r="P65" i="34"/>
  <c r="Y64" i="34"/>
  <c r="U64" i="34"/>
  <c r="Q64" i="34"/>
  <c r="V63" i="34"/>
  <c r="R63" i="34"/>
  <c r="N63" i="34"/>
  <c r="W62" i="34"/>
  <c r="S62" i="34"/>
  <c r="O62" i="34"/>
  <c r="X61" i="34"/>
  <c r="T61" i="34"/>
  <c r="P61" i="34"/>
  <c r="Y60" i="34"/>
  <c r="U60" i="34"/>
  <c r="Q60" i="34"/>
  <c r="V59" i="34"/>
  <c r="R59" i="34"/>
  <c r="N59" i="34"/>
  <c r="W58" i="34"/>
  <c r="S58" i="34"/>
  <c r="O58" i="34"/>
  <c r="X57" i="34"/>
  <c r="T57" i="34"/>
  <c r="P57" i="34"/>
  <c r="Y56" i="34"/>
  <c r="U56" i="34"/>
  <c r="Q56" i="34"/>
  <c r="V55" i="34"/>
  <c r="R55" i="34"/>
  <c r="N55" i="34"/>
  <c r="W54" i="34"/>
  <c r="S54" i="34"/>
  <c r="O54" i="34"/>
  <c r="X53" i="34"/>
  <c r="T53" i="34"/>
  <c r="P53" i="34"/>
  <c r="Y52" i="34"/>
  <c r="U52" i="34"/>
  <c r="Q52" i="34"/>
  <c r="V51" i="34"/>
  <c r="R51" i="34"/>
  <c r="N51" i="34"/>
  <c r="W50" i="34"/>
  <c r="S50" i="34"/>
  <c r="O50" i="34"/>
  <c r="X49" i="34"/>
  <c r="T49" i="34"/>
  <c r="P49" i="34"/>
  <c r="Y48" i="34"/>
  <c r="U48" i="34"/>
  <c r="Q48" i="34"/>
  <c r="V47" i="34"/>
  <c r="R47" i="34"/>
  <c r="N47" i="34"/>
  <c r="W46" i="34"/>
  <c r="S46" i="34"/>
  <c r="O46" i="34"/>
  <c r="X45" i="34"/>
  <c r="T45" i="34"/>
  <c r="P45" i="34"/>
  <c r="Y44" i="34"/>
  <c r="U44" i="34"/>
  <c r="Q44" i="34"/>
  <c r="V43" i="34"/>
  <c r="R43" i="34"/>
  <c r="N43" i="34"/>
  <c r="W42" i="34"/>
  <c r="S42" i="34"/>
  <c r="O42" i="34"/>
  <c r="X41" i="34"/>
  <c r="T41" i="34"/>
  <c r="P41" i="34"/>
  <c r="Y40" i="34"/>
  <c r="U40" i="34"/>
  <c r="Q40" i="34"/>
  <c r="V65" i="34"/>
  <c r="R65" i="34"/>
  <c r="N65" i="34"/>
  <c r="W64" i="34"/>
  <c r="S64" i="34"/>
  <c r="O64" i="34"/>
  <c r="X63" i="34"/>
  <c r="T63" i="34"/>
  <c r="P63" i="34"/>
  <c r="Y62" i="34"/>
  <c r="U62" i="34"/>
  <c r="Q62" i="34"/>
  <c r="V61" i="34"/>
  <c r="R61" i="34"/>
  <c r="N61" i="34"/>
  <c r="W60" i="34"/>
  <c r="S60" i="34"/>
  <c r="O60" i="34"/>
  <c r="X59" i="34"/>
  <c r="T59" i="34"/>
  <c r="P59" i="34"/>
  <c r="Y58" i="34"/>
  <c r="U58" i="34"/>
  <c r="Q58" i="34"/>
  <c r="V57" i="34"/>
  <c r="R57" i="34"/>
  <c r="N57" i="34"/>
  <c r="W56" i="34"/>
  <c r="S56" i="34"/>
  <c r="O56" i="34"/>
  <c r="X55" i="34"/>
  <c r="T55" i="34"/>
  <c r="P55" i="34"/>
  <c r="Y54" i="34"/>
  <c r="U54" i="34"/>
  <c r="Q54" i="34"/>
  <c r="V53" i="34"/>
  <c r="R53" i="34"/>
  <c r="N53" i="34"/>
  <c r="W52" i="34"/>
  <c r="S52" i="34"/>
  <c r="O52" i="34"/>
  <c r="X51" i="34"/>
  <c r="T51" i="34"/>
  <c r="P51" i="34"/>
  <c r="Y50" i="34"/>
  <c r="U50" i="34"/>
  <c r="Q50" i="34"/>
  <c r="V49" i="34"/>
  <c r="R49" i="34"/>
  <c r="N49" i="34"/>
  <c r="W48" i="34"/>
  <c r="S48" i="34"/>
  <c r="O48" i="34"/>
  <c r="X47" i="34"/>
  <c r="T47" i="34"/>
  <c r="P47" i="34"/>
  <c r="Y46" i="34"/>
  <c r="U46" i="34"/>
  <c r="Q46" i="34"/>
  <c r="V45" i="34"/>
  <c r="R45" i="34"/>
  <c r="N45" i="34"/>
  <c r="W44" i="34"/>
  <c r="S44" i="34"/>
  <c r="O44" i="34"/>
  <c r="X43" i="34"/>
  <c r="T43" i="34"/>
  <c r="P43" i="34"/>
  <c r="Y42" i="34"/>
  <c r="U42" i="34"/>
  <c r="Q42" i="34"/>
  <c r="V41" i="34"/>
  <c r="R41" i="34"/>
  <c r="N41" i="34"/>
  <c r="W40" i="34"/>
  <c r="S40" i="34"/>
  <c r="O40" i="34"/>
  <c r="W65" i="34"/>
  <c r="T64" i="34"/>
  <c r="Q63" i="34"/>
  <c r="N62" i="34"/>
  <c r="X60" i="34"/>
  <c r="U59" i="34"/>
  <c r="R58" i="34"/>
  <c r="O57" i="34"/>
  <c r="Y55" i="34"/>
  <c r="V54" i="34"/>
  <c r="S53" i="34"/>
  <c r="P52" i="34"/>
  <c r="W49" i="34"/>
  <c r="T48" i="34"/>
  <c r="Q47" i="34"/>
  <c r="N46" i="34"/>
  <c r="X44" i="34"/>
  <c r="U43" i="34"/>
  <c r="R42" i="34"/>
  <c r="O41" i="34"/>
  <c r="Y39" i="34"/>
  <c r="U39" i="34"/>
  <c r="Q39" i="34"/>
  <c r="V38" i="34"/>
  <c r="R38" i="34"/>
  <c r="N38" i="34"/>
  <c r="W37" i="34"/>
  <c r="S37" i="34"/>
  <c r="O37" i="34"/>
  <c r="X36" i="34"/>
  <c r="T36" i="34"/>
  <c r="P36" i="34"/>
  <c r="Y35" i="34"/>
  <c r="U35" i="34"/>
  <c r="Q35" i="34"/>
  <c r="V34" i="34"/>
  <c r="R34" i="34"/>
  <c r="N34" i="34"/>
  <c r="W33" i="34"/>
  <c r="S33" i="34"/>
  <c r="O33" i="34"/>
  <c r="X32" i="34"/>
  <c r="T32" i="34"/>
  <c r="P32" i="34"/>
  <c r="Y31" i="34"/>
  <c r="U31" i="34"/>
  <c r="Q31" i="34"/>
  <c r="V30" i="34"/>
  <c r="R30" i="34"/>
  <c r="N30" i="34"/>
  <c r="W29" i="34"/>
  <c r="S29" i="34"/>
  <c r="O29" i="34"/>
  <c r="X28" i="34"/>
  <c r="T28" i="34"/>
  <c r="P28" i="34"/>
  <c r="Y27" i="34"/>
  <c r="U27" i="34"/>
  <c r="Q27" i="34"/>
  <c r="V26" i="34"/>
  <c r="R26" i="34"/>
  <c r="N26" i="34"/>
  <c r="W25" i="34"/>
  <c r="S25" i="34"/>
  <c r="O25" i="34"/>
  <c r="X24" i="34"/>
  <c r="T24" i="34"/>
  <c r="P24" i="34"/>
  <c r="Y23" i="34"/>
  <c r="U23" i="34"/>
  <c r="Q23" i="34"/>
  <c r="V22" i="34"/>
  <c r="R22" i="34"/>
  <c r="N22" i="34"/>
  <c r="W21" i="34"/>
  <c r="S21" i="34"/>
  <c r="O21" i="34"/>
  <c r="X20" i="34"/>
  <c r="T20" i="34"/>
  <c r="P20" i="34"/>
  <c r="S65" i="34"/>
  <c r="P64" i="34"/>
  <c r="W61" i="34"/>
  <c r="T60" i="34"/>
  <c r="Q59" i="34"/>
  <c r="N58" i="34"/>
  <c r="X56" i="34"/>
  <c r="U55" i="34"/>
  <c r="R54" i="34"/>
  <c r="O53" i="34"/>
  <c r="Y51" i="34"/>
  <c r="V50" i="34"/>
  <c r="S49" i="34"/>
  <c r="P48" i="34"/>
  <c r="W45" i="34"/>
  <c r="T44" i="34"/>
  <c r="Q43" i="34"/>
  <c r="N42" i="34"/>
  <c r="X40" i="34"/>
  <c r="X39" i="34"/>
  <c r="T39" i="34"/>
  <c r="P39" i="34"/>
  <c r="Y38" i="34"/>
  <c r="U38" i="34"/>
  <c r="Q38" i="34"/>
  <c r="V37" i="34"/>
  <c r="R37" i="34"/>
  <c r="N37" i="34"/>
  <c r="W36" i="34"/>
  <c r="S36" i="34"/>
  <c r="O36" i="34"/>
  <c r="X35" i="34"/>
  <c r="T35" i="34"/>
  <c r="P35" i="34"/>
  <c r="Y34" i="34"/>
  <c r="U34" i="34"/>
  <c r="Q34" i="34"/>
  <c r="V33" i="34"/>
  <c r="R33" i="34"/>
  <c r="N33" i="34"/>
  <c r="W32" i="34"/>
  <c r="S32" i="34"/>
  <c r="O32" i="34"/>
  <c r="X31" i="34"/>
  <c r="T31" i="34"/>
  <c r="P31" i="34"/>
  <c r="Y30" i="34"/>
  <c r="U30" i="34"/>
  <c r="Q30" i="34"/>
  <c r="V29" i="34"/>
  <c r="R29" i="34"/>
  <c r="N29" i="34"/>
  <c r="W28" i="34"/>
  <c r="S28" i="34"/>
  <c r="O28" i="34"/>
  <c r="X27" i="34"/>
  <c r="T27" i="34"/>
  <c r="P27" i="34"/>
  <c r="Y26" i="34"/>
  <c r="U26" i="34"/>
  <c r="Q26" i="34"/>
  <c r="V25" i="34"/>
  <c r="R25" i="34"/>
  <c r="N25" i="34"/>
  <c r="W24" i="34"/>
  <c r="S24" i="34"/>
  <c r="O24" i="34"/>
  <c r="X23" i="34"/>
  <c r="T23" i="34"/>
  <c r="P23" i="34"/>
  <c r="Y22" i="34"/>
  <c r="U22" i="34"/>
  <c r="Q22" i="34"/>
  <c r="V21" i="34"/>
  <c r="R21" i="34"/>
  <c r="X64" i="34"/>
  <c r="U63" i="34"/>
  <c r="R62" i="34"/>
  <c r="O61" i="34"/>
  <c r="Y59" i="34"/>
  <c r="V58" i="34"/>
  <c r="S57" i="34"/>
  <c r="P56" i="34"/>
  <c r="W53" i="34"/>
  <c r="T52" i="34"/>
  <c r="Q51" i="34"/>
  <c r="N50" i="34"/>
  <c r="X48" i="34"/>
  <c r="U47" i="34"/>
  <c r="R46" i="34"/>
  <c r="O45" i="34"/>
  <c r="Y43" i="34"/>
  <c r="V42" i="34"/>
  <c r="S41" i="34"/>
  <c r="P40" i="34"/>
  <c r="V39" i="34"/>
  <c r="R39" i="34"/>
  <c r="N39" i="34"/>
  <c r="W38" i="34"/>
  <c r="S38" i="34"/>
  <c r="O38" i="34"/>
  <c r="X37" i="34"/>
  <c r="T37" i="34"/>
  <c r="P37" i="34"/>
  <c r="Y36" i="34"/>
  <c r="U36" i="34"/>
  <c r="Q36" i="34"/>
  <c r="V35" i="34"/>
  <c r="R35" i="34"/>
  <c r="N35" i="34"/>
  <c r="W34" i="34"/>
  <c r="S34" i="34"/>
  <c r="O34" i="34"/>
  <c r="X33" i="34"/>
  <c r="T33" i="34"/>
  <c r="P33" i="34"/>
  <c r="Y32" i="34"/>
  <c r="U32" i="34"/>
  <c r="Q32" i="34"/>
  <c r="V31" i="34"/>
  <c r="R31" i="34"/>
  <c r="N31" i="34"/>
  <c r="W30" i="34"/>
  <c r="S30" i="34"/>
  <c r="O30" i="34"/>
  <c r="X29" i="34"/>
  <c r="T29" i="34"/>
  <c r="P29" i="34"/>
  <c r="Y28" i="34"/>
  <c r="U28" i="34"/>
  <c r="Q28" i="34"/>
  <c r="V27" i="34"/>
  <c r="R27" i="34"/>
  <c r="N27" i="34"/>
  <c r="W26" i="34"/>
  <c r="S26" i="34"/>
  <c r="O26" i="34"/>
  <c r="X25" i="34"/>
  <c r="T25" i="34"/>
  <c r="P25" i="34"/>
  <c r="Y24" i="34"/>
  <c r="U24" i="34"/>
  <c r="Q24" i="34"/>
  <c r="V23" i="34"/>
  <c r="R23" i="34"/>
  <c r="N23" i="34"/>
  <c r="W22" i="34"/>
  <c r="S22" i="34"/>
  <c r="O22" i="34"/>
  <c r="X21" i="34"/>
  <c r="T21" i="34"/>
  <c r="P21" i="34"/>
  <c r="Y20" i="34"/>
  <c r="U20" i="34"/>
  <c r="Q20" i="34"/>
  <c r="Q5" i="34"/>
  <c r="U5" i="34"/>
  <c r="Y5" i="34"/>
  <c r="P6" i="34"/>
  <c r="T6" i="34"/>
  <c r="X6" i="34"/>
  <c r="O7" i="34"/>
  <c r="S7" i="34"/>
  <c r="W7" i="34"/>
  <c r="N8" i="34"/>
  <c r="R8" i="34"/>
  <c r="V8" i="34"/>
  <c r="Q9" i="34"/>
  <c r="U9" i="34"/>
  <c r="Y9" i="34"/>
  <c r="P10" i="34"/>
  <c r="T10" i="34"/>
  <c r="X10" i="34"/>
  <c r="O11" i="34"/>
  <c r="S11" i="34"/>
  <c r="W11" i="34"/>
  <c r="N12" i="34"/>
  <c r="R12" i="34"/>
  <c r="V12" i="34"/>
  <c r="Q13" i="34"/>
  <c r="U13" i="34"/>
  <c r="Y13" i="34"/>
  <c r="P14" i="34"/>
  <c r="T14" i="34"/>
  <c r="X14" i="34"/>
  <c r="O15" i="34"/>
  <c r="S15" i="34"/>
  <c r="W15" i="34"/>
  <c r="N16" i="34"/>
  <c r="R16" i="34"/>
  <c r="V16" i="34"/>
  <c r="Q17" i="34"/>
  <c r="U17" i="34"/>
  <c r="Y17" i="34"/>
  <c r="P18" i="34"/>
  <c r="T18" i="34"/>
  <c r="X18" i="34"/>
  <c r="O19" i="34"/>
  <c r="S19" i="34"/>
  <c r="W19" i="34"/>
  <c r="N20" i="34"/>
  <c r="V20" i="34"/>
  <c r="Q21" i="34"/>
  <c r="T22" i="34"/>
  <c r="W23" i="34"/>
  <c r="P26" i="34"/>
  <c r="S27" i="34"/>
  <c r="V28" i="34"/>
  <c r="Y29" i="34"/>
  <c r="O31" i="34"/>
  <c r="R32" i="34"/>
  <c r="U33" i="34"/>
  <c r="X34" i="34"/>
  <c r="N36" i="34"/>
  <c r="Q37" i="34"/>
  <c r="T38" i="34"/>
  <c r="W39" i="34"/>
  <c r="P44" i="34"/>
  <c r="O49" i="34"/>
  <c r="N54" i="34"/>
  <c r="Y63" i="34"/>
  <c r="N5" i="34"/>
  <c r="R5" i="34"/>
  <c r="V5" i="34"/>
  <c r="Q6" i="34"/>
  <c r="U6" i="34"/>
  <c r="Y6" i="34"/>
  <c r="P7" i="34"/>
  <c r="T7" i="34"/>
  <c r="X7" i="34"/>
  <c r="O8" i="34"/>
  <c r="S8" i="34"/>
  <c r="W8" i="34"/>
  <c r="N9" i="34"/>
  <c r="R9" i="34"/>
  <c r="V9" i="34"/>
  <c r="Q10" i="34"/>
  <c r="U10" i="34"/>
  <c r="Y10" i="34"/>
  <c r="P11" i="34"/>
  <c r="T11" i="34"/>
  <c r="X11" i="34"/>
  <c r="O12" i="34"/>
  <c r="S12" i="34"/>
  <c r="W12" i="34"/>
  <c r="N13" i="34"/>
  <c r="R13" i="34"/>
  <c r="V13" i="34"/>
  <c r="Q14" i="34"/>
  <c r="U14" i="34"/>
  <c r="Y14" i="34"/>
  <c r="P15" i="34"/>
  <c r="T15" i="34"/>
  <c r="X15" i="34"/>
  <c r="O16" i="34"/>
  <c r="S16" i="34"/>
  <c r="W16" i="34"/>
  <c r="N17" i="34"/>
  <c r="R17" i="34"/>
  <c r="V17" i="34"/>
  <c r="Q18" i="34"/>
  <c r="U18" i="34"/>
  <c r="Y18" i="34"/>
  <c r="P19" i="34"/>
  <c r="T19" i="34"/>
  <c r="X19" i="34"/>
  <c r="O20" i="34"/>
  <c r="W20" i="34"/>
  <c r="U21" i="34"/>
  <c r="X22" i="34"/>
  <c r="N24" i="34"/>
  <c r="Q25" i="34"/>
  <c r="T26" i="34"/>
  <c r="W27" i="34"/>
  <c r="P30" i="34"/>
  <c r="S31" i="34"/>
  <c r="V32" i="34"/>
  <c r="Y33" i="34"/>
  <c r="O35" i="34"/>
  <c r="R36" i="34"/>
  <c r="U37" i="34"/>
  <c r="X38" i="34"/>
  <c r="T40" i="34"/>
  <c r="S45" i="34"/>
  <c r="R50" i="34"/>
  <c r="Q55" i="34"/>
  <c r="P60" i="34"/>
  <c r="O65" i="34"/>
  <c r="W17" i="33"/>
  <c r="X27" i="33"/>
  <c r="Q51" i="33"/>
  <c r="P11" i="33"/>
  <c r="Y19" i="33"/>
  <c r="O33" i="33"/>
  <c r="O57" i="33"/>
  <c r="R13" i="33"/>
  <c r="N22" i="33"/>
  <c r="U37" i="33"/>
  <c r="S64" i="33"/>
  <c r="N6" i="33"/>
  <c r="Q7" i="33"/>
  <c r="U9" i="33"/>
  <c r="W11" i="33"/>
  <c r="Y13" i="33"/>
  <c r="O16" i="33"/>
  <c r="Q18" i="33"/>
  <c r="S20" i="33"/>
  <c r="V22" i="33"/>
  <c r="V25" i="33"/>
  <c r="W28" i="33"/>
  <c r="Q34" i="33"/>
  <c r="U38" i="33"/>
  <c r="T45" i="33"/>
  <c r="X52" i="33"/>
  <c r="V58" i="33"/>
  <c r="Q5" i="33"/>
  <c r="T6" i="33"/>
  <c r="Y7" i="33"/>
  <c r="N10" i="33"/>
  <c r="P12" i="33"/>
  <c r="N14" i="33"/>
  <c r="V16" i="33"/>
  <c r="X18" i="33"/>
  <c r="N21" i="33"/>
  <c r="P23" i="33"/>
  <c r="T26" i="33"/>
  <c r="Y29" i="33"/>
  <c r="Q35" i="33"/>
  <c r="W39" i="33"/>
  <c r="Y46" i="33"/>
  <c r="Q54" i="33"/>
  <c r="T61" i="33"/>
  <c r="V5" i="33"/>
  <c r="Y6" i="33"/>
  <c r="S8" i="33"/>
  <c r="U10" i="33"/>
  <c r="X12" i="33"/>
  <c r="T14" i="33"/>
  <c r="O17" i="33"/>
  <c r="S19" i="33"/>
  <c r="U21" i="33"/>
  <c r="W23" i="33"/>
  <c r="O27" i="33"/>
  <c r="N32" i="33"/>
  <c r="S36" i="33"/>
  <c r="O41" i="33"/>
  <c r="S48" i="33"/>
  <c r="V55" i="33"/>
  <c r="N63" i="33"/>
  <c r="U14" i="33"/>
  <c r="W15" i="33"/>
  <c r="W16" i="33"/>
  <c r="R17" i="33"/>
  <c r="R18" i="33"/>
  <c r="N20" i="33"/>
  <c r="O21" i="33"/>
  <c r="V21" i="33"/>
  <c r="X22" i="33"/>
  <c r="Q23" i="33"/>
  <c r="S24" i="33"/>
  <c r="N25" i="33"/>
  <c r="Y25" i="33"/>
  <c r="U26" i="33"/>
  <c r="Q27" i="33"/>
  <c r="O28" i="33"/>
  <c r="O29" i="33"/>
  <c r="Q30" i="33"/>
  <c r="S31" i="33"/>
  <c r="S32" i="33"/>
  <c r="U33" i="33"/>
  <c r="V34" i="33"/>
  <c r="X36" i="33"/>
  <c r="P40" i="33"/>
  <c r="W41" i="33"/>
  <c r="N43" i="33"/>
  <c r="U44" i="33"/>
  <c r="N46" i="33"/>
  <c r="T47" i="33"/>
  <c r="Y48" i="33"/>
  <c r="S50" i="33"/>
  <c r="X51" i="33"/>
  <c r="R53" i="33"/>
  <c r="Y54" i="33"/>
  <c r="P56" i="33"/>
  <c r="W57" i="33"/>
  <c r="P59" i="33"/>
  <c r="U60" i="33"/>
  <c r="N62" i="33"/>
  <c r="U63" i="33"/>
  <c r="Y64" i="33"/>
  <c r="N5" i="33"/>
  <c r="S5" i="33"/>
  <c r="Y5" i="33"/>
  <c r="Q6" i="33"/>
  <c r="V6" i="33"/>
  <c r="O7" i="33"/>
  <c r="U7" i="33"/>
  <c r="O8" i="33"/>
  <c r="W8" i="33"/>
  <c r="Q9" i="33"/>
  <c r="W9" i="33"/>
  <c r="R10" i="33"/>
  <c r="Y10" i="33"/>
  <c r="S11" i="33"/>
  <c r="N12" i="33"/>
  <c r="T12" i="33"/>
  <c r="N13" i="33"/>
  <c r="V13" i="33"/>
  <c r="P14" i="33"/>
  <c r="V14" i="33"/>
  <c r="Q15" i="33"/>
  <c r="X15" i="33"/>
  <c r="R16" i="33"/>
  <c r="S17" i="33"/>
  <c r="U18" i="33"/>
  <c r="O19" i="33"/>
  <c r="U19" i="33"/>
  <c r="P20" i="33"/>
  <c r="W20" i="33"/>
  <c r="Q21" i="33"/>
  <c r="Y21" i="33"/>
  <c r="R22" i="33"/>
  <c r="Y22" i="33"/>
  <c r="T23" i="33"/>
  <c r="N24" i="33"/>
  <c r="T24" i="33"/>
  <c r="R25" i="33"/>
  <c r="N26" i="33"/>
  <c r="V26" i="33"/>
  <c r="T27" i="33"/>
  <c r="P28" i="33"/>
  <c r="R29" i="33"/>
  <c r="R30" i="33"/>
  <c r="T31" i="33"/>
  <c r="V32" i="33"/>
  <c r="V33" i="33"/>
  <c r="X34" i="33"/>
  <c r="Y35" i="33"/>
  <c r="N38" i="33"/>
  <c r="P39" i="33"/>
  <c r="Q40" i="33"/>
  <c r="X41" i="33"/>
  <c r="R43" i="33"/>
  <c r="W44" i="33"/>
  <c r="Q46" i="33"/>
  <c r="V47" i="33"/>
  <c r="O49" i="33"/>
  <c r="U50" i="33"/>
  <c r="O52" i="33"/>
  <c r="S53" i="33"/>
  <c r="T56" i="33"/>
  <c r="X57" i="33"/>
  <c r="R59" i="33"/>
  <c r="X60" i="33"/>
  <c r="Q62" i="33"/>
  <c r="V63" i="33"/>
  <c r="Y65" i="33"/>
  <c r="U65" i="33"/>
  <c r="Q65" i="33"/>
  <c r="V64" i="33"/>
  <c r="R64" i="33"/>
  <c r="N64" i="33"/>
  <c r="W63" i="33"/>
  <c r="S63" i="33"/>
  <c r="O63" i="33"/>
  <c r="X62" i="33"/>
  <c r="T62" i="33"/>
  <c r="P62" i="33"/>
  <c r="Y61" i="33"/>
  <c r="U61" i="33"/>
  <c r="Q61" i="33"/>
  <c r="V60" i="33"/>
  <c r="R60" i="33"/>
  <c r="N60" i="33"/>
  <c r="W59" i="33"/>
  <c r="S59" i="33"/>
  <c r="O59" i="33"/>
  <c r="X58" i="33"/>
  <c r="T58" i="33"/>
  <c r="P58" i="33"/>
  <c r="Y57" i="33"/>
  <c r="U57" i="33"/>
  <c r="Q57" i="33"/>
  <c r="V56" i="33"/>
  <c r="R56" i="33"/>
  <c r="N56" i="33"/>
  <c r="W55" i="33"/>
  <c r="S55" i="33"/>
  <c r="O55" i="33"/>
  <c r="X54" i="33"/>
  <c r="T54" i="33"/>
  <c r="P54" i="33"/>
  <c r="Y53" i="33"/>
  <c r="U53" i="33"/>
  <c r="Q53" i="33"/>
  <c r="V52" i="33"/>
  <c r="R52" i="33"/>
  <c r="N52" i="33"/>
  <c r="W51" i="33"/>
  <c r="S51" i="33"/>
  <c r="O51" i="33"/>
  <c r="X50" i="33"/>
  <c r="T50" i="33"/>
  <c r="P50" i="33"/>
  <c r="Y49" i="33"/>
  <c r="U49" i="33"/>
  <c r="Q49" i="33"/>
  <c r="V48" i="33"/>
  <c r="R48" i="33"/>
  <c r="N48" i="33"/>
  <c r="W47" i="33"/>
  <c r="S47" i="33"/>
  <c r="O47" i="33"/>
  <c r="X46" i="33"/>
  <c r="T46" i="33"/>
  <c r="P46" i="33"/>
  <c r="Y45" i="33"/>
  <c r="U45" i="33"/>
  <c r="Q45" i="33"/>
  <c r="V44" i="33"/>
  <c r="R44" i="33"/>
  <c r="N44" i="33"/>
  <c r="W43" i="33"/>
  <c r="S43" i="33"/>
  <c r="O43" i="33"/>
  <c r="X42" i="33"/>
  <c r="T42" i="33"/>
  <c r="P42" i="33"/>
  <c r="Y41" i="33"/>
  <c r="U41" i="33"/>
  <c r="Q41" i="33"/>
  <c r="V40" i="33"/>
  <c r="R40" i="33"/>
  <c r="N40" i="33"/>
  <c r="X65" i="33"/>
  <c r="S65" i="33"/>
  <c r="N65" i="33"/>
  <c r="U64" i="33"/>
  <c r="P64" i="33"/>
  <c r="X63" i="33"/>
  <c r="R63" i="33"/>
  <c r="U62" i="33"/>
  <c r="O62" i="33"/>
  <c r="W61" i="33"/>
  <c r="R61" i="33"/>
  <c r="Y60" i="33"/>
  <c r="T60" i="33"/>
  <c r="O60" i="33"/>
  <c r="V59" i="33"/>
  <c r="Q59" i="33"/>
  <c r="Y58" i="33"/>
  <c r="S58" i="33"/>
  <c r="N58" i="33"/>
  <c r="V57" i="33"/>
  <c r="P57" i="33"/>
  <c r="X56" i="33"/>
  <c r="S56" i="33"/>
  <c r="U55" i="33"/>
  <c r="P55" i="33"/>
  <c r="W54" i="33"/>
  <c r="R54" i="33"/>
  <c r="T53" i="33"/>
  <c r="O53" i="33"/>
  <c r="W52" i="33"/>
  <c r="Q52" i="33"/>
  <c r="Y51" i="33"/>
  <c r="T51" i="33"/>
  <c r="N51" i="33"/>
  <c r="V50" i="33"/>
  <c r="Q50" i="33"/>
  <c r="X49" i="33"/>
  <c r="S49" i="33"/>
  <c r="N49" i="33"/>
  <c r="U48" i="33"/>
  <c r="P48" i="33"/>
  <c r="X47" i="33"/>
  <c r="R47" i="33"/>
  <c r="U46" i="33"/>
  <c r="O46" i="33"/>
  <c r="W45" i="33"/>
  <c r="R45" i="33"/>
  <c r="Y44" i="33"/>
  <c r="T44" i="33"/>
  <c r="O44" i="33"/>
  <c r="V43" i="33"/>
  <c r="Q43" i="33"/>
  <c r="Y42" i="33"/>
  <c r="S42" i="33"/>
  <c r="N42" i="33"/>
  <c r="V41" i="33"/>
  <c r="P41" i="33"/>
  <c r="X40" i="33"/>
  <c r="S40" i="33"/>
  <c r="V39" i="33"/>
  <c r="R39" i="33"/>
  <c r="N39" i="33"/>
  <c r="W38" i="33"/>
  <c r="S38" i="33"/>
  <c r="O38" i="33"/>
  <c r="X37" i="33"/>
  <c r="T37" i="33"/>
  <c r="P37" i="33"/>
  <c r="Y36" i="33"/>
  <c r="U36" i="33"/>
  <c r="Q36" i="33"/>
  <c r="V35" i="33"/>
  <c r="R35" i="33"/>
  <c r="N35" i="33"/>
  <c r="W34" i="33"/>
  <c r="S34" i="33"/>
  <c r="O34" i="33"/>
  <c r="X33" i="33"/>
  <c r="T33" i="33"/>
  <c r="P33" i="33"/>
  <c r="Y32" i="33"/>
  <c r="U32" i="33"/>
  <c r="Q32" i="33"/>
  <c r="V31" i="33"/>
  <c r="R31" i="33"/>
  <c r="N31" i="33"/>
  <c r="W30" i="33"/>
  <c r="S30" i="33"/>
  <c r="O30" i="33"/>
  <c r="X29" i="33"/>
  <c r="T29" i="33"/>
  <c r="P29" i="33"/>
  <c r="Y28" i="33"/>
  <c r="U28" i="33"/>
  <c r="Q28" i="33"/>
  <c r="V27" i="33"/>
  <c r="R27" i="33"/>
  <c r="N27" i="33"/>
  <c r="W26" i="33"/>
  <c r="S26" i="33"/>
  <c r="O26" i="33"/>
  <c r="X25" i="33"/>
  <c r="T25" i="33"/>
  <c r="P25" i="33"/>
  <c r="Y24" i="33"/>
  <c r="U24" i="33"/>
  <c r="Q24" i="33"/>
  <c r="V23" i="33"/>
  <c r="R23" i="33"/>
  <c r="N23" i="33"/>
  <c r="W22" i="33"/>
  <c r="S22" i="33"/>
  <c r="O22" i="33"/>
  <c r="X21" i="33"/>
  <c r="T21" i="33"/>
  <c r="P21" i="33"/>
  <c r="Y20" i="33"/>
  <c r="U20" i="33"/>
  <c r="Q20" i="33"/>
  <c r="V19" i="33"/>
  <c r="R19" i="33"/>
  <c r="N19" i="33"/>
  <c r="W18" i="33"/>
  <c r="S18" i="33"/>
  <c r="O18" i="33"/>
  <c r="X17" i="33"/>
  <c r="T17" i="33"/>
  <c r="P17" i="33"/>
  <c r="Y16" i="33"/>
  <c r="U16" i="33"/>
  <c r="Q16" i="33"/>
  <c r="V15" i="33"/>
  <c r="R15" i="33"/>
  <c r="N15" i="33"/>
  <c r="W14" i="33"/>
  <c r="S14" i="33"/>
  <c r="O14" i="33"/>
  <c r="X13" i="33"/>
  <c r="T13" i="33"/>
  <c r="P13" i="33"/>
  <c r="Y12" i="33"/>
  <c r="U12" i="33"/>
  <c r="Q12" i="33"/>
  <c r="V11" i="33"/>
  <c r="R11" i="33"/>
  <c r="N11" i="33"/>
  <c r="W10" i="33"/>
  <c r="S10" i="33"/>
  <c r="O10" i="33"/>
  <c r="X9" i="33"/>
  <c r="T9" i="33"/>
  <c r="P9" i="33"/>
  <c r="Y8" i="33"/>
  <c r="U8" i="33"/>
  <c r="Q8" i="33"/>
  <c r="V7" i="33"/>
  <c r="R7" i="33"/>
  <c r="V65" i="33"/>
  <c r="O65" i="33"/>
  <c r="T64" i="33"/>
  <c r="T63" i="33"/>
  <c r="Y62" i="33"/>
  <c r="R62" i="33"/>
  <c r="X61" i="33"/>
  <c r="P61" i="33"/>
  <c r="W60" i="33"/>
  <c r="P60" i="33"/>
  <c r="U59" i="33"/>
  <c r="N59" i="33"/>
  <c r="U58" i="33"/>
  <c r="S57" i="33"/>
  <c r="Y56" i="33"/>
  <c r="Q56" i="33"/>
  <c r="X55" i="33"/>
  <c r="Q55" i="33"/>
  <c r="V54" i="33"/>
  <c r="O54" i="33"/>
  <c r="V53" i="33"/>
  <c r="N53" i="33"/>
  <c r="T52" i="33"/>
  <c r="R51" i="33"/>
  <c r="Y50" i="33"/>
  <c r="R50" i="33"/>
  <c r="W49" i="33"/>
  <c r="P49" i="33"/>
  <c r="W48" i="33"/>
  <c r="O48" i="33"/>
  <c r="U47" i="33"/>
  <c r="N47" i="33"/>
  <c r="S46" i="33"/>
  <c r="S45" i="33"/>
  <c r="X44" i="33"/>
  <c r="Q44" i="33"/>
  <c r="X43" i="33"/>
  <c r="P43" i="33"/>
  <c r="V42" i="33"/>
  <c r="O42" i="33"/>
  <c r="T41" i="33"/>
  <c r="N41" i="33"/>
  <c r="T40" i="33"/>
  <c r="Y39" i="33"/>
  <c r="T39" i="33"/>
  <c r="O39" i="33"/>
  <c r="V38" i="33"/>
  <c r="Q38" i="33"/>
  <c r="Y37" i="33"/>
  <c r="S37" i="33"/>
  <c r="N37" i="33"/>
  <c r="V36" i="33"/>
  <c r="P36" i="33"/>
  <c r="X35" i="33"/>
  <c r="S35" i="33"/>
  <c r="U34" i="33"/>
  <c r="P34" i="33"/>
  <c r="W33" i="33"/>
  <c r="R33" i="33"/>
  <c r="T32" i="33"/>
  <c r="O32" i="33"/>
  <c r="W31" i="33"/>
  <c r="Q31" i="33"/>
  <c r="Y30" i="33"/>
  <c r="T30" i="33"/>
  <c r="N30" i="33"/>
  <c r="V29" i="33"/>
  <c r="Q29" i="33"/>
  <c r="X28" i="33"/>
  <c r="S28" i="33"/>
  <c r="N28" i="33"/>
  <c r="U27" i="33"/>
  <c r="P27" i="33"/>
  <c r="X26" i="33"/>
  <c r="R26" i="33"/>
  <c r="U25" i="33"/>
  <c r="O25" i="33"/>
  <c r="W24" i="33"/>
  <c r="T65" i="33"/>
  <c r="X64" i="33"/>
  <c r="O64" i="33"/>
  <c r="Q63" i="33"/>
  <c r="V62" i="33"/>
  <c r="O61" i="33"/>
  <c r="S60" i="33"/>
  <c r="X59" i="33"/>
  <c r="Q58" i="33"/>
  <c r="T57" i="33"/>
  <c r="W56" i="33"/>
  <c r="O56" i="33"/>
  <c r="R55" i="33"/>
  <c r="U54" i="33"/>
  <c r="X53" i="33"/>
  <c r="P53" i="33"/>
  <c r="S52" i="33"/>
  <c r="V51" i="33"/>
  <c r="O50" i="33"/>
  <c r="T49" i="33"/>
  <c r="X48" i="33"/>
  <c r="Q47" i="33"/>
  <c r="V46" i="33"/>
  <c r="X45" i="33"/>
  <c r="O45" i="33"/>
  <c r="S44" i="33"/>
  <c r="U43" i="33"/>
  <c r="Q42" i="33"/>
  <c r="S41" i="33"/>
  <c r="W40" i="33"/>
  <c r="O40" i="33"/>
  <c r="S39" i="33"/>
  <c r="Y38" i="33"/>
  <c r="R38" i="33"/>
  <c r="W37" i="33"/>
  <c r="Q37" i="33"/>
  <c r="W36" i="33"/>
  <c r="O36" i="33"/>
  <c r="U35" i="33"/>
  <c r="O35" i="33"/>
  <c r="T34" i="33"/>
  <c r="S33" i="33"/>
  <c r="X32" i="33"/>
  <c r="R32" i="33"/>
  <c r="X31" i="33"/>
  <c r="P31" i="33"/>
  <c r="V30" i="33"/>
  <c r="P30" i="33"/>
  <c r="U29" i="33"/>
  <c r="N29" i="33"/>
  <c r="T28" i="33"/>
  <c r="Y27" i="33"/>
  <c r="S27" i="33"/>
  <c r="Y26" i="33"/>
  <c r="Q26" i="33"/>
  <c r="W25" i="33"/>
  <c r="Q25" i="33"/>
  <c r="V24" i="33"/>
  <c r="P24" i="33"/>
  <c r="X23" i="33"/>
  <c r="S23" i="33"/>
  <c r="U22" i="33"/>
  <c r="P22" i="33"/>
  <c r="W21" i="33"/>
  <c r="R21" i="33"/>
  <c r="T20" i="33"/>
  <c r="O20" i="33"/>
  <c r="W19" i="33"/>
  <c r="Q19" i="33"/>
  <c r="Y18" i="33"/>
  <c r="T18" i="33"/>
  <c r="N18" i="33"/>
  <c r="V17" i="33"/>
  <c r="Q17" i="33"/>
  <c r="X16" i="33"/>
  <c r="S16" i="33"/>
  <c r="N16" i="33"/>
  <c r="U15" i="33"/>
  <c r="P15" i="33"/>
  <c r="X14" i="33"/>
  <c r="R14" i="33"/>
  <c r="U13" i="33"/>
  <c r="O13" i="33"/>
  <c r="W12" i="33"/>
  <c r="R12" i="33"/>
  <c r="Y11" i="33"/>
  <c r="T11" i="33"/>
  <c r="O11" i="33"/>
  <c r="V10" i="33"/>
  <c r="Q10" i="33"/>
  <c r="Y9" i="33"/>
  <c r="S9" i="33"/>
  <c r="N9" i="33"/>
  <c r="V8" i="33"/>
  <c r="P8" i="33"/>
  <c r="X7" i="33"/>
  <c r="S7" i="33"/>
  <c r="N7" i="33"/>
  <c r="W6" i="33"/>
  <c r="S6" i="33"/>
  <c r="O6" i="33"/>
  <c r="X5" i="33"/>
  <c r="T5" i="33"/>
  <c r="P5" i="33"/>
  <c r="R65" i="33"/>
  <c r="W64" i="33"/>
  <c r="Y63" i="33"/>
  <c r="P63" i="33"/>
  <c r="S62" i="33"/>
  <c r="V61" i="33"/>
  <c r="N61" i="33"/>
  <c r="Q60" i="33"/>
  <c r="T59" i="33"/>
  <c r="W58" i="33"/>
  <c r="O58" i="33"/>
  <c r="R57" i="33"/>
  <c r="U56" i="33"/>
  <c r="Y55" i="33"/>
  <c r="N55" i="33"/>
  <c r="S54" i="33"/>
  <c r="W53" i="33"/>
  <c r="Y52" i="33"/>
  <c r="P52" i="33"/>
  <c r="U51" i="33"/>
  <c r="W50" i="33"/>
  <c r="N50" i="33"/>
  <c r="R49" i="33"/>
  <c r="T48" i="33"/>
  <c r="Y47" i="33"/>
  <c r="P47" i="33"/>
  <c r="R46" i="33"/>
  <c r="V45" i="33"/>
  <c r="N45" i="33"/>
  <c r="P44" i="33"/>
  <c r="T43" i="33"/>
  <c r="W42" i="33"/>
  <c r="R41" i="33"/>
  <c r="U40" i="33"/>
  <c r="X39" i="33"/>
  <c r="Q39" i="33"/>
  <c r="X38" i="33"/>
  <c r="P38" i="33"/>
  <c r="V37" i="33"/>
  <c r="O37" i="33"/>
  <c r="T36" i="33"/>
  <c r="N36" i="33"/>
  <c r="T35" i="33"/>
  <c r="Y34" i="33"/>
  <c r="R34" i="33"/>
  <c r="Y33" i="33"/>
  <c r="Q33" i="33"/>
  <c r="W32" i="33"/>
  <c r="P32" i="33"/>
  <c r="U31" i="33"/>
  <c r="O31" i="33"/>
  <c r="U30" i="33"/>
  <c r="S29" i="33"/>
  <c r="R28" i="33"/>
  <c r="R5" i="33"/>
  <c r="W5" i="33"/>
  <c r="P6" i="33"/>
  <c r="U6" i="33"/>
  <c r="T7" i="33"/>
  <c r="N8" i="33"/>
  <c r="T8" i="33"/>
  <c r="O9" i="33"/>
  <c r="V9" i="33"/>
  <c r="P10" i="33"/>
  <c r="X10" i="33"/>
  <c r="Q11" i="33"/>
  <c r="X11" i="33"/>
  <c r="S12" i="33"/>
  <c r="S13" i="33"/>
  <c r="O15" i="33"/>
  <c r="P16" i="33"/>
  <c r="Y17" i="33"/>
  <c r="T19" i="33"/>
  <c r="V20" i="33"/>
  <c r="Q22" i="33"/>
  <c r="Y23" i="33"/>
  <c r="W35" i="33"/>
  <c r="O5" i="33"/>
  <c r="U5" i="33"/>
  <c r="R6" i="33"/>
  <c r="X6" i="33"/>
  <c r="P7" i="33"/>
  <c r="W7" i="33"/>
  <c r="R8" i="33"/>
  <c r="X8" i="33"/>
  <c r="R9" i="33"/>
  <c r="T10" i="33"/>
  <c r="U11" i="33"/>
  <c r="O12" i="33"/>
  <c r="V12" i="33"/>
  <c r="Q13" i="33"/>
  <c r="W13" i="33"/>
  <c r="Q14" i="33"/>
  <c r="Y14" i="33"/>
  <c r="S15" i="33"/>
  <c r="Y15" i="33"/>
  <c r="T16" i="33"/>
  <c r="N17" i="33"/>
  <c r="U17" i="33"/>
  <c r="P18" i="33"/>
  <c r="V18" i="33"/>
  <c r="P19" i="33"/>
  <c r="X19" i="33"/>
  <c r="R20" i="33"/>
  <c r="X20" i="33"/>
  <c r="S21" i="33"/>
  <c r="T22" i="33"/>
  <c r="O23" i="33"/>
  <c r="U23" i="33"/>
  <c r="O24" i="33"/>
  <c r="X24" i="33"/>
  <c r="S25" i="33"/>
  <c r="P26" i="33"/>
  <c r="W27" i="33"/>
  <c r="V28" i="33"/>
  <c r="W29" i="33"/>
  <c r="X30" i="33"/>
  <c r="Y31" i="33"/>
  <c r="N33" i="33"/>
  <c r="N34" i="33"/>
  <c r="P35" i="33"/>
  <c r="R36" i="33"/>
  <c r="R37" i="33"/>
  <c r="T38" i="33"/>
  <c r="U39" i="33"/>
  <c r="Y40" i="33"/>
  <c r="R42" i="33"/>
  <c r="Y43" i="33"/>
  <c r="P45" i="33"/>
  <c r="W46" i="33"/>
  <c r="Q48" i="33"/>
  <c r="V49" i="33"/>
  <c r="P51" i="33"/>
  <c r="U52" i="33"/>
  <c r="N54" i="33"/>
  <c r="T55" i="33"/>
  <c r="N57" i="33"/>
  <c r="R58" i="33"/>
  <c r="Y59" i="33"/>
  <c r="S61" i="33"/>
  <c r="W62" i="33"/>
  <c r="Q64" i="33"/>
  <c r="W65" i="33"/>
  <c r="W9" i="32"/>
  <c r="W13" i="32"/>
  <c r="W17" i="32"/>
  <c r="W21" i="32"/>
  <c r="W25" i="32"/>
  <c r="P31" i="32"/>
  <c r="P39" i="32"/>
  <c r="V58" i="32"/>
  <c r="P5" i="32"/>
  <c r="R6" i="32"/>
  <c r="U7" i="32"/>
  <c r="Y8" i="32"/>
  <c r="O10" i="32"/>
  <c r="U11" i="32"/>
  <c r="Y12" i="32"/>
  <c r="O14" i="32"/>
  <c r="U15" i="32"/>
  <c r="Y16" i="32"/>
  <c r="O18" i="32"/>
  <c r="U19" i="32"/>
  <c r="Y20" i="32"/>
  <c r="O22" i="32"/>
  <c r="U23" i="32"/>
  <c r="Y24" i="32"/>
  <c r="O26" i="32"/>
  <c r="X27" i="32"/>
  <c r="S29" i="32"/>
  <c r="Y31" i="32"/>
  <c r="R34" i="32"/>
  <c r="R37" i="32"/>
  <c r="Y39" i="32"/>
  <c r="P43" i="32"/>
  <c r="P47" i="32"/>
  <c r="U50" i="32"/>
  <c r="O56" i="32"/>
  <c r="N61" i="32"/>
  <c r="S5" i="32"/>
  <c r="S6" i="32"/>
  <c r="V7" i="32"/>
  <c r="O9" i="32"/>
  <c r="R10" i="32"/>
  <c r="V11" i="32"/>
  <c r="O13" i="32"/>
  <c r="R14" i="32"/>
  <c r="V15" i="32"/>
  <c r="O17" i="32"/>
  <c r="R18" i="32"/>
  <c r="V19" i="32"/>
  <c r="O21" i="32"/>
  <c r="R22" i="32"/>
  <c r="V23" i="32"/>
  <c r="O25" i="32"/>
  <c r="R26" i="32"/>
  <c r="Y27" i="32"/>
  <c r="T29" i="32"/>
  <c r="S32" i="32"/>
  <c r="Y34" i="32"/>
  <c r="S37" i="32"/>
  <c r="U40" i="32"/>
  <c r="Y43" i="32"/>
  <c r="Q47" i="32"/>
  <c r="Q51" i="32"/>
  <c r="P56" i="32"/>
  <c r="O61" i="32"/>
  <c r="N7" i="32"/>
  <c r="T8" i="32"/>
  <c r="N11" i="32"/>
  <c r="T12" i="32"/>
  <c r="N15" i="32"/>
  <c r="T16" i="32"/>
  <c r="N19" i="32"/>
  <c r="T20" i="32"/>
  <c r="N23" i="32"/>
  <c r="T24" i="32"/>
  <c r="N27" i="32"/>
  <c r="W28" i="32"/>
  <c r="V33" i="32"/>
  <c r="P36" i="32"/>
  <c r="Q42" i="32"/>
  <c r="V45" i="32"/>
  <c r="V49" i="32"/>
  <c r="V53" i="32"/>
  <c r="U63" i="32"/>
  <c r="X5" i="32"/>
  <c r="Q8" i="32"/>
  <c r="T9" i="32"/>
  <c r="W10" i="32"/>
  <c r="Q12" i="32"/>
  <c r="T13" i="32"/>
  <c r="W14" i="32"/>
  <c r="Q16" i="32"/>
  <c r="T17" i="32"/>
  <c r="W18" i="32"/>
  <c r="Q20" i="32"/>
  <c r="T21" i="32"/>
  <c r="W22" i="32"/>
  <c r="Q24" i="32"/>
  <c r="T25" i="32"/>
  <c r="W26" i="32"/>
  <c r="U28" i="32"/>
  <c r="V30" i="32"/>
  <c r="O33" i="32"/>
  <c r="O36" i="32"/>
  <c r="V38" i="32"/>
  <c r="T41" i="32"/>
  <c r="T45" i="32"/>
  <c r="Y48" i="32"/>
  <c r="T52" i="32"/>
  <c r="U58" i="32"/>
  <c r="T63" i="32"/>
  <c r="T5" i="32"/>
  <c r="N6" i="32"/>
  <c r="V6" i="32"/>
  <c r="Q7" i="32"/>
  <c r="Y7" i="32"/>
  <c r="U8" i="32"/>
  <c r="P9" i="32"/>
  <c r="X9" i="32"/>
  <c r="S10" i="32"/>
  <c r="Q11" i="32"/>
  <c r="Y11" i="32"/>
  <c r="U12" i="32"/>
  <c r="P13" i="32"/>
  <c r="X13" i="32"/>
  <c r="S14" i="32"/>
  <c r="Q15" i="32"/>
  <c r="Y15" i="32"/>
  <c r="U16" i="32"/>
  <c r="P17" i="32"/>
  <c r="X17" i="32"/>
  <c r="S18" i="32"/>
  <c r="Q19" i="32"/>
  <c r="Y19" i="32"/>
  <c r="U20" i="32"/>
  <c r="P21" i="32"/>
  <c r="X21" i="32"/>
  <c r="S22" i="32"/>
  <c r="Q23" i="32"/>
  <c r="Y23" i="32"/>
  <c r="U24" i="32"/>
  <c r="P25" i="32"/>
  <c r="X25" i="32"/>
  <c r="S26" i="32"/>
  <c r="R27" i="32"/>
  <c r="P28" i="32"/>
  <c r="N29" i="32"/>
  <c r="N30" i="32"/>
  <c r="Q31" i="32"/>
  <c r="T32" i="32"/>
  <c r="W33" i="32"/>
  <c r="T35" i="32"/>
  <c r="W36" i="32"/>
  <c r="N38" i="32"/>
  <c r="Q39" i="32"/>
  <c r="W40" i="32"/>
  <c r="R42" i="32"/>
  <c r="W44" i="32"/>
  <c r="R46" i="32"/>
  <c r="O48" i="32"/>
  <c r="W49" i="32"/>
  <c r="R51" i="32"/>
  <c r="W53" i="32"/>
  <c r="R57" i="32"/>
  <c r="X59" i="32"/>
  <c r="Q62" i="32"/>
  <c r="W64" i="32"/>
  <c r="O5" i="32"/>
  <c r="W5" i="32"/>
  <c r="O6" i="32"/>
  <c r="W6" i="32"/>
  <c r="R7" i="32"/>
  <c r="P8" i="32"/>
  <c r="X8" i="32"/>
  <c r="S9" i="32"/>
  <c r="N10" i="32"/>
  <c r="V10" i="32"/>
  <c r="R11" i="32"/>
  <c r="P12" i="32"/>
  <c r="X12" i="32"/>
  <c r="S13" i="32"/>
  <c r="N14" i="32"/>
  <c r="V14" i="32"/>
  <c r="R15" i="32"/>
  <c r="P16" i="32"/>
  <c r="X16" i="32"/>
  <c r="S17" i="32"/>
  <c r="N18" i="32"/>
  <c r="V18" i="32"/>
  <c r="R19" i="32"/>
  <c r="P20" i="32"/>
  <c r="X20" i="32"/>
  <c r="S21" i="32"/>
  <c r="N22" i="32"/>
  <c r="V22" i="32"/>
  <c r="R23" i="32"/>
  <c r="P24" i="32"/>
  <c r="X24" i="32"/>
  <c r="S25" i="32"/>
  <c r="N26" i="32"/>
  <c r="V26" i="32"/>
  <c r="T27" i="32"/>
  <c r="Q28" i="32"/>
  <c r="O29" i="32"/>
  <c r="U30" i="32"/>
  <c r="X31" i="32"/>
  <c r="N33" i="32"/>
  <c r="Q34" i="32"/>
  <c r="U35" i="32"/>
  <c r="X36" i="32"/>
  <c r="U38" i="32"/>
  <c r="X39" i="32"/>
  <c r="S41" i="32"/>
  <c r="N43" i="32"/>
  <c r="X44" i="32"/>
  <c r="S46" i="32"/>
  <c r="X48" i="32"/>
  <c r="S50" i="32"/>
  <c r="S52" i="32"/>
  <c r="Y54" i="32"/>
  <c r="S57" i="32"/>
  <c r="Y59" i="32"/>
  <c r="R62" i="32"/>
  <c r="Y65" i="32"/>
  <c r="U65" i="32"/>
  <c r="Q65" i="32"/>
  <c r="V64" i="32"/>
  <c r="R64" i="32"/>
  <c r="N64" i="32"/>
  <c r="W63" i="32"/>
  <c r="S63" i="32"/>
  <c r="O63" i="32"/>
  <c r="X62" i="32"/>
  <c r="T62" i="32"/>
  <c r="P62" i="32"/>
  <c r="Y61" i="32"/>
  <c r="U61" i="32"/>
  <c r="Q61" i="32"/>
  <c r="V60" i="32"/>
  <c r="R60" i="32"/>
  <c r="N60" i="32"/>
  <c r="W59" i="32"/>
  <c r="S59" i="32"/>
  <c r="O59" i="32"/>
  <c r="X58" i="32"/>
  <c r="T58" i="32"/>
  <c r="P58" i="32"/>
  <c r="Y57" i="32"/>
  <c r="U57" i="32"/>
  <c r="Q57" i="32"/>
  <c r="V56" i="32"/>
  <c r="R56" i="32"/>
  <c r="N56" i="32"/>
  <c r="W55" i="32"/>
  <c r="S55" i="32"/>
  <c r="O55" i="32"/>
  <c r="X54" i="32"/>
  <c r="T54" i="32"/>
  <c r="P54" i="32"/>
  <c r="Y53" i="32"/>
  <c r="U53" i="32"/>
  <c r="Q53" i="32"/>
  <c r="V52" i="32"/>
  <c r="R52" i="32"/>
  <c r="N52" i="32"/>
  <c r="W51" i="32"/>
  <c r="S51" i="32"/>
  <c r="O51" i="32"/>
  <c r="X50" i="32"/>
  <c r="T50" i="32"/>
  <c r="P50" i="32"/>
  <c r="Y49" i="32"/>
  <c r="U49" i="32"/>
  <c r="Q49" i="32"/>
  <c r="V48" i="32"/>
  <c r="R48" i="32"/>
  <c r="N48" i="32"/>
  <c r="W47" i="32"/>
  <c r="S47" i="32"/>
  <c r="O47" i="32"/>
  <c r="X46" i="32"/>
  <c r="T46" i="32"/>
  <c r="P46" i="32"/>
  <c r="Y45" i="32"/>
  <c r="U45" i="32"/>
  <c r="Q45" i="32"/>
  <c r="V44" i="32"/>
  <c r="R44" i="32"/>
  <c r="N44" i="32"/>
  <c r="W43" i="32"/>
  <c r="S43" i="32"/>
  <c r="O43" i="32"/>
  <c r="X42" i="32"/>
  <c r="T42" i="32"/>
  <c r="P42" i="32"/>
  <c r="Y41" i="32"/>
  <c r="U41" i="32"/>
  <c r="Q41" i="32"/>
  <c r="V40" i="32"/>
  <c r="R40" i="32"/>
  <c r="N40" i="32"/>
  <c r="X65" i="32"/>
  <c r="T65" i="32"/>
  <c r="P65" i="32"/>
  <c r="Y64" i="32"/>
  <c r="U64" i="32"/>
  <c r="Q64" i="32"/>
  <c r="V63" i="32"/>
  <c r="R63" i="32"/>
  <c r="N63" i="32"/>
  <c r="W62" i="32"/>
  <c r="S62" i="32"/>
  <c r="O62" i="32"/>
  <c r="X61" i="32"/>
  <c r="T61" i="32"/>
  <c r="P61" i="32"/>
  <c r="Y60" i="32"/>
  <c r="U60" i="32"/>
  <c r="Q60" i="32"/>
  <c r="V59" i="32"/>
  <c r="R59" i="32"/>
  <c r="N59" i="32"/>
  <c r="W58" i="32"/>
  <c r="S58" i="32"/>
  <c r="O58" i="32"/>
  <c r="X57" i="32"/>
  <c r="T57" i="32"/>
  <c r="P57" i="32"/>
  <c r="Y56" i="32"/>
  <c r="U56" i="32"/>
  <c r="Q56" i="32"/>
  <c r="V55" i="32"/>
  <c r="R55" i="32"/>
  <c r="N55" i="32"/>
  <c r="W54" i="32"/>
  <c r="S54" i="32"/>
  <c r="O54" i="32"/>
  <c r="X53" i="32"/>
  <c r="T53" i="32"/>
  <c r="P53" i="32"/>
  <c r="Y52" i="32"/>
  <c r="U52" i="32"/>
  <c r="Q52" i="32"/>
  <c r="V51" i="32"/>
  <c r="W65" i="32"/>
  <c r="O65" i="32"/>
  <c r="T64" i="32"/>
  <c r="Y63" i="32"/>
  <c r="Q63" i="32"/>
  <c r="V62" i="32"/>
  <c r="N62" i="32"/>
  <c r="S61" i="32"/>
  <c r="X60" i="32"/>
  <c r="P60" i="32"/>
  <c r="U59" i="32"/>
  <c r="R58" i="32"/>
  <c r="W57" i="32"/>
  <c r="O57" i="32"/>
  <c r="T56" i="32"/>
  <c r="Y55" i="32"/>
  <c r="Q55" i="32"/>
  <c r="V54" i="32"/>
  <c r="N54" i="32"/>
  <c r="S53" i="32"/>
  <c r="X52" i="32"/>
  <c r="P52" i="32"/>
  <c r="U51" i="32"/>
  <c r="P51" i="32"/>
  <c r="W50" i="32"/>
  <c r="R50" i="32"/>
  <c r="T49" i="32"/>
  <c r="O49" i="32"/>
  <c r="W48" i="32"/>
  <c r="Q48" i="32"/>
  <c r="Y47" i="32"/>
  <c r="T47" i="32"/>
  <c r="N47" i="32"/>
  <c r="V46" i="32"/>
  <c r="Q46" i="32"/>
  <c r="X45" i="32"/>
  <c r="S45" i="32"/>
  <c r="N45" i="32"/>
  <c r="U44" i="32"/>
  <c r="P44" i="32"/>
  <c r="X43" i="32"/>
  <c r="R43" i="32"/>
  <c r="U42" i="32"/>
  <c r="O42" i="32"/>
  <c r="W41" i="32"/>
  <c r="R41" i="32"/>
  <c r="Y40" i="32"/>
  <c r="T40" i="32"/>
  <c r="O40" i="32"/>
  <c r="W39" i="32"/>
  <c r="S39" i="32"/>
  <c r="O39" i="32"/>
  <c r="X38" i="32"/>
  <c r="T38" i="32"/>
  <c r="P38" i="32"/>
  <c r="Y37" i="32"/>
  <c r="U37" i="32"/>
  <c r="Q37" i="32"/>
  <c r="V36" i="32"/>
  <c r="R36" i="32"/>
  <c r="N36" i="32"/>
  <c r="W35" i="32"/>
  <c r="S35" i="32"/>
  <c r="O35" i="32"/>
  <c r="X34" i="32"/>
  <c r="T34" i="32"/>
  <c r="P34" i="32"/>
  <c r="Y33" i="32"/>
  <c r="U33" i="32"/>
  <c r="Q33" i="32"/>
  <c r="V32" i="32"/>
  <c r="R32" i="32"/>
  <c r="N32" i="32"/>
  <c r="W31" i="32"/>
  <c r="S31" i="32"/>
  <c r="O31" i="32"/>
  <c r="X30" i="32"/>
  <c r="T30" i="32"/>
  <c r="P30" i="32"/>
  <c r="Y29" i="32"/>
  <c r="U29" i="32"/>
  <c r="Q29" i="32"/>
  <c r="V28" i="32"/>
  <c r="R28" i="32"/>
  <c r="N28" i="32"/>
  <c r="W27" i="32"/>
  <c r="S27" i="32"/>
  <c r="O27" i="32"/>
  <c r="V65" i="32"/>
  <c r="N65" i="32"/>
  <c r="S64" i="32"/>
  <c r="X63" i="32"/>
  <c r="P63" i="32"/>
  <c r="U62" i="32"/>
  <c r="R61" i="32"/>
  <c r="W60" i="32"/>
  <c r="O60" i="32"/>
  <c r="T59" i="32"/>
  <c r="Y58" i="32"/>
  <c r="Q58" i="32"/>
  <c r="V57" i="32"/>
  <c r="N57" i="32"/>
  <c r="S56" i="32"/>
  <c r="X55" i="32"/>
  <c r="P55" i="32"/>
  <c r="U54" i="32"/>
  <c r="R53" i="32"/>
  <c r="W52" i="32"/>
  <c r="O52" i="32"/>
  <c r="T51" i="32"/>
  <c r="N51" i="32"/>
  <c r="V50" i="32"/>
  <c r="Q50" i="32"/>
  <c r="X49" i="32"/>
  <c r="S49" i="32"/>
  <c r="N49" i="32"/>
  <c r="U48" i="32"/>
  <c r="P48" i="32"/>
  <c r="X47" i="32"/>
  <c r="R47" i="32"/>
  <c r="U46" i="32"/>
  <c r="O46" i="32"/>
  <c r="W45" i="32"/>
  <c r="R45" i="32"/>
  <c r="Y44" i="32"/>
  <c r="T44" i="32"/>
  <c r="O44" i="32"/>
  <c r="V43" i="32"/>
  <c r="Q43" i="32"/>
  <c r="Y42" i="32"/>
  <c r="S42" i="32"/>
  <c r="N42" i="32"/>
  <c r="V41" i="32"/>
  <c r="P41" i="32"/>
  <c r="X40" i="32"/>
  <c r="S40" i="32"/>
  <c r="V39" i="32"/>
  <c r="R39" i="32"/>
  <c r="N39" i="32"/>
  <c r="W38" i="32"/>
  <c r="S38" i="32"/>
  <c r="O38" i="32"/>
  <c r="X37" i="32"/>
  <c r="T37" i="32"/>
  <c r="P37" i="32"/>
  <c r="Y36" i="32"/>
  <c r="U36" i="32"/>
  <c r="Q36" i="32"/>
  <c r="V35" i="32"/>
  <c r="R35" i="32"/>
  <c r="N35" i="32"/>
  <c r="W34" i="32"/>
  <c r="S34" i="32"/>
  <c r="O34" i="32"/>
  <c r="X33" i="32"/>
  <c r="T33" i="32"/>
  <c r="P33" i="32"/>
  <c r="Y32" i="32"/>
  <c r="U32" i="32"/>
  <c r="Q32" i="32"/>
  <c r="V31" i="32"/>
  <c r="R31" i="32"/>
  <c r="N31" i="32"/>
  <c r="W30" i="32"/>
  <c r="S30" i="32"/>
  <c r="O30" i="32"/>
  <c r="X29" i="32"/>
  <c r="Q5" i="32"/>
  <c r="U5" i="32"/>
  <c r="Y5" i="32"/>
  <c r="P6" i="32"/>
  <c r="T6" i="32"/>
  <c r="X6" i="32"/>
  <c r="O7" i="32"/>
  <c r="S7" i="32"/>
  <c r="W7" i="32"/>
  <c r="N8" i="32"/>
  <c r="R8" i="32"/>
  <c r="V8" i="32"/>
  <c r="Q9" i="32"/>
  <c r="U9" i="32"/>
  <c r="Y9" i="32"/>
  <c r="P10" i="32"/>
  <c r="T10" i="32"/>
  <c r="X10" i="32"/>
  <c r="O11" i="32"/>
  <c r="S11" i="32"/>
  <c r="W11" i="32"/>
  <c r="N12" i="32"/>
  <c r="R12" i="32"/>
  <c r="V12" i="32"/>
  <c r="Q13" i="32"/>
  <c r="U13" i="32"/>
  <c r="Y13" i="32"/>
  <c r="P14" i="32"/>
  <c r="T14" i="32"/>
  <c r="X14" i="32"/>
  <c r="O15" i="32"/>
  <c r="S15" i="32"/>
  <c r="W15" i="32"/>
  <c r="N16" i="32"/>
  <c r="R16" i="32"/>
  <c r="V16" i="32"/>
  <c r="Q17" i="32"/>
  <c r="U17" i="32"/>
  <c r="Y17" i="32"/>
  <c r="P18" i="32"/>
  <c r="T18" i="32"/>
  <c r="X18" i="32"/>
  <c r="O19" i="32"/>
  <c r="S19" i="32"/>
  <c r="W19" i="32"/>
  <c r="N20" i="32"/>
  <c r="R20" i="32"/>
  <c r="V20" i="32"/>
  <c r="Q21" i="32"/>
  <c r="U21" i="32"/>
  <c r="Y21" i="32"/>
  <c r="P22" i="32"/>
  <c r="T22" i="32"/>
  <c r="X22" i="32"/>
  <c r="O23" i="32"/>
  <c r="S23" i="32"/>
  <c r="W23" i="32"/>
  <c r="N24" i="32"/>
  <c r="R24" i="32"/>
  <c r="V24" i="32"/>
  <c r="Q25" i="32"/>
  <c r="U25" i="32"/>
  <c r="Y25" i="32"/>
  <c r="P26" i="32"/>
  <c r="T26" i="32"/>
  <c r="X26" i="32"/>
  <c r="P27" i="32"/>
  <c r="U27" i="32"/>
  <c r="S28" i="32"/>
  <c r="X28" i="32"/>
  <c r="P29" i="32"/>
  <c r="V29" i="32"/>
  <c r="Q30" i="32"/>
  <c r="Y30" i="32"/>
  <c r="T31" i="32"/>
  <c r="O32" i="32"/>
  <c r="W32" i="32"/>
  <c r="R33" i="32"/>
  <c r="U34" i="32"/>
  <c r="P35" i="32"/>
  <c r="X35" i="32"/>
  <c r="S36" i="32"/>
  <c r="N37" i="32"/>
  <c r="V37" i="32"/>
  <c r="Q38" i="32"/>
  <c r="Y38" i="32"/>
  <c r="T39" i="32"/>
  <c r="P40" i="32"/>
  <c r="N41" i="32"/>
  <c r="X41" i="32"/>
  <c r="V42" i="32"/>
  <c r="T43" i="32"/>
  <c r="Q44" i="32"/>
  <c r="O45" i="32"/>
  <c r="W46" i="32"/>
  <c r="U47" i="32"/>
  <c r="S48" i="32"/>
  <c r="P49" i="32"/>
  <c r="N50" i="32"/>
  <c r="Y50" i="32"/>
  <c r="X51" i="32"/>
  <c r="N53" i="32"/>
  <c r="Q54" i="32"/>
  <c r="T55" i="32"/>
  <c r="W56" i="32"/>
  <c r="P59" i="32"/>
  <c r="S60" i="32"/>
  <c r="V61" i="32"/>
  <c r="Y62" i="32"/>
  <c r="O64" i="32"/>
  <c r="R65" i="32"/>
  <c r="N5" i="32"/>
  <c r="R5" i="32"/>
  <c r="V5" i="32"/>
  <c r="Q6" i="32"/>
  <c r="U6" i="32"/>
  <c r="Y6" i="32"/>
  <c r="P7" i="32"/>
  <c r="T7" i="32"/>
  <c r="X7" i="32"/>
  <c r="O8" i="32"/>
  <c r="S8" i="32"/>
  <c r="W8" i="32"/>
  <c r="N9" i="32"/>
  <c r="R9" i="32"/>
  <c r="V9" i="32"/>
  <c r="Q10" i="32"/>
  <c r="U10" i="32"/>
  <c r="Y10" i="32"/>
  <c r="P11" i="32"/>
  <c r="T11" i="32"/>
  <c r="X11" i="32"/>
  <c r="O12" i="32"/>
  <c r="S12" i="32"/>
  <c r="W12" i="32"/>
  <c r="N13" i="32"/>
  <c r="R13" i="32"/>
  <c r="V13" i="32"/>
  <c r="Q14" i="32"/>
  <c r="U14" i="32"/>
  <c r="Y14" i="32"/>
  <c r="P15" i="32"/>
  <c r="T15" i="32"/>
  <c r="X15" i="32"/>
  <c r="O16" i="32"/>
  <c r="S16" i="32"/>
  <c r="W16" i="32"/>
  <c r="N17" i="32"/>
  <c r="R17" i="32"/>
  <c r="V17" i="32"/>
  <c r="Q18" i="32"/>
  <c r="U18" i="32"/>
  <c r="Y18" i="32"/>
  <c r="P19" i="32"/>
  <c r="T19" i="32"/>
  <c r="X19" i="32"/>
  <c r="O20" i="32"/>
  <c r="S20" i="32"/>
  <c r="W20" i="32"/>
  <c r="N21" i="32"/>
  <c r="R21" i="32"/>
  <c r="V21" i="32"/>
  <c r="Q22" i="32"/>
  <c r="U22" i="32"/>
  <c r="Y22" i="32"/>
  <c r="P23" i="32"/>
  <c r="T23" i="32"/>
  <c r="X23" i="32"/>
  <c r="O24" i="32"/>
  <c r="S24" i="32"/>
  <c r="W24" i="32"/>
  <c r="N25" i="32"/>
  <c r="R25" i="32"/>
  <c r="V25" i="32"/>
  <c r="Q26" i="32"/>
  <c r="U26" i="32"/>
  <c r="Y26" i="32"/>
  <c r="Q27" i="32"/>
  <c r="V27" i="32"/>
  <c r="O28" i="32"/>
  <c r="T28" i="32"/>
  <c r="Y28" i="32"/>
  <c r="R29" i="32"/>
  <c r="W29" i="32"/>
  <c r="R30" i="32"/>
  <c r="U31" i="32"/>
  <c r="P32" i="32"/>
  <c r="X32" i="32"/>
  <c r="S33" i="32"/>
  <c r="N34" i="32"/>
  <c r="V34" i="32"/>
  <c r="Q35" i="32"/>
  <c r="Y35" i="32"/>
  <c r="T36" i="32"/>
  <c r="O37" i="32"/>
  <c r="W37" i="32"/>
  <c r="R38" i="32"/>
  <c r="U39" i="32"/>
  <c r="Q40" i="32"/>
  <c r="O41" i="32"/>
  <c r="W42" i="32"/>
  <c r="U43" i="32"/>
  <c r="S44" i="32"/>
  <c r="P45" i="32"/>
  <c r="N46" i="32"/>
  <c r="Y46" i="32"/>
  <c r="V47" i="32"/>
  <c r="T48" i="32"/>
  <c r="R49" i="32"/>
  <c r="O50" i="32"/>
  <c r="Y51" i="32"/>
  <c r="O53" i="32"/>
  <c r="R54" i="32"/>
  <c r="U55" i="32"/>
  <c r="X56" i="32"/>
  <c r="N58" i="32"/>
  <c r="Q59" i="32"/>
  <c r="T60" i="32"/>
  <c r="W61" i="32"/>
  <c r="P64" i="32"/>
  <c r="S65" i="32"/>
  <c r="Q6" i="30"/>
  <c r="S8" i="30"/>
  <c r="N13" i="30"/>
  <c r="P20" i="30"/>
  <c r="R33" i="30"/>
  <c r="X23" i="31"/>
  <c r="U28" i="31"/>
  <c r="Q33" i="31"/>
  <c r="P38" i="31"/>
  <c r="Y43" i="31"/>
  <c r="R6" i="31"/>
  <c r="Q8" i="31"/>
  <c r="N11" i="31"/>
  <c r="S14" i="31"/>
  <c r="T17" i="31"/>
  <c r="U21" i="31"/>
  <c r="P26" i="31"/>
  <c r="N31" i="31"/>
  <c r="V35" i="31"/>
  <c r="V40" i="31"/>
  <c r="X46" i="31"/>
  <c r="V5" i="31"/>
  <c r="S6" i="31"/>
  <c r="R7" i="31"/>
  <c r="S8" i="31"/>
  <c r="X9" i="31"/>
  <c r="R11" i="31"/>
  <c r="W12" i="31"/>
  <c r="U14" i="31"/>
  <c r="Q16" i="31"/>
  <c r="U17" i="31"/>
  <c r="R19" i="31"/>
  <c r="X21" i="31"/>
  <c r="O24" i="31"/>
  <c r="T26" i="31"/>
  <c r="W28" i="31"/>
  <c r="P31" i="31"/>
  <c r="U33" i="31"/>
  <c r="N36" i="31"/>
  <c r="T38" i="31"/>
  <c r="Q41" i="31"/>
  <c r="P44" i="31"/>
  <c r="S47" i="31"/>
  <c r="T50" i="31"/>
  <c r="U53" i="31"/>
  <c r="X56" i="31"/>
  <c r="Y59" i="31"/>
  <c r="P63" i="31"/>
  <c r="S48" i="31"/>
  <c r="U51" i="31"/>
  <c r="Y54" i="31"/>
  <c r="Y57" i="31"/>
  <c r="O61" i="31"/>
  <c r="R64" i="31"/>
  <c r="P5" i="31"/>
  <c r="N6" i="31"/>
  <c r="Y6" i="31"/>
  <c r="X7" i="31"/>
  <c r="N9" i="31"/>
  <c r="T10" i="31"/>
  <c r="O12" i="31"/>
  <c r="X13" i="31"/>
  <c r="P15" i="31"/>
  <c r="Y16" i="31"/>
  <c r="T18" i="31"/>
  <c r="U20" i="31"/>
  <c r="N23" i="31"/>
  <c r="R25" i="31"/>
  <c r="T27" i="31"/>
  <c r="P30" i="31"/>
  <c r="S32" i="31"/>
  <c r="X34" i="31"/>
  <c r="Q37" i="31"/>
  <c r="V39" i="31"/>
  <c r="U42" i="31"/>
  <c r="W45" i="31"/>
  <c r="X48" i="31"/>
  <c r="Y51" i="31"/>
  <c r="S55" i="31"/>
  <c r="Q58" i="31"/>
  <c r="U61" i="31"/>
  <c r="W64" i="31"/>
  <c r="N50" i="31"/>
  <c r="Q53" i="31"/>
  <c r="T56" i="31"/>
  <c r="T59" i="31"/>
  <c r="X62" i="31"/>
  <c r="U65" i="31"/>
  <c r="X64" i="31"/>
  <c r="P64" i="31"/>
  <c r="S63" i="31"/>
  <c r="V62" i="31"/>
  <c r="W61" i="31"/>
  <c r="N61" i="31"/>
  <c r="O60" i="31"/>
  <c r="S59" i="31"/>
  <c r="T58" i="31"/>
  <c r="W57" i="31"/>
  <c r="N57" i="31"/>
  <c r="P56" i="31"/>
  <c r="U55" i="31"/>
  <c r="U54" i="31"/>
  <c r="W53" i="31"/>
  <c r="X52" i="31"/>
  <c r="O52" i="31"/>
  <c r="Q51" i="31"/>
  <c r="V50" i="31"/>
  <c r="V49" i="31"/>
  <c r="N49" i="31"/>
  <c r="R48" i="31"/>
  <c r="T47" i="31"/>
  <c r="V46" i="31"/>
  <c r="Y45" i="31"/>
  <c r="O45" i="31"/>
  <c r="T44" i="31"/>
  <c r="W43" i="31"/>
  <c r="Y42" i="31"/>
  <c r="N42" i="31"/>
  <c r="R41" i="31"/>
  <c r="S40" i="31"/>
  <c r="W39" i="31"/>
  <c r="P39" i="31"/>
  <c r="U38" i="31"/>
  <c r="O38" i="31"/>
  <c r="R37" i="31"/>
  <c r="W36" i="31"/>
  <c r="O36" i="31"/>
  <c r="T35" i="31"/>
  <c r="Y34" i="31"/>
  <c r="S34" i="31"/>
  <c r="V33" i="31"/>
  <c r="P33" i="31"/>
  <c r="V32" i="31"/>
  <c r="N32" i="31"/>
  <c r="S31" i="31"/>
  <c r="X30" i="31"/>
  <c r="Q30" i="31"/>
  <c r="U29" i="31"/>
  <c r="N29" i="31"/>
  <c r="R28" i="31"/>
  <c r="W27" i="31"/>
  <c r="O27" i="31"/>
  <c r="U26" i="31"/>
  <c r="O26" i="31"/>
  <c r="T25" i="31"/>
  <c r="Y24" i="31"/>
  <c r="Q24" i="31"/>
  <c r="W23" i="31"/>
  <c r="P23" i="31"/>
  <c r="U22" i="31"/>
  <c r="O22" i="31"/>
  <c r="R21" i="31"/>
  <c r="W20" i="31"/>
  <c r="O20" i="31"/>
  <c r="T19" i="31"/>
  <c r="Y18" i="31"/>
  <c r="S18" i="31"/>
  <c r="V17" i="31"/>
  <c r="P17" i="31"/>
  <c r="V16" i="31"/>
  <c r="N16" i="31"/>
  <c r="S15" i="31"/>
  <c r="X14" i="31"/>
  <c r="Q14" i="31"/>
  <c r="U13" i="31"/>
  <c r="N13" i="31"/>
  <c r="R12" i="31"/>
  <c r="W11" i="31"/>
  <c r="O11" i="31"/>
  <c r="U10" i="31"/>
  <c r="O10" i="31"/>
  <c r="T9" i="31"/>
  <c r="Q65" i="31"/>
  <c r="S64" i="31"/>
  <c r="X63" i="31"/>
  <c r="O63" i="31"/>
  <c r="Q62" i="31"/>
  <c r="S61" i="31"/>
  <c r="T60" i="31"/>
  <c r="X59" i="31"/>
  <c r="Y58" i="31"/>
  <c r="P58" i="31"/>
  <c r="R57" i="31"/>
  <c r="V56" i="31"/>
  <c r="N56" i="31"/>
  <c r="P55" i="31"/>
  <c r="R54" i="31"/>
  <c r="R53" i="31"/>
  <c r="S52" i="31"/>
  <c r="W51" i="31"/>
  <c r="O51" i="31"/>
  <c r="Q50" i="31"/>
  <c r="S49" i="31"/>
  <c r="V48" i="31"/>
  <c r="Y47" i="31"/>
  <c r="P47" i="31"/>
  <c r="Q46" i="31"/>
  <c r="U45" i="31"/>
  <c r="W44" i="31"/>
  <c r="O44" i="31"/>
  <c r="S43" i="31"/>
  <c r="T42" i="31"/>
  <c r="W41" i="31"/>
  <c r="X40" i="31"/>
  <c r="O40" i="31"/>
  <c r="S39" i="31"/>
  <c r="Y38" i="31"/>
  <c r="S38" i="31"/>
  <c r="V37" i="31"/>
  <c r="P37" i="31"/>
  <c r="S36" i="31"/>
  <c r="W35" i="31"/>
  <c r="P35" i="31"/>
  <c r="W34" i="31"/>
  <c r="O34" i="31"/>
  <c r="T33" i="31"/>
  <c r="Y32" i="31"/>
  <c r="R32" i="31"/>
  <c r="V31" i="31"/>
  <c r="O31" i="31"/>
  <c r="U30" i="31"/>
  <c r="Y29" i="31"/>
  <c r="R29" i="31"/>
  <c r="V28" i="31"/>
  <c r="O28" i="31"/>
  <c r="S27" i="31"/>
  <c r="Y26" i="31"/>
  <c r="Q26" i="31"/>
  <c r="X25" i="31"/>
  <c r="Q25" i="31"/>
  <c r="U24" i="31"/>
  <c r="N24" i="31"/>
  <c r="S23" i="31"/>
  <c r="Y22" i="31"/>
  <c r="S22" i="31"/>
  <c r="V21" i="31"/>
  <c r="P21" i="31"/>
  <c r="S20" i="31"/>
  <c r="W19" i="31"/>
  <c r="P19" i="31"/>
  <c r="R5" i="31"/>
  <c r="W5" i="31"/>
  <c r="O6" i="31"/>
  <c r="U6" i="31"/>
  <c r="S7" i="31"/>
  <c r="N8" i="31"/>
  <c r="U8" i="31"/>
  <c r="Q9" i="31"/>
  <c r="Y9" i="31"/>
  <c r="W10" i="31"/>
  <c r="S11" i="31"/>
  <c r="Q12" i="31"/>
  <c r="P13" i="31"/>
  <c r="Y13" i="31"/>
  <c r="W14" i="31"/>
  <c r="T15" i="31"/>
  <c r="R16" i="31"/>
  <c r="N17" i="31"/>
  <c r="Y17" i="31"/>
  <c r="W18" i="31"/>
  <c r="V19" i="31"/>
  <c r="Y20" i="31"/>
  <c r="P22" i="31"/>
  <c r="R23" i="31"/>
  <c r="S24" i="31"/>
  <c r="V25" i="31"/>
  <c r="W26" i="31"/>
  <c r="X27" i="31"/>
  <c r="P29" i="31"/>
  <c r="S30" i="31"/>
  <c r="T31" i="31"/>
  <c r="W32" i="31"/>
  <c r="Y33" i="31"/>
  <c r="O35" i="31"/>
  <c r="R36" i="31"/>
  <c r="U37" i="31"/>
  <c r="X38" i="31"/>
  <c r="X39" i="31"/>
  <c r="S41" i="31"/>
  <c r="O43" i="31"/>
  <c r="V44" i="31"/>
  <c r="P46" i="31"/>
  <c r="X47" i="31"/>
  <c r="O49" i="31"/>
  <c r="X50" i="31"/>
  <c r="R52" i="31"/>
  <c r="N54" i="31"/>
  <c r="W55" i="31"/>
  <c r="Q57" i="31"/>
  <c r="V58" i="31"/>
  <c r="R60" i="31"/>
  <c r="P62" i="31"/>
  <c r="U63" i="31"/>
  <c r="N65" i="31"/>
  <c r="N5" i="31"/>
  <c r="S5" i="31"/>
  <c r="X5" i="31"/>
  <c r="Q6" i="31"/>
  <c r="V6" i="31"/>
  <c r="N7" i="31"/>
  <c r="V7" i="31"/>
  <c r="O8" i="31"/>
  <c r="V8" i="31"/>
  <c r="R9" i="31"/>
  <c r="P10" i="31"/>
  <c r="Y10" i="31"/>
  <c r="T11" i="31"/>
  <c r="U12" i="31"/>
  <c r="R13" i="31"/>
  <c r="P14" i="31"/>
  <c r="N15" i="31"/>
  <c r="V15" i="31"/>
  <c r="S16" i="31"/>
  <c r="Q17" i="31"/>
  <c r="O18" i="31"/>
  <c r="X18" i="31"/>
  <c r="N20" i="31"/>
  <c r="Q21" i="31"/>
  <c r="T22" i="31"/>
  <c r="V23" i="31"/>
  <c r="V24" i="31"/>
  <c r="Y25" i="31"/>
  <c r="N27" i="31"/>
  <c r="Q28" i="31"/>
  <c r="T29" i="31"/>
  <c r="W30" i="31"/>
  <c r="X31" i="31"/>
  <c r="N33" i="31"/>
  <c r="Q34" i="31"/>
  <c r="R35" i="31"/>
  <c r="U36" i="31"/>
  <c r="X37" i="31"/>
  <c r="N39" i="31"/>
  <c r="P40" i="31"/>
  <c r="Y41" i="31"/>
  <c r="T43" i="31"/>
  <c r="N45" i="31"/>
  <c r="R46" i="31"/>
  <c r="N48" i="31"/>
  <c r="U49" i="31"/>
  <c r="P51" i="31"/>
  <c r="W52" i="31"/>
  <c r="T54" i="31"/>
  <c r="O56" i="31"/>
  <c r="V57" i="31"/>
  <c r="Q59" i="31"/>
  <c r="V60" i="31"/>
  <c r="U62" i="31"/>
  <c r="Y63" i="31"/>
  <c r="S65" i="31"/>
  <c r="X65" i="31"/>
  <c r="T65" i="31"/>
  <c r="P65" i="31"/>
  <c r="Y64" i="31"/>
  <c r="U64" i="31"/>
  <c r="Q64" i="31"/>
  <c r="V63" i="31"/>
  <c r="R63" i="31"/>
  <c r="N63" i="31"/>
  <c r="W62" i="31"/>
  <c r="S62" i="31"/>
  <c r="O62" i="31"/>
  <c r="X61" i="31"/>
  <c r="T61" i="31"/>
  <c r="P61" i="31"/>
  <c r="Y60" i="31"/>
  <c r="U60" i="31"/>
  <c r="Q60" i="31"/>
  <c r="V59" i="31"/>
  <c r="R59" i="31"/>
  <c r="N59" i="31"/>
  <c r="W58" i="31"/>
  <c r="S58" i="31"/>
  <c r="O58" i="31"/>
  <c r="X57" i="31"/>
  <c r="T57" i="31"/>
  <c r="P57" i="31"/>
  <c r="Y56" i="31"/>
  <c r="U56" i="31"/>
  <c r="Q56" i="31"/>
  <c r="V55" i="31"/>
  <c r="R55" i="31"/>
  <c r="N55" i="31"/>
  <c r="W54" i="31"/>
  <c r="S54" i="31"/>
  <c r="O54" i="31"/>
  <c r="X53" i="31"/>
  <c r="T53" i="31"/>
  <c r="P53" i="31"/>
  <c r="Y52" i="31"/>
  <c r="U52" i="31"/>
  <c r="Q52" i="31"/>
  <c r="V51" i="31"/>
  <c r="R51" i="31"/>
  <c r="N51" i="31"/>
  <c r="W50" i="31"/>
  <c r="S50" i="31"/>
  <c r="O50" i="31"/>
  <c r="X49" i="31"/>
  <c r="T49" i="31"/>
  <c r="P49" i="31"/>
  <c r="Y48" i="31"/>
  <c r="U48" i="31"/>
  <c r="Q48" i="31"/>
  <c r="V47" i="31"/>
  <c r="R47" i="31"/>
  <c r="N47" i="31"/>
  <c r="W46" i="31"/>
  <c r="S46" i="31"/>
  <c r="O46" i="31"/>
  <c r="X45" i="31"/>
  <c r="T45" i="31"/>
  <c r="P45" i="31"/>
  <c r="Y44" i="31"/>
  <c r="U44" i="31"/>
  <c r="Q44" i="31"/>
  <c r="V43" i="31"/>
  <c r="R43" i="31"/>
  <c r="N43" i="31"/>
  <c r="W42" i="31"/>
  <c r="S42" i="31"/>
  <c r="O42" i="31"/>
  <c r="X41" i="31"/>
  <c r="T41" i="31"/>
  <c r="P41" i="31"/>
  <c r="Y40" i="31"/>
  <c r="U40" i="31"/>
  <c r="Q40" i="31"/>
  <c r="W65" i="31"/>
  <c r="R65" i="31"/>
  <c r="T64" i="31"/>
  <c r="O64" i="31"/>
  <c r="W63" i="31"/>
  <c r="Q63" i="31"/>
  <c r="Y62" i="31"/>
  <c r="T62" i="31"/>
  <c r="N62" i="31"/>
  <c r="V61" i="31"/>
  <c r="Q61" i="31"/>
  <c r="X60" i="31"/>
  <c r="S60" i="31"/>
  <c r="N60" i="31"/>
  <c r="U59" i="31"/>
  <c r="P59" i="31"/>
  <c r="X58" i="31"/>
  <c r="R58" i="31"/>
  <c r="U57" i="31"/>
  <c r="O57" i="31"/>
  <c r="W56" i="31"/>
  <c r="R56" i="31"/>
  <c r="Y55" i="31"/>
  <c r="T55" i="31"/>
  <c r="O55" i="31"/>
  <c r="V54" i="31"/>
  <c r="Q54" i="31"/>
  <c r="Y53" i="31"/>
  <c r="S53" i="31"/>
  <c r="N53" i="31"/>
  <c r="V52" i="31"/>
  <c r="P52" i="31"/>
  <c r="X51" i="31"/>
  <c r="S51" i="31"/>
  <c r="U50" i="31"/>
  <c r="P50" i="31"/>
  <c r="W49" i="31"/>
  <c r="R49" i="31"/>
  <c r="T48" i="31"/>
  <c r="O48" i="31"/>
  <c r="W47" i="31"/>
  <c r="Q47" i="31"/>
  <c r="Y46" i="31"/>
  <c r="T46" i="31"/>
  <c r="N46" i="31"/>
  <c r="V45" i="31"/>
  <c r="Q45" i="31"/>
  <c r="X44" i="31"/>
  <c r="S44" i="31"/>
  <c r="N44" i="31"/>
  <c r="U43" i="31"/>
  <c r="P43" i="31"/>
  <c r="X42" i="31"/>
  <c r="R42" i="31"/>
  <c r="U41" i="31"/>
  <c r="O41" i="31"/>
  <c r="W40" i="31"/>
  <c r="R40" i="31"/>
  <c r="Y39" i="31"/>
  <c r="U39" i="31"/>
  <c r="Q39" i="31"/>
  <c r="V38" i="31"/>
  <c r="R38" i="31"/>
  <c r="N38" i="31"/>
  <c r="W37" i="31"/>
  <c r="S37" i="31"/>
  <c r="O37" i="31"/>
  <c r="X36" i="31"/>
  <c r="T36" i="31"/>
  <c r="P36" i="31"/>
  <c r="Y35" i="31"/>
  <c r="U35" i="31"/>
  <c r="Q35" i="31"/>
  <c r="V34" i="31"/>
  <c r="R34" i="31"/>
  <c r="N34" i="31"/>
  <c r="W33" i="31"/>
  <c r="S33" i="31"/>
  <c r="O33" i="31"/>
  <c r="X32" i="31"/>
  <c r="T32" i="31"/>
  <c r="P32" i="31"/>
  <c r="Y31" i="31"/>
  <c r="U31" i="31"/>
  <c r="Q31" i="31"/>
  <c r="V30" i="31"/>
  <c r="R30" i="31"/>
  <c r="N30" i="31"/>
  <c r="W29" i="31"/>
  <c r="S29" i="31"/>
  <c r="O29" i="31"/>
  <c r="X28" i="31"/>
  <c r="T28" i="31"/>
  <c r="P28" i="31"/>
  <c r="Y27" i="31"/>
  <c r="U27" i="31"/>
  <c r="Q27" i="31"/>
  <c r="V26" i="31"/>
  <c r="R26" i="31"/>
  <c r="N26" i="31"/>
  <c r="W25" i="31"/>
  <c r="S25" i="31"/>
  <c r="O25" i="31"/>
  <c r="X24" i="31"/>
  <c r="T24" i="31"/>
  <c r="P24" i="31"/>
  <c r="Y23" i="31"/>
  <c r="U23" i="31"/>
  <c r="Q23" i="31"/>
  <c r="V22" i="31"/>
  <c r="R22" i="31"/>
  <c r="N22" i="31"/>
  <c r="W21" i="31"/>
  <c r="S21" i="31"/>
  <c r="O21" i="31"/>
  <c r="X20" i="31"/>
  <c r="T20" i="31"/>
  <c r="P20" i="31"/>
  <c r="Y19" i="31"/>
  <c r="U19" i="31"/>
  <c r="Q19" i="31"/>
  <c r="V18" i="31"/>
  <c r="R18" i="31"/>
  <c r="N18" i="31"/>
  <c r="W17" i="31"/>
  <c r="S17" i="31"/>
  <c r="O17" i="31"/>
  <c r="X16" i="31"/>
  <c r="T16" i="31"/>
  <c r="P16" i="31"/>
  <c r="Y15" i="31"/>
  <c r="U15" i="31"/>
  <c r="Q15" i="31"/>
  <c r="V14" i="31"/>
  <c r="R14" i="31"/>
  <c r="N14" i="31"/>
  <c r="W13" i="31"/>
  <c r="S13" i="31"/>
  <c r="O13" i="31"/>
  <c r="X12" i="31"/>
  <c r="T12" i="31"/>
  <c r="P12" i="31"/>
  <c r="Y11" i="31"/>
  <c r="U11" i="31"/>
  <c r="Q11" i="31"/>
  <c r="V10" i="31"/>
  <c r="R10" i="31"/>
  <c r="N10" i="31"/>
  <c r="W9" i="31"/>
  <c r="S9" i="31"/>
  <c r="O9" i="31"/>
  <c r="X8" i="31"/>
  <c r="T8" i="31"/>
  <c r="P8" i="31"/>
  <c r="Y7" i="31"/>
  <c r="U7" i="31"/>
  <c r="Q7" i="31"/>
  <c r="Q5" i="31"/>
  <c r="U5" i="31"/>
  <c r="Y5" i="31"/>
  <c r="P6" i="31"/>
  <c r="T6" i="31"/>
  <c r="X6" i="31"/>
  <c r="O7" i="31"/>
  <c r="T7" i="31"/>
  <c r="R8" i="31"/>
  <c r="W8" i="31"/>
  <c r="P9" i="31"/>
  <c r="U9" i="31"/>
  <c r="S10" i="31"/>
  <c r="X10" i="31"/>
  <c r="P11" i="31"/>
  <c r="V11" i="31"/>
  <c r="N12" i="31"/>
  <c r="S12" i="31"/>
  <c r="Y12" i="31"/>
  <c r="Q13" i="31"/>
  <c r="V13" i="31"/>
  <c r="O14" i="31"/>
  <c r="T14" i="31"/>
  <c r="Y14" i="31"/>
  <c r="R15" i="31"/>
  <c r="W15" i="31"/>
  <c r="O16" i="31"/>
  <c r="U16" i="31"/>
  <c r="R17" i="31"/>
  <c r="X17" i="31"/>
  <c r="P18" i="31"/>
  <c r="U18" i="31"/>
  <c r="N19" i="31"/>
  <c r="S19" i="31"/>
  <c r="X19" i="31"/>
  <c r="Q20" i="31"/>
  <c r="V20" i="31"/>
  <c r="N21" i="31"/>
  <c r="T21" i="31"/>
  <c r="Y21" i="31"/>
  <c r="Q22" i="31"/>
  <c r="W22" i="31"/>
  <c r="O23" i="31"/>
  <c r="T23" i="31"/>
  <c r="R24" i="31"/>
  <c r="W24" i="31"/>
  <c r="P25" i="31"/>
  <c r="U25" i="31"/>
  <c r="S26" i="31"/>
  <c r="X26" i="31"/>
  <c r="P27" i="31"/>
  <c r="V27" i="31"/>
  <c r="N28" i="31"/>
  <c r="S28" i="31"/>
  <c r="Y28" i="31"/>
  <c r="Q29" i="31"/>
  <c r="V29" i="31"/>
  <c r="O30" i="31"/>
  <c r="T30" i="31"/>
  <c r="Y30" i="31"/>
  <c r="R31" i="31"/>
  <c r="W31" i="31"/>
  <c r="O32" i="31"/>
  <c r="U32" i="31"/>
  <c r="R33" i="31"/>
  <c r="X33" i="31"/>
  <c r="P34" i="31"/>
  <c r="U34" i="31"/>
  <c r="N35" i="31"/>
  <c r="S35" i="31"/>
  <c r="X35" i="31"/>
  <c r="Q36" i="31"/>
  <c r="V36" i="31"/>
  <c r="N37" i="31"/>
  <c r="T37" i="31"/>
  <c r="Y37" i="31"/>
  <c r="Q38" i="31"/>
  <c r="W38" i="31"/>
  <c r="O39" i="31"/>
  <c r="T39" i="31"/>
  <c r="N40" i="31"/>
  <c r="T40" i="31"/>
  <c r="N41" i="31"/>
  <c r="V41" i="31"/>
  <c r="P42" i="31"/>
  <c r="V42" i="31"/>
  <c r="Q43" i="31"/>
  <c r="X43" i="31"/>
  <c r="R44" i="31"/>
  <c r="S45" i="31"/>
  <c r="U46" i="31"/>
  <c r="O47" i="31"/>
  <c r="U47" i="31"/>
  <c r="P48" i="31"/>
  <c r="W48" i="31"/>
  <c r="Q49" i="31"/>
  <c r="Y49" i="31"/>
  <c r="R50" i="31"/>
  <c r="Y50" i="31"/>
  <c r="T51" i="31"/>
  <c r="N52" i="31"/>
  <c r="T52" i="31"/>
  <c r="O53" i="31"/>
  <c r="V53" i="31"/>
  <c r="P54" i="31"/>
  <c r="X54" i="31"/>
  <c r="Q55" i="31"/>
  <c r="X55" i="31"/>
  <c r="S56" i="31"/>
  <c r="S57" i="31"/>
  <c r="N58" i="31"/>
  <c r="U58" i="31"/>
  <c r="O59" i="31"/>
  <c r="W59" i="31"/>
  <c r="P60" i="31"/>
  <c r="W60" i="31"/>
  <c r="R61" i="31"/>
  <c r="Y61" i="31"/>
  <c r="R62" i="31"/>
  <c r="T63" i="31"/>
  <c r="N64" i="31"/>
  <c r="V64" i="31"/>
  <c r="O65" i="31"/>
  <c r="V65" i="31"/>
  <c r="S65" i="30"/>
  <c r="P64" i="30"/>
  <c r="Y62" i="30"/>
  <c r="V61" i="30"/>
  <c r="S60" i="30"/>
  <c r="P59" i="30"/>
  <c r="S57" i="30"/>
  <c r="P56" i="30"/>
  <c r="Y54" i="30"/>
  <c r="V53" i="30"/>
  <c r="S52" i="30"/>
  <c r="P51" i="30"/>
  <c r="S49" i="30"/>
  <c r="P48" i="30"/>
  <c r="Y46" i="30"/>
  <c r="V45" i="30"/>
  <c r="S44" i="30"/>
  <c r="P43" i="30"/>
  <c r="S41" i="30"/>
  <c r="S40" i="30"/>
  <c r="V39" i="30"/>
  <c r="N39" i="30"/>
  <c r="U38" i="30"/>
  <c r="O38" i="30"/>
  <c r="V37" i="30"/>
  <c r="P37" i="30"/>
  <c r="X36" i="30"/>
  <c r="S36" i="30"/>
  <c r="Y35" i="30"/>
  <c r="T35" i="30"/>
  <c r="N35" i="30"/>
  <c r="U34" i="30"/>
  <c r="O34" i="30"/>
  <c r="V33" i="30"/>
  <c r="P33" i="30"/>
  <c r="X32" i="30"/>
  <c r="S32" i="30"/>
  <c r="Y31" i="30"/>
  <c r="T31" i="30"/>
  <c r="N31" i="30"/>
  <c r="U30" i="30"/>
  <c r="O30" i="30"/>
  <c r="V29" i="30"/>
  <c r="P29" i="30"/>
  <c r="X28" i="30"/>
  <c r="S28" i="30"/>
  <c r="Y27" i="30"/>
  <c r="T27" i="30"/>
  <c r="N27" i="30"/>
  <c r="U26" i="30"/>
  <c r="O26" i="30"/>
  <c r="V25" i="30"/>
  <c r="P25" i="30"/>
  <c r="X24" i="30"/>
  <c r="S24" i="30"/>
  <c r="Y23" i="30"/>
  <c r="T23" i="30"/>
  <c r="N23" i="30"/>
  <c r="U22" i="30"/>
  <c r="O22" i="30"/>
  <c r="V21" i="30"/>
  <c r="P21" i="30"/>
  <c r="X20" i="30"/>
  <c r="S20" i="30"/>
  <c r="Y19" i="30"/>
  <c r="T19" i="30"/>
  <c r="N19" i="30"/>
  <c r="U18" i="30"/>
  <c r="O18" i="30"/>
  <c r="V17" i="30"/>
  <c r="P17" i="30"/>
  <c r="X16" i="30"/>
  <c r="S16" i="30"/>
  <c r="Y15" i="30"/>
  <c r="T15" i="30"/>
  <c r="N15" i="30"/>
  <c r="U14" i="30"/>
  <c r="O14" i="30"/>
  <c r="V13" i="30"/>
  <c r="P13" i="30"/>
  <c r="X12" i="30"/>
  <c r="S12" i="30"/>
  <c r="Y11" i="30"/>
  <c r="T11" i="30"/>
  <c r="N11" i="30"/>
  <c r="R65" i="30"/>
  <c r="O64" i="30"/>
  <c r="R62" i="30"/>
  <c r="O61" i="30"/>
  <c r="Y59" i="30"/>
  <c r="V58" i="30"/>
  <c r="R57" i="30"/>
  <c r="O56" i="30"/>
  <c r="R54" i="30"/>
  <c r="O53" i="30"/>
  <c r="Y51" i="30"/>
  <c r="V50" i="30"/>
  <c r="R49" i="30"/>
  <c r="O48" i="30"/>
  <c r="R46" i="30"/>
  <c r="O45" i="30"/>
  <c r="Y43" i="30"/>
  <c r="V42" i="30"/>
  <c r="R41" i="30"/>
  <c r="R40" i="30"/>
  <c r="U39" i="30"/>
  <c r="Y38" i="30"/>
  <c r="S38" i="30"/>
  <c r="N38" i="30"/>
  <c r="T37" i="30"/>
  <c r="O37" i="30"/>
  <c r="W36" i="30"/>
  <c r="Q36" i="30"/>
  <c r="X35" i="30"/>
  <c r="R35" i="30"/>
  <c r="Y34" i="30"/>
  <c r="S34" i="30"/>
  <c r="N34" i="30"/>
  <c r="T33" i="30"/>
  <c r="O33" i="30"/>
  <c r="W32" i="30"/>
  <c r="Q32" i="30"/>
  <c r="X31" i="30"/>
  <c r="R31" i="30"/>
  <c r="Y30" i="30"/>
  <c r="S30" i="30"/>
  <c r="N30" i="30"/>
  <c r="T29" i="30"/>
  <c r="O29" i="30"/>
  <c r="W28" i="30"/>
  <c r="Q28" i="30"/>
  <c r="X27" i="30"/>
  <c r="R27" i="30"/>
  <c r="Y26" i="30"/>
  <c r="S26" i="30"/>
  <c r="N26" i="30"/>
  <c r="T25" i="30"/>
  <c r="O25" i="30"/>
  <c r="W24" i="30"/>
  <c r="Q24" i="30"/>
  <c r="X23" i="30"/>
  <c r="R23" i="30"/>
  <c r="Y22" i="30"/>
  <c r="S22" i="30"/>
  <c r="N22" i="30"/>
  <c r="T21" i="30"/>
  <c r="O21" i="30"/>
  <c r="W20" i="30"/>
  <c r="Q20" i="30"/>
  <c r="X19" i="30"/>
  <c r="R19" i="30"/>
  <c r="Y18" i="30"/>
  <c r="S18" i="30"/>
  <c r="N18" i="30"/>
  <c r="T17" i="30"/>
  <c r="O17" i="30"/>
  <c r="W16" i="30"/>
  <c r="Q16" i="30"/>
  <c r="X15" i="30"/>
  <c r="R15" i="30"/>
  <c r="Y14" i="30"/>
  <c r="S14" i="30"/>
  <c r="N14" i="30"/>
  <c r="T13" i="30"/>
  <c r="O13" i="30"/>
  <c r="W12" i="30"/>
  <c r="Q12" i="30"/>
  <c r="X11" i="30"/>
  <c r="R11" i="30"/>
  <c r="Y10" i="30"/>
  <c r="X64" i="30"/>
  <c r="Q62" i="30"/>
  <c r="X59" i="30"/>
  <c r="X56" i="30"/>
  <c r="Q54" i="30"/>
  <c r="X51" i="30"/>
  <c r="X48" i="30"/>
  <c r="Q46" i="30"/>
  <c r="X43" i="30"/>
  <c r="X40" i="30"/>
  <c r="R39" i="30"/>
  <c r="R38" i="30"/>
  <c r="S37" i="30"/>
  <c r="U36" i="30"/>
  <c r="V35" i="30"/>
  <c r="W34" i="30"/>
  <c r="X33" i="30"/>
  <c r="N33" i="30"/>
  <c r="P32" i="30"/>
  <c r="Q31" i="30"/>
  <c r="R30" i="30"/>
  <c r="S29" i="30"/>
  <c r="U28" i="30"/>
  <c r="V27" i="30"/>
  <c r="W26" i="30"/>
  <c r="X25" i="30"/>
  <c r="N25" i="30"/>
  <c r="P24" i="30"/>
  <c r="Q23" i="30"/>
  <c r="R22" i="30"/>
  <c r="S21" i="30"/>
  <c r="U20" i="30"/>
  <c r="V19" i="30"/>
  <c r="W18" i="30"/>
  <c r="X17" i="30"/>
  <c r="N17" i="30"/>
  <c r="P16" i="30"/>
  <c r="Q15" i="30"/>
  <c r="R14" i="30"/>
  <c r="S13" i="30"/>
  <c r="U12" i="30"/>
  <c r="V11" i="30"/>
  <c r="W10" i="30"/>
  <c r="R10" i="30"/>
  <c r="X9" i="30"/>
  <c r="S9" i="30"/>
  <c r="N9" i="30"/>
  <c r="U8" i="30"/>
  <c r="P8" i="30"/>
  <c r="V7" i="30"/>
  <c r="Q7" i="30"/>
  <c r="W64" i="30"/>
  <c r="W61" i="30"/>
  <c r="Q59" i="30"/>
  <c r="W56" i="30"/>
  <c r="W53" i="30"/>
  <c r="Q51" i="30"/>
  <c r="W48" i="30"/>
  <c r="W45" i="30"/>
  <c r="Q43" i="30"/>
  <c r="W40" i="30"/>
  <c r="Q39" i="30"/>
  <c r="Q38" i="30"/>
  <c r="R37" i="30"/>
  <c r="T36" i="30"/>
  <c r="U35" i="30"/>
  <c r="V34" i="30"/>
  <c r="W33" i="30"/>
  <c r="Y32" i="30"/>
  <c r="O32" i="30"/>
  <c r="P31" i="30"/>
  <c r="Q30" i="30"/>
  <c r="R29" i="30"/>
  <c r="T28" i="30"/>
  <c r="U27" i="30"/>
  <c r="V26" i="30"/>
  <c r="W25" i="30"/>
  <c r="Y24" i="30"/>
  <c r="O24" i="30"/>
  <c r="P23" i="30"/>
  <c r="Q22" i="30"/>
  <c r="R21" i="30"/>
  <c r="T20" i="30"/>
  <c r="U19" i="30"/>
  <c r="V18" i="30"/>
  <c r="W17" i="30"/>
  <c r="Y16" i="30"/>
  <c r="O16" i="30"/>
  <c r="P15" i="30"/>
  <c r="Q14" i="30"/>
  <c r="R13" i="30"/>
  <c r="T12" i="30"/>
  <c r="U11" i="30"/>
  <c r="V10" i="30"/>
  <c r="Q10" i="30"/>
  <c r="W9" i="30"/>
  <c r="R9" i="30"/>
  <c r="Y8" i="30"/>
  <c r="T8" i="30"/>
  <c r="O8" i="30"/>
  <c r="U7" i="30"/>
  <c r="P7" i="30"/>
  <c r="W6" i="30"/>
  <c r="R6" i="30"/>
  <c r="T5" i="30"/>
  <c r="O5" i="30"/>
  <c r="U63" i="30"/>
  <c r="N61" i="30"/>
  <c r="U58" i="30"/>
  <c r="U55" i="30"/>
  <c r="N53" i="30"/>
  <c r="U50" i="30"/>
  <c r="U47" i="30"/>
  <c r="N45" i="30"/>
  <c r="U42" i="30"/>
  <c r="N40" i="30"/>
  <c r="W38" i="30"/>
  <c r="X37" i="30"/>
  <c r="N37" i="30"/>
  <c r="P36" i="30"/>
  <c r="Q35" i="30"/>
  <c r="R34" i="30"/>
  <c r="S33" i="30"/>
  <c r="U32" i="30"/>
  <c r="V31" i="30"/>
  <c r="W30" i="30"/>
  <c r="X29" i="30"/>
  <c r="N29" i="30"/>
  <c r="P28" i="30"/>
  <c r="Q27" i="30"/>
  <c r="R26" i="30"/>
  <c r="S25" i="30"/>
  <c r="U24" i="30"/>
  <c r="V23" i="30"/>
  <c r="W22" i="30"/>
  <c r="X21" i="30"/>
  <c r="S5" i="30"/>
  <c r="S6" i="30"/>
  <c r="X7" i="30"/>
  <c r="W8" i="30"/>
  <c r="T9" i="30"/>
  <c r="S10" i="30"/>
  <c r="O12" i="30"/>
  <c r="W13" i="30"/>
  <c r="U15" i="30"/>
  <c r="R17" i="30"/>
  <c r="P19" i="30"/>
  <c r="Y20" i="30"/>
  <c r="U23" i="30"/>
  <c r="P27" i="30"/>
  <c r="V30" i="30"/>
  <c r="Q34" i="30"/>
  <c r="W37" i="30"/>
  <c r="T44" i="30"/>
  <c r="T55" i="30"/>
  <c r="N5" i="30"/>
  <c r="V5" i="30"/>
  <c r="N6" i="30"/>
  <c r="U6" i="30"/>
  <c r="N7" i="30"/>
  <c r="Y7" i="30"/>
  <c r="X8" i="30"/>
  <c r="V9" i="30"/>
  <c r="U10" i="30"/>
  <c r="P12" i="30"/>
  <c r="X13" i="30"/>
  <c r="V15" i="30"/>
  <c r="S17" i="30"/>
  <c r="Q19" i="30"/>
  <c r="N21" i="30"/>
  <c r="T24" i="30"/>
  <c r="O28" i="30"/>
  <c r="U31" i="30"/>
  <c r="P35" i="30"/>
  <c r="V38" i="30"/>
  <c r="T47" i="30"/>
  <c r="N58" i="30"/>
  <c r="P5" i="30"/>
  <c r="W5" i="30"/>
  <c r="O6" i="30"/>
  <c r="V6" i="30"/>
  <c r="R7" i="30"/>
  <c r="Q8" i="30"/>
  <c r="O9" i="30"/>
  <c r="N10" i="30"/>
  <c r="P11" i="30"/>
  <c r="Y12" i="30"/>
  <c r="V14" i="30"/>
  <c r="T16" i="30"/>
  <c r="Q18" i="30"/>
  <c r="O20" i="30"/>
  <c r="W21" i="30"/>
  <c r="R25" i="30"/>
  <c r="Y28" i="30"/>
  <c r="T32" i="30"/>
  <c r="O36" i="30"/>
  <c r="Y39" i="30"/>
  <c r="N50" i="30"/>
  <c r="T60" i="30"/>
  <c r="Y65" i="30"/>
  <c r="U65" i="30"/>
  <c r="Q65" i="30"/>
  <c r="V64" i="30"/>
  <c r="R64" i="30"/>
  <c r="N64" i="30"/>
  <c r="W63" i="30"/>
  <c r="S63" i="30"/>
  <c r="O63" i="30"/>
  <c r="X62" i="30"/>
  <c r="T62" i="30"/>
  <c r="P62" i="30"/>
  <c r="Y61" i="30"/>
  <c r="U61" i="30"/>
  <c r="Q61" i="30"/>
  <c r="V60" i="30"/>
  <c r="R60" i="30"/>
  <c r="N60" i="30"/>
  <c r="W59" i="30"/>
  <c r="S59" i="30"/>
  <c r="O59" i="30"/>
  <c r="X58" i="30"/>
  <c r="T58" i="30"/>
  <c r="P58" i="30"/>
  <c r="Y57" i="30"/>
  <c r="U57" i="30"/>
  <c r="Q57" i="30"/>
  <c r="V56" i="30"/>
  <c r="R56" i="30"/>
  <c r="N56" i="30"/>
  <c r="W55" i="30"/>
  <c r="S55" i="30"/>
  <c r="O55" i="30"/>
  <c r="X54" i="30"/>
  <c r="T54" i="30"/>
  <c r="P54" i="30"/>
  <c r="Y53" i="30"/>
  <c r="U53" i="30"/>
  <c r="Q53" i="30"/>
  <c r="V52" i="30"/>
  <c r="R52" i="30"/>
  <c r="N52" i="30"/>
  <c r="W51" i="30"/>
  <c r="S51" i="30"/>
  <c r="O51" i="30"/>
  <c r="X50" i="30"/>
  <c r="T50" i="30"/>
  <c r="P50" i="30"/>
  <c r="Y49" i="30"/>
  <c r="U49" i="30"/>
  <c r="Q49" i="30"/>
  <c r="V48" i="30"/>
  <c r="R48" i="30"/>
  <c r="N48" i="30"/>
  <c r="W47" i="30"/>
  <c r="S47" i="30"/>
  <c r="O47" i="30"/>
  <c r="X46" i="30"/>
  <c r="T46" i="30"/>
  <c r="P46" i="30"/>
  <c r="Y45" i="30"/>
  <c r="U45" i="30"/>
  <c r="Q45" i="30"/>
  <c r="V44" i="30"/>
  <c r="R44" i="30"/>
  <c r="N44" i="30"/>
  <c r="W43" i="30"/>
  <c r="S43" i="30"/>
  <c r="O43" i="30"/>
  <c r="X42" i="30"/>
  <c r="T42" i="30"/>
  <c r="P42" i="30"/>
  <c r="Y41" i="30"/>
  <c r="U41" i="30"/>
  <c r="Q41" i="30"/>
  <c r="X65" i="30"/>
  <c r="T65" i="30"/>
  <c r="P65" i="30"/>
  <c r="Y64" i="30"/>
  <c r="U64" i="30"/>
  <c r="Q64" i="30"/>
  <c r="V63" i="30"/>
  <c r="R63" i="30"/>
  <c r="N63" i="30"/>
  <c r="W62" i="30"/>
  <c r="S62" i="30"/>
  <c r="O62" i="30"/>
  <c r="X61" i="30"/>
  <c r="T61" i="30"/>
  <c r="P61" i="30"/>
  <c r="Y60" i="30"/>
  <c r="U60" i="30"/>
  <c r="Q60" i="30"/>
  <c r="V59" i="30"/>
  <c r="R59" i="30"/>
  <c r="N59" i="30"/>
  <c r="W58" i="30"/>
  <c r="S58" i="30"/>
  <c r="O58" i="30"/>
  <c r="X57" i="30"/>
  <c r="T57" i="30"/>
  <c r="P57" i="30"/>
  <c r="Y56" i="30"/>
  <c r="U56" i="30"/>
  <c r="Q56" i="30"/>
  <c r="V55" i="30"/>
  <c r="R55" i="30"/>
  <c r="N55" i="30"/>
  <c r="W54" i="30"/>
  <c r="S54" i="30"/>
  <c r="O54" i="30"/>
  <c r="X53" i="30"/>
  <c r="T53" i="30"/>
  <c r="P53" i="30"/>
  <c r="Y52" i="30"/>
  <c r="U52" i="30"/>
  <c r="Q52" i="30"/>
  <c r="V51" i="30"/>
  <c r="R51" i="30"/>
  <c r="N51" i="30"/>
  <c r="W50" i="30"/>
  <c r="S50" i="30"/>
  <c r="O50" i="30"/>
  <c r="X49" i="30"/>
  <c r="T49" i="30"/>
  <c r="P49" i="30"/>
  <c r="Y48" i="30"/>
  <c r="U48" i="30"/>
  <c r="Q48" i="30"/>
  <c r="V47" i="30"/>
  <c r="R47" i="30"/>
  <c r="N47" i="30"/>
  <c r="W46" i="30"/>
  <c r="S46" i="30"/>
  <c r="O46" i="30"/>
  <c r="X45" i="30"/>
  <c r="T45" i="30"/>
  <c r="P45" i="30"/>
  <c r="Y44" i="30"/>
  <c r="U44" i="30"/>
  <c r="Q44" i="30"/>
  <c r="V43" i="30"/>
  <c r="R43" i="30"/>
  <c r="N43" i="30"/>
  <c r="W42" i="30"/>
  <c r="S42" i="30"/>
  <c r="O42" i="30"/>
  <c r="X41" i="30"/>
  <c r="T41" i="30"/>
  <c r="P41" i="30"/>
  <c r="Y40" i="30"/>
  <c r="U40" i="30"/>
  <c r="Q40" i="30"/>
  <c r="Q5" i="30"/>
  <c r="U5" i="30"/>
  <c r="Y5" i="30"/>
  <c r="P6" i="30"/>
  <c r="T6" i="30"/>
  <c r="X6" i="30"/>
  <c r="O7" i="30"/>
  <c r="S7" i="30"/>
  <c r="W7" i="30"/>
  <c r="N8" i="30"/>
  <c r="R8" i="30"/>
  <c r="V8" i="30"/>
  <c r="Q9" i="30"/>
  <c r="U9" i="30"/>
  <c r="Y9" i="30"/>
  <c r="P10" i="30"/>
  <c r="T10" i="30"/>
  <c r="X10" i="30"/>
  <c r="O11" i="30"/>
  <c r="S11" i="30"/>
  <c r="W11" i="30"/>
  <c r="N12" i="30"/>
  <c r="R12" i="30"/>
  <c r="V12" i="30"/>
  <c r="Q13" i="30"/>
  <c r="U13" i="30"/>
  <c r="Y13" i="30"/>
  <c r="P14" i="30"/>
  <c r="T14" i="30"/>
  <c r="X14" i="30"/>
  <c r="O15" i="30"/>
  <c r="S15" i="30"/>
  <c r="W15" i="30"/>
  <c r="N16" i="30"/>
  <c r="R16" i="30"/>
  <c r="V16" i="30"/>
  <c r="Q17" i="30"/>
  <c r="U17" i="30"/>
  <c r="Y17" i="30"/>
  <c r="P18" i="30"/>
  <c r="T18" i="30"/>
  <c r="X18" i="30"/>
  <c r="O19" i="30"/>
  <c r="S19" i="30"/>
  <c r="W19" i="30"/>
  <c r="N20" i="30"/>
  <c r="R20" i="30"/>
  <c r="V20" i="30"/>
  <c r="Q21" i="30"/>
  <c r="U21" i="30"/>
  <c r="Y21" i="30"/>
  <c r="P22" i="30"/>
  <c r="T22" i="30"/>
  <c r="X22" i="30"/>
  <c r="O23" i="30"/>
  <c r="S23" i="30"/>
  <c r="W23" i="30"/>
  <c r="N24" i="30"/>
  <c r="R24" i="30"/>
  <c r="V24" i="30"/>
  <c r="Q25" i="30"/>
  <c r="U25" i="30"/>
  <c r="Y25" i="30"/>
  <c r="P26" i="30"/>
  <c r="T26" i="30"/>
  <c r="X26" i="30"/>
  <c r="O27" i="30"/>
  <c r="S27" i="30"/>
  <c r="W27" i="30"/>
  <c r="N28" i="30"/>
  <c r="R28" i="30"/>
  <c r="V28" i="30"/>
  <c r="Q29" i="30"/>
  <c r="U29" i="30"/>
  <c r="Y29" i="30"/>
  <c r="P30" i="30"/>
  <c r="T30" i="30"/>
  <c r="X30" i="30"/>
  <c r="O31" i="30"/>
  <c r="S31" i="30"/>
  <c r="W31" i="30"/>
  <c r="N32" i="30"/>
  <c r="R32" i="30"/>
  <c r="V32" i="30"/>
  <c r="Q33" i="30"/>
  <c r="U33" i="30"/>
  <c r="Y33" i="30"/>
  <c r="P34" i="30"/>
  <c r="T34" i="30"/>
  <c r="X34" i="30"/>
  <c r="O35" i="30"/>
  <c r="S35" i="30"/>
  <c r="W35" i="30"/>
  <c r="N36" i="30"/>
  <c r="R36" i="30"/>
  <c r="V36" i="30"/>
  <c r="Q37" i="30"/>
  <c r="U37" i="30"/>
  <c r="Y37" i="30"/>
  <c r="P38" i="30"/>
  <c r="T38" i="30"/>
  <c r="X38" i="30"/>
  <c r="O39" i="30"/>
  <c r="S39" i="30"/>
  <c r="W39" i="30"/>
  <c r="O40" i="30"/>
  <c r="T40" i="30"/>
  <c r="N41" i="30"/>
  <c r="V41" i="30"/>
  <c r="Q42" i="30"/>
  <c r="Y42" i="30"/>
  <c r="T43" i="30"/>
  <c r="O44" i="30"/>
  <c r="W44" i="30"/>
  <c r="R45" i="30"/>
  <c r="U46" i="30"/>
  <c r="P47" i="30"/>
  <c r="X47" i="30"/>
  <c r="S48" i="30"/>
  <c r="N49" i="30"/>
  <c r="V49" i="30"/>
  <c r="Q50" i="30"/>
  <c r="Y50" i="30"/>
  <c r="T51" i="30"/>
  <c r="O52" i="30"/>
  <c r="W52" i="30"/>
  <c r="R53" i="30"/>
  <c r="U54" i="30"/>
  <c r="P55" i="30"/>
  <c r="X55" i="30"/>
  <c r="S56" i="30"/>
  <c r="N57" i="30"/>
  <c r="V57" i="30"/>
  <c r="Q58" i="30"/>
  <c r="Y58" i="30"/>
  <c r="T59" i="30"/>
  <c r="O60" i="30"/>
  <c r="W60" i="30"/>
  <c r="R61" i="30"/>
  <c r="U62" i="30"/>
  <c r="P63" i="30"/>
  <c r="X63" i="30"/>
  <c r="S64" i="30"/>
  <c r="N65" i="30"/>
  <c r="V65" i="30"/>
  <c r="P39" i="30"/>
  <c r="T39" i="30"/>
  <c r="X39" i="30"/>
  <c r="P40" i="30"/>
  <c r="V40" i="30"/>
  <c r="O41" i="30"/>
  <c r="W41" i="30"/>
  <c r="R42" i="30"/>
  <c r="U43" i="30"/>
  <c r="P44" i="30"/>
  <c r="X44" i="30"/>
  <c r="S45" i="30"/>
  <c r="N46" i="30"/>
  <c r="V46" i="30"/>
  <c r="Q47" i="30"/>
  <c r="Y47" i="30"/>
  <c r="T48" i="30"/>
  <c r="O49" i="30"/>
  <c r="W49" i="30"/>
  <c r="R50" i="30"/>
  <c r="U51" i="30"/>
  <c r="P52" i="30"/>
  <c r="X52" i="30"/>
  <c r="S53" i="30"/>
  <c r="N54" i="30"/>
  <c r="V54" i="30"/>
  <c r="Q55" i="30"/>
  <c r="Y55" i="30"/>
  <c r="T56" i="30"/>
  <c r="O57" i="30"/>
  <c r="W57" i="30"/>
  <c r="R58" i="30"/>
  <c r="U59" i="30"/>
  <c r="P60" i="30"/>
  <c r="X60" i="30"/>
  <c r="S61" i="30"/>
  <c r="N62" i="30"/>
  <c r="V62" i="30"/>
  <c r="Q63" i="30"/>
  <c r="Y63" i="30"/>
  <c r="T64" i="30"/>
  <c r="O65" i="30"/>
  <c r="W65" i="30"/>
  <c r="X5" i="29"/>
  <c r="S10" i="29"/>
  <c r="P13" i="29"/>
  <c r="Y15" i="29"/>
  <c r="T19" i="29"/>
  <c r="P24" i="29"/>
  <c r="V30" i="29"/>
  <c r="U35" i="29"/>
  <c r="Y48" i="29"/>
  <c r="O5" i="29"/>
  <c r="P8" i="29"/>
  <c r="S9" i="29"/>
  <c r="V10" i="29"/>
  <c r="P12" i="29"/>
  <c r="S13" i="29"/>
  <c r="V14" i="29"/>
  <c r="P16" i="29"/>
  <c r="Y17" i="29"/>
  <c r="U19" i="29"/>
  <c r="R21" i="29"/>
  <c r="S24" i="29"/>
  <c r="Y26" i="29"/>
  <c r="P31" i="29"/>
  <c r="O36" i="29"/>
  <c r="S41" i="29"/>
  <c r="V49" i="29"/>
  <c r="W58" i="29"/>
  <c r="P5" i="29"/>
  <c r="O6" i="29"/>
  <c r="R7" i="29"/>
  <c r="U8" i="29"/>
  <c r="X9" i="29"/>
  <c r="Q11" i="29"/>
  <c r="U12" i="29"/>
  <c r="X13" i="29"/>
  <c r="Q15" i="29"/>
  <c r="W16" i="29"/>
  <c r="V18" i="29"/>
  <c r="R20" i="29"/>
  <c r="U22" i="29"/>
  <c r="S25" i="29"/>
  <c r="Y27" i="29"/>
  <c r="O33" i="29"/>
  <c r="N38" i="29"/>
  <c r="W44" i="29"/>
  <c r="X52" i="29"/>
  <c r="V62" i="29"/>
  <c r="W6" i="29"/>
  <c r="P9" i="29"/>
  <c r="Y11" i="29"/>
  <c r="S14" i="29"/>
  <c r="U17" i="29"/>
  <c r="O21" i="29"/>
  <c r="V26" i="29"/>
  <c r="W40" i="29"/>
  <c r="W57" i="29"/>
  <c r="W5" i="29"/>
  <c r="R6" i="29"/>
  <c r="U7" i="29"/>
  <c r="X8" i="29"/>
  <c r="N10" i="29"/>
  <c r="R11" i="29"/>
  <c r="X12" i="29"/>
  <c r="N14" i="29"/>
  <c r="R15" i="29"/>
  <c r="N17" i="29"/>
  <c r="X18" i="29"/>
  <c r="S20" i="29"/>
  <c r="P23" i="29"/>
  <c r="V25" i="29"/>
  <c r="O28" i="29"/>
  <c r="V33" i="29"/>
  <c r="U38" i="29"/>
  <c r="V45" i="29"/>
  <c r="X53" i="29"/>
  <c r="V63" i="29"/>
  <c r="T5" i="29"/>
  <c r="N6" i="29"/>
  <c r="V6" i="29"/>
  <c r="Q7" i="29"/>
  <c r="Y7" i="29"/>
  <c r="T8" i="29"/>
  <c r="O9" i="29"/>
  <c r="W9" i="29"/>
  <c r="R10" i="29"/>
  <c r="N11" i="29"/>
  <c r="V11" i="29"/>
  <c r="T12" i="29"/>
  <c r="O13" i="29"/>
  <c r="W13" i="29"/>
  <c r="R14" i="29"/>
  <c r="N15" i="29"/>
  <c r="V15" i="29"/>
  <c r="V16" i="29"/>
  <c r="S17" i="29"/>
  <c r="R18" i="29"/>
  <c r="P19" i="29"/>
  <c r="N20" i="29"/>
  <c r="X20" i="29"/>
  <c r="R22" i="29"/>
  <c r="X23" i="29"/>
  <c r="N25" i="29"/>
  <c r="Q26" i="29"/>
  <c r="T27" i="29"/>
  <c r="S29" i="29"/>
  <c r="S32" i="29"/>
  <c r="Y34" i="29"/>
  <c r="R37" i="29"/>
  <c r="X39" i="29"/>
  <c r="N43" i="29"/>
  <c r="Q47" i="29"/>
  <c r="R51" i="29"/>
  <c r="Q56" i="29"/>
  <c r="P61" i="29"/>
  <c r="S5" i="29"/>
  <c r="S6" i="29"/>
  <c r="N7" i="29"/>
  <c r="V7" i="29"/>
  <c r="Q8" i="29"/>
  <c r="Y8" i="29"/>
  <c r="T9" i="29"/>
  <c r="O10" i="29"/>
  <c r="W10" i="29"/>
  <c r="U11" i="29"/>
  <c r="Q12" i="29"/>
  <c r="Y12" i="29"/>
  <c r="T13" i="29"/>
  <c r="O14" i="29"/>
  <c r="W14" i="29"/>
  <c r="U15" i="29"/>
  <c r="R16" i="29"/>
  <c r="O17" i="29"/>
  <c r="Q18" i="29"/>
  <c r="O19" i="29"/>
  <c r="Y19" i="29"/>
  <c r="W20" i="29"/>
  <c r="W21" i="29"/>
  <c r="U23" i="29"/>
  <c r="X24" i="29"/>
  <c r="N26" i="29"/>
  <c r="Q27" i="29"/>
  <c r="V28" i="29"/>
  <c r="Y31" i="29"/>
  <c r="R34" i="29"/>
  <c r="X36" i="29"/>
  <c r="Q39" i="29"/>
  <c r="R42" i="29"/>
  <c r="R46" i="29"/>
  <c r="U50" i="29"/>
  <c r="Q55" i="29"/>
  <c r="P60" i="29"/>
  <c r="Y65" i="29"/>
  <c r="U65" i="29"/>
  <c r="Q65" i="29"/>
  <c r="V64" i="29"/>
  <c r="R64" i="29"/>
  <c r="N64" i="29"/>
  <c r="W63" i="29"/>
  <c r="S63" i="29"/>
  <c r="O63" i="29"/>
  <c r="X62" i="29"/>
  <c r="T62" i="29"/>
  <c r="P62" i="29"/>
  <c r="Y61" i="29"/>
  <c r="U61" i="29"/>
  <c r="Q61" i="29"/>
  <c r="V60" i="29"/>
  <c r="R60" i="29"/>
  <c r="N60" i="29"/>
  <c r="W59" i="29"/>
  <c r="S59" i="29"/>
  <c r="O59" i="29"/>
  <c r="X58" i="29"/>
  <c r="T58" i="29"/>
  <c r="P58" i="29"/>
  <c r="Y57" i="29"/>
  <c r="U57" i="29"/>
  <c r="Q57" i="29"/>
  <c r="V56" i="29"/>
  <c r="R56" i="29"/>
  <c r="N56" i="29"/>
  <c r="W55" i="29"/>
  <c r="S55" i="29"/>
  <c r="O55" i="29"/>
  <c r="X54" i="29"/>
  <c r="T54" i="29"/>
  <c r="P54" i="29"/>
  <c r="Y53" i="29"/>
  <c r="U53" i="29"/>
  <c r="Q53" i="29"/>
  <c r="V52" i="29"/>
  <c r="R52" i="29"/>
  <c r="N52" i="29"/>
  <c r="W51" i="29"/>
  <c r="S51" i="29"/>
  <c r="O51" i="29"/>
  <c r="X50" i="29"/>
  <c r="T50" i="29"/>
  <c r="P50" i="29"/>
  <c r="Y49" i="29"/>
  <c r="U49" i="29"/>
  <c r="Q49" i="29"/>
  <c r="V48" i="29"/>
  <c r="R48" i="29"/>
  <c r="N48" i="29"/>
  <c r="W47" i="29"/>
  <c r="S47" i="29"/>
  <c r="O47" i="29"/>
  <c r="X46" i="29"/>
  <c r="T46" i="29"/>
  <c r="P46" i="29"/>
  <c r="Y45" i="29"/>
  <c r="U45" i="29"/>
  <c r="Q45" i="29"/>
  <c r="V44" i="29"/>
  <c r="R44" i="29"/>
  <c r="N44" i="29"/>
  <c r="W43" i="29"/>
  <c r="S43" i="29"/>
  <c r="O43" i="29"/>
  <c r="X42" i="29"/>
  <c r="T42" i="29"/>
  <c r="P42" i="29"/>
  <c r="Y41" i="29"/>
  <c r="U41" i="29"/>
  <c r="Q41" i="29"/>
  <c r="V40" i="29"/>
  <c r="R40" i="29"/>
  <c r="N40" i="29"/>
  <c r="V65" i="29"/>
  <c r="R65" i="29"/>
  <c r="N65" i="29"/>
  <c r="W64" i="29"/>
  <c r="S64" i="29"/>
  <c r="O64" i="29"/>
  <c r="X63" i="29"/>
  <c r="T63" i="29"/>
  <c r="P63" i="29"/>
  <c r="Y62" i="29"/>
  <c r="U62" i="29"/>
  <c r="Q62" i="29"/>
  <c r="V61" i="29"/>
  <c r="R61" i="29"/>
  <c r="N61" i="29"/>
  <c r="W60" i="29"/>
  <c r="S60" i="29"/>
  <c r="O60" i="29"/>
  <c r="X59" i="29"/>
  <c r="T59" i="29"/>
  <c r="P59" i="29"/>
  <c r="Y58" i="29"/>
  <c r="U58" i="29"/>
  <c r="Q58" i="29"/>
  <c r="V57" i="29"/>
  <c r="R57" i="29"/>
  <c r="N57" i="29"/>
  <c r="W56" i="29"/>
  <c r="S56" i="29"/>
  <c r="O56" i="29"/>
  <c r="X55" i="29"/>
  <c r="T55" i="29"/>
  <c r="P55" i="29"/>
  <c r="Y54" i="29"/>
  <c r="U54" i="29"/>
  <c r="Q54" i="29"/>
  <c r="V53" i="29"/>
  <c r="R53" i="29"/>
  <c r="N53" i="29"/>
  <c r="W52" i="29"/>
  <c r="S52" i="29"/>
  <c r="O52" i="29"/>
  <c r="X51" i="29"/>
  <c r="T51" i="29"/>
  <c r="P51" i="29"/>
  <c r="X65" i="29"/>
  <c r="P65" i="29"/>
  <c r="U64" i="29"/>
  <c r="R63" i="29"/>
  <c r="W62" i="29"/>
  <c r="O62" i="29"/>
  <c r="T61" i="29"/>
  <c r="Y60" i="29"/>
  <c r="Q60" i="29"/>
  <c r="V59" i="29"/>
  <c r="N59" i="29"/>
  <c r="S58" i="29"/>
  <c r="X57" i="29"/>
  <c r="P57" i="29"/>
  <c r="U56" i="29"/>
  <c r="R55" i="29"/>
  <c r="W54" i="29"/>
  <c r="O54" i="29"/>
  <c r="T53" i="29"/>
  <c r="Y52" i="29"/>
  <c r="Q52" i="29"/>
  <c r="V51" i="29"/>
  <c r="N51" i="29"/>
  <c r="V50" i="29"/>
  <c r="Q50" i="29"/>
  <c r="X49" i="29"/>
  <c r="S49" i="29"/>
  <c r="N49" i="29"/>
  <c r="U48" i="29"/>
  <c r="P48" i="29"/>
  <c r="X47" i="29"/>
  <c r="R47" i="29"/>
  <c r="U46" i="29"/>
  <c r="O46" i="29"/>
  <c r="W45" i="29"/>
  <c r="R45" i="29"/>
  <c r="Y44" i="29"/>
  <c r="T44" i="29"/>
  <c r="O44" i="29"/>
  <c r="V43" i="29"/>
  <c r="Q43" i="29"/>
  <c r="Y42" i="29"/>
  <c r="S42" i="29"/>
  <c r="N42" i="29"/>
  <c r="V41" i="29"/>
  <c r="P41" i="29"/>
  <c r="X40" i="29"/>
  <c r="S40" i="29"/>
  <c r="V39" i="29"/>
  <c r="R39" i="29"/>
  <c r="N39" i="29"/>
  <c r="W38" i="29"/>
  <c r="S38" i="29"/>
  <c r="O38" i="29"/>
  <c r="X37" i="29"/>
  <c r="T37" i="29"/>
  <c r="P37" i="29"/>
  <c r="Y36" i="29"/>
  <c r="U36" i="29"/>
  <c r="Q36" i="29"/>
  <c r="V35" i="29"/>
  <c r="R35" i="29"/>
  <c r="N35" i="29"/>
  <c r="W34" i="29"/>
  <c r="S34" i="29"/>
  <c r="O34" i="29"/>
  <c r="X33" i="29"/>
  <c r="T33" i="29"/>
  <c r="P33" i="29"/>
  <c r="Y32" i="29"/>
  <c r="U32" i="29"/>
  <c r="Q32" i="29"/>
  <c r="V31" i="29"/>
  <c r="R31" i="29"/>
  <c r="N31" i="29"/>
  <c r="W30" i="29"/>
  <c r="S30" i="29"/>
  <c r="O30" i="29"/>
  <c r="X29" i="29"/>
  <c r="T29" i="29"/>
  <c r="P29" i="29"/>
  <c r="Y28" i="29"/>
  <c r="U28" i="29"/>
  <c r="Q28" i="29"/>
  <c r="S65" i="29"/>
  <c r="X64" i="29"/>
  <c r="P64" i="29"/>
  <c r="U63" i="29"/>
  <c r="R62" i="29"/>
  <c r="W61" i="29"/>
  <c r="O61" i="29"/>
  <c r="T60" i="29"/>
  <c r="Y59" i="29"/>
  <c r="Q59" i="29"/>
  <c r="V58" i="29"/>
  <c r="N58" i="29"/>
  <c r="S57" i="29"/>
  <c r="X56" i="29"/>
  <c r="P56" i="29"/>
  <c r="U55" i="29"/>
  <c r="R54" i="29"/>
  <c r="W53" i="29"/>
  <c r="O53" i="29"/>
  <c r="T52" i="29"/>
  <c r="Y51" i="29"/>
  <c r="Q51" i="29"/>
  <c r="W50" i="29"/>
  <c r="R50" i="29"/>
  <c r="T49" i="29"/>
  <c r="O49" i="29"/>
  <c r="W48" i="29"/>
  <c r="Q48" i="29"/>
  <c r="Y47" i="29"/>
  <c r="T47" i="29"/>
  <c r="N47" i="29"/>
  <c r="V46" i="29"/>
  <c r="Q46" i="29"/>
  <c r="X45" i="29"/>
  <c r="S45" i="29"/>
  <c r="N45" i="29"/>
  <c r="U44" i="29"/>
  <c r="P44" i="29"/>
  <c r="X43" i="29"/>
  <c r="R43" i="29"/>
  <c r="U42" i="29"/>
  <c r="O42" i="29"/>
  <c r="W41" i="29"/>
  <c r="R41" i="29"/>
  <c r="Y40" i="29"/>
  <c r="T40" i="29"/>
  <c r="O40" i="29"/>
  <c r="W39" i="29"/>
  <c r="S39" i="29"/>
  <c r="O39" i="29"/>
  <c r="X38" i="29"/>
  <c r="T38" i="29"/>
  <c r="P38" i="29"/>
  <c r="Y37" i="29"/>
  <c r="U37" i="29"/>
  <c r="Q37" i="29"/>
  <c r="V36" i="29"/>
  <c r="R36" i="29"/>
  <c r="N36" i="29"/>
  <c r="W35" i="29"/>
  <c r="S35" i="29"/>
  <c r="O35" i="29"/>
  <c r="X34" i="29"/>
  <c r="T34" i="29"/>
  <c r="P34" i="29"/>
  <c r="Y33" i="29"/>
  <c r="U33" i="29"/>
  <c r="Q33" i="29"/>
  <c r="V32" i="29"/>
  <c r="R32" i="29"/>
  <c r="N32" i="29"/>
  <c r="W31" i="29"/>
  <c r="S31" i="29"/>
  <c r="O31" i="29"/>
  <c r="X30" i="29"/>
  <c r="T30" i="29"/>
  <c r="P30" i="29"/>
  <c r="Y29" i="29"/>
  <c r="U29" i="29"/>
  <c r="W65" i="29"/>
  <c r="T64" i="29"/>
  <c r="Q63" i="29"/>
  <c r="N62" i="29"/>
  <c r="X60" i="29"/>
  <c r="U59" i="29"/>
  <c r="R58" i="29"/>
  <c r="O57" i="29"/>
  <c r="Y55" i="29"/>
  <c r="V54" i="29"/>
  <c r="S53" i="29"/>
  <c r="P52" i="29"/>
  <c r="O50" i="29"/>
  <c r="R49" i="29"/>
  <c r="T48" i="29"/>
  <c r="V47" i="29"/>
  <c r="Y46" i="29"/>
  <c r="N46" i="29"/>
  <c r="P45" i="29"/>
  <c r="S44" i="29"/>
  <c r="U43" i="29"/>
  <c r="W42" i="29"/>
  <c r="O41" i="29"/>
  <c r="Q40" i="29"/>
  <c r="U39" i="29"/>
  <c r="R38" i="29"/>
  <c r="W37" i="29"/>
  <c r="O37" i="29"/>
  <c r="T36" i="29"/>
  <c r="Y35" i="29"/>
  <c r="Q35" i="29"/>
  <c r="V34" i="29"/>
  <c r="N34" i="29"/>
  <c r="S33" i="29"/>
  <c r="X32" i="29"/>
  <c r="P32" i="29"/>
  <c r="U31" i="29"/>
  <c r="R30" i="29"/>
  <c r="W29" i="29"/>
  <c r="Q29" i="29"/>
  <c r="X28" i="29"/>
  <c r="S28" i="29"/>
  <c r="N28" i="29"/>
  <c r="W27" i="29"/>
  <c r="S27" i="29"/>
  <c r="O27" i="29"/>
  <c r="X26" i="29"/>
  <c r="T26" i="29"/>
  <c r="P26" i="29"/>
  <c r="Y25" i="29"/>
  <c r="U25" i="29"/>
  <c r="Q25" i="29"/>
  <c r="V24" i="29"/>
  <c r="R24" i="29"/>
  <c r="N24" i="29"/>
  <c r="W23" i="29"/>
  <c r="S23" i="29"/>
  <c r="O23" i="29"/>
  <c r="X22" i="29"/>
  <c r="T22" i="29"/>
  <c r="P22" i="29"/>
  <c r="Y21" i="29"/>
  <c r="U21" i="29"/>
  <c r="Q21" i="29"/>
  <c r="T65" i="29"/>
  <c r="Q64" i="29"/>
  <c r="N63" i="29"/>
  <c r="X61" i="29"/>
  <c r="U60" i="29"/>
  <c r="R59" i="29"/>
  <c r="O58" i="29"/>
  <c r="Y56" i="29"/>
  <c r="V55" i="29"/>
  <c r="S54" i="29"/>
  <c r="P53" i="29"/>
  <c r="Y50" i="29"/>
  <c r="N50" i="29"/>
  <c r="P49" i="29"/>
  <c r="S48" i="29"/>
  <c r="U47" i="29"/>
  <c r="W46" i="29"/>
  <c r="O45" i="29"/>
  <c r="Q44" i="29"/>
  <c r="T43" i="29"/>
  <c r="V42" i="29"/>
  <c r="X41" i="29"/>
  <c r="N41" i="29"/>
  <c r="P40" i="29"/>
  <c r="T39" i="29"/>
  <c r="Y38" i="29"/>
  <c r="Q38" i="29"/>
  <c r="V37" i="29"/>
  <c r="N37" i="29"/>
  <c r="S36" i="29"/>
  <c r="X35" i="29"/>
  <c r="P35" i="29"/>
  <c r="U34" i="29"/>
  <c r="R33" i="29"/>
  <c r="W32" i="29"/>
  <c r="O32" i="29"/>
  <c r="T31" i="29"/>
  <c r="Y30" i="29"/>
  <c r="Q30" i="29"/>
  <c r="V29" i="29"/>
  <c r="O29" i="29"/>
  <c r="W28" i="29"/>
  <c r="R28" i="29"/>
  <c r="V27" i="29"/>
  <c r="R27" i="29"/>
  <c r="N27" i="29"/>
  <c r="W26" i="29"/>
  <c r="S26" i="29"/>
  <c r="O26" i="29"/>
  <c r="X25" i="29"/>
  <c r="T25" i="29"/>
  <c r="P25" i="29"/>
  <c r="Y24" i="29"/>
  <c r="U24" i="29"/>
  <c r="Q24" i="29"/>
  <c r="V23" i="29"/>
  <c r="R23" i="29"/>
  <c r="N23" i="29"/>
  <c r="W22" i="29"/>
  <c r="S22" i="29"/>
  <c r="O22" i="29"/>
  <c r="X21" i="29"/>
  <c r="T21" i="29"/>
  <c r="P21" i="29"/>
  <c r="Y20" i="29"/>
  <c r="U20" i="29"/>
  <c r="Q20" i="29"/>
  <c r="V19" i="29"/>
  <c r="R19" i="29"/>
  <c r="N19" i="29"/>
  <c r="W18" i="29"/>
  <c r="S18" i="29"/>
  <c r="O18" i="29"/>
  <c r="X17" i="29"/>
  <c r="T17" i="29"/>
  <c r="P17" i="29"/>
  <c r="Y16" i="29"/>
  <c r="U16" i="29"/>
  <c r="Q16" i="29"/>
  <c r="Q5" i="29"/>
  <c r="U5" i="29"/>
  <c r="Y5" i="29"/>
  <c r="P6" i="29"/>
  <c r="T6" i="29"/>
  <c r="X6" i="29"/>
  <c r="O7" i="29"/>
  <c r="S7" i="29"/>
  <c r="W7" i="29"/>
  <c r="N8" i="29"/>
  <c r="R8" i="29"/>
  <c r="V8" i="29"/>
  <c r="Q9" i="29"/>
  <c r="U9" i="29"/>
  <c r="Y9" i="29"/>
  <c r="P10" i="29"/>
  <c r="T10" i="29"/>
  <c r="X10" i="29"/>
  <c r="O11" i="29"/>
  <c r="S11" i="29"/>
  <c r="W11" i="29"/>
  <c r="N12" i="29"/>
  <c r="R12" i="29"/>
  <c r="V12" i="29"/>
  <c r="Q13" i="29"/>
  <c r="U13" i="29"/>
  <c r="Y13" i="29"/>
  <c r="P14" i="29"/>
  <c r="T14" i="29"/>
  <c r="X14" i="29"/>
  <c r="O15" i="29"/>
  <c r="S15" i="29"/>
  <c r="W15" i="29"/>
  <c r="N16" i="29"/>
  <c r="S16" i="29"/>
  <c r="X16" i="29"/>
  <c r="Q17" i="29"/>
  <c r="V17" i="29"/>
  <c r="N18" i="29"/>
  <c r="T18" i="29"/>
  <c r="Y18" i="29"/>
  <c r="Q19" i="29"/>
  <c r="W19" i="29"/>
  <c r="O20" i="29"/>
  <c r="T20" i="29"/>
  <c r="S21" i="29"/>
  <c r="N22" i="29"/>
  <c r="V22" i="29"/>
  <c r="Q23" i="29"/>
  <c r="Y23" i="29"/>
  <c r="T24" i="29"/>
  <c r="O25" i="29"/>
  <c r="W25" i="29"/>
  <c r="R26" i="29"/>
  <c r="U27" i="29"/>
  <c r="P28" i="29"/>
  <c r="N29" i="29"/>
  <c r="N30" i="29"/>
  <c r="Q31" i="29"/>
  <c r="T32" i="29"/>
  <c r="W33" i="29"/>
  <c r="P36" i="29"/>
  <c r="S37" i="29"/>
  <c r="V38" i="29"/>
  <c r="Y39" i="29"/>
  <c r="T41" i="29"/>
  <c r="P43" i="29"/>
  <c r="X44" i="29"/>
  <c r="S46" i="29"/>
  <c r="O48" i="29"/>
  <c r="W49" i="29"/>
  <c r="U51" i="29"/>
  <c r="N54" i="29"/>
  <c r="T56" i="29"/>
  <c r="S61" i="29"/>
  <c r="Y63" i="29"/>
  <c r="N5" i="29"/>
  <c r="R5" i="29"/>
  <c r="V5" i="29"/>
  <c r="Q6" i="29"/>
  <c r="U6" i="29"/>
  <c r="Y6" i="29"/>
  <c r="P7" i="29"/>
  <c r="T7" i="29"/>
  <c r="X7" i="29"/>
  <c r="O8" i="29"/>
  <c r="S8" i="29"/>
  <c r="W8" i="29"/>
  <c r="N9" i="29"/>
  <c r="R9" i="29"/>
  <c r="V9" i="29"/>
  <c r="Q10" i="29"/>
  <c r="U10" i="29"/>
  <c r="Y10" i="29"/>
  <c r="P11" i="29"/>
  <c r="T11" i="29"/>
  <c r="X11" i="29"/>
  <c r="O12" i="29"/>
  <c r="S12" i="29"/>
  <c r="W12" i="29"/>
  <c r="N13" i="29"/>
  <c r="R13" i="29"/>
  <c r="V13" i="29"/>
  <c r="Q14" i="29"/>
  <c r="U14" i="29"/>
  <c r="Y14" i="29"/>
  <c r="P15" i="29"/>
  <c r="T15" i="29"/>
  <c r="X15" i="29"/>
  <c r="O16" i="29"/>
  <c r="T16" i="29"/>
  <c r="R17" i="29"/>
  <c r="W17" i="29"/>
  <c r="P18" i="29"/>
  <c r="U18" i="29"/>
  <c r="S19" i="29"/>
  <c r="X19" i="29"/>
  <c r="P20" i="29"/>
  <c r="V20" i="29"/>
  <c r="N21" i="29"/>
  <c r="V21" i="29"/>
  <c r="Q22" i="29"/>
  <c r="Y22" i="29"/>
  <c r="T23" i="29"/>
  <c r="O24" i="29"/>
  <c r="W24" i="29"/>
  <c r="R25" i="29"/>
  <c r="U26" i="29"/>
  <c r="P27" i="29"/>
  <c r="X27" i="29"/>
  <c r="T28" i="29"/>
  <c r="R29" i="29"/>
  <c r="U30" i="29"/>
  <c r="X31" i="29"/>
  <c r="N33" i="29"/>
  <c r="Q34" i="29"/>
  <c r="T35" i="29"/>
  <c r="W36" i="29"/>
  <c r="P39" i="29"/>
  <c r="U40" i="29"/>
  <c r="Q42" i="29"/>
  <c r="Y43" i="29"/>
  <c r="T45" i="29"/>
  <c r="P47" i="29"/>
  <c r="X48" i="29"/>
  <c r="S50" i="29"/>
  <c r="U52" i="29"/>
  <c r="N55" i="29"/>
  <c r="T57" i="29"/>
  <c r="S62" i="29"/>
  <c r="Y64" i="29"/>
  <c r="A6" i="28" l="1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A61" i="28" s="1"/>
  <c r="A62" i="28" s="1"/>
  <c r="A63" i="28" s="1"/>
  <c r="A64" i="28" s="1"/>
  <c r="A65" i="28" s="1"/>
  <c r="Q3" i="28"/>
  <c r="O28" i="28" s="1"/>
  <c r="A6" i="22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N3" i="22"/>
  <c r="P24" i="22" s="1"/>
  <c r="M6" i="20"/>
  <c r="A6" i="20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N3" i="20"/>
  <c r="R64" i="20" s="1"/>
  <c r="A6" i="18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N3" i="18"/>
  <c r="P64" i="18" s="1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N3" i="17"/>
  <c r="L63" i="17" s="1"/>
  <c r="A6" i="15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N3" i="15"/>
  <c r="S64" i="15" s="1"/>
  <c r="A6" i="14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N3" i="14"/>
  <c r="K60" i="14" s="1"/>
  <c r="A6" i="12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N3" i="12"/>
  <c r="P64" i="12" s="1"/>
  <c r="A6" i="10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N3" i="10"/>
  <c r="N65" i="10" s="1"/>
  <c r="A6" i="9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N3" i="9"/>
  <c r="K65" i="9" s="1"/>
  <c r="N3" i="7"/>
  <c r="N8" i="7" s="1"/>
  <c r="A6" i="7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X25" i="5"/>
  <c r="W34" i="5"/>
  <c r="Q50" i="5"/>
  <c r="S51" i="5"/>
  <c r="V60" i="5"/>
  <c r="Q61" i="5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Q3" i="6"/>
  <c r="O13" i="5"/>
  <c r="N16" i="5"/>
  <c r="O25" i="5"/>
  <c r="P26" i="5"/>
  <c r="N36" i="5"/>
  <c r="O37" i="5"/>
  <c r="P42" i="5"/>
  <c r="N44" i="5"/>
  <c r="N49" i="5"/>
  <c r="O49" i="5"/>
  <c r="O54" i="5"/>
  <c r="P54" i="5"/>
  <c r="O58" i="5"/>
  <c r="P59" i="5"/>
  <c r="O62" i="5"/>
  <c r="O63" i="5"/>
  <c r="O5" i="5"/>
  <c r="N5" i="5"/>
  <c r="Q3" i="5"/>
  <c r="X11" i="5" s="1"/>
  <c r="A6" i="5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M17" i="20" l="1"/>
  <c r="O29" i="20"/>
  <c r="K5" i="15"/>
  <c r="O65" i="5"/>
  <c r="O61" i="5"/>
  <c r="N58" i="5"/>
  <c r="O53" i="5"/>
  <c r="P47" i="5"/>
  <c r="O42" i="5"/>
  <c r="P34" i="5"/>
  <c r="N20" i="5"/>
  <c r="O9" i="5"/>
  <c r="U65" i="5"/>
  <c r="Q57" i="5"/>
  <c r="T45" i="5"/>
  <c r="P64" i="5"/>
  <c r="N61" i="5"/>
  <c r="O57" i="5"/>
  <c r="P50" i="5"/>
  <c r="O45" i="5"/>
  <c r="N40" i="5"/>
  <c r="N28" i="5"/>
  <c r="O17" i="5"/>
  <c r="P6" i="5"/>
  <c r="V64" i="5"/>
  <c r="X54" i="5"/>
  <c r="V44" i="5"/>
  <c r="M58" i="7"/>
  <c r="K48" i="7"/>
  <c r="K36" i="7"/>
  <c r="M11" i="7"/>
  <c r="N58" i="7"/>
  <c r="Q43" i="7"/>
  <c r="P29" i="7"/>
  <c r="O15" i="7"/>
  <c r="N65" i="5"/>
  <c r="N62" i="5"/>
  <c r="P58" i="5"/>
  <c r="N56" i="5"/>
  <c r="N53" i="5"/>
  <c r="N48" i="5"/>
  <c r="P43" i="5"/>
  <c r="P38" i="5"/>
  <c r="P30" i="5"/>
  <c r="N24" i="5"/>
  <c r="P14" i="5"/>
  <c r="R64" i="5"/>
  <c r="T58" i="5"/>
  <c r="Y53" i="5"/>
  <c r="U49" i="5"/>
  <c r="Q40" i="5"/>
  <c r="S22" i="5"/>
  <c r="M5" i="7"/>
  <c r="M55" i="7"/>
  <c r="L44" i="7"/>
  <c r="M30" i="7"/>
  <c r="L11" i="7"/>
  <c r="P53" i="7"/>
  <c r="O39" i="7"/>
  <c r="Q24" i="7"/>
  <c r="O10" i="7"/>
  <c r="N35" i="18"/>
  <c r="Y61" i="5"/>
  <c r="U57" i="5"/>
  <c r="U53" i="5"/>
  <c r="U46" i="5"/>
  <c r="U36" i="5"/>
  <c r="T20" i="5"/>
  <c r="M65" i="7"/>
  <c r="K52" i="7"/>
  <c r="L41" i="7"/>
  <c r="L25" i="7"/>
  <c r="O5" i="7"/>
  <c r="S52" i="7"/>
  <c r="O34" i="7"/>
  <c r="N20" i="7"/>
  <c r="M26" i="20"/>
  <c r="L62" i="7"/>
  <c r="M51" i="7"/>
  <c r="L36" i="7"/>
  <c r="M18" i="7"/>
  <c r="Q62" i="7"/>
  <c r="O48" i="7"/>
  <c r="N34" i="7"/>
  <c r="P15" i="7"/>
  <c r="W63" i="5"/>
  <c r="R60" i="5"/>
  <c r="V56" i="5"/>
  <c r="Q53" i="5"/>
  <c r="Y48" i="5"/>
  <c r="W43" i="5"/>
  <c r="Y32" i="5"/>
  <c r="Q18" i="5"/>
  <c r="M62" i="7"/>
  <c r="L48" i="7"/>
  <c r="K31" i="7"/>
  <c r="Q5" i="7"/>
  <c r="Q48" i="7"/>
  <c r="Q29" i="7"/>
  <c r="R10" i="7"/>
  <c r="L5" i="18"/>
  <c r="L48" i="18"/>
  <c r="Y5" i="5"/>
  <c r="S63" i="5"/>
  <c r="W59" i="5"/>
  <c r="R56" i="5"/>
  <c r="V52" i="5"/>
  <c r="S48" i="5"/>
  <c r="X42" i="5"/>
  <c r="R31" i="5"/>
  <c r="W15" i="5"/>
  <c r="P56" i="18"/>
  <c r="R40" i="20"/>
  <c r="N64" i="5"/>
  <c r="P60" i="5"/>
  <c r="N57" i="5"/>
  <c r="N52" i="5"/>
  <c r="P46" i="5"/>
  <c r="O41" i="5"/>
  <c r="O33" i="5"/>
  <c r="P22" i="5"/>
  <c r="N12" i="5"/>
  <c r="U5" i="5"/>
  <c r="X62" i="5"/>
  <c r="S59" i="5"/>
  <c r="W55" i="5"/>
  <c r="R52" i="5"/>
  <c r="W47" i="5"/>
  <c r="Y41" i="5"/>
  <c r="T29" i="5"/>
  <c r="S13" i="5"/>
  <c r="K59" i="7"/>
  <c r="K45" i="7"/>
  <c r="M25" i="7"/>
  <c r="R62" i="7"/>
  <c r="S43" i="7"/>
  <c r="S24" i="7"/>
  <c r="O9" i="18"/>
  <c r="L47" i="20"/>
  <c r="P63" i="5"/>
  <c r="N60" i="5"/>
  <c r="P56" i="5"/>
  <c r="P51" i="5"/>
  <c r="O46" i="5"/>
  <c r="N41" i="5"/>
  <c r="N32" i="5"/>
  <c r="O21" i="5"/>
  <c r="P10" i="5"/>
  <c r="Y65" i="5"/>
  <c r="T62" i="5"/>
  <c r="X58" i="5"/>
  <c r="S55" i="5"/>
  <c r="W51" i="5"/>
  <c r="R47" i="5"/>
  <c r="Q41" i="5"/>
  <c r="V27" i="5"/>
  <c r="T8" i="5"/>
  <c r="K13" i="18"/>
  <c r="P20" i="18"/>
  <c r="P5" i="5"/>
  <c r="P62" i="5"/>
  <c r="O59" i="5"/>
  <c r="P55" i="5"/>
  <c r="O50" i="5"/>
  <c r="N45" i="5"/>
  <c r="P39" i="5"/>
  <c r="O29" i="5"/>
  <c r="P18" i="5"/>
  <c r="N8" i="5"/>
  <c r="Q65" i="5"/>
  <c r="U61" i="5"/>
  <c r="Y57" i="5"/>
  <c r="T54" i="5"/>
  <c r="W50" i="5"/>
  <c r="Y45" i="5"/>
  <c r="S38" i="5"/>
  <c r="Q24" i="5"/>
  <c r="K55" i="7"/>
  <c r="K41" i="7"/>
  <c r="L18" i="7"/>
  <c r="S57" i="7"/>
  <c r="R38" i="7"/>
  <c r="S19" i="7"/>
  <c r="Q22" i="18"/>
  <c r="R14" i="20"/>
  <c r="O32" i="18"/>
  <c r="O38" i="5"/>
  <c r="N37" i="5"/>
  <c r="P35" i="5"/>
  <c r="O34" i="5"/>
  <c r="N33" i="5"/>
  <c r="P31" i="5"/>
  <c r="O30" i="5"/>
  <c r="N29" i="5"/>
  <c r="P27" i="5"/>
  <c r="O26" i="5"/>
  <c r="N25" i="5"/>
  <c r="P23" i="5"/>
  <c r="O22" i="5"/>
  <c r="N21" i="5"/>
  <c r="P19" i="5"/>
  <c r="O18" i="5"/>
  <c r="N17" i="5"/>
  <c r="P15" i="5"/>
  <c r="O14" i="5"/>
  <c r="N13" i="5"/>
  <c r="P11" i="5"/>
  <c r="O10" i="5"/>
  <c r="N9" i="5"/>
  <c r="P7" i="5"/>
  <c r="O6" i="5"/>
  <c r="X5" i="5"/>
  <c r="T5" i="5"/>
  <c r="X65" i="5"/>
  <c r="T65" i="5"/>
  <c r="Y64" i="5"/>
  <c r="U64" i="5"/>
  <c r="Q64" i="5"/>
  <c r="V63" i="5"/>
  <c r="R63" i="5"/>
  <c r="W62" i="5"/>
  <c r="S62" i="5"/>
  <c r="X61" i="5"/>
  <c r="T61" i="5"/>
  <c r="Y60" i="5"/>
  <c r="U60" i="5"/>
  <c r="Q60" i="5"/>
  <c r="V59" i="5"/>
  <c r="R59" i="5"/>
  <c r="W58" i="5"/>
  <c r="S58" i="5"/>
  <c r="X57" i="5"/>
  <c r="T57" i="5"/>
  <c r="Y56" i="5"/>
  <c r="U56" i="5"/>
  <c r="Q56" i="5"/>
  <c r="V55" i="5"/>
  <c r="R55" i="5"/>
  <c r="W54" i="5"/>
  <c r="S54" i="5"/>
  <c r="X53" i="5"/>
  <c r="T53" i="5"/>
  <c r="Y52" i="5"/>
  <c r="U52" i="5"/>
  <c r="Q52" i="5"/>
  <c r="V51" i="5"/>
  <c r="R51" i="5"/>
  <c r="U50" i="5"/>
  <c r="Y49" i="5"/>
  <c r="T49" i="5"/>
  <c r="W48" i="5"/>
  <c r="R48" i="5"/>
  <c r="V47" i="5"/>
  <c r="Y46" i="5"/>
  <c r="T46" i="5"/>
  <c r="X45" i="5"/>
  <c r="R45" i="5"/>
  <c r="U44" i="5"/>
  <c r="V43" i="5"/>
  <c r="W42" i="5"/>
  <c r="X41" i="5"/>
  <c r="Y40" i="5"/>
  <c r="V39" i="5"/>
  <c r="X37" i="5"/>
  <c r="Q36" i="5"/>
  <c r="S34" i="5"/>
  <c r="U32" i="5"/>
  <c r="W30" i="5"/>
  <c r="Y28" i="5"/>
  <c r="R27" i="5"/>
  <c r="T25" i="5"/>
  <c r="V23" i="5"/>
  <c r="X21" i="5"/>
  <c r="X19" i="5"/>
  <c r="U17" i="5"/>
  <c r="Q15" i="5"/>
  <c r="W12" i="5"/>
  <c r="O55" i="5"/>
  <c r="N54" i="5"/>
  <c r="P52" i="5"/>
  <c r="O51" i="5"/>
  <c r="N50" i="5"/>
  <c r="P48" i="5"/>
  <c r="O47" i="5"/>
  <c r="N46" i="5"/>
  <c r="P44" i="5"/>
  <c r="O43" i="5"/>
  <c r="N42" i="5"/>
  <c r="P40" i="5"/>
  <c r="O39" i="5"/>
  <c r="N38" i="5"/>
  <c r="P36" i="5"/>
  <c r="O35" i="5"/>
  <c r="N34" i="5"/>
  <c r="P32" i="5"/>
  <c r="O31" i="5"/>
  <c r="N30" i="5"/>
  <c r="P28" i="5"/>
  <c r="O27" i="5"/>
  <c r="N26" i="5"/>
  <c r="P24" i="5"/>
  <c r="O23" i="5"/>
  <c r="N22" i="5"/>
  <c r="P20" i="5"/>
  <c r="O19" i="5"/>
  <c r="N18" i="5"/>
  <c r="P16" i="5"/>
  <c r="O15" i="5"/>
  <c r="N14" i="5"/>
  <c r="P12" i="5"/>
  <c r="O11" i="5"/>
  <c r="N10" i="5"/>
  <c r="P8" i="5"/>
  <c r="O7" i="5"/>
  <c r="N6" i="5"/>
  <c r="W5" i="5"/>
  <c r="S5" i="5"/>
  <c r="W65" i="5"/>
  <c r="S65" i="5"/>
  <c r="X64" i="5"/>
  <c r="T64" i="5"/>
  <c r="Y63" i="5"/>
  <c r="U63" i="5"/>
  <c r="Q63" i="5"/>
  <c r="V62" i="5"/>
  <c r="R62" i="5"/>
  <c r="W61" i="5"/>
  <c r="S61" i="5"/>
  <c r="X60" i="5"/>
  <c r="T60" i="5"/>
  <c r="Y59" i="5"/>
  <c r="U59" i="5"/>
  <c r="Q59" i="5"/>
  <c r="V58" i="5"/>
  <c r="R58" i="5"/>
  <c r="W57" i="5"/>
  <c r="S57" i="5"/>
  <c r="X56" i="5"/>
  <c r="T56" i="5"/>
  <c r="Y55" i="5"/>
  <c r="U55" i="5"/>
  <c r="Q55" i="5"/>
  <c r="V54" i="5"/>
  <c r="R54" i="5"/>
  <c r="W53" i="5"/>
  <c r="S53" i="5"/>
  <c r="X52" i="5"/>
  <c r="T52" i="5"/>
  <c r="Y51" i="5"/>
  <c r="U51" i="5"/>
  <c r="Y50" i="5"/>
  <c r="T50" i="5"/>
  <c r="X49" i="5"/>
  <c r="R49" i="5"/>
  <c r="V48" i="5"/>
  <c r="Q48" i="5"/>
  <c r="T47" i="5"/>
  <c r="X46" i="5"/>
  <c r="S46" i="5"/>
  <c r="V45" i="5"/>
  <c r="Q45" i="5"/>
  <c r="R44" i="5"/>
  <c r="S43" i="5"/>
  <c r="T42" i="5"/>
  <c r="U41" i="5"/>
  <c r="V40" i="5"/>
  <c r="R39" i="5"/>
  <c r="T37" i="5"/>
  <c r="V35" i="5"/>
  <c r="X33" i="5"/>
  <c r="Q32" i="5"/>
  <c r="S30" i="5"/>
  <c r="U28" i="5"/>
  <c r="W26" i="5"/>
  <c r="Y24" i="5"/>
  <c r="R23" i="5"/>
  <c r="T21" i="5"/>
  <c r="S19" i="5"/>
  <c r="X16" i="5"/>
  <c r="U14" i="5"/>
  <c r="S6" i="5"/>
  <c r="W6" i="5"/>
  <c r="R7" i="5"/>
  <c r="V7" i="5"/>
  <c r="Q8" i="5"/>
  <c r="U8" i="5"/>
  <c r="Y8" i="5"/>
  <c r="T9" i="5"/>
  <c r="X9" i="5"/>
  <c r="S10" i="5"/>
  <c r="W10" i="5"/>
  <c r="R11" i="5"/>
  <c r="V11" i="5"/>
  <c r="Q12" i="5"/>
  <c r="U12" i="5"/>
  <c r="Y12" i="5"/>
  <c r="T13" i="5"/>
  <c r="X13" i="5"/>
  <c r="S14" i="5"/>
  <c r="W14" i="5"/>
  <c r="R15" i="5"/>
  <c r="V15" i="5"/>
  <c r="Q16" i="5"/>
  <c r="U16" i="5"/>
  <c r="Y16" i="5"/>
  <c r="T17" i="5"/>
  <c r="X17" i="5"/>
  <c r="S18" i="5"/>
  <c r="W18" i="5"/>
  <c r="R19" i="5"/>
  <c r="V19" i="5"/>
  <c r="Q20" i="5"/>
  <c r="U20" i="5"/>
  <c r="T6" i="5"/>
  <c r="X6" i="5"/>
  <c r="S7" i="5"/>
  <c r="W7" i="5"/>
  <c r="R8" i="5"/>
  <c r="V8" i="5"/>
  <c r="Q9" i="5"/>
  <c r="U9" i="5"/>
  <c r="Y9" i="5"/>
  <c r="T10" i="5"/>
  <c r="X10" i="5"/>
  <c r="S11" i="5"/>
  <c r="W11" i="5"/>
  <c r="R12" i="5"/>
  <c r="V12" i="5"/>
  <c r="Q6" i="5"/>
  <c r="U6" i="5"/>
  <c r="Y6" i="5"/>
  <c r="T7" i="5"/>
  <c r="X7" i="5"/>
  <c r="S8" i="5"/>
  <c r="W8" i="5"/>
  <c r="R9" i="5"/>
  <c r="V9" i="5"/>
  <c r="Q10" i="5"/>
  <c r="U10" i="5"/>
  <c r="Y10" i="5"/>
  <c r="T11" i="5"/>
  <c r="R6" i="5"/>
  <c r="V6" i="5"/>
  <c r="Q7" i="5"/>
  <c r="U7" i="5"/>
  <c r="Y7" i="5"/>
  <c r="X8" i="5"/>
  <c r="V10" i="5"/>
  <c r="Y11" i="5"/>
  <c r="X12" i="5"/>
  <c r="U13" i="5"/>
  <c r="Q14" i="5"/>
  <c r="V14" i="5"/>
  <c r="S15" i="5"/>
  <c r="X15" i="5"/>
  <c r="T16" i="5"/>
  <c r="Q17" i="5"/>
  <c r="V17" i="5"/>
  <c r="R18" i="5"/>
  <c r="X18" i="5"/>
  <c r="T19" i="5"/>
  <c r="Y19" i="5"/>
  <c r="V20" i="5"/>
  <c r="Q21" i="5"/>
  <c r="U21" i="5"/>
  <c r="Y21" i="5"/>
  <c r="T22" i="5"/>
  <c r="X22" i="5"/>
  <c r="S23" i="5"/>
  <c r="W23" i="5"/>
  <c r="R24" i="5"/>
  <c r="V24" i="5"/>
  <c r="Q25" i="5"/>
  <c r="U25" i="5"/>
  <c r="Y25" i="5"/>
  <c r="T26" i="5"/>
  <c r="X26" i="5"/>
  <c r="S27" i="5"/>
  <c r="W27" i="5"/>
  <c r="R28" i="5"/>
  <c r="V28" i="5"/>
  <c r="Q29" i="5"/>
  <c r="U29" i="5"/>
  <c r="Y29" i="5"/>
  <c r="T30" i="5"/>
  <c r="X30" i="5"/>
  <c r="S31" i="5"/>
  <c r="W31" i="5"/>
  <c r="R32" i="5"/>
  <c r="V32" i="5"/>
  <c r="Q33" i="5"/>
  <c r="U33" i="5"/>
  <c r="Y33" i="5"/>
  <c r="T34" i="5"/>
  <c r="X34" i="5"/>
  <c r="S35" i="5"/>
  <c r="W35" i="5"/>
  <c r="R36" i="5"/>
  <c r="V36" i="5"/>
  <c r="Q37" i="5"/>
  <c r="U37" i="5"/>
  <c r="Y37" i="5"/>
  <c r="T38" i="5"/>
  <c r="X38" i="5"/>
  <c r="S39" i="5"/>
  <c r="W39" i="5"/>
  <c r="R40" i="5"/>
  <c r="S9" i="5"/>
  <c r="Q11" i="5"/>
  <c r="S12" i="5"/>
  <c r="Q13" i="5"/>
  <c r="V13" i="5"/>
  <c r="R14" i="5"/>
  <c r="X14" i="5"/>
  <c r="T15" i="5"/>
  <c r="Y15" i="5"/>
  <c r="V16" i="5"/>
  <c r="R17" i="5"/>
  <c r="W17" i="5"/>
  <c r="T18" i="5"/>
  <c r="Y18" i="5"/>
  <c r="U19" i="5"/>
  <c r="R20" i="5"/>
  <c r="W20" i="5"/>
  <c r="R21" i="5"/>
  <c r="V21" i="5"/>
  <c r="Q22" i="5"/>
  <c r="U22" i="5"/>
  <c r="Y22" i="5"/>
  <c r="T23" i="5"/>
  <c r="X23" i="5"/>
  <c r="S24" i="5"/>
  <c r="W24" i="5"/>
  <c r="R25" i="5"/>
  <c r="V25" i="5"/>
  <c r="Q26" i="5"/>
  <c r="U26" i="5"/>
  <c r="Y26" i="5"/>
  <c r="T27" i="5"/>
  <c r="X27" i="5"/>
  <c r="S28" i="5"/>
  <c r="W28" i="5"/>
  <c r="R29" i="5"/>
  <c r="V29" i="5"/>
  <c r="Q30" i="5"/>
  <c r="U30" i="5"/>
  <c r="Y30" i="5"/>
  <c r="T31" i="5"/>
  <c r="X31" i="5"/>
  <c r="S32" i="5"/>
  <c r="W32" i="5"/>
  <c r="R33" i="5"/>
  <c r="V33" i="5"/>
  <c r="Q34" i="5"/>
  <c r="U34" i="5"/>
  <c r="Y34" i="5"/>
  <c r="T35" i="5"/>
  <c r="X35" i="5"/>
  <c r="S36" i="5"/>
  <c r="W36" i="5"/>
  <c r="R37" i="5"/>
  <c r="V37" i="5"/>
  <c r="Q38" i="5"/>
  <c r="U38" i="5"/>
  <c r="Y38" i="5"/>
  <c r="T39" i="5"/>
  <c r="X39" i="5"/>
  <c r="S40" i="5"/>
  <c r="W40" i="5"/>
  <c r="R41" i="5"/>
  <c r="V41" i="5"/>
  <c r="Q42" i="5"/>
  <c r="U42" i="5"/>
  <c r="Y42" i="5"/>
  <c r="T43" i="5"/>
  <c r="X43" i="5"/>
  <c r="S44" i="5"/>
  <c r="W44" i="5"/>
  <c r="W9" i="5"/>
  <c r="U11" i="5"/>
  <c r="T12" i="5"/>
  <c r="R13" i="5"/>
  <c r="W13" i="5"/>
  <c r="T14" i="5"/>
  <c r="Y14" i="5"/>
  <c r="U15" i="5"/>
  <c r="R16" i="5"/>
  <c r="W16" i="5"/>
  <c r="S17" i="5"/>
  <c r="Y17" i="5"/>
  <c r="U18" i="5"/>
  <c r="Q19" i="5"/>
  <c r="W19" i="5"/>
  <c r="S20" i="5"/>
  <c r="X20" i="5"/>
  <c r="S21" i="5"/>
  <c r="W21" i="5"/>
  <c r="R22" i="5"/>
  <c r="V22" i="5"/>
  <c r="Q23" i="5"/>
  <c r="U23" i="5"/>
  <c r="Y23" i="5"/>
  <c r="T24" i="5"/>
  <c r="X24" i="5"/>
  <c r="S25" i="5"/>
  <c r="W25" i="5"/>
  <c r="R26" i="5"/>
  <c r="V26" i="5"/>
  <c r="Q27" i="5"/>
  <c r="U27" i="5"/>
  <c r="Y27" i="5"/>
  <c r="T28" i="5"/>
  <c r="X28" i="5"/>
  <c r="S29" i="5"/>
  <c r="W29" i="5"/>
  <c r="R30" i="5"/>
  <c r="V30" i="5"/>
  <c r="Q31" i="5"/>
  <c r="U31" i="5"/>
  <c r="Y31" i="5"/>
  <c r="T32" i="5"/>
  <c r="X32" i="5"/>
  <c r="S33" i="5"/>
  <c r="W33" i="5"/>
  <c r="R34" i="5"/>
  <c r="V34" i="5"/>
  <c r="Q35" i="5"/>
  <c r="U35" i="5"/>
  <c r="Y35" i="5"/>
  <c r="T36" i="5"/>
  <c r="X36" i="5"/>
  <c r="S37" i="5"/>
  <c r="W37" i="5"/>
  <c r="R38" i="5"/>
  <c r="V38" i="5"/>
  <c r="Q39" i="5"/>
  <c r="U39" i="5"/>
  <c r="Y39" i="5"/>
  <c r="T40" i="5"/>
  <c r="X40" i="5"/>
  <c r="S41" i="5"/>
  <c r="W41" i="5"/>
  <c r="R42" i="5"/>
  <c r="V42" i="5"/>
  <c r="Q43" i="5"/>
  <c r="U43" i="5"/>
  <c r="Y43" i="5"/>
  <c r="T44" i="5"/>
  <c r="X44" i="5"/>
  <c r="S45" i="5"/>
  <c r="W45" i="5"/>
  <c r="R46" i="5"/>
  <c r="V46" i="5"/>
  <c r="Q47" i="5"/>
  <c r="U47" i="5"/>
  <c r="Y47" i="5"/>
  <c r="T48" i="5"/>
  <c r="X48" i="5"/>
  <c r="S49" i="5"/>
  <c r="W49" i="5"/>
  <c r="R50" i="5"/>
  <c r="V50" i="5"/>
  <c r="Q51" i="5"/>
  <c r="P65" i="5"/>
  <c r="O64" i="5"/>
  <c r="N63" i="5"/>
  <c r="P61" i="5"/>
  <c r="O60" i="5"/>
  <c r="N59" i="5"/>
  <c r="P57" i="5"/>
  <c r="O56" i="5"/>
  <c r="N55" i="5"/>
  <c r="P53" i="5"/>
  <c r="O52" i="5"/>
  <c r="N51" i="5"/>
  <c r="P49" i="5"/>
  <c r="O48" i="5"/>
  <c r="N47" i="5"/>
  <c r="P45" i="5"/>
  <c r="O44" i="5"/>
  <c r="N43" i="5"/>
  <c r="P41" i="5"/>
  <c r="O40" i="5"/>
  <c r="N39" i="5"/>
  <c r="P37" i="5"/>
  <c r="O36" i="5"/>
  <c r="N35" i="5"/>
  <c r="P33" i="5"/>
  <c r="O32" i="5"/>
  <c r="N31" i="5"/>
  <c r="P29" i="5"/>
  <c r="O28" i="5"/>
  <c r="N27" i="5"/>
  <c r="P25" i="5"/>
  <c r="O24" i="5"/>
  <c r="N23" i="5"/>
  <c r="P21" i="5"/>
  <c r="O20" i="5"/>
  <c r="N19" i="5"/>
  <c r="P17" i="5"/>
  <c r="O16" i="5"/>
  <c r="N15" i="5"/>
  <c r="P13" i="5"/>
  <c r="O12" i="5"/>
  <c r="N11" i="5"/>
  <c r="P9" i="5"/>
  <c r="O8" i="5"/>
  <c r="N7" i="5"/>
  <c r="U9" i="6"/>
  <c r="Y15" i="6"/>
  <c r="W26" i="6"/>
  <c r="U37" i="6"/>
  <c r="U43" i="6"/>
  <c r="Y47" i="6"/>
  <c r="Y52" i="6"/>
  <c r="W57" i="6"/>
  <c r="U62" i="6"/>
  <c r="Y65" i="6"/>
  <c r="W18" i="6"/>
  <c r="U29" i="6"/>
  <c r="T39" i="6"/>
  <c r="V44" i="6"/>
  <c r="U49" i="6"/>
  <c r="Y53" i="6"/>
  <c r="W58" i="6"/>
  <c r="U63" i="6"/>
  <c r="Y5" i="6"/>
  <c r="Y7" i="6"/>
  <c r="U21" i="6"/>
  <c r="Y31" i="6"/>
  <c r="Y40" i="6"/>
  <c r="X45" i="6"/>
  <c r="V50" i="6"/>
  <c r="T55" i="6"/>
  <c r="Y59" i="6"/>
  <c r="T64" i="6"/>
  <c r="U13" i="6"/>
  <c r="Y23" i="6"/>
  <c r="W34" i="6"/>
  <c r="U42" i="6"/>
  <c r="Y46" i="6"/>
  <c r="W51" i="6"/>
  <c r="V56" i="6"/>
  <c r="T61" i="6"/>
  <c r="Y64" i="6"/>
  <c r="Q5" i="5"/>
  <c r="V5" i="5"/>
  <c r="R5" i="5"/>
  <c r="V65" i="5"/>
  <c r="R65" i="5"/>
  <c r="W64" i="5"/>
  <c r="S64" i="5"/>
  <c r="X63" i="5"/>
  <c r="T63" i="5"/>
  <c r="Y62" i="5"/>
  <c r="U62" i="5"/>
  <c r="Q62" i="5"/>
  <c r="V61" i="5"/>
  <c r="R61" i="5"/>
  <c r="W60" i="5"/>
  <c r="S60" i="5"/>
  <c r="X59" i="5"/>
  <c r="T59" i="5"/>
  <c r="Y58" i="5"/>
  <c r="U58" i="5"/>
  <c r="Q58" i="5"/>
  <c r="V57" i="5"/>
  <c r="R57" i="5"/>
  <c r="W56" i="5"/>
  <c r="S56" i="5"/>
  <c r="X55" i="5"/>
  <c r="T55" i="5"/>
  <c r="Y54" i="5"/>
  <c r="U54" i="5"/>
  <c r="Q54" i="5"/>
  <c r="V53" i="5"/>
  <c r="R53" i="5"/>
  <c r="W52" i="5"/>
  <c r="S52" i="5"/>
  <c r="X51" i="5"/>
  <c r="T51" i="5"/>
  <c r="X50" i="5"/>
  <c r="S50" i="5"/>
  <c r="V49" i="5"/>
  <c r="Q49" i="5"/>
  <c r="U48" i="5"/>
  <c r="X47" i="5"/>
  <c r="S47" i="5"/>
  <c r="W46" i="5"/>
  <c r="Q46" i="5"/>
  <c r="U45" i="5"/>
  <c r="Y44" i="5"/>
  <c r="Q44" i="5"/>
  <c r="R43" i="5"/>
  <c r="S42" i="5"/>
  <c r="T41" i="5"/>
  <c r="U40" i="5"/>
  <c r="W38" i="5"/>
  <c r="Y36" i="5"/>
  <c r="R35" i="5"/>
  <c r="T33" i="5"/>
  <c r="V31" i="5"/>
  <c r="X29" i="5"/>
  <c r="Q28" i="5"/>
  <c r="S26" i="5"/>
  <c r="U24" i="5"/>
  <c r="W22" i="5"/>
  <c r="Y20" i="5"/>
  <c r="V18" i="5"/>
  <c r="S16" i="5"/>
  <c r="Y13" i="5"/>
  <c r="R10" i="5"/>
  <c r="Q5" i="12"/>
  <c r="S6" i="12"/>
  <c r="O8" i="12"/>
  <c r="Q9" i="12"/>
  <c r="O11" i="12"/>
  <c r="K13" i="12"/>
  <c r="N14" i="12"/>
  <c r="L16" i="12"/>
  <c r="N18" i="12"/>
  <c r="L20" i="12"/>
  <c r="P22" i="12"/>
  <c r="L25" i="12"/>
  <c r="S26" i="12"/>
  <c r="M31" i="12"/>
  <c r="N37" i="12"/>
  <c r="N45" i="12"/>
  <c r="P56" i="12"/>
  <c r="Q6" i="17"/>
  <c r="O11" i="17"/>
  <c r="M17" i="17"/>
  <c r="Q23" i="17"/>
  <c r="Q33" i="17"/>
  <c r="P53" i="17"/>
  <c r="U9" i="28"/>
  <c r="M7" i="12"/>
  <c r="Q8" i="12"/>
  <c r="N10" i="12"/>
  <c r="S11" i="12"/>
  <c r="L13" i="12"/>
  <c r="S14" i="12"/>
  <c r="R16" i="12"/>
  <c r="P18" i="12"/>
  <c r="S20" i="12"/>
  <c r="N23" i="12"/>
  <c r="M25" i="12"/>
  <c r="N28" i="12"/>
  <c r="M32" i="12"/>
  <c r="S38" i="12"/>
  <c r="K50" i="12"/>
  <c r="Q59" i="12"/>
  <c r="O7" i="17"/>
  <c r="M12" i="17"/>
  <c r="N18" i="17"/>
  <c r="S26" i="17"/>
  <c r="Q36" i="17"/>
  <c r="R56" i="17"/>
  <c r="T64" i="28"/>
  <c r="X6" i="28"/>
  <c r="Y7" i="28"/>
  <c r="W9" i="28"/>
  <c r="X10" i="28"/>
  <c r="Y11" i="28"/>
  <c r="W13" i="28"/>
  <c r="X14" i="28"/>
  <c r="Y15" i="28"/>
  <c r="W17" i="28"/>
  <c r="X18" i="28"/>
  <c r="Y19" i="28"/>
  <c r="W21" i="28"/>
  <c r="X22" i="28"/>
  <c r="Y23" i="28"/>
  <c r="W25" i="28"/>
  <c r="X26" i="28"/>
  <c r="Y27" i="28"/>
  <c r="W29" i="28"/>
  <c r="X30" i="28"/>
  <c r="Y31" i="28"/>
  <c r="W33" i="28"/>
  <c r="X34" i="28"/>
  <c r="Y35" i="28"/>
  <c r="W37" i="28"/>
  <c r="X38" i="28"/>
  <c r="Y39" i="28"/>
  <c r="W41" i="28"/>
  <c r="X42" i="28"/>
  <c r="Y43" i="28"/>
  <c r="W45" i="28"/>
  <c r="X46" i="28"/>
  <c r="Y47" i="28"/>
  <c r="W49" i="28"/>
  <c r="X50" i="28"/>
  <c r="Y51" i="28"/>
  <c r="W53" i="28"/>
  <c r="X54" i="28"/>
  <c r="Y55" i="28"/>
  <c r="W57" i="28"/>
  <c r="X58" i="28"/>
  <c r="Y59" i="28"/>
  <c r="W61" i="28"/>
  <c r="X62" i="28"/>
  <c r="Y63" i="28"/>
  <c r="W65" i="28"/>
  <c r="V5" i="28"/>
  <c r="X61" i="28"/>
  <c r="W64" i="28"/>
  <c r="W5" i="28"/>
  <c r="W6" i="28"/>
  <c r="Y8" i="28"/>
  <c r="X11" i="28"/>
  <c r="X15" i="28"/>
  <c r="X19" i="28"/>
  <c r="X23" i="28"/>
  <c r="Y28" i="28"/>
  <c r="Y32" i="28"/>
  <c r="Y36" i="28"/>
  <c r="Y6" i="28"/>
  <c r="W8" i="28"/>
  <c r="X9" i="28"/>
  <c r="Y10" i="28"/>
  <c r="W12" i="28"/>
  <c r="X13" i="28"/>
  <c r="Y14" i="28"/>
  <c r="W16" i="28"/>
  <c r="X17" i="28"/>
  <c r="Y18" i="28"/>
  <c r="W20" i="28"/>
  <c r="X21" i="28"/>
  <c r="Y22" i="28"/>
  <c r="W24" i="28"/>
  <c r="X25" i="28"/>
  <c r="Y26" i="28"/>
  <c r="W28" i="28"/>
  <c r="X29" i="28"/>
  <c r="Y30" i="28"/>
  <c r="W32" i="28"/>
  <c r="X33" i="28"/>
  <c r="Y34" i="28"/>
  <c r="W36" i="28"/>
  <c r="X37" i="28"/>
  <c r="Y38" i="28"/>
  <c r="W40" i="28"/>
  <c r="X41" i="28"/>
  <c r="Y42" i="28"/>
  <c r="W44" i="28"/>
  <c r="X45" i="28"/>
  <c r="Y46" i="28"/>
  <c r="W48" i="28"/>
  <c r="X49" i="28"/>
  <c r="Y50" i="28"/>
  <c r="W52" i="28"/>
  <c r="X53" i="28"/>
  <c r="Y54" i="28"/>
  <c r="W56" i="28"/>
  <c r="X57" i="28"/>
  <c r="Y58" i="28"/>
  <c r="W60" i="28"/>
  <c r="Y62" i="28"/>
  <c r="X65" i="28"/>
  <c r="W10" i="28"/>
  <c r="W14" i="28"/>
  <c r="W18" i="28"/>
  <c r="W22" i="28"/>
  <c r="X27" i="28"/>
  <c r="X31" i="28"/>
  <c r="X35" i="28"/>
  <c r="X39" i="28"/>
  <c r="W7" i="28"/>
  <c r="X8" i="28"/>
  <c r="Y9" i="28"/>
  <c r="W11" i="28"/>
  <c r="X12" i="28"/>
  <c r="Y13" i="28"/>
  <c r="W15" i="28"/>
  <c r="X16" i="28"/>
  <c r="Y17" i="28"/>
  <c r="W19" i="28"/>
  <c r="X20" i="28"/>
  <c r="Y21" i="28"/>
  <c r="W23" i="28"/>
  <c r="X24" i="28"/>
  <c r="Y25" i="28"/>
  <c r="W27" i="28"/>
  <c r="X28" i="28"/>
  <c r="Y29" i="28"/>
  <c r="W31" i="28"/>
  <c r="X32" i="28"/>
  <c r="Y33" i="28"/>
  <c r="W35" i="28"/>
  <c r="X36" i="28"/>
  <c r="Y37" i="28"/>
  <c r="W39" i="28"/>
  <c r="X40" i="28"/>
  <c r="Y41" i="28"/>
  <c r="W43" i="28"/>
  <c r="X44" i="28"/>
  <c r="Y45" i="28"/>
  <c r="W47" i="28"/>
  <c r="X48" i="28"/>
  <c r="Y49" i="28"/>
  <c r="W51" i="28"/>
  <c r="X52" i="28"/>
  <c r="Y53" i="28"/>
  <c r="W55" i="28"/>
  <c r="X56" i="28"/>
  <c r="Y57" i="28"/>
  <c r="W59" i="28"/>
  <c r="X60" i="28"/>
  <c r="Y61" i="28"/>
  <c r="W63" i="28"/>
  <c r="X64" i="28"/>
  <c r="Y65" i="28"/>
  <c r="X5" i="28"/>
  <c r="X7" i="28"/>
  <c r="Y12" i="28"/>
  <c r="Y16" i="28"/>
  <c r="Y20" i="28"/>
  <c r="W26" i="28"/>
  <c r="W30" i="28"/>
  <c r="W34" i="28"/>
  <c r="W38" i="28"/>
  <c r="Y24" i="28"/>
  <c r="Y40" i="28"/>
  <c r="W46" i="28"/>
  <c r="X51" i="28"/>
  <c r="Y56" i="28"/>
  <c r="W62" i="28"/>
  <c r="Y5" i="28"/>
  <c r="W42" i="28"/>
  <c r="X47" i="28"/>
  <c r="Y52" i="28"/>
  <c r="W58" i="28"/>
  <c r="X63" i="28"/>
  <c r="Y48" i="28"/>
  <c r="W54" i="28"/>
  <c r="X59" i="28"/>
  <c r="Y64" i="28"/>
  <c r="Y44" i="28"/>
  <c r="X55" i="28"/>
  <c r="U5" i="28"/>
  <c r="X43" i="28"/>
  <c r="W50" i="28"/>
  <c r="Y60" i="28"/>
  <c r="Q11" i="28"/>
  <c r="P30" i="28"/>
  <c r="L64" i="7"/>
  <c r="K61" i="7"/>
  <c r="L57" i="7"/>
  <c r="M53" i="7"/>
  <c r="L50" i="7"/>
  <c r="M46" i="7"/>
  <c r="K43" i="7"/>
  <c r="K39" i="7"/>
  <c r="M33" i="7"/>
  <c r="L28" i="7"/>
  <c r="L22" i="7"/>
  <c r="L15" i="7"/>
  <c r="K8" i="7"/>
  <c r="Q64" i="7"/>
  <c r="Q60" i="7"/>
  <c r="Q55" i="7"/>
  <c r="S50" i="7"/>
  <c r="O46" i="7"/>
  <c r="P41" i="7"/>
  <c r="R36" i="7"/>
  <c r="N32" i="7"/>
  <c r="O27" i="7"/>
  <c r="Q22" i="7"/>
  <c r="S17" i="7"/>
  <c r="S12" i="7"/>
  <c r="O8" i="7"/>
  <c r="L5" i="12"/>
  <c r="M6" i="12"/>
  <c r="O7" i="12"/>
  <c r="L9" i="12"/>
  <c r="R10" i="12"/>
  <c r="K12" i="12"/>
  <c r="Q13" i="12"/>
  <c r="M15" i="12"/>
  <c r="L17" i="12"/>
  <c r="M19" i="12"/>
  <c r="P21" i="12"/>
  <c r="P23" i="12"/>
  <c r="K26" i="12"/>
  <c r="N29" i="12"/>
  <c r="M33" i="12"/>
  <c r="L42" i="12"/>
  <c r="R51" i="12"/>
  <c r="R59" i="12"/>
  <c r="N5" i="17"/>
  <c r="M8" i="17"/>
  <c r="S13" i="17"/>
  <c r="P21" i="17"/>
  <c r="K29" i="17"/>
  <c r="K42" i="17"/>
  <c r="L7" i="18"/>
  <c r="Q14" i="18"/>
  <c r="S24" i="18"/>
  <c r="O42" i="18"/>
  <c r="S19" i="20"/>
  <c r="R32" i="20"/>
  <c r="R56" i="20"/>
  <c r="R17" i="28"/>
  <c r="R41" i="28"/>
  <c r="K64" i="7"/>
  <c r="L60" i="7"/>
  <c r="K57" i="7"/>
  <c r="L53" i="7"/>
  <c r="M49" i="7"/>
  <c r="L46" i="7"/>
  <c r="M42" i="7"/>
  <c r="M38" i="7"/>
  <c r="L33" i="7"/>
  <c r="K28" i="7"/>
  <c r="K22" i="7"/>
  <c r="M14" i="7"/>
  <c r="M7" i="7"/>
  <c r="P64" i="7"/>
  <c r="N60" i="7"/>
  <c r="P55" i="7"/>
  <c r="R50" i="7"/>
  <c r="S45" i="7"/>
  <c r="O41" i="7"/>
  <c r="Q36" i="7"/>
  <c r="Q31" i="7"/>
  <c r="S26" i="7"/>
  <c r="O22" i="7"/>
  <c r="P17" i="7"/>
  <c r="R12" i="7"/>
  <c r="M5" i="12"/>
  <c r="N6" i="12"/>
  <c r="K8" i="12"/>
  <c r="P9" i="12"/>
  <c r="S10" i="12"/>
  <c r="Q12" i="12"/>
  <c r="M14" i="12"/>
  <c r="O15" i="12"/>
  <c r="R17" i="12"/>
  <c r="R19" i="12"/>
  <c r="R21" i="12"/>
  <c r="O24" i="12"/>
  <c r="R26" i="12"/>
  <c r="P29" i="12"/>
  <c r="Q35" i="12"/>
  <c r="M45" i="12"/>
  <c r="M53" i="12"/>
  <c r="O64" i="12"/>
  <c r="K9" i="17"/>
  <c r="O15" i="17"/>
  <c r="Q22" i="17"/>
  <c r="L31" i="17"/>
  <c r="N50" i="17"/>
  <c r="K5" i="18"/>
  <c r="M8" i="18"/>
  <c r="M16" i="18"/>
  <c r="L30" i="18"/>
  <c r="M45" i="18"/>
  <c r="K5" i="20"/>
  <c r="N12" i="20"/>
  <c r="Q23" i="20"/>
  <c r="O36" i="20"/>
  <c r="S19" i="28"/>
  <c r="V45" i="28"/>
  <c r="O8" i="28"/>
  <c r="T13" i="28"/>
  <c r="U21" i="28"/>
  <c r="T32" i="28"/>
  <c r="O50" i="28"/>
  <c r="Q15" i="28"/>
  <c r="N25" i="28"/>
  <c r="Q37" i="28"/>
  <c r="P54" i="28"/>
  <c r="S60" i="28"/>
  <c r="V8" i="28"/>
  <c r="N12" i="28"/>
  <c r="U13" i="28"/>
  <c r="U19" i="28"/>
  <c r="T56" i="28"/>
  <c r="P5" i="28"/>
  <c r="S6" i="28"/>
  <c r="N8" i="28"/>
  <c r="T9" i="28"/>
  <c r="P11" i="28"/>
  <c r="V12" i="28"/>
  <c r="S14" i="28"/>
  <c r="S16" i="28"/>
  <c r="T18" i="28"/>
  <c r="U20" i="28"/>
  <c r="V23" i="28"/>
  <c r="O27" i="28"/>
  <c r="Q29" i="28"/>
  <c r="R31" i="28"/>
  <c r="N37" i="28"/>
  <c r="Q41" i="28"/>
  <c r="R45" i="28"/>
  <c r="V49" i="28"/>
  <c r="O54" i="28"/>
  <c r="V59" i="28"/>
  <c r="P7" i="28"/>
  <c r="R10" i="28"/>
  <c r="R15" i="28"/>
  <c r="S17" i="28"/>
  <c r="V21" i="28"/>
  <c r="O26" i="28"/>
  <c r="P28" i="28"/>
  <c r="Q30" i="28"/>
  <c r="N33" i="28"/>
  <c r="N39" i="28"/>
  <c r="R43" i="28"/>
  <c r="U47" i="28"/>
  <c r="V51" i="28"/>
  <c r="N63" i="28"/>
  <c r="N5" i="28"/>
  <c r="R6" i="28"/>
  <c r="Q7" i="28"/>
  <c r="S10" i="28"/>
  <c r="O12" i="28"/>
  <c r="R14" i="28"/>
  <c r="Q16" i="28"/>
  <c r="S18" i="28"/>
  <c r="T20" i="28"/>
  <c r="U22" i="28"/>
  <c r="N27" i="28"/>
  <c r="O29" i="28"/>
  <c r="Q31" i="28"/>
  <c r="N35" i="28"/>
  <c r="R39" i="28"/>
  <c r="U43" i="28"/>
  <c r="V47" i="28"/>
  <c r="P52" i="28"/>
  <c r="Q57" i="28"/>
  <c r="U63" i="28"/>
  <c r="Q5" i="28"/>
  <c r="N6" i="28"/>
  <c r="V6" i="28"/>
  <c r="T7" i="28"/>
  <c r="R8" i="28"/>
  <c r="P9" i="28"/>
  <c r="N10" i="28"/>
  <c r="V10" i="28"/>
  <c r="T11" i="28"/>
  <c r="R12" i="28"/>
  <c r="P13" i="28"/>
  <c r="N14" i="28"/>
  <c r="V14" i="28"/>
  <c r="V15" i="28"/>
  <c r="N19" i="28"/>
  <c r="O20" i="28"/>
  <c r="O21" i="28"/>
  <c r="P22" i="28"/>
  <c r="Q23" i="28"/>
  <c r="Q24" i="28"/>
  <c r="R25" i="28"/>
  <c r="S26" i="28"/>
  <c r="S27" i="28"/>
  <c r="T28" i="28"/>
  <c r="U29" i="28"/>
  <c r="U30" i="28"/>
  <c r="V31" i="28"/>
  <c r="V33" i="28"/>
  <c r="V35" i="28"/>
  <c r="O38" i="28"/>
  <c r="P40" i="28"/>
  <c r="P42" i="28"/>
  <c r="S44" i="28"/>
  <c r="T46" i="28"/>
  <c r="T48" i="28"/>
  <c r="N53" i="28"/>
  <c r="N55" i="28"/>
  <c r="P58" i="28"/>
  <c r="R61" i="28"/>
  <c r="T65" i="28"/>
  <c r="P65" i="28"/>
  <c r="V64" i="28"/>
  <c r="R64" i="28"/>
  <c r="N64" i="28"/>
  <c r="T63" i="28"/>
  <c r="P63" i="28"/>
  <c r="V62" i="28"/>
  <c r="R62" i="28"/>
  <c r="N62" i="28"/>
  <c r="T61" i="28"/>
  <c r="P61" i="28"/>
  <c r="V60" i="28"/>
  <c r="R60" i="28"/>
  <c r="N60" i="28"/>
  <c r="T59" i="28"/>
  <c r="P59" i="28"/>
  <c r="V58" i="28"/>
  <c r="R58" i="28"/>
  <c r="N58" i="28"/>
  <c r="T57" i="28"/>
  <c r="P57" i="28"/>
  <c r="V56" i="28"/>
  <c r="R56" i="28"/>
  <c r="N56" i="28"/>
  <c r="T55" i="28"/>
  <c r="P55" i="28"/>
  <c r="V54" i="28"/>
  <c r="R54" i="28"/>
  <c r="N54" i="28"/>
  <c r="T53" i="28"/>
  <c r="P53" i="28"/>
  <c r="V52" i="28"/>
  <c r="R52" i="28"/>
  <c r="N52" i="28"/>
  <c r="T51" i="28"/>
  <c r="P51" i="28"/>
  <c r="V50" i="28"/>
  <c r="R50" i="28"/>
  <c r="N50" i="28"/>
  <c r="T49" i="28"/>
  <c r="P49" i="28"/>
  <c r="V48" i="28"/>
  <c r="R48" i="28"/>
  <c r="N48" i="28"/>
  <c r="T47" i="28"/>
  <c r="P47" i="28"/>
  <c r="V46" i="28"/>
  <c r="R46" i="28"/>
  <c r="N46" i="28"/>
  <c r="T45" i="28"/>
  <c r="P45" i="28"/>
  <c r="V44" i="28"/>
  <c r="R44" i="28"/>
  <c r="N44" i="28"/>
  <c r="T43" i="28"/>
  <c r="P43" i="28"/>
  <c r="V42" i="28"/>
  <c r="R42" i="28"/>
  <c r="N42" i="28"/>
  <c r="T41" i="28"/>
  <c r="P41" i="28"/>
  <c r="V40" i="28"/>
  <c r="R40" i="28"/>
  <c r="N40" i="28"/>
  <c r="T39" i="28"/>
  <c r="P39" i="28"/>
  <c r="V38" i="28"/>
  <c r="R38" i="28"/>
  <c r="N38" i="28"/>
  <c r="T37" i="28"/>
  <c r="P37" i="28"/>
  <c r="V36" i="28"/>
  <c r="R36" i="28"/>
  <c r="N36" i="28"/>
  <c r="T35" i="28"/>
  <c r="P35" i="28"/>
  <c r="V34" i="28"/>
  <c r="R34" i="28"/>
  <c r="N34" i="28"/>
  <c r="T33" i="28"/>
  <c r="P33" i="28"/>
  <c r="V32" i="28"/>
  <c r="R32" i="28"/>
  <c r="N32" i="28"/>
  <c r="S65" i="28"/>
  <c r="O65" i="28"/>
  <c r="U64" i="28"/>
  <c r="Q64" i="28"/>
  <c r="S63" i="28"/>
  <c r="O63" i="28"/>
  <c r="U62" i="28"/>
  <c r="Q62" i="28"/>
  <c r="S61" i="28"/>
  <c r="O61" i="28"/>
  <c r="U60" i="28"/>
  <c r="Q60" i="28"/>
  <c r="S59" i="28"/>
  <c r="O59" i="28"/>
  <c r="U58" i="28"/>
  <c r="Q58" i="28"/>
  <c r="S57" i="28"/>
  <c r="O57" i="28"/>
  <c r="U56" i="28"/>
  <c r="Q56" i="28"/>
  <c r="S55" i="28"/>
  <c r="O55" i="28"/>
  <c r="U54" i="28"/>
  <c r="Q54" i="28"/>
  <c r="S53" i="28"/>
  <c r="O53" i="28"/>
  <c r="U52" i="28"/>
  <c r="Q52" i="28"/>
  <c r="S51" i="28"/>
  <c r="O51" i="28"/>
  <c r="U50" i="28"/>
  <c r="Q50" i="28"/>
  <c r="S49" i="28"/>
  <c r="O49" i="28"/>
  <c r="U48" i="28"/>
  <c r="Q48" i="28"/>
  <c r="S47" i="28"/>
  <c r="O47" i="28"/>
  <c r="U46" i="28"/>
  <c r="Q46" i="28"/>
  <c r="S45" i="28"/>
  <c r="O45" i="28"/>
  <c r="U44" i="28"/>
  <c r="Q44" i="28"/>
  <c r="S43" i="28"/>
  <c r="O43" i="28"/>
  <c r="U42" i="28"/>
  <c r="Q42" i="28"/>
  <c r="S41" i="28"/>
  <c r="O41" i="28"/>
  <c r="U40" i="28"/>
  <c r="Q40" i="28"/>
  <c r="S39" i="28"/>
  <c r="O39" i="28"/>
  <c r="U38" i="28"/>
  <c r="Q38" i="28"/>
  <c r="S37" i="28"/>
  <c r="O37" i="28"/>
  <c r="U36" i="28"/>
  <c r="Q36" i="28"/>
  <c r="S35" i="28"/>
  <c r="O35" i="28"/>
  <c r="U34" i="28"/>
  <c r="Q34" i="28"/>
  <c r="S33" i="28"/>
  <c r="O33" i="28"/>
  <c r="U32" i="28"/>
  <c r="Q32" i="28"/>
  <c r="V65" i="28"/>
  <c r="N65" i="28"/>
  <c r="P64" i="28"/>
  <c r="R63" i="28"/>
  <c r="T62" i="28"/>
  <c r="V61" i="28"/>
  <c r="N61" i="28"/>
  <c r="P60" i="28"/>
  <c r="R59" i="28"/>
  <c r="T58" i="28"/>
  <c r="V57" i="28"/>
  <c r="N57" i="28"/>
  <c r="P56" i="28"/>
  <c r="R55" i="28"/>
  <c r="U65" i="28"/>
  <c r="O64" i="28"/>
  <c r="Q63" i="28"/>
  <c r="S62" i="28"/>
  <c r="U61" i="28"/>
  <c r="O60" i="28"/>
  <c r="Q59" i="28"/>
  <c r="S58" i="28"/>
  <c r="U57" i="28"/>
  <c r="O56" i="28"/>
  <c r="Q55" i="28"/>
  <c r="S54" i="28"/>
  <c r="U53" i="28"/>
  <c r="O52" i="28"/>
  <c r="Q51" i="28"/>
  <c r="S50" i="28"/>
  <c r="U49" i="28"/>
  <c r="O48" i="28"/>
  <c r="Q47" i="28"/>
  <c r="S46" i="28"/>
  <c r="U45" i="28"/>
  <c r="O44" i="28"/>
  <c r="Q43" i="28"/>
  <c r="S42" i="28"/>
  <c r="U41" i="28"/>
  <c r="O40" i="28"/>
  <c r="Q39" i="28"/>
  <c r="S38" i="28"/>
  <c r="U37" i="28"/>
  <c r="O36" i="28"/>
  <c r="Q35" i="28"/>
  <c r="S34" i="28"/>
  <c r="U33" i="28"/>
  <c r="O32" i="28"/>
  <c r="T31" i="28"/>
  <c r="P31" i="28"/>
  <c r="V30" i="28"/>
  <c r="R30" i="28"/>
  <c r="N30" i="28"/>
  <c r="T29" i="28"/>
  <c r="P29" i="28"/>
  <c r="V28" i="28"/>
  <c r="R28" i="28"/>
  <c r="N28" i="28"/>
  <c r="T27" i="28"/>
  <c r="P27" i="28"/>
  <c r="V26" i="28"/>
  <c r="R26" i="28"/>
  <c r="N26" i="28"/>
  <c r="T25" i="28"/>
  <c r="P25" i="28"/>
  <c r="V24" i="28"/>
  <c r="R24" i="28"/>
  <c r="N24" i="28"/>
  <c r="T23" i="28"/>
  <c r="P23" i="28"/>
  <c r="V22" i="28"/>
  <c r="R22" i="28"/>
  <c r="N22" i="28"/>
  <c r="T21" i="28"/>
  <c r="P21" i="28"/>
  <c r="V20" i="28"/>
  <c r="R20" i="28"/>
  <c r="N20" i="28"/>
  <c r="T19" i="28"/>
  <c r="P19" i="28"/>
  <c r="V18" i="28"/>
  <c r="R18" i="28"/>
  <c r="N18" i="28"/>
  <c r="T17" i="28"/>
  <c r="P17" i="28"/>
  <c r="V16" i="28"/>
  <c r="R16" i="28"/>
  <c r="N16" i="28"/>
  <c r="T15" i="28"/>
  <c r="P15" i="28"/>
  <c r="R65" i="28"/>
  <c r="V63" i="28"/>
  <c r="P62" i="28"/>
  <c r="T60" i="28"/>
  <c r="N59" i="28"/>
  <c r="R57" i="28"/>
  <c r="V55" i="28"/>
  <c r="T54" i="28"/>
  <c r="R53" i="28"/>
  <c r="S52" i="28"/>
  <c r="R51" i="28"/>
  <c r="P50" i="28"/>
  <c r="Q49" i="28"/>
  <c r="P48" i="28"/>
  <c r="N47" i="28"/>
  <c r="O46" i="28"/>
  <c r="N45" i="28"/>
  <c r="V43" i="28"/>
  <c r="V41" i="28"/>
  <c r="T40" i="28"/>
  <c r="U39" i="28"/>
  <c r="T38" i="28"/>
  <c r="R37" i="28"/>
  <c r="S36" i="28"/>
  <c r="R35" i="28"/>
  <c r="P34" i="28"/>
  <c r="Q33" i="28"/>
  <c r="P32" i="28"/>
  <c r="S31" i="28"/>
  <c r="N31" i="28"/>
  <c r="S30" i="28"/>
  <c r="R29" i="28"/>
  <c r="Q28" i="28"/>
  <c r="V27" i="28"/>
  <c r="Q27" i="28"/>
  <c r="U26" i="28"/>
  <c r="P26" i="28"/>
  <c r="U25" i="28"/>
  <c r="O25" i="28"/>
  <c r="T24" i="28"/>
  <c r="O24" i="28"/>
  <c r="S23" i="28"/>
  <c r="N23" i="28"/>
  <c r="S22" i="28"/>
  <c r="R21" i="28"/>
  <c r="Q20" i="28"/>
  <c r="V19" i="28"/>
  <c r="Q19" i="28"/>
  <c r="U18" i="28"/>
  <c r="P18" i="28"/>
  <c r="U17" i="28"/>
  <c r="O17" i="28"/>
  <c r="T16" i="28"/>
  <c r="O16" i="28"/>
  <c r="S15" i="28"/>
  <c r="N15" i="28"/>
  <c r="T14" i="28"/>
  <c r="P14" i="28"/>
  <c r="V13" i="28"/>
  <c r="R13" i="28"/>
  <c r="N13" i="28"/>
  <c r="T12" i="28"/>
  <c r="P12" i="28"/>
  <c r="V11" i="28"/>
  <c r="R11" i="28"/>
  <c r="N11" i="28"/>
  <c r="T10" i="28"/>
  <c r="P10" i="28"/>
  <c r="V9" i="28"/>
  <c r="R9" i="28"/>
  <c r="N9" i="28"/>
  <c r="T8" i="28"/>
  <c r="P8" i="28"/>
  <c r="V7" i="28"/>
  <c r="R7" i="28"/>
  <c r="N7" i="28"/>
  <c r="T6" i="28"/>
  <c r="P6" i="28"/>
  <c r="R5" i="28"/>
  <c r="S64" i="28"/>
  <c r="Q61" i="28"/>
  <c r="U59" i="28"/>
  <c r="O58" i="28"/>
  <c r="S56" i="28"/>
  <c r="V53" i="28"/>
  <c r="T52" i="28"/>
  <c r="U51" i="28"/>
  <c r="T50" i="28"/>
  <c r="R49" i="28"/>
  <c r="S48" i="28"/>
  <c r="R47" i="28"/>
  <c r="P46" i="28"/>
  <c r="Q45" i="28"/>
  <c r="P44" i="28"/>
  <c r="N43" i="28"/>
  <c r="O42" i="28"/>
  <c r="N41" i="28"/>
  <c r="V39" i="28"/>
  <c r="V37" i="28"/>
  <c r="T36" i="28"/>
  <c r="U35" i="28"/>
  <c r="T34" i="28"/>
  <c r="R33" i="28"/>
  <c r="S32" i="28"/>
  <c r="U31" i="28"/>
  <c r="O31" i="28"/>
  <c r="T30" i="28"/>
  <c r="O30" i="28"/>
  <c r="S29" i="28"/>
  <c r="N29" i="28"/>
  <c r="S28" i="28"/>
  <c r="R27" i="28"/>
  <c r="Q26" i="28"/>
  <c r="V25" i="28"/>
  <c r="Q25" i="28"/>
  <c r="U24" i="28"/>
  <c r="P24" i="28"/>
  <c r="U23" i="28"/>
  <c r="O23" i="28"/>
  <c r="T22" i="28"/>
  <c r="O22" i="28"/>
  <c r="S21" i="28"/>
  <c r="N21" i="28"/>
  <c r="S20" i="28"/>
  <c r="R19" i="28"/>
  <c r="Q18" i="28"/>
  <c r="V17" i="28"/>
  <c r="Q17" i="28"/>
  <c r="U16" i="28"/>
  <c r="P16" i="28"/>
  <c r="U15" i="28"/>
  <c r="O15" i="28"/>
  <c r="U14" i="28"/>
  <c r="Q14" i="28"/>
  <c r="S13" i="28"/>
  <c r="O13" i="28"/>
  <c r="U12" i="28"/>
  <c r="Q12" i="28"/>
  <c r="S11" i="28"/>
  <c r="O11" i="28"/>
  <c r="U10" i="28"/>
  <c r="Q10" i="28"/>
  <c r="S9" i="28"/>
  <c r="O9" i="28"/>
  <c r="U8" i="28"/>
  <c r="Q8" i="28"/>
  <c r="S7" i="28"/>
  <c r="O7" i="28"/>
  <c r="U6" i="28"/>
  <c r="Q6" i="28"/>
  <c r="S5" i="28"/>
  <c r="O5" i="28"/>
  <c r="T5" i="28"/>
  <c r="O6" i="28"/>
  <c r="U7" i="28"/>
  <c r="S8" i="28"/>
  <c r="Q9" i="28"/>
  <c r="O10" i="28"/>
  <c r="U11" i="28"/>
  <c r="S12" i="28"/>
  <c r="Q13" i="28"/>
  <c r="O14" i="28"/>
  <c r="N17" i="28"/>
  <c r="O18" i="28"/>
  <c r="O19" i="28"/>
  <c r="P20" i="28"/>
  <c r="Q21" i="28"/>
  <c r="Q22" i="28"/>
  <c r="R23" i="28"/>
  <c r="S24" i="28"/>
  <c r="S25" i="28"/>
  <c r="T26" i="28"/>
  <c r="U27" i="28"/>
  <c r="U28" i="28"/>
  <c r="V29" i="28"/>
  <c r="O34" i="28"/>
  <c r="P36" i="28"/>
  <c r="P38" i="28"/>
  <c r="S40" i="28"/>
  <c r="T42" i="28"/>
  <c r="T44" i="28"/>
  <c r="N49" i="28"/>
  <c r="N51" i="28"/>
  <c r="Q53" i="28"/>
  <c r="U55" i="28"/>
  <c r="O62" i="28"/>
  <c r="Q65" i="28"/>
  <c r="O6" i="22"/>
  <c r="R8" i="22"/>
  <c r="K11" i="22"/>
  <c r="M13" i="22"/>
  <c r="P15" i="22"/>
  <c r="K18" i="22"/>
  <c r="M21" i="22"/>
  <c r="Q65" i="22"/>
  <c r="K64" i="22"/>
  <c r="R62" i="22"/>
  <c r="S60" i="22"/>
  <c r="P59" i="22"/>
  <c r="K58" i="22"/>
  <c r="O56" i="22"/>
  <c r="M55" i="22"/>
  <c r="M53" i="22"/>
  <c r="K52" i="22"/>
  <c r="R50" i="22"/>
  <c r="S48" i="22"/>
  <c r="P47" i="22"/>
  <c r="Q45" i="22"/>
  <c r="N44" i="22"/>
  <c r="R42" i="22"/>
  <c r="M41" i="22"/>
  <c r="O40" i="22"/>
  <c r="L39" i="22"/>
  <c r="R37" i="22"/>
  <c r="O36" i="22"/>
  <c r="Q35" i="22"/>
  <c r="R34" i="22"/>
  <c r="Q33" i="22"/>
  <c r="P32" i="22"/>
  <c r="P31" i="22"/>
  <c r="P30" i="22"/>
  <c r="R29" i="22"/>
  <c r="S28" i="22"/>
  <c r="L28" i="22"/>
  <c r="M27" i="22"/>
  <c r="P26" i="22"/>
  <c r="R25" i="22"/>
  <c r="L25" i="22"/>
  <c r="L24" i="22"/>
  <c r="N23" i="22"/>
  <c r="O22" i="22"/>
  <c r="P21" i="22"/>
  <c r="R20" i="22"/>
  <c r="R19" i="22"/>
  <c r="L19" i="22"/>
  <c r="N18" i="22"/>
  <c r="Q17" i="22"/>
  <c r="K17" i="22"/>
  <c r="O16" i="22"/>
  <c r="S15" i="22"/>
  <c r="M15" i="22"/>
  <c r="R14" i="22"/>
  <c r="M14" i="22"/>
  <c r="P13" i="22"/>
  <c r="K13" i="22"/>
  <c r="O12" i="22"/>
  <c r="S11" i="22"/>
  <c r="M11" i="22"/>
  <c r="R10" i="22"/>
  <c r="M10" i="22"/>
  <c r="P9" i="22"/>
  <c r="K9" i="22"/>
  <c r="O8" i="22"/>
  <c r="S7" i="22"/>
  <c r="M7" i="22"/>
  <c r="R6" i="22"/>
  <c r="M6" i="22"/>
  <c r="Q5" i="22"/>
  <c r="L5" i="22"/>
  <c r="P63" i="22"/>
  <c r="M51" i="22"/>
  <c r="S44" i="22"/>
  <c r="R40" i="22"/>
  <c r="L36" i="22"/>
  <c r="M33" i="22"/>
  <c r="N29" i="22"/>
  <c r="S26" i="22"/>
  <c r="L65" i="22"/>
  <c r="Q63" i="22"/>
  <c r="O62" i="22"/>
  <c r="O60" i="22"/>
  <c r="M59" i="22"/>
  <c r="Q57" i="22"/>
  <c r="N56" i="22"/>
  <c r="S54" i="22"/>
  <c r="L53" i="22"/>
  <c r="Q51" i="22"/>
  <c r="K50" i="22"/>
  <c r="O48" i="22"/>
  <c r="S46" i="22"/>
  <c r="M45" i="22"/>
  <c r="Q43" i="22"/>
  <c r="O42" i="22"/>
  <c r="L41" i="22"/>
  <c r="K40" i="22"/>
  <c r="P38" i="22"/>
  <c r="P37" i="22"/>
  <c r="N36" i="22"/>
  <c r="N35" i="22"/>
  <c r="N34" i="22"/>
  <c r="P33" i="22"/>
  <c r="L32" i="22"/>
  <c r="N31" i="22"/>
  <c r="O30" i="22"/>
  <c r="P29" i="22"/>
  <c r="R28" i="22"/>
  <c r="R27" i="22"/>
  <c r="L27" i="22"/>
  <c r="N26" i="22"/>
  <c r="Q25" i="22"/>
  <c r="R24" i="22"/>
  <c r="K24" i="22"/>
  <c r="L23" i="22"/>
  <c r="N22" i="22"/>
  <c r="N21" i="22"/>
  <c r="O20" i="22"/>
  <c r="Q19" i="22"/>
  <c r="S18" i="22"/>
  <c r="L18" i="22"/>
  <c r="P17" i="22"/>
  <c r="S16" i="22"/>
  <c r="N16" i="22"/>
  <c r="Q15" i="22"/>
  <c r="L15" i="22"/>
  <c r="Q14" i="22"/>
  <c r="K14" i="22"/>
  <c r="O13" i="22"/>
  <c r="S12" i="22"/>
  <c r="N12" i="22"/>
  <c r="Q11" i="22"/>
  <c r="L11" i="22"/>
  <c r="Q10" i="22"/>
  <c r="K10" i="22"/>
  <c r="O9" i="22"/>
  <c r="S8" i="22"/>
  <c r="N8" i="22"/>
  <c r="Q7" i="22"/>
  <c r="L7" i="22"/>
  <c r="Q6" i="22"/>
  <c r="K6" i="22"/>
  <c r="P5" i="22"/>
  <c r="K5" i="22"/>
  <c r="Q61" i="22"/>
  <c r="O64" i="22"/>
  <c r="S62" i="22"/>
  <c r="M61" i="22"/>
  <c r="Q59" i="22"/>
  <c r="O58" i="22"/>
  <c r="L57" i="22"/>
  <c r="P55" i="22"/>
  <c r="K54" i="22"/>
  <c r="N52" i="22"/>
  <c r="S50" i="22"/>
  <c r="L49" i="22"/>
  <c r="Q47" i="22"/>
  <c r="O46" i="22"/>
  <c r="O44" i="22"/>
  <c r="M43" i="22"/>
  <c r="Q41" i="22"/>
  <c r="P40" i="22"/>
  <c r="N39" i="22"/>
  <c r="N38" i="22"/>
  <c r="S36" i="22"/>
  <c r="R35" i="22"/>
  <c r="S34" i="22"/>
  <c r="K34" i="22"/>
  <c r="R32" i="22"/>
  <c r="Q31" i="22"/>
  <c r="S30" i="22"/>
  <c r="K30" i="22"/>
  <c r="M29" i="22"/>
  <c r="N28" i="22"/>
  <c r="N27" i="22"/>
  <c r="R26" i="22"/>
  <c r="K26" i="22"/>
  <c r="M25" i="22"/>
  <c r="O24" i="22"/>
  <c r="P23" i="22"/>
  <c r="P22" i="22"/>
  <c r="R21" i="22"/>
  <c r="S20" i="22"/>
  <c r="L20" i="22"/>
  <c r="M19" i="22"/>
  <c r="P18" i="22"/>
  <c r="R17" i="22"/>
  <c r="L17" i="22"/>
  <c r="Q16" i="22"/>
  <c r="K16" i="22"/>
  <c r="O15" i="22"/>
  <c r="S14" i="22"/>
  <c r="N14" i="22"/>
  <c r="Q13" i="22"/>
  <c r="L13" i="22"/>
  <c r="Q12" i="22"/>
  <c r="K12" i="22"/>
  <c r="O11" i="22"/>
  <c r="S10" i="22"/>
  <c r="N10" i="22"/>
  <c r="Q9" i="22"/>
  <c r="L9" i="22"/>
  <c r="Q8" i="22"/>
  <c r="K8" i="22"/>
  <c r="O7" i="22"/>
  <c r="S6" i="22"/>
  <c r="N6" i="22"/>
  <c r="S5" i="22"/>
  <c r="M5" i="22"/>
  <c r="S64" i="22"/>
  <c r="N60" i="22"/>
  <c r="R58" i="22"/>
  <c r="M57" i="22"/>
  <c r="K56" i="22"/>
  <c r="O54" i="22"/>
  <c r="S52" i="22"/>
  <c r="Q49" i="22"/>
  <c r="K48" i="22"/>
  <c r="R46" i="22"/>
  <c r="P43" i="22"/>
  <c r="K42" i="22"/>
  <c r="Q39" i="22"/>
  <c r="O38" i="22"/>
  <c r="M37" i="22"/>
  <c r="L35" i="22"/>
  <c r="L34" i="22"/>
  <c r="K32" i="22"/>
  <c r="L31" i="22"/>
  <c r="N30" i="22"/>
  <c r="O28" i="22"/>
  <c r="K7" i="22"/>
  <c r="M9" i="22"/>
  <c r="P11" i="22"/>
  <c r="S13" i="22"/>
  <c r="M16" i="22"/>
  <c r="R18" i="22"/>
  <c r="K22" i="22"/>
  <c r="P25" i="22"/>
  <c r="O5" i="22"/>
  <c r="P7" i="22"/>
  <c r="S9" i="22"/>
  <c r="M12" i="22"/>
  <c r="O14" i="22"/>
  <c r="R16" i="22"/>
  <c r="N19" i="22"/>
  <c r="S22" i="22"/>
  <c r="L26" i="22"/>
  <c r="M8" i="22"/>
  <c r="O10" i="22"/>
  <c r="R12" i="22"/>
  <c r="K15" i="22"/>
  <c r="M17" i="22"/>
  <c r="N20" i="22"/>
  <c r="Q23" i="22"/>
  <c r="Q27" i="22"/>
  <c r="S65" i="22"/>
  <c r="O65" i="22"/>
  <c r="K65" i="22"/>
  <c r="Q64" i="22"/>
  <c r="M64" i="22"/>
  <c r="S63" i="22"/>
  <c r="O63" i="22"/>
  <c r="K63" i="22"/>
  <c r="Q62" i="22"/>
  <c r="M62" i="22"/>
  <c r="S61" i="22"/>
  <c r="O61" i="22"/>
  <c r="K61" i="22"/>
  <c r="Q60" i="22"/>
  <c r="M60" i="22"/>
  <c r="S59" i="22"/>
  <c r="O59" i="22"/>
  <c r="K59" i="22"/>
  <c r="Q58" i="22"/>
  <c r="M58" i="22"/>
  <c r="S57" i="22"/>
  <c r="O57" i="22"/>
  <c r="K57" i="22"/>
  <c r="Q56" i="22"/>
  <c r="M56" i="22"/>
  <c r="S55" i="22"/>
  <c r="O55" i="22"/>
  <c r="K55" i="22"/>
  <c r="Q54" i="22"/>
  <c r="M54" i="22"/>
  <c r="S53" i="22"/>
  <c r="O53" i="22"/>
  <c r="K53" i="22"/>
  <c r="Q52" i="22"/>
  <c r="M52" i="22"/>
  <c r="S51" i="22"/>
  <c r="O51" i="22"/>
  <c r="K51" i="22"/>
  <c r="Q50" i="22"/>
  <c r="M50" i="22"/>
  <c r="S49" i="22"/>
  <c r="O49" i="22"/>
  <c r="K49" i="22"/>
  <c r="Q48" i="22"/>
  <c r="M48" i="22"/>
  <c r="S47" i="22"/>
  <c r="O47" i="22"/>
  <c r="K47" i="22"/>
  <c r="Q46" i="22"/>
  <c r="M46" i="22"/>
  <c r="S45" i="22"/>
  <c r="O45" i="22"/>
  <c r="K45" i="22"/>
  <c r="Q44" i="22"/>
  <c r="M44" i="22"/>
  <c r="S43" i="22"/>
  <c r="O43" i="22"/>
  <c r="K43" i="22"/>
  <c r="Q42" i="22"/>
  <c r="M42" i="22"/>
  <c r="S41" i="22"/>
  <c r="O41" i="22"/>
  <c r="K41" i="22"/>
  <c r="Q40" i="22"/>
  <c r="M40" i="22"/>
  <c r="S39" i="22"/>
  <c r="O39" i="22"/>
  <c r="K39" i="22"/>
  <c r="Q38" i="22"/>
  <c r="M38" i="22"/>
  <c r="S37" i="22"/>
  <c r="O37" i="22"/>
  <c r="K37" i="22"/>
  <c r="Q36" i="22"/>
  <c r="M36" i="22"/>
  <c r="S35" i="22"/>
  <c r="O35" i="22"/>
  <c r="K35" i="22"/>
  <c r="Q34" i="22"/>
  <c r="M34" i="22"/>
  <c r="S33" i="22"/>
  <c r="O33" i="22"/>
  <c r="K33" i="22"/>
  <c r="Q32" i="22"/>
  <c r="M32" i="22"/>
  <c r="R65" i="22"/>
  <c r="N65" i="22"/>
  <c r="P64" i="22"/>
  <c r="L64" i="22"/>
  <c r="R63" i="22"/>
  <c r="N63" i="22"/>
  <c r="P62" i="22"/>
  <c r="L62" i="22"/>
  <c r="R61" i="22"/>
  <c r="N61" i="22"/>
  <c r="P60" i="22"/>
  <c r="L60" i="22"/>
  <c r="R59" i="22"/>
  <c r="N59" i="22"/>
  <c r="P58" i="22"/>
  <c r="L58" i="22"/>
  <c r="R57" i="22"/>
  <c r="N57" i="22"/>
  <c r="P56" i="22"/>
  <c r="L56" i="22"/>
  <c r="R55" i="22"/>
  <c r="N55" i="22"/>
  <c r="P54" i="22"/>
  <c r="L54" i="22"/>
  <c r="R53" i="22"/>
  <c r="N53" i="22"/>
  <c r="P52" i="22"/>
  <c r="L52" i="22"/>
  <c r="R51" i="22"/>
  <c r="N51" i="22"/>
  <c r="P50" i="22"/>
  <c r="L50" i="22"/>
  <c r="R49" i="22"/>
  <c r="N49" i="22"/>
  <c r="P48" i="22"/>
  <c r="L48" i="22"/>
  <c r="R47" i="22"/>
  <c r="N47" i="22"/>
  <c r="P46" i="22"/>
  <c r="L46" i="22"/>
  <c r="R45" i="22"/>
  <c r="N45" i="22"/>
  <c r="P44" i="22"/>
  <c r="L44" i="22"/>
  <c r="R43" i="22"/>
  <c r="N43" i="22"/>
  <c r="P42" i="22"/>
  <c r="L42" i="22"/>
  <c r="R41" i="22"/>
  <c r="N41" i="22"/>
  <c r="P65" i="22"/>
  <c r="R64" i="22"/>
  <c r="L63" i="22"/>
  <c r="N62" i="22"/>
  <c r="P61" i="22"/>
  <c r="R60" i="22"/>
  <c r="L59" i="22"/>
  <c r="N58" i="22"/>
  <c r="P57" i="22"/>
  <c r="R56" i="22"/>
  <c r="L55" i="22"/>
  <c r="N54" i="22"/>
  <c r="P53" i="22"/>
  <c r="R52" i="22"/>
  <c r="L51" i="22"/>
  <c r="N50" i="22"/>
  <c r="P49" i="22"/>
  <c r="R48" i="22"/>
  <c r="L47" i="22"/>
  <c r="N46" i="22"/>
  <c r="P45" i="22"/>
  <c r="R44" i="22"/>
  <c r="L43" i="22"/>
  <c r="N42" i="22"/>
  <c r="P41" i="22"/>
  <c r="S40" i="22"/>
  <c r="N40" i="22"/>
  <c r="R39" i="22"/>
  <c r="M39" i="22"/>
  <c r="R38" i="22"/>
  <c r="L38" i="22"/>
  <c r="Q37" i="22"/>
  <c r="L37" i="22"/>
  <c r="P36" i="22"/>
  <c r="K36" i="22"/>
  <c r="P35" i="22"/>
  <c r="O34" i="22"/>
  <c r="N33" i="22"/>
  <c r="S32" i="22"/>
  <c r="N32" i="22"/>
  <c r="S31" i="22"/>
  <c r="O31" i="22"/>
  <c r="K31" i="22"/>
  <c r="Q30" i="22"/>
  <c r="M30" i="22"/>
  <c r="S29" i="22"/>
  <c r="O29" i="22"/>
  <c r="K29" i="22"/>
  <c r="Q28" i="22"/>
  <c r="M28" i="22"/>
  <c r="S27" i="22"/>
  <c r="O27" i="22"/>
  <c r="K27" i="22"/>
  <c r="Q26" i="22"/>
  <c r="M26" i="22"/>
  <c r="S25" i="22"/>
  <c r="O25" i="22"/>
  <c r="K25" i="22"/>
  <c r="Q24" i="22"/>
  <c r="M24" i="22"/>
  <c r="S23" i="22"/>
  <c r="O23" i="22"/>
  <c r="K23" i="22"/>
  <c r="Q22" i="22"/>
  <c r="M22" i="22"/>
  <c r="S21" i="22"/>
  <c r="O21" i="22"/>
  <c r="K21" i="22"/>
  <c r="Q20" i="22"/>
  <c r="M20" i="22"/>
  <c r="S19" i="22"/>
  <c r="O19" i="22"/>
  <c r="K19" i="22"/>
  <c r="Q18" i="22"/>
  <c r="M18" i="22"/>
  <c r="S17" i="22"/>
  <c r="O17" i="22"/>
  <c r="N5" i="22"/>
  <c r="R5" i="22"/>
  <c r="L6" i="22"/>
  <c r="P6" i="22"/>
  <c r="N7" i="22"/>
  <c r="R7" i="22"/>
  <c r="L8" i="22"/>
  <c r="P8" i="22"/>
  <c r="N9" i="22"/>
  <c r="R9" i="22"/>
  <c r="L10" i="22"/>
  <c r="P10" i="22"/>
  <c r="N11" i="22"/>
  <c r="R11" i="22"/>
  <c r="L12" i="22"/>
  <c r="P12" i="22"/>
  <c r="N13" i="22"/>
  <c r="R13" i="22"/>
  <c r="L14" i="22"/>
  <c r="P14" i="22"/>
  <c r="N15" i="22"/>
  <c r="R15" i="22"/>
  <c r="L16" i="22"/>
  <c r="P16" i="22"/>
  <c r="N17" i="22"/>
  <c r="O18" i="22"/>
  <c r="P19" i="22"/>
  <c r="K20" i="22"/>
  <c r="P20" i="22"/>
  <c r="L21" i="22"/>
  <c r="Q21" i="22"/>
  <c r="L22" i="22"/>
  <c r="R22" i="22"/>
  <c r="M23" i="22"/>
  <c r="R23" i="22"/>
  <c r="N24" i="22"/>
  <c r="S24" i="22"/>
  <c r="N25" i="22"/>
  <c r="O26" i="22"/>
  <c r="P27" i="22"/>
  <c r="K28" i="22"/>
  <c r="P28" i="22"/>
  <c r="L29" i="22"/>
  <c r="Q29" i="22"/>
  <c r="L30" i="22"/>
  <c r="R30" i="22"/>
  <c r="M31" i="22"/>
  <c r="R31" i="22"/>
  <c r="O32" i="22"/>
  <c r="L33" i="22"/>
  <c r="R33" i="22"/>
  <c r="P34" i="22"/>
  <c r="M35" i="22"/>
  <c r="R36" i="22"/>
  <c r="N37" i="22"/>
  <c r="K38" i="22"/>
  <c r="S38" i="22"/>
  <c r="P39" i="22"/>
  <c r="L40" i="22"/>
  <c r="S42" i="22"/>
  <c r="K44" i="22"/>
  <c r="L45" i="22"/>
  <c r="K46" i="22"/>
  <c r="M47" i="22"/>
  <c r="N48" i="22"/>
  <c r="M49" i="22"/>
  <c r="O50" i="22"/>
  <c r="P51" i="22"/>
  <c r="O52" i="22"/>
  <c r="Q53" i="22"/>
  <c r="R54" i="22"/>
  <c r="Q55" i="22"/>
  <c r="S56" i="22"/>
  <c r="S58" i="22"/>
  <c r="K60" i="22"/>
  <c r="L61" i="22"/>
  <c r="K62" i="22"/>
  <c r="M63" i="22"/>
  <c r="N64" i="22"/>
  <c r="M65" i="22"/>
  <c r="N5" i="20"/>
  <c r="R6" i="20"/>
  <c r="N8" i="20"/>
  <c r="N10" i="20"/>
  <c r="R12" i="20"/>
  <c r="L15" i="20"/>
  <c r="R17" i="20"/>
  <c r="S20" i="20"/>
  <c r="L24" i="20"/>
  <c r="M27" i="20"/>
  <c r="O30" i="20"/>
  <c r="Q33" i="20"/>
  <c r="L37" i="20"/>
  <c r="Q41" i="20"/>
  <c r="R48" i="20"/>
  <c r="N58" i="20"/>
  <c r="R5" i="20"/>
  <c r="L7" i="20"/>
  <c r="R8" i="20"/>
  <c r="K11" i="20"/>
  <c r="O13" i="20"/>
  <c r="S15" i="20"/>
  <c r="Q18" i="20"/>
  <c r="S21" i="20"/>
  <c r="K25" i="20"/>
  <c r="S27" i="20"/>
  <c r="K31" i="20"/>
  <c r="N34" i="20"/>
  <c r="Q38" i="20"/>
  <c r="Q43" i="20"/>
  <c r="Q51" i="20"/>
  <c r="P61" i="20"/>
  <c r="S7" i="20"/>
  <c r="O9" i="20"/>
  <c r="P11" i="20"/>
  <c r="M14" i="20"/>
  <c r="Q16" i="20"/>
  <c r="N19" i="20"/>
  <c r="P22" i="20"/>
  <c r="R25" i="20"/>
  <c r="O28" i="20"/>
  <c r="Q31" i="20"/>
  <c r="P35" i="20"/>
  <c r="S39" i="20"/>
  <c r="Q45" i="20"/>
  <c r="S54" i="20"/>
  <c r="O64" i="20"/>
  <c r="P5" i="20"/>
  <c r="L6" i="20"/>
  <c r="K7" i="20"/>
  <c r="L9" i="20"/>
  <c r="M10" i="20"/>
  <c r="L11" i="20"/>
  <c r="Q12" i="20"/>
  <c r="P13" i="20"/>
  <c r="K15" i="20"/>
  <c r="N16" i="20"/>
  <c r="Q17" i="20"/>
  <c r="S18" i="20"/>
  <c r="O20" i="20"/>
  <c r="K22" i="20"/>
  <c r="K24" i="20"/>
  <c r="M25" i="20"/>
  <c r="S26" i="20"/>
  <c r="M28" i="20"/>
  <c r="K30" i="20"/>
  <c r="O31" i="20"/>
  <c r="S32" i="20"/>
  <c r="K35" i="20"/>
  <c r="K37" i="20"/>
  <c r="M39" i="20"/>
  <c r="P41" i="20"/>
  <c r="S44" i="20"/>
  <c r="O48" i="20"/>
  <c r="P53" i="20"/>
  <c r="K58" i="20"/>
  <c r="L63" i="20"/>
  <c r="L5" i="20"/>
  <c r="S5" i="20"/>
  <c r="N6" i="20"/>
  <c r="P7" i="20"/>
  <c r="Q8" i="20"/>
  <c r="P9" i="20"/>
  <c r="R10" i="20"/>
  <c r="S11" i="20"/>
  <c r="L13" i="20"/>
  <c r="N14" i="20"/>
  <c r="P15" i="20"/>
  <c r="R16" i="20"/>
  <c r="M18" i="20"/>
  <c r="R19" i="20"/>
  <c r="O21" i="20"/>
  <c r="K23" i="20"/>
  <c r="Q24" i="20"/>
  <c r="L26" i="20"/>
  <c r="N27" i="20"/>
  <c r="N29" i="20"/>
  <c r="P30" i="20"/>
  <c r="M32" i="20"/>
  <c r="M34" i="20"/>
  <c r="S35" i="20"/>
  <c r="O38" i="20"/>
  <c r="K40" i="20"/>
  <c r="S42" i="20"/>
  <c r="K46" i="20"/>
  <c r="N50" i="20"/>
  <c r="L55" i="20"/>
  <c r="M61" i="20"/>
  <c r="S65" i="20"/>
  <c r="O65" i="20"/>
  <c r="K65" i="20"/>
  <c r="Q64" i="20"/>
  <c r="M64" i="20"/>
  <c r="S63" i="20"/>
  <c r="O63" i="20"/>
  <c r="K63" i="20"/>
  <c r="Q62" i="20"/>
  <c r="M62" i="20"/>
  <c r="S61" i="20"/>
  <c r="O61" i="20"/>
  <c r="K61" i="20"/>
  <c r="Q60" i="20"/>
  <c r="M60" i="20"/>
  <c r="S59" i="20"/>
  <c r="O59" i="20"/>
  <c r="K59" i="20"/>
  <c r="Q58" i="20"/>
  <c r="M58" i="20"/>
  <c r="S57" i="20"/>
  <c r="O57" i="20"/>
  <c r="K57" i="20"/>
  <c r="Q56" i="20"/>
  <c r="M56" i="20"/>
  <c r="S55" i="20"/>
  <c r="O55" i="20"/>
  <c r="K55" i="20"/>
  <c r="Q54" i="20"/>
  <c r="M54" i="20"/>
  <c r="S53" i="20"/>
  <c r="O53" i="20"/>
  <c r="K53" i="20"/>
  <c r="Q52" i="20"/>
  <c r="M52" i="20"/>
  <c r="S51" i="20"/>
  <c r="O51" i="20"/>
  <c r="K51" i="20"/>
  <c r="Q50" i="20"/>
  <c r="M50" i="20"/>
  <c r="S49" i="20"/>
  <c r="O49" i="20"/>
  <c r="K49" i="20"/>
  <c r="Q48" i="20"/>
  <c r="M48" i="20"/>
  <c r="S47" i="20"/>
  <c r="O47" i="20"/>
  <c r="K47" i="20"/>
  <c r="Q46" i="20"/>
  <c r="M46" i="20"/>
  <c r="S45" i="20"/>
  <c r="O45" i="20"/>
  <c r="K45" i="20"/>
  <c r="Q44" i="20"/>
  <c r="M44" i="20"/>
  <c r="S43" i="20"/>
  <c r="O43" i="20"/>
  <c r="K43" i="20"/>
  <c r="Q42" i="20"/>
  <c r="M42" i="20"/>
  <c r="S41" i="20"/>
  <c r="O41" i="20"/>
  <c r="K41" i="20"/>
  <c r="R65" i="20"/>
  <c r="N65" i="20"/>
  <c r="P64" i="20"/>
  <c r="L64" i="20"/>
  <c r="R63" i="20"/>
  <c r="N63" i="20"/>
  <c r="P62" i="20"/>
  <c r="L62" i="20"/>
  <c r="R61" i="20"/>
  <c r="N61" i="20"/>
  <c r="P60" i="20"/>
  <c r="L60" i="20"/>
  <c r="R59" i="20"/>
  <c r="N59" i="20"/>
  <c r="P58" i="20"/>
  <c r="L58" i="20"/>
  <c r="R57" i="20"/>
  <c r="N57" i="20"/>
  <c r="P56" i="20"/>
  <c r="L56" i="20"/>
  <c r="R55" i="20"/>
  <c r="N55" i="20"/>
  <c r="P54" i="20"/>
  <c r="L54" i="20"/>
  <c r="R53" i="20"/>
  <c r="N53" i="20"/>
  <c r="P52" i="20"/>
  <c r="L52" i="20"/>
  <c r="R51" i="20"/>
  <c r="N51" i="20"/>
  <c r="P50" i="20"/>
  <c r="L50" i="20"/>
  <c r="R49" i="20"/>
  <c r="N49" i="20"/>
  <c r="P48" i="20"/>
  <c r="L48" i="20"/>
  <c r="R47" i="20"/>
  <c r="N47" i="20"/>
  <c r="P46" i="20"/>
  <c r="L46" i="20"/>
  <c r="R45" i="20"/>
  <c r="N45" i="20"/>
  <c r="P44" i="20"/>
  <c r="L44" i="20"/>
  <c r="R43" i="20"/>
  <c r="N43" i="20"/>
  <c r="P42" i="20"/>
  <c r="L42" i="20"/>
  <c r="R41" i="20"/>
  <c r="N41" i="20"/>
  <c r="P40" i="20"/>
  <c r="L40" i="20"/>
  <c r="R39" i="20"/>
  <c r="N39" i="20"/>
  <c r="P38" i="20"/>
  <c r="L38" i="20"/>
  <c r="R37" i="20"/>
  <c r="N37" i="20"/>
  <c r="P36" i="20"/>
  <c r="L36" i="20"/>
  <c r="R35" i="20"/>
  <c r="N35" i="20"/>
  <c r="P34" i="20"/>
  <c r="L34" i="20"/>
  <c r="R33" i="20"/>
  <c r="N33" i="20"/>
  <c r="P32" i="20"/>
  <c r="L32" i="20"/>
  <c r="Q65" i="20"/>
  <c r="S64" i="20"/>
  <c r="K64" i="20"/>
  <c r="M63" i="20"/>
  <c r="O62" i="20"/>
  <c r="Q61" i="20"/>
  <c r="S60" i="20"/>
  <c r="K60" i="20"/>
  <c r="M59" i="20"/>
  <c r="O58" i="20"/>
  <c r="Q57" i="20"/>
  <c r="S56" i="20"/>
  <c r="K56" i="20"/>
  <c r="M55" i="20"/>
  <c r="O54" i="20"/>
  <c r="Q53" i="20"/>
  <c r="S52" i="20"/>
  <c r="K52" i="20"/>
  <c r="M51" i="20"/>
  <c r="O50" i="20"/>
  <c r="Q49" i="20"/>
  <c r="S48" i="20"/>
  <c r="K48" i="20"/>
  <c r="M47" i="20"/>
  <c r="L65" i="20"/>
  <c r="N64" i="20"/>
  <c r="P63" i="20"/>
  <c r="R62" i="20"/>
  <c r="L61" i="20"/>
  <c r="N60" i="20"/>
  <c r="P59" i="20"/>
  <c r="R58" i="20"/>
  <c r="L57" i="20"/>
  <c r="N56" i="20"/>
  <c r="P55" i="20"/>
  <c r="R54" i="20"/>
  <c r="L53" i="20"/>
  <c r="N52" i="20"/>
  <c r="P51" i="20"/>
  <c r="R50" i="20"/>
  <c r="L49" i="20"/>
  <c r="N48" i="20"/>
  <c r="P47" i="20"/>
  <c r="R46" i="20"/>
  <c r="L45" i="20"/>
  <c r="N44" i="20"/>
  <c r="P43" i="20"/>
  <c r="R42" i="20"/>
  <c r="L41" i="20"/>
  <c r="O40" i="20"/>
  <c r="O39" i="20"/>
  <c r="S38" i="20"/>
  <c r="N38" i="20"/>
  <c r="S37" i="20"/>
  <c r="M37" i="20"/>
  <c r="R36" i="20"/>
  <c r="M36" i="20"/>
  <c r="Q35" i="20"/>
  <c r="L35" i="20"/>
  <c r="Q34" i="20"/>
  <c r="K34" i="20"/>
  <c r="P33" i="20"/>
  <c r="K33" i="20"/>
  <c r="O32" i="20"/>
  <c r="P31" i="20"/>
  <c r="L31" i="20"/>
  <c r="R30" i="20"/>
  <c r="N30" i="20"/>
  <c r="P29" i="20"/>
  <c r="L29" i="20"/>
  <c r="R28" i="20"/>
  <c r="N28" i="20"/>
  <c r="P27" i="20"/>
  <c r="L27" i="20"/>
  <c r="R26" i="20"/>
  <c r="N26" i="20"/>
  <c r="P25" i="20"/>
  <c r="L25" i="20"/>
  <c r="R24" i="20"/>
  <c r="N24" i="20"/>
  <c r="P23" i="20"/>
  <c r="L23" i="20"/>
  <c r="R22" i="20"/>
  <c r="N22" i="20"/>
  <c r="P21" i="20"/>
  <c r="L21" i="20"/>
  <c r="R20" i="20"/>
  <c r="N20" i="20"/>
  <c r="P19" i="20"/>
  <c r="L19" i="20"/>
  <c r="R18" i="20"/>
  <c r="N18" i="20"/>
  <c r="P17" i="20"/>
  <c r="L17" i="20"/>
  <c r="P65" i="20"/>
  <c r="N62" i="20"/>
  <c r="R60" i="20"/>
  <c r="L59" i="20"/>
  <c r="P57" i="20"/>
  <c r="N54" i="20"/>
  <c r="R52" i="20"/>
  <c r="L51" i="20"/>
  <c r="P49" i="20"/>
  <c r="O46" i="20"/>
  <c r="P45" i="20"/>
  <c r="O44" i="20"/>
  <c r="M43" i="20"/>
  <c r="N42" i="20"/>
  <c r="M41" i="20"/>
  <c r="N40" i="20"/>
  <c r="Q39" i="20"/>
  <c r="K39" i="20"/>
  <c r="M38" i="20"/>
  <c r="P37" i="20"/>
  <c r="S36" i="20"/>
  <c r="K36" i="20"/>
  <c r="O35" i="20"/>
  <c r="R34" i="20"/>
  <c r="M33" i="20"/>
  <c r="Q32" i="20"/>
  <c r="S31" i="20"/>
  <c r="N31" i="20"/>
  <c r="S30" i="20"/>
  <c r="M30" i="20"/>
  <c r="R29" i="20"/>
  <c r="M29" i="20"/>
  <c r="Q28" i="20"/>
  <c r="L28" i="20"/>
  <c r="Q27" i="20"/>
  <c r="K27" i="20"/>
  <c r="P26" i="20"/>
  <c r="K26" i="20"/>
  <c r="O25" i="20"/>
  <c r="O24" i="20"/>
  <c r="S23" i="20"/>
  <c r="N23" i="20"/>
  <c r="S22" i="20"/>
  <c r="M22" i="20"/>
  <c r="R21" i="20"/>
  <c r="M21" i="20"/>
  <c r="Q20" i="20"/>
  <c r="L20" i="20"/>
  <c r="Q19" i="20"/>
  <c r="K19" i="20"/>
  <c r="P18" i="20"/>
  <c r="K18" i="20"/>
  <c r="O17" i="20"/>
  <c r="P16" i="20"/>
  <c r="L16" i="20"/>
  <c r="R15" i="20"/>
  <c r="N15" i="20"/>
  <c r="P14" i="20"/>
  <c r="L14" i="20"/>
  <c r="R13" i="20"/>
  <c r="N13" i="20"/>
  <c r="P12" i="20"/>
  <c r="L12" i="20"/>
  <c r="R11" i="20"/>
  <c r="N11" i="20"/>
  <c r="P10" i="20"/>
  <c r="L10" i="20"/>
  <c r="R9" i="20"/>
  <c r="N9" i="20"/>
  <c r="P8" i="20"/>
  <c r="L8" i="20"/>
  <c r="R7" i="20"/>
  <c r="N7" i="20"/>
  <c r="P6" i="20"/>
  <c r="M65" i="20"/>
  <c r="Q63" i="20"/>
  <c r="K62" i="20"/>
  <c r="O60" i="20"/>
  <c r="S58" i="20"/>
  <c r="M57" i="20"/>
  <c r="Q55" i="20"/>
  <c r="K54" i="20"/>
  <c r="O52" i="20"/>
  <c r="S50" i="20"/>
  <c r="M49" i="20"/>
  <c r="Q47" i="20"/>
  <c r="N46" i="20"/>
  <c r="M45" i="20"/>
  <c r="K44" i="20"/>
  <c r="L43" i="20"/>
  <c r="K42" i="20"/>
  <c r="S40" i="20"/>
  <c r="M40" i="20"/>
  <c r="P39" i="20"/>
  <c r="R38" i="20"/>
  <c r="K38" i="20"/>
  <c r="O37" i="20"/>
  <c r="Q36" i="20"/>
  <c r="M35" i="20"/>
  <c r="O34" i="20"/>
  <c r="S33" i="20"/>
  <c r="L33" i="20"/>
  <c r="N32" i="20"/>
  <c r="R31" i="20"/>
  <c r="M31" i="20"/>
  <c r="Q30" i="20"/>
  <c r="L30" i="20"/>
  <c r="Q29" i="20"/>
  <c r="K29" i="20"/>
  <c r="P28" i="20"/>
  <c r="K28" i="20"/>
  <c r="O27" i="20"/>
  <c r="O26" i="20"/>
  <c r="S25" i="20"/>
  <c r="N25" i="20"/>
  <c r="S24" i="20"/>
  <c r="M24" i="20"/>
  <c r="R23" i="20"/>
  <c r="M23" i="20"/>
  <c r="Q22" i="20"/>
  <c r="L22" i="20"/>
  <c r="Q21" i="20"/>
  <c r="K21" i="20"/>
  <c r="P20" i="20"/>
  <c r="K20" i="20"/>
  <c r="O19" i="20"/>
  <c r="O18" i="20"/>
  <c r="S17" i="20"/>
  <c r="N17" i="20"/>
  <c r="S16" i="20"/>
  <c r="O16" i="20"/>
  <c r="K16" i="20"/>
  <c r="Q15" i="20"/>
  <c r="M15" i="20"/>
  <c r="S14" i="20"/>
  <c r="O14" i="20"/>
  <c r="K14" i="20"/>
  <c r="Q13" i="20"/>
  <c r="M13" i="20"/>
  <c r="S12" i="20"/>
  <c r="O12" i="20"/>
  <c r="K12" i="20"/>
  <c r="Q11" i="20"/>
  <c r="M11" i="20"/>
  <c r="S10" i="20"/>
  <c r="O10" i="20"/>
  <c r="K10" i="20"/>
  <c r="Q9" i="20"/>
  <c r="M9" i="20"/>
  <c r="S8" i="20"/>
  <c r="O8" i="20"/>
  <c r="K8" i="20"/>
  <c r="Q7" i="20"/>
  <c r="M7" i="20"/>
  <c r="S6" i="20"/>
  <c r="O6" i="20"/>
  <c r="K6" i="20"/>
  <c r="Q5" i="20"/>
  <c r="M5" i="20"/>
  <c r="O5" i="20"/>
  <c r="Q6" i="20"/>
  <c r="O7" i="20"/>
  <c r="M8" i="20"/>
  <c r="K9" i="20"/>
  <c r="S9" i="20"/>
  <c r="Q10" i="20"/>
  <c r="O11" i="20"/>
  <c r="M12" i="20"/>
  <c r="K13" i="20"/>
  <c r="S13" i="20"/>
  <c r="Q14" i="20"/>
  <c r="O15" i="20"/>
  <c r="M16" i="20"/>
  <c r="K17" i="20"/>
  <c r="L18" i="20"/>
  <c r="M19" i="20"/>
  <c r="M20" i="20"/>
  <c r="N21" i="20"/>
  <c r="O22" i="20"/>
  <c r="O23" i="20"/>
  <c r="P24" i="20"/>
  <c r="Q25" i="20"/>
  <c r="Q26" i="20"/>
  <c r="R27" i="20"/>
  <c r="S28" i="20"/>
  <c r="S29" i="20"/>
  <c r="K32" i="20"/>
  <c r="O33" i="20"/>
  <c r="S34" i="20"/>
  <c r="N36" i="20"/>
  <c r="Q37" i="20"/>
  <c r="L39" i="20"/>
  <c r="Q40" i="20"/>
  <c r="O42" i="20"/>
  <c r="R44" i="20"/>
  <c r="S46" i="20"/>
  <c r="K50" i="20"/>
  <c r="M53" i="20"/>
  <c r="O56" i="20"/>
  <c r="Q59" i="20"/>
  <c r="S62" i="20"/>
  <c r="L6" i="18"/>
  <c r="N11" i="18"/>
  <c r="P18" i="18"/>
  <c r="K28" i="18"/>
  <c r="M38" i="18"/>
  <c r="O52" i="18"/>
  <c r="P5" i="18"/>
  <c r="M6" i="18"/>
  <c r="N7" i="18"/>
  <c r="N8" i="18"/>
  <c r="S9" i="18"/>
  <c r="O11" i="18"/>
  <c r="R13" i="18"/>
  <c r="N15" i="18"/>
  <c r="K17" i="18"/>
  <c r="Q18" i="18"/>
  <c r="Q20" i="18"/>
  <c r="S22" i="18"/>
  <c r="S25" i="18"/>
  <c r="L28" i="18"/>
  <c r="M30" i="18"/>
  <c r="Q32" i="18"/>
  <c r="O35" i="18"/>
  <c r="Q39" i="18"/>
  <c r="P42" i="18"/>
  <c r="O45" i="18"/>
  <c r="O48" i="18"/>
  <c r="P52" i="18"/>
  <c r="S58" i="18"/>
  <c r="R5" i="18"/>
  <c r="Q6" i="18"/>
  <c r="R7" i="18"/>
  <c r="R8" i="18"/>
  <c r="P10" i="18"/>
  <c r="L12" i="18"/>
  <c r="S13" i="18"/>
  <c r="O15" i="18"/>
  <c r="R17" i="18"/>
  <c r="O19" i="18"/>
  <c r="Q21" i="18"/>
  <c r="R23" i="18"/>
  <c r="K26" i="18"/>
  <c r="K29" i="18"/>
  <c r="M31" i="18"/>
  <c r="S33" i="18"/>
  <c r="Q36" i="18"/>
  <c r="R39" i="18"/>
  <c r="S43" i="18"/>
  <c r="Q46" i="18"/>
  <c r="L50" i="18"/>
  <c r="P54" i="18"/>
  <c r="M61" i="18"/>
  <c r="R6" i="18"/>
  <c r="S7" i="18"/>
  <c r="N9" i="18"/>
  <c r="Q10" i="18"/>
  <c r="M12" i="18"/>
  <c r="P14" i="18"/>
  <c r="L16" i="18"/>
  <c r="S17" i="18"/>
  <c r="Q19" i="18"/>
  <c r="R21" i="18"/>
  <c r="S23" i="18"/>
  <c r="K27" i="18"/>
  <c r="M29" i="18"/>
  <c r="N31" i="18"/>
  <c r="K34" i="18"/>
  <c r="L38" i="18"/>
  <c r="M41" i="18"/>
  <c r="K44" i="18"/>
  <c r="S46" i="18"/>
  <c r="P50" i="18"/>
  <c r="S54" i="18"/>
  <c r="Q63" i="18"/>
  <c r="N5" i="18"/>
  <c r="S5" i="18"/>
  <c r="N6" i="18"/>
  <c r="O7" i="18"/>
  <c r="P8" i="18"/>
  <c r="K9" i="18"/>
  <c r="P9" i="18"/>
  <c r="L10" i="18"/>
  <c r="R11" i="18"/>
  <c r="P12" i="18"/>
  <c r="N13" i="18"/>
  <c r="L14" i="18"/>
  <c r="R15" i="18"/>
  <c r="P16" i="18"/>
  <c r="N17" i="18"/>
  <c r="L18" i="18"/>
  <c r="K20" i="18"/>
  <c r="K21" i="18"/>
  <c r="L22" i="18"/>
  <c r="M23" i="18"/>
  <c r="M24" i="18"/>
  <c r="N25" i="18"/>
  <c r="O26" i="18"/>
  <c r="O27" i="18"/>
  <c r="P28" i="18"/>
  <c r="Q29" i="18"/>
  <c r="Q30" i="18"/>
  <c r="R31" i="18"/>
  <c r="M33" i="18"/>
  <c r="P34" i="18"/>
  <c r="K36" i="18"/>
  <c r="O37" i="18"/>
  <c r="S38" i="18"/>
  <c r="M40" i="18"/>
  <c r="R41" i="18"/>
  <c r="K43" i="18"/>
  <c r="P44" i="18"/>
  <c r="K46" i="18"/>
  <c r="N47" i="18"/>
  <c r="M49" i="18"/>
  <c r="N51" i="18"/>
  <c r="N53" i="18"/>
  <c r="Q55" i="18"/>
  <c r="R57" i="18"/>
  <c r="R59" i="18"/>
  <c r="K62" i="18"/>
  <c r="S65" i="18"/>
  <c r="O65" i="18"/>
  <c r="K65" i="18"/>
  <c r="Q64" i="18"/>
  <c r="M64" i="18"/>
  <c r="S63" i="18"/>
  <c r="O63" i="18"/>
  <c r="K63" i="18"/>
  <c r="Q62" i="18"/>
  <c r="M62" i="18"/>
  <c r="S61" i="18"/>
  <c r="O61" i="18"/>
  <c r="K61" i="18"/>
  <c r="Q60" i="18"/>
  <c r="M60" i="18"/>
  <c r="S59" i="18"/>
  <c r="O59" i="18"/>
  <c r="K59" i="18"/>
  <c r="Q58" i="18"/>
  <c r="M58" i="18"/>
  <c r="S57" i="18"/>
  <c r="O57" i="18"/>
  <c r="K57" i="18"/>
  <c r="Q56" i="18"/>
  <c r="M56" i="18"/>
  <c r="S55" i="18"/>
  <c r="O55" i="18"/>
  <c r="K55" i="18"/>
  <c r="Q54" i="18"/>
  <c r="M54" i="18"/>
  <c r="S53" i="18"/>
  <c r="O53" i="18"/>
  <c r="K53" i="18"/>
  <c r="Q52" i="18"/>
  <c r="M52" i="18"/>
  <c r="S51" i="18"/>
  <c r="O51" i="18"/>
  <c r="K51" i="18"/>
  <c r="Q50" i="18"/>
  <c r="M50" i="18"/>
  <c r="S49" i="18"/>
  <c r="O49" i="18"/>
  <c r="K49" i="18"/>
  <c r="Q48" i="18"/>
  <c r="M48" i="18"/>
  <c r="P65" i="18"/>
  <c r="L65" i="18"/>
  <c r="R64" i="18"/>
  <c r="N64" i="18"/>
  <c r="P63" i="18"/>
  <c r="L63" i="18"/>
  <c r="R62" i="18"/>
  <c r="N62" i="18"/>
  <c r="P61" i="18"/>
  <c r="L61" i="18"/>
  <c r="R60" i="18"/>
  <c r="N60" i="18"/>
  <c r="P59" i="18"/>
  <c r="L59" i="18"/>
  <c r="R58" i="18"/>
  <c r="N58" i="18"/>
  <c r="P57" i="18"/>
  <c r="L57" i="18"/>
  <c r="R56" i="18"/>
  <c r="N56" i="18"/>
  <c r="P55" i="18"/>
  <c r="L55" i="18"/>
  <c r="R54" i="18"/>
  <c r="N54" i="18"/>
  <c r="P53" i="18"/>
  <c r="L53" i="18"/>
  <c r="R52" i="18"/>
  <c r="N52" i="18"/>
  <c r="P51" i="18"/>
  <c r="L51" i="18"/>
  <c r="R50" i="18"/>
  <c r="N50" i="18"/>
  <c r="P49" i="18"/>
  <c r="L49" i="18"/>
  <c r="R48" i="18"/>
  <c r="N48" i="18"/>
  <c r="P47" i="18"/>
  <c r="L47" i="18"/>
  <c r="R46" i="18"/>
  <c r="N46" i="18"/>
  <c r="P45" i="18"/>
  <c r="L45" i="18"/>
  <c r="R44" i="18"/>
  <c r="N44" i="18"/>
  <c r="P43" i="18"/>
  <c r="L43" i="18"/>
  <c r="R42" i="18"/>
  <c r="N42" i="18"/>
  <c r="P41" i="18"/>
  <c r="L41" i="18"/>
  <c r="R40" i="18"/>
  <c r="N40" i="18"/>
  <c r="P39" i="18"/>
  <c r="L39" i="18"/>
  <c r="R38" i="18"/>
  <c r="N38" i="18"/>
  <c r="P37" i="18"/>
  <c r="L37" i="18"/>
  <c r="R36" i="18"/>
  <c r="N36" i="18"/>
  <c r="P35" i="18"/>
  <c r="L35" i="18"/>
  <c r="R34" i="18"/>
  <c r="N34" i="18"/>
  <c r="P33" i="18"/>
  <c r="L33" i="18"/>
  <c r="R32" i="18"/>
  <c r="N32" i="18"/>
  <c r="R65" i="18"/>
  <c r="L64" i="18"/>
  <c r="N63" i="18"/>
  <c r="Q65" i="18"/>
  <c r="S64" i="18"/>
  <c r="K64" i="18"/>
  <c r="M63" i="18"/>
  <c r="O62" i="18"/>
  <c r="Q61" i="18"/>
  <c r="S60" i="18"/>
  <c r="K60" i="18"/>
  <c r="M59" i="18"/>
  <c r="O58" i="18"/>
  <c r="Q57" i="18"/>
  <c r="S56" i="18"/>
  <c r="K56" i="18"/>
  <c r="M55" i="18"/>
  <c r="O54" i="18"/>
  <c r="Q53" i="18"/>
  <c r="S52" i="18"/>
  <c r="K52" i="18"/>
  <c r="M51" i="18"/>
  <c r="O50" i="18"/>
  <c r="Q49" i="18"/>
  <c r="S48" i="18"/>
  <c r="K48" i="18"/>
  <c r="O47" i="18"/>
  <c r="O46" i="18"/>
  <c r="S45" i="18"/>
  <c r="N45" i="18"/>
  <c r="S44" i="18"/>
  <c r="M44" i="18"/>
  <c r="R43" i="18"/>
  <c r="M43" i="18"/>
  <c r="Q42" i="18"/>
  <c r="L42" i="18"/>
  <c r="Q41" i="18"/>
  <c r="K41" i="18"/>
  <c r="P40" i="18"/>
  <c r="K40" i="18"/>
  <c r="O39" i="18"/>
  <c r="O38" i="18"/>
  <c r="S37" i="18"/>
  <c r="N37" i="18"/>
  <c r="S36" i="18"/>
  <c r="M36" i="18"/>
  <c r="R35" i="18"/>
  <c r="M35" i="18"/>
  <c r="Q34" i="18"/>
  <c r="L34" i="18"/>
  <c r="Q33" i="18"/>
  <c r="K33" i="18"/>
  <c r="P32" i="18"/>
  <c r="K32" i="18"/>
  <c r="P31" i="18"/>
  <c r="L31" i="18"/>
  <c r="R30" i="18"/>
  <c r="N30" i="18"/>
  <c r="P29" i="18"/>
  <c r="L29" i="18"/>
  <c r="R28" i="18"/>
  <c r="N28" i="18"/>
  <c r="P27" i="18"/>
  <c r="L27" i="18"/>
  <c r="R26" i="18"/>
  <c r="N26" i="18"/>
  <c r="P25" i="18"/>
  <c r="L25" i="18"/>
  <c r="R24" i="18"/>
  <c r="N24" i="18"/>
  <c r="P23" i="18"/>
  <c r="L23" i="18"/>
  <c r="R22" i="18"/>
  <c r="N22" i="18"/>
  <c r="P21" i="18"/>
  <c r="L21" i="18"/>
  <c r="R20" i="18"/>
  <c r="N20" i="18"/>
  <c r="P19" i="18"/>
  <c r="L19" i="18"/>
  <c r="N65" i="18"/>
  <c r="R63" i="18"/>
  <c r="P62" i="18"/>
  <c r="N61" i="18"/>
  <c r="O60" i="18"/>
  <c r="N59" i="18"/>
  <c r="L58" i="18"/>
  <c r="M57" i="18"/>
  <c r="L56" i="18"/>
  <c r="K54" i="18"/>
  <c r="R51" i="18"/>
  <c r="S50" i="18"/>
  <c r="R49" i="18"/>
  <c r="P48" i="18"/>
  <c r="R47" i="18"/>
  <c r="K47" i="18"/>
  <c r="M46" i="18"/>
  <c r="Q45" i="18"/>
  <c r="L44" i="18"/>
  <c r="O43" i="18"/>
  <c r="S42" i="18"/>
  <c r="K42" i="18"/>
  <c r="N41" i="18"/>
  <c r="Q40" i="18"/>
  <c r="S39" i="18"/>
  <c r="M39" i="18"/>
  <c r="P38" i="18"/>
  <c r="R37" i="18"/>
  <c r="K37" i="18"/>
  <c r="O36" i="18"/>
  <c r="Q35" i="18"/>
  <c r="M34" i="18"/>
  <c r="O33" i="18"/>
  <c r="S32" i="18"/>
  <c r="L32" i="18"/>
  <c r="O31" i="18"/>
  <c r="O30" i="18"/>
  <c r="S29" i="18"/>
  <c r="N29" i="18"/>
  <c r="S28" i="18"/>
  <c r="M28" i="18"/>
  <c r="R27" i="18"/>
  <c r="M27" i="18"/>
  <c r="Q26" i="18"/>
  <c r="L26" i="18"/>
  <c r="Q25" i="18"/>
  <c r="K25" i="18"/>
  <c r="P24" i="18"/>
  <c r="K24" i="18"/>
  <c r="O23" i="18"/>
  <c r="O22" i="18"/>
  <c r="S21" i="18"/>
  <c r="N21" i="18"/>
  <c r="S20" i="18"/>
  <c r="M20" i="18"/>
  <c r="R19" i="18"/>
  <c r="M19" i="18"/>
  <c r="R18" i="18"/>
  <c r="N18" i="18"/>
  <c r="P17" i="18"/>
  <c r="L17" i="18"/>
  <c r="R16" i="18"/>
  <c r="N16" i="18"/>
  <c r="P15" i="18"/>
  <c r="L15" i="18"/>
  <c r="R14" i="18"/>
  <c r="N14" i="18"/>
  <c r="P13" i="18"/>
  <c r="L13" i="18"/>
  <c r="R12" i="18"/>
  <c r="N12" i="18"/>
  <c r="P11" i="18"/>
  <c r="L11" i="18"/>
  <c r="R10" i="18"/>
  <c r="N10" i="18"/>
  <c r="O64" i="18"/>
  <c r="S62" i="18"/>
  <c r="R61" i="18"/>
  <c r="P60" i="18"/>
  <c r="Q59" i="18"/>
  <c r="P58" i="18"/>
  <c r="N57" i="18"/>
  <c r="O56" i="18"/>
  <c r="N55" i="18"/>
  <c r="L54" i="18"/>
  <c r="M53" i="18"/>
  <c r="L52" i="18"/>
  <c r="K50" i="18"/>
  <c r="S47" i="18"/>
  <c r="M47" i="18"/>
  <c r="P46" i="18"/>
  <c r="R45" i="18"/>
  <c r="K45" i="18"/>
  <c r="O44" i="18"/>
  <c r="Q43" i="18"/>
  <c r="M42" i="18"/>
  <c r="O41" i="18"/>
  <c r="S40" i="18"/>
  <c r="L40" i="18"/>
  <c r="N39" i="18"/>
  <c r="Q38" i="18"/>
  <c r="K38" i="18"/>
  <c r="M37" i="18"/>
  <c r="P36" i="18"/>
  <c r="S35" i="18"/>
  <c r="K35" i="18"/>
  <c r="O34" i="18"/>
  <c r="R33" i="18"/>
  <c r="M32" i="18"/>
  <c r="Q31" i="18"/>
  <c r="K31" i="18"/>
  <c r="P30" i="18"/>
  <c r="K30" i="18"/>
  <c r="O29" i="18"/>
  <c r="O28" i="18"/>
  <c r="S27" i="18"/>
  <c r="N27" i="18"/>
  <c r="S26" i="18"/>
  <c r="M26" i="18"/>
  <c r="R25" i="18"/>
  <c r="M25" i="18"/>
  <c r="Q24" i="18"/>
  <c r="L24" i="18"/>
  <c r="Q23" i="18"/>
  <c r="K23" i="18"/>
  <c r="P22" i="18"/>
  <c r="K22" i="18"/>
  <c r="O21" i="18"/>
  <c r="O20" i="18"/>
  <c r="S19" i="18"/>
  <c r="N19" i="18"/>
  <c r="S18" i="18"/>
  <c r="O18" i="18"/>
  <c r="K18" i="18"/>
  <c r="Q17" i="18"/>
  <c r="M17" i="18"/>
  <c r="S16" i="18"/>
  <c r="O16" i="18"/>
  <c r="K16" i="18"/>
  <c r="Q15" i="18"/>
  <c r="M15" i="18"/>
  <c r="S14" i="18"/>
  <c r="O14" i="18"/>
  <c r="K14" i="18"/>
  <c r="Q13" i="18"/>
  <c r="M13" i="18"/>
  <c r="S12" i="18"/>
  <c r="O12" i="18"/>
  <c r="K12" i="18"/>
  <c r="Q11" i="18"/>
  <c r="M11" i="18"/>
  <c r="S10" i="18"/>
  <c r="O10" i="18"/>
  <c r="K10" i="18"/>
  <c r="Q9" i="18"/>
  <c r="M9" i="18"/>
  <c r="S8" i="18"/>
  <c r="O8" i="18"/>
  <c r="K8" i="18"/>
  <c r="Q7" i="18"/>
  <c r="M7" i="18"/>
  <c r="S6" i="18"/>
  <c r="O6" i="18"/>
  <c r="K6" i="18"/>
  <c r="Q5" i="18"/>
  <c r="M5" i="18"/>
  <c r="O5" i="18"/>
  <c r="P6" i="18"/>
  <c r="K7" i="18"/>
  <c r="P7" i="18"/>
  <c r="L8" i="18"/>
  <c r="Q8" i="18"/>
  <c r="L9" i="18"/>
  <c r="R9" i="18"/>
  <c r="M10" i="18"/>
  <c r="K11" i="18"/>
  <c r="S11" i="18"/>
  <c r="Q12" i="18"/>
  <c r="O13" i="18"/>
  <c r="M14" i="18"/>
  <c r="K15" i="18"/>
  <c r="S15" i="18"/>
  <c r="Q16" i="18"/>
  <c r="O17" i="18"/>
  <c r="M18" i="18"/>
  <c r="K19" i="18"/>
  <c r="L20" i="18"/>
  <c r="M21" i="18"/>
  <c r="M22" i="18"/>
  <c r="N23" i="18"/>
  <c r="O24" i="18"/>
  <c r="O25" i="18"/>
  <c r="P26" i="18"/>
  <c r="Q27" i="18"/>
  <c r="Q28" i="18"/>
  <c r="R29" i="18"/>
  <c r="S30" i="18"/>
  <c r="S31" i="18"/>
  <c r="N33" i="18"/>
  <c r="S34" i="18"/>
  <c r="L36" i="18"/>
  <c r="Q37" i="18"/>
  <c r="K39" i="18"/>
  <c r="O40" i="18"/>
  <c r="S41" i="18"/>
  <c r="N43" i="18"/>
  <c r="Q44" i="18"/>
  <c r="L46" i="18"/>
  <c r="Q47" i="18"/>
  <c r="N49" i="18"/>
  <c r="Q51" i="18"/>
  <c r="R53" i="18"/>
  <c r="R55" i="18"/>
  <c r="K58" i="18"/>
  <c r="L60" i="18"/>
  <c r="L62" i="18"/>
  <c r="M65" i="18"/>
  <c r="Q10" i="17"/>
  <c r="Q14" i="17"/>
  <c r="O19" i="17"/>
  <c r="S25" i="17"/>
  <c r="N32" i="17"/>
  <c r="K44" i="17"/>
  <c r="S9" i="17"/>
  <c r="K13" i="17"/>
  <c r="M16" i="17"/>
  <c r="O20" i="17"/>
  <c r="R24" i="17"/>
  <c r="K30" i="17"/>
  <c r="L35" i="17"/>
  <c r="L47" i="17"/>
  <c r="S65" i="17"/>
  <c r="O65" i="17"/>
  <c r="K65" i="17"/>
  <c r="Q64" i="17"/>
  <c r="M64" i="17"/>
  <c r="S63" i="17"/>
  <c r="O63" i="17"/>
  <c r="K63" i="17"/>
  <c r="Q62" i="17"/>
  <c r="M62" i="17"/>
  <c r="S61" i="17"/>
  <c r="O61" i="17"/>
  <c r="K61" i="17"/>
  <c r="Q60" i="17"/>
  <c r="M60" i="17"/>
  <c r="S59" i="17"/>
  <c r="O59" i="17"/>
  <c r="K59" i="17"/>
  <c r="Q58" i="17"/>
  <c r="M58" i="17"/>
  <c r="S57" i="17"/>
  <c r="O57" i="17"/>
  <c r="K57" i="17"/>
  <c r="Q56" i="17"/>
  <c r="M56" i="17"/>
  <c r="S55" i="17"/>
  <c r="O55" i="17"/>
  <c r="K55" i="17"/>
  <c r="Q54" i="17"/>
  <c r="M54" i="17"/>
  <c r="S53" i="17"/>
  <c r="O53" i="17"/>
  <c r="K53" i="17"/>
  <c r="Q52" i="17"/>
  <c r="M52" i="17"/>
  <c r="S51" i="17"/>
  <c r="O51" i="17"/>
  <c r="K51" i="17"/>
  <c r="Q50" i="17"/>
  <c r="M50" i="17"/>
  <c r="S49" i="17"/>
  <c r="O49" i="17"/>
  <c r="K49" i="17"/>
  <c r="Q48" i="17"/>
  <c r="M48" i="17"/>
  <c r="S47" i="17"/>
  <c r="O47" i="17"/>
  <c r="K47" i="17"/>
  <c r="Q46" i="17"/>
  <c r="M46" i="17"/>
  <c r="S45" i="17"/>
  <c r="O45" i="17"/>
  <c r="K45" i="17"/>
  <c r="Q44" i="17"/>
  <c r="M44" i="17"/>
  <c r="S43" i="17"/>
  <c r="O43" i="17"/>
  <c r="K43" i="17"/>
  <c r="Q42" i="17"/>
  <c r="M42" i="17"/>
  <c r="S41" i="17"/>
  <c r="O41" i="17"/>
  <c r="K41" i="17"/>
  <c r="Q40" i="17"/>
  <c r="M40" i="17"/>
  <c r="S39" i="17"/>
  <c r="O39" i="17"/>
  <c r="K39" i="17"/>
  <c r="Q38" i="17"/>
  <c r="R65" i="17"/>
  <c r="N65" i="17"/>
  <c r="P64" i="17"/>
  <c r="L64" i="17"/>
  <c r="R63" i="17"/>
  <c r="N63" i="17"/>
  <c r="P62" i="17"/>
  <c r="L62" i="17"/>
  <c r="R61" i="17"/>
  <c r="N61" i="17"/>
  <c r="P60" i="17"/>
  <c r="L60" i="17"/>
  <c r="R59" i="17"/>
  <c r="N59" i="17"/>
  <c r="P58" i="17"/>
  <c r="L58" i="17"/>
  <c r="R57" i="17"/>
  <c r="N57" i="17"/>
  <c r="P56" i="17"/>
  <c r="L56" i="17"/>
  <c r="R55" i="17"/>
  <c r="N55" i="17"/>
  <c r="P54" i="17"/>
  <c r="L54" i="17"/>
  <c r="R53" i="17"/>
  <c r="N53" i="17"/>
  <c r="P52" i="17"/>
  <c r="L52" i="17"/>
  <c r="R51" i="17"/>
  <c r="N51" i="17"/>
  <c r="P50" i="17"/>
  <c r="L50" i="17"/>
  <c r="R49" i="17"/>
  <c r="N49" i="17"/>
  <c r="P48" i="17"/>
  <c r="L48" i="17"/>
  <c r="R47" i="17"/>
  <c r="N47" i="17"/>
  <c r="P46" i="17"/>
  <c r="L46" i="17"/>
  <c r="R45" i="17"/>
  <c r="N45" i="17"/>
  <c r="P44" i="17"/>
  <c r="L44" i="17"/>
  <c r="R43" i="17"/>
  <c r="N43" i="17"/>
  <c r="P42" i="17"/>
  <c r="L42" i="17"/>
  <c r="R41" i="17"/>
  <c r="N41" i="17"/>
  <c r="P40" i="17"/>
  <c r="L40" i="17"/>
  <c r="R39" i="17"/>
  <c r="N39" i="17"/>
  <c r="P38" i="17"/>
  <c r="L38" i="17"/>
  <c r="R37" i="17"/>
  <c r="N37" i="17"/>
  <c r="P36" i="17"/>
  <c r="L36" i="17"/>
  <c r="R35" i="17"/>
  <c r="N35" i="17"/>
  <c r="P34" i="17"/>
  <c r="L34" i="17"/>
  <c r="R33" i="17"/>
  <c r="N33" i="17"/>
  <c r="P32" i="17"/>
  <c r="L32" i="17"/>
  <c r="Q65" i="17"/>
  <c r="S64" i="17"/>
  <c r="K64" i="17"/>
  <c r="M63" i="17"/>
  <c r="O62" i="17"/>
  <c r="Q61" i="17"/>
  <c r="S60" i="17"/>
  <c r="K60" i="17"/>
  <c r="M59" i="17"/>
  <c r="O58" i="17"/>
  <c r="Q57" i="17"/>
  <c r="S56" i="17"/>
  <c r="K56" i="17"/>
  <c r="M55" i="17"/>
  <c r="O54" i="17"/>
  <c r="Q53" i="17"/>
  <c r="S52" i="17"/>
  <c r="K52" i="17"/>
  <c r="M51" i="17"/>
  <c r="O50" i="17"/>
  <c r="Q49" i="17"/>
  <c r="S48" i="17"/>
  <c r="K48" i="17"/>
  <c r="M47" i="17"/>
  <c r="O46" i="17"/>
  <c r="Q45" i="17"/>
  <c r="S44" i="17"/>
  <c r="L65" i="17"/>
  <c r="N64" i="17"/>
  <c r="P63" i="17"/>
  <c r="R62" i="17"/>
  <c r="L61" i="17"/>
  <c r="N60" i="17"/>
  <c r="P59" i="17"/>
  <c r="R58" i="17"/>
  <c r="L57" i="17"/>
  <c r="N56" i="17"/>
  <c r="P55" i="17"/>
  <c r="R54" i="17"/>
  <c r="L53" i="17"/>
  <c r="N52" i="17"/>
  <c r="P51" i="17"/>
  <c r="R50" i="17"/>
  <c r="L49" i="17"/>
  <c r="N48" i="17"/>
  <c r="P47" i="17"/>
  <c r="R46" i="17"/>
  <c r="L45" i="17"/>
  <c r="N44" i="17"/>
  <c r="P43" i="17"/>
  <c r="R42" i="17"/>
  <c r="L41" i="17"/>
  <c r="N40" i="17"/>
  <c r="P39" i="17"/>
  <c r="R38" i="17"/>
  <c r="K38" i="17"/>
  <c r="P37" i="17"/>
  <c r="K37" i="17"/>
  <c r="O36" i="17"/>
  <c r="O35" i="17"/>
  <c r="S34" i="17"/>
  <c r="N34" i="17"/>
  <c r="S33" i="17"/>
  <c r="M33" i="17"/>
  <c r="R32" i="17"/>
  <c r="M32" i="17"/>
  <c r="R31" i="17"/>
  <c r="N31" i="17"/>
  <c r="P30" i="17"/>
  <c r="L30" i="17"/>
  <c r="R29" i="17"/>
  <c r="N29" i="17"/>
  <c r="P28" i="17"/>
  <c r="L28" i="17"/>
  <c r="R27" i="17"/>
  <c r="N27" i="17"/>
  <c r="P26" i="17"/>
  <c r="L26" i="17"/>
  <c r="R25" i="17"/>
  <c r="N25" i="17"/>
  <c r="P24" i="17"/>
  <c r="L24" i="17"/>
  <c r="R23" i="17"/>
  <c r="N23" i="17"/>
  <c r="P22" i="17"/>
  <c r="L22" i="17"/>
  <c r="R21" i="17"/>
  <c r="N21" i="17"/>
  <c r="P20" i="17"/>
  <c r="L20" i="17"/>
  <c r="R19" i="17"/>
  <c r="N19" i="17"/>
  <c r="P18" i="17"/>
  <c r="L18" i="17"/>
  <c r="R17" i="17"/>
  <c r="N17" i="17"/>
  <c r="P16" i="17"/>
  <c r="P65" i="17"/>
  <c r="N62" i="17"/>
  <c r="R60" i="17"/>
  <c r="L59" i="17"/>
  <c r="P57" i="17"/>
  <c r="N54" i="17"/>
  <c r="R52" i="17"/>
  <c r="L51" i="17"/>
  <c r="P49" i="17"/>
  <c r="N46" i="17"/>
  <c r="R44" i="17"/>
  <c r="Q43" i="17"/>
  <c r="O42" i="17"/>
  <c r="P41" i="17"/>
  <c r="O40" i="17"/>
  <c r="M39" i="17"/>
  <c r="N38" i="17"/>
  <c r="Q37" i="17"/>
  <c r="S36" i="17"/>
  <c r="M36" i="17"/>
  <c r="P35" i="17"/>
  <c r="R34" i="17"/>
  <c r="K34" i="17"/>
  <c r="O33" i="17"/>
  <c r="Q32" i="17"/>
  <c r="O31" i="17"/>
  <c r="S30" i="17"/>
  <c r="N30" i="17"/>
  <c r="S29" i="17"/>
  <c r="M29" i="17"/>
  <c r="R28" i="17"/>
  <c r="M28" i="17"/>
  <c r="Q27" i="17"/>
  <c r="L27" i="17"/>
  <c r="Q26" i="17"/>
  <c r="K26" i="17"/>
  <c r="P25" i="17"/>
  <c r="K25" i="17"/>
  <c r="O24" i="17"/>
  <c r="O23" i="17"/>
  <c r="S22" i="17"/>
  <c r="N22" i="17"/>
  <c r="S21" i="17"/>
  <c r="M21" i="17"/>
  <c r="R20" i="17"/>
  <c r="M20" i="17"/>
  <c r="Q19" i="17"/>
  <c r="L19" i="17"/>
  <c r="Q18" i="17"/>
  <c r="K18" i="17"/>
  <c r="P17" i="17"/>
  <c r="K17" i="17"/>
  <c r="O16" i="17"/>
  <c r="K16" i="17"/>
  <c r="Q15" i="17"/>
  <c r="M15" i="17"/>
  <c r="S14" i="17"/>
  <c r="O14" i="17"/>
  <c r="K14" i="17"/>
  <c r="Q13" i="17"/>
  <c r="M13" i="17"/>
  <c r="S12" i="17"/>
  <c r="O12" i="17"/>
  <c r="K12" i="17"/>
  <c r="Q11" i="17"/>
  <c r="M11" i="17"/>
  <c r="S10" i="17"/>
  <c r="O10" i="17"/>
  <c r="K10" i="17"/>
  <c r="Q9" i="17"/>
  <c r="M9" i="17"/>
  <c r="S8" i="17"/>
  <c r="O8" i="17"/>
  <c r="K8" i="17"/>
  <c r="Q7" i="17"/>
  <c r="M7" i="17"/>
  <c r="S6" i="17"/>
  <c r="O6" i="17"/>
  <c r="K6" i="17"/>
  <c r="Q5" i="17"/>
  <c r="M65" i="17"/>
  <c r="Q63" i="17"/>
  <c r="K62" i="17"/>
  <c r="O60" i="17"/>
  <c r="S58" i="17"/>
  <c r="M57" i="17"/>
  <c r="Q55" i="17"/>
  <c r="K54" i="17"/>
  <c r="O52" i="17"/>
  <c r="S50" i="17"/>
  <c r="M49" i="17"/>
  <c r="Q47" i="17"/>
  <c r="K46" i="17"/>
  <c r="O44" i="17"/>
  <c r="M43" i="17"/>
  <c r="N42" i="17"/>
  <c r="M41" i="17"/>
  <c r="K40" i="17"/>
  <c r="L39" i="17"/>
  <c r="M38" i="17"/>
  <c r="O37" i="17"/>
  <c r="R36" i="17"/>
  <c r="K36" i="17"/>
  <c r="M35" i="17"/>
  <c r="Q34" i="17"/>
  <c r="L33" i="17"/>
  <c r="O32" i="17"/>
  <c r="S31" i="17"/>
  <c r="M31" i="17"/>
  <c r="R30" i="17"/>
  <c r="M30" i="17"/>
  <c r="Q29" i="17"/>
  <c r="L29" i="17"/>
  <c r="Q28" i="17"/>
  <c r="K28" i="17"/>
  <c r="P27" i="17"/>
  <c r="K27" i="17"/>
  <c r="O26" i="17"/>
  <c r="O25" i="17"/>
  <c r="S24" i="17"/>
  <c r="N24" i="17"/>
  <c r="S23" i="17"/>
  <c r="M23" i="17"/>
  <c r="R22" i="17"/>
  <c r="M22" i="17"/>
  <c r="Q21" i="17"/>
  <c r="L21" i="17"/>
  <c r="Q20" i="17"/>
  <c r="K20" i="17"/>
  <c r="P19" i="17"/>
  <c r="K19" i="17"/>
  <c r="O18" i="17"/>
  <c r="O17" i="17"/>
  <c r="S16" i="17"/>
  <c r="N16" i="17"/>
  <c r="P15" i="17"/>
  <c r="L15" i="17"/>
  <c r="R14" i="17"/>
  <c r="N14" i="17"/>
  <c r="P13" i="17"/>
  <c r="L13" i="17"/>
  <c r="R12" i="17"/>
  <c r="N12" i="17"/>
  <c r="P11" i="17"/>
  <c r="L11" i="17"/>
  <c r="R10" i="17"/>
  <c r="N10" i="17"/>
  <c r="P9" i="17"/>
  <c r="L9" i="17"/>
  <c r="R8" i="17"/>
  <c r="N8" i="17"/>
  <c r="P7" i="17"/>
  <c r="L7" i="17"/>
  <c r="R6" i="17"/>
  <c r="N6" i="17"/>
  <c r="P5" i="17"/>
  <c r="L5" i="17"/>
  <c r="O5" i="17"/>
  <c r="L6" i="17"/>
  <c r="R7" i="17"/>
  <c r="N9" i="17"/>
  <c r="P12" i="17"/>
  <c r="L14" i="17"/>
  <c r="R15" i="17"/>
  <c r="Q17" i="17"/>
  <c r="S19" i="17"/>
  <c r="K24" i="17"/>
  <c r="M26" i="17"/>
  <c r="N28" i="17"/>
  <c r="O30" i="17"/>
  <c r="S32" i="17"/>
  <c r="Q35" i="17"/>
  <c r="O38" i="17"/>
  <c r="S42" i="17"/>
  <c r="M45" i="17"/>
  <c r="Q51" i="17"/>
  <c r="S54" i="17"/>
  <c r="K58" i="17"/>
  <c r="O64" i="17"/>
  <c r="M5" i="17"/>
  <c r="S5" i="17"/>
  <c r="P6" i="17"/>
  <c r="N7" i="17"/>
  <c r="L8" i="17"/>
  <c r="R9" i="17"/>
  <c r="P10" i="17"/>
  <c r="N11" i="17"/>
  <c r="L12" i="17"/>
  <c r="R13" i="17"/>
  <c r="P14" i="17"/>
  <c r="N15" i="17"/>
  <c r="L16" i="17"/>
  <c r="L17" i="17"/>
  <c r="M18" i="17"/>
  <c r="M19" i="17"/>
  <c r="N20" i="17"/>
  <c r="O21" i="17"/>
  <c r="O22" i="17"/>
  <c r="P23" i="17"/>
  <c r="Q24" i="17"/>
  <c r="Q25" i="17"/>
  <c r="R26" i="17"/>
  <c r="S27" i="17"/>
  <c r="S28" i="17"/>
  <c r="K31" i="17"/>
  <c r="K32" i="17"/>
  <c r="P33" i="17"/>
  <c r="K35" i="17"/>
  <c r="N36" i="17"/>
  <c r="S37" i="17"/>
  <c r="Q39" i="17"/>
  <c r="Q41" i="17"/>
  <c r="S46" i="17"/>
  <c r="K50" i="17"/>
  <c r="M53" i="17"/>
  <c r="O56" i="17"/>
  <c r="Q59" i="17"/>
  <c r="S62" i="17"/>
  <c r="P8" i="17"/>
  <c r="L10" i="17"/>
  <c r="R11" i="17"/>
  <c r="N13" i="17"/>
  <c r="Q16" i="17"/>
  <c r="R18" i="17"/>
  <c r="S20" i="17"/>
  <c r="K23" i="17"/>
  <c r="L25" i="17"/>
  <c r="M27" i="17"/>
  <c r="O29" i="17"/>
  <c r="P31" i="17"/>
  <c r="M34" i="17"/>
  <c r="L37" i="17"/>
  <c r="R40" i="17"/>
  <c r="O48" i="17"/>
  <c r="M61" i="17"/>
  <c r="K5" i="17"/>
  <c r="R5" i="17"/>
  <c r="M6" i="17"/>
  <c r="K7" i="17"/>
  <c r="S7" i="17"/>
  <c r="Q8" i="17"/>
  <c r="O9" i="17"/>
  <c r="M10" i="17"/>
  <c r="K11" i="17"/>
  <c r="S11" i="17"/>
  <c r="Q12" i="17"/>
  <c r="O13" i="17"/>
  <c r="M14" i="17"/>
  <c r="K15" i="17"/>
  <c r="S15" i="17"/>
  <c r="R16" i="17"/>
  <c r="S17" i="17"/>
  <c r="S18" i="17"/>
  <c r="K21" i="17"/>
  <c r="K22" i="17"/>
  <c r="L23" i="17"/>
  <c r="M24" i="17"/>
  <c r="M25" i="17"/>
  <c r="N26" i="17"/>
  <c r="O27" i="17"/>
  <c r="O28" i="17"/>
  <c r="P29" i="17"/>
  <c r="Q30" i="17"/>
  <c r="Q31" i="17"/>
  <c r="K33" i="17"/>
  <c r="O34" i="17"/>
  <c r="S35" i="17"/>
  <c r="M37" i="17"/>
  <c r="S38" i="17"/>
  <c r="S40" i="17"/>
  <c r="L43" i="17"/>
  <c r="P45" i="17"/>
  <c r="R48" i="17"/>
  <c r="L55" i="17"/>
  <c r="N58" i="17"/>
  <c r="P61" i="17"/>
  <c r="R64" i="17"/>
  <c r="L5" i="15"/>
  <c r="K6" i="15"/>
  <c r="L7" i="15"/>
  <c r="O8" i="15"/>
  <c r="K10" i="15"/>
  <c r="Q11" i="15"/>
  <c r="M13" i="15"/>
  <c r="S14" i="15"/>
  <c r="O16" i="15"/>
  <c r="K18" i="15"/>
  <c r="Q19" i="15"/>
  <c r="M21" i="15"/>
  <c r="S22" i="15"/>
  <c r="L26" i="15"/>
  <c r="L30" i="15"/>
  <c r="N34" i="15"/>
  <c r="L39" i="15"/>
  <c r="O43" i="15"/>
  <c r="M48" i="15"/>
  <c r="K53" i="15"/>
  <c r="M57" i="15"/>
  <c r="K62" i="15"/>
  <c r="P5" i="15"/>
  <c r="M6" i="15"/>
  <c r="M7" i="15"/>
  <c r="Q8" i="15"/>
  <c r="M10" i="15"/>
  <c r="S11" i="15"/>
  <c r="O13" i="15"/>
  <c r="K15" i="15"/>
  <c r="Q16" i="15"/>
  <c r="M18" i="15"/>
  <c r="S19" i="15"/>
  <c r="O21" i="15"/>
  <c r="K23" i="15"/>
  <c r="P26" i="15"/>
  <c r="P30" i="15"/>
  <c r="S34" i="15"/>
  <c r="Q39" i="15"/>
  <c r="O44" i="15"/>
  <c r="R48" i="15"/>
  <c r="P53" i="15"/>
  <c r="S57" i="15"/>
  <c r="Q62" i="15"/>
  <c r="Q5" i="15"/>
  <c r="Q6" i="15"/>
  <c r="Q7" i="15"/>
  <c r="M9" i="15"/>
  <c r="S10" i="15"/>
  <c r="O12" i="15"/>
  <c r="K14" i="15"/>
  <c r="Q15" i="15"/>
  <c r="M17" i="15"/>
  <c r="S18" i="15"/>
  <c r="O20" i="15"/>
  <c r="K22" i="15"/>
  <c r="L24" i="15"/>
  <c r="L28" i="15"/>
  <c r="M32" i="15"/>
  <c r="K37" i="15"/>
  <c r="M41" i="15"/>
  <c r="K46" i="15"/>
  <c r="N50" i="15"/>
  <c r="L55" i="15"/>
  <c r="O59" i="15"/>
  <c r="M64" i="15"/>
  <c r="R6" i="15"/>
  <c r="S7" i="15"/>
  <c r="O9" i="15"/>
  <c r="K11" i="15"/>
  <c r="Q12" i="15"/>
  <c r="M14" i="15"/>
  <c r="S15" i="15"/>
  <c r="O17" i="15"/>
  <c r="K19" i="15"/>
  <c r="Q20" i="15"/>
  <c r="M22" i="15"/>
  <c r="P24" i="15"/>
  <c r="P28" i="15"/>
  <c r="R32" i="15"/>
  <c r="P37" i="15"/>
  <c r="S41" i="15"/>
  <c r="Q46" i="15"/>
  <c r="S50" i="15"/>
  <c r="Q55" i="15"/>
  <c r="O60" i="15"/>
  <c r="R64" i="15"/>
  <c r="O5" i="15"/>
  <c r="O6" i="15"/>
  <c r="K7" i="15"/>
  <c r="P7" i="15"/>
  <c r="M8" i="15"/>
  <c r="K9" i="15"/>
  <c r="S9" i="15"/>
  <c r="Q10" i="15"/>
  <c r="O11" i="15"/>
  <c r="M12" i="15"/>
  <c r="K13" i="15"/>
  <c r="S13" i="15"/>
  <c r="Q14" i="15"/>
  <c r="O15" i="15"/>
  <c r="M16" i="15"/>
  <c r="K17" i="15"/>
  <c r="S17" i="15"/>
  <c r="Q18" i="15"/>
  <c r="O19" i="15"/>
  <c r="M20" i="15"/>
  <c r="K21" i="15"/>
  <c r="S21" i="15"/>
  <c r="Q22" i="15"/>
  <c r="R23" i="15"/>
  <c r="R25" i="15"/>
  <c r="R27" i="15"/>
  <c r="R29" i="15"/>
  <c r="R31" i="15"/>
  <c r="S33" i="15"/>
  <c r="O36" i="15"/>
  <c r="Q38" i="15"/>
  <c r="R40" i="15"/>
  <c r="S42" i="15"/>
  <c r="P45" i="15"/>
  <c r="Q47" i="15"/>
  <c r="S49" i="15"/>
  <c r="O52" i="15"/>
  <c r="Q54" i="15"/>
  <c r="R56" i="15"/>
  <c r="S58" i="15"/>
  <c r="P61" i="15"/>
  <c r="Q63" i="15"/>
  <c r="M5" i="15"/>
  <c r="S5" i="15"/>
  <c r="N6" i="15"/>
  <c r="S6" i="15"/>
  <c r="O7" i="15"/>
  <c r="K8" i="15"/>
  <c r="S8" i="15"/>
  <c r="Q9" i="15"/>
  <c r="O10" i="15"/>
  <c r="M11" i="15"/>
  <c r="K12" i="15"/>
  <c r="S12" i="15"/>
  <c r="Q13" i="15"/>
  <c r="O14" i="15"/>
  <c r="M15" i="15"/>
  <c r="K16" i="15"/>
  <c r="S16" i="15"/>
  <c r="Q17" i="15"/>
  <c r="O18" i="15"/>
  <c r="M19" i="15"/>
  <c r="K20" i="15"/>
  <c r="S20" i="15"/>
  <c r="Q21" i="15"/>
  <c r="O22" i="15"/>
  <c r="N23" i="15"/>
  <c r="N25" i="15"/>
  <c r="N27" i="15"/>
  <c r="N29" i="15"/>
  <c r="N31" i="15"/>
  <c r="M33" i="15"/>
  <c r="O35" i="15"/>
  <c r="K38" i="15"/>
  <c r="M40" i="15"/>
  <c r="N42" i="15"/>
  <c r="K45" i="15"/>
  <c r="L47" i="15"/>
  <c r="M49" i="15"/>
  <c r="O51" i="15"/>
  <c r="K54" i="15"/>
  <c r="M56" i="15"/>
  <c r="N58" i="15"/>
  <c r="K61" i="15"/>
  <c r="L63" i="15"/>
  <c r="M65" i="15"/>
  <c r="N8" i="15"/>
  <c r="R8" i="15"/>
  <c r="L9" i="15"/>
  <c r="P9" i="15"/>
  <c r="N10" i="15"/>
  <c r="R10" i="15"/>
  <c r="L11" i="15"/>
  <c r="P11" i="15"/>
  <c r="N12" i="15"/>
  <c r="R12" i="15"/>
  <c r="L13" i="15"/>
  <c r="P13" i="15"/>
  <c r="N14" i="15"/>
  <c r="R14" i="15"/>
  <c r="L15" i="15"/>
  <c r="P15" i="15"/>
  <c r="N16" i="15"/>
  <c r="R16" i="15"/>
  <c r="L17" i="15"/>
  <c r="P17" i="15"/>
  <c r="N18" i="15"/>
  <c r="R18" i="15"/>
  <c r="L19" i="15"/>
  <c r="P19" i="15"/>
  <c r="N20" i="15"/>
  <c r="R20" i="15"/>
  <c r="L21" i="15"/>
  <c r="P21" i="15"/>
  <c r="N22" i="15"/>
  <c r="R22" i="15"/>
  <c r="M23" i="15"/>
  <c r="S23" i="15"/>
  <c r="Q24" i="15"/>
  <c r="O25" i="15"/>
  <c r="M26" i="15"/>
  <c r="K27" i="15"/>
  <c r="S27" i="15"/>
  <c r="Q28" i="15"/>
  <c r="O29" i="15"/>
  <c r="M30" i="15"/>
  <c r="K31" i="15"/>
  <c r="S31" i="15"/>
  <c r="S32" i="15"/>
  <c r="K35" i="15"/>
  <c r="K36" i="15"/>
  <c r="L37" i="15"/>
  <c r="M38" i="15"/>
  <c r="M39" i="15"/>
  <c r="N40" i="15"/>
  <c r="O41" i="15"/>
  <c r="O42" i="15"/>
  <c r="P43" i="15"/>
  <c r="Q44" i="15"/>
  <c r="Q45" i="15"/>
  <c r="R46" i="15"/>
  <c r="S47" i="15"/>
  <c r="S48" i="15"/>
  <c r="K51" i="15"/>
  <c r="K52" i="15"/>
  <c r="L53" i="15"/>
  <c r="M54" i="15"/>
  <c r="M55" i="15"/>
  <c r="N56" i="15"/>
  <c r="O57" i="15"/>
  <c r="O58" i="15"/>
  <c r="P59" i="15"/>
  <c r="Q60" i="15"/>
  <c r="Q61" i="15"/>
  <c r="R62" i="15"/>
  <c r="S63" i="15"/>
  <c r="S65" i="15"/>
  <c r="R65" i="15"/>
  <c r="N65" i="15"/>
  <c r="P64" i="15"/>
  <c r="L64" i="15"/>
  <c r="R63" i="15"/>
  <c r="N63" i="15"/>
  <c r="P62" i="15"/>
  <c r="L62" i="15"/>
  <c r="R61" i="15"/>
  <c r="N61" i="15"/>
  <c r="P60" i="15"/>
  <c r="L60" i="15"/>
  <c r="R59" i="15"/>
  <c r="N59" i="15"/>
  <c r="P58" i="15"/>
  <c r="L58" i="15"/>
  <c r="R57" i="15"/>
  <c r="N57" i="15"/>
  <c r="P56" i="15"/>
  <c r="L56" i="15"/>
  <c r="R55" i="15"/>
  <c r="N55" i="15"/>
  <c r="P54" i="15"/>
  <c r="L54" i="15"/>
  <c r="R53" i="15"/>
  <c r="N53" i="15"/>
  <c r="P52" i="15"/>
  <c r="L52" i="15"/>
  <c r="R51" i="15"/>
  <c r="N51" i="15"/>
  <c r="P50" i="15"/>
  <c r="L50" i="15"/>
  <c r="R49" i="15"/>
  <c r="N49" i="15"/>
  <c r="P48" i="15"/>
  <c r="L48" i="15"/>
  <c r="R47" i="15"/>
  <c r="N47" i="15"/>
  <c r="P46" i="15"/>
  <c r="L46" i="15"/>
  <c r="R45" i="15"/>
  <c r="N45" i="15"/>
  <c r="P44" i="15"/>
  <c r="L44" i="15"/>
  <c r="R43" i="15"/>
  <c r="N43" i="15"/>
  <c r="P42" i="15"/>
  <c r="L42" i="15"/>
  <c r="R41" i="15"/>
  <c r="N41" i="15"/>
  <c r="P40" i="15"/>
  <c r="L40" i="15"/>
  <c r="R39" i="15"/>
  <c r="N39" i="15"/>
  <c r="P38" i="15"/>
  <c r="L38" i="15"/>
  <c r="R37" i="15"/>
  <c r="N37" i="15"/>
  <c r="P36" i="15"/>
  <c r="L36" i="15"/>
  <c r="R35" i="15"/>
  <c r="N35" i="15"/>
  <c r="P34" i="15"/>
  <c r="L34" i="15"/>
  <c r="R33" i="15"/>
  <c r="N33" i="15"/>
  <c r="P32" i="15"/>
  <c r="L32" i="15"/>
  <c r="Q65" i="15"/>
  <c r="L65" i="15"/>
  <c r="Q64" i="15"/>
  <c r="K64" i="15"/>
  <c r="P63" i="15"/>
  <c r="K63" i="15"/>
  <c r="O62" i="15"/>
  <c r="O61" i="15"/>
  <c r="S60" i="15"/>
  <c r="N60" i="15"/>
  <c r="S59" i="15"/>
  <c r="M59" i="15"/>
  <c r="R58" i="15"/>
  <c r="M58" i="15"/>
  <c r="Q57" i="15"/>
  <c r="L57" i="15"/>
  <c r="Q56" i="15"/>
  <c r="K56" i="15"/>
  <c r="P55" i="15"/>
  <c r="K55" i="15"/>
  <c r="O54" i="15"/>
  <c r="O53" i="15"/>
  <c r="S52" i="15"/>
  <c r="N52" i="15"/>
  <c r="S51" i="15"/>
  <c r="M51" i="15"/>
  <c r="R50" i="15"/>
  <c r="M50" i="15"/>
  <c r="Q49" i="15"/>
  <c r="L49" i="15"/>
  <c r="Q48" i="15"/>
  <c r="K48" i="15"/>
  <c r="P47" i="15"/>
  <c r="K47" i="15"/>
  <c r="O46" i="15"/>
  <c r="O45" i="15"/>
  <c r="S44" i="15"/>
  <c r="N44" i="15"/>
  <c r="S43" i="15"/>
  <c r="M43" i="15"/>
  <c r="R42" i="15"/>
  <c r="M42" i="15"/>
  <c r="Q41" i="15"/>
  <c r="L41" i="15"/>
  <c r="Q40" i="15"/>
  <c r="K40" i="15"/>
  <c r="P39" i="15"/>
  <c r="K39" i="15"/>
  <c r="O38" i="15"/>
  <c r="O37" i="15"/>
  <c r="S36" i="15"/>
  <c r="N36" i="15"/>
  <c r="S35" i="15"/>
  <c r="M35" i="15"/>
  <c r="R34" i="15"/>
  <c r="M34" i="15"/>
  <c r="Q33" i="15"/>
  <c r="L33" i="15"/>
  <c r="Q32" i="15"/>
  <c r="K32" i="15"/>
  <c r="Q31" i="15"/>
  <c r="M31" i="15"/>
  <c r="S30" i="15"/>
  <c r="O30" i="15"/>
  <c r="K30" i="15"/>
  <c r="Q29" i="15"/>
  <c r="M29" i="15"/>
  <c r="S28" i="15"/>
  <c r="O28" i="15"/>
  <c r="K28" i="15"/>
  <c r="Q27" i="15"/>
  <c r="M27" i="15"/>
  <c r="S26" i="15"/>
  <c r="O26" i="15"/>
  <c r="K26" i="15"/>
  <c r="Q25" i="15"/>
  <c r="M25" i="15"/>
  <c r="S24" i="15"/>
  <c r="O24" i="15"/>
  <c r="K24" i="15"/>
  <c r="Q23" i="15"/>
  <c r="P65" i="15"/>
  <c r="K65" i="15"/>
  <c r="O64" i="15"/>
  <c r="O63" i="15"/>
  <c r="S62" i="15"/>
  <c r="N62" i="15"/>
  <c r="S61" i="15"/>
  <c r="M61" i="15"/>
  <c r="R60" i="15"/>
  <c r="M60" i="15"/>
  <c r="Q59" i="15"/>
  <c r="L59" i="15"/>
  <c r="Q58" i="15"/>
  <c r="K58" i="15"/>
  <c r="P57" i="15"/>
  <c r="K57" i="15"/>
  <c r="O56" i="15"/>
  <c r="O55" i="15"/>
  <c r="S54" i="15"/>
  <c r="N54" i="15"/>
  <c r="S53" i="15"/>
  <c r="M53" i="15"/>
  <c r="R52" i="15"/>
  <c r="M52" i="15"/>
  <c r="Q51" i="15"/>
  <c r="L51" i="15"/>
  <c r="Q50" i="15"/>
  <c r="K50" i="15"/>
  <c r="P49" i="15"/>
  <c r="K49" i="15"/>
  <c r="O48" i="15"/>
  <c r="O47" i="15"/>
  <c r="S46" i="15"/>
  <c r="N46" i="15"/>
  <c r="S45" i="15"/>
  <c r="M45" i="15"/>
  <c r="R44" i="15"/>
  <c r="M44" i="15"/>
  <c r="Q43" i="15"/>
  <c r="L43" i="15"/>
  <c r="Q42" i="15"/>
  <c r="K42" i="15"/>
  <c r="P41" i="15"/>
  <c r="K41" i="15"/>
  <c r="O40" i="15"/>
  <c r="O39" i="15"/>
  <c r="S38" i="15"/>
  <c r="N38" i="15"/>
  <c r="S37" i="15"/>
  <c r="M37" i="15"/>
  <c r="R36" i="15"/>
  <c r="M36" i="15"/>
  <c r="Q35" i="15"/>
  <c r="L35" i="15"/>
  <c r="Q34" i="15"/>
  <c r="K34" i="15"/>
  <c r="P33" i="15"/>
  <c r="K33" i="15"/>
  <c r="O32" i="15"/>
  <c r="P31" i="15"/>
  <c r="L31" i="15"/>
  <c r="R30" i="15"/>
  <c r="N30" i="15"/>
  <c r="P29" i="15"/>
  <c r="L29" i="15"/>
  <c r="R28" i="15"/>
  <c r="N28" i="15"/>
  <c r="P27" i="15"/>
  <c r="L27" i="15"/>
  <c r="R26" i="15"/>
  <c r="N26" i="15"/>
  <c r="P25" i="15"/>
  <c r="L25" i="15"/>
  <c r="R24" i="15"/>
  <c r="N24" i="15"/>
  <c r="P23" i="15"/>
  <c r="L23" i="15"/>
  <c r="N5" i="15"/>
  <c r="R5" i="15"/>
  <c r="L6" i="15"/>
  <c r="P6" i="15"/>
  <c r="N7" i="15"/>
  <c r="R7" i="15"/>
  <c r="L8" i="15"/>
  <c r="P8" i="15"/>
  <c r="N9" i="15"/>
  <c r="R9" i="15"/>
  <c r="L10" i="15"/>
  <c r="P10" i="15"/>
  <c r="N11" i="15"/>
  <c r="R11" i="15"/>
  <c r="L12" i="15"/>
  <c r="P12" i="15"/>
  <c r="N13" i="15"/>
  <c r="R13" i="15"/>
  <c r="L14" i="15"/>
  <c r="P14" i="15"/>
  <c r="N15" i="15"/>
  <c r="R15" i="15"/>
  <c r="L16" i="15"/>
  <c r="P16" i="15"/>
  <c r="N17" i="15"/>
  <c r="R17" i="15"/>
  <c r="L18" i="15"/>
  <c r="P18" i="15"/>
  <c r="N19" i="15"/>
  <c r="R19" i="15"/>
  <c r="L20" i="15"/>
  <c r="P20" i="15"/>
  <c r="N21" i="15"/>
  <c r="R21" i="15"/>
  <c r="L22" i="15"/>
  <c r="P22" i="15"/>
  <c r="O23" i="15"/>
  <c r="M24" i="15"/>
  <c r="K25" i="15"/>
  <c r="S25" i="15"/>
  <c r="Q26" i="15"/>
  <c r="O27" i="15"/>
  <c r="M28" i="15"/>
  <c r="K29" i="15"/>
  <c r="S29" i="15"/>
  <c r="Q30" i="15"/>
  <c r="O31" i="15"/>
  <c r="N32" i="15"/>
  <c r="O33" i="15"/>
  <c r="O34" i="15"/>
  <c r="P35" i="15"/>
  <c r="Q36" i="15"/>
  <c r="Q37" i="15"/>
  <c r="R38" i="15"/>
  <c r="S39" i="15"/>
  <c r="S40" i="15"/>
  <c r="K43" i="15"/>
  <c r="K44" i="15"/>
  <c r="L45" i="15"/>
  <c r="M46" i="15"/>
  <c r="M47" i="15"/>
  <c r="N48" i="15"/>
  <c r="O49" i="15"/>
  <c r="O50" i="15"/>
  <c r="P51" i="15"/>
  <c r="Q52" i="15"/>
  <c r="Q53" i="15"/>
  <c r="R54" i="15"/>
  <c r="S55" i="15"/>
  <c r="S56" i="15"/>
  <c r="K59" i="15"/>
  <c r="K60" i="15"/>
  <c r="L61" i="15"/>
  <c r="M62" i="15"/>
  <c r="M63" i="15"/>
  <c r="N64" i="15"/>
  <c r="O65" i="15"/>
  <c r="N5" i="14"/>
  <c r="R5" i="14"/>
  <c r="N7" i="14"/>
  <c r="L12" i="14"/>
  <c r="R13" i="14"/>
  <c r="N15" i="14"/>
  <c r="P18" i="14"/>
  <c r="L20" i="14"/>
  <c r="R21" i="14"/>
  <c r="N23" i="14"/>
  <c r="P26" i="14"/>
  <c r="L28" i="14"/>
  <c r="R29" i="14"/>
  <c r="N31" i="14"/>
  <c r="K36" i="14"/>
  <c r="O42" i="14"/>
  <c r="S48" i="14"/>
  <c r="Q61" i="14"/>
  <c r="K5" i="14"/>
  <c r="S5" i="14"/>
  <c r="M6" i="14"/>
  <c r="R7" i="14"/>
  <c r="P12" i="14"/>
  <c r="L14" i="14"/>
  <c r="R15" i="14"/>
  <c r="N17" i="14"/>
  <c r="P20" i="14"/>
  <c r="L22" i="14"/>
  <c r="R23" i="14"/>
  <c r="N25" i="14"/>
  <c r="P28" i="14"/>
  <c r="L30" i="14"/>
  <c r="R31" i="14"/>
  <c r="Q37" i="14"/>
  <c r="K44" i="14"/>
  <c r="O50" i="14"/>
  <c r="M63" i="14"/>
  <c r="M5" i="14"/>
  <c r="Q5" i="14"/>
  <c r="K6" i="14"/>
  <c r="P8" i="14"/>
  <c r="L10" i="14"/>
  <c r="R11" i="14"/>
  <c r="N13" i="14"/>
  <c r="P16" i="14"/>
  <c r="L18" i="14"/>
  <c r="R19" i="14"/>
  <c r="N21" i="14"/>
  <c r="P24" i="14"/>
  <c r="L26" i="14"/>
  <c r="R27" i="14"/>
  <c r="N29" i="14"/>
  <c r="O34" i="14"/>
  <c r="S40" i="14"/>
  <c r="M47" i="14"/>
  <c r="Q53" i="14"/>
  <c r="S65" i="14"/>
  <c r="O65" i="14"/>
  <c r="K65" i="14"/>
  <c r="Q64" i="14"/>
  <c r="M64" i="14"/>
  <c r="S63" i="14"/>
  <c r="O63" i="14"/>
  <c r="K63" i="14"/>
  <c r="Q62" i="14"/>
  <c r="M62" i="14"/>
  <c r="S61" i="14"/>
  <c r="O61" i="14"/>
  <c r="K61" i="14"/>
  <c r="Q60" i="14"/>
  <c r="M60" i="14"/>
  <c r="S59" i="14"/>
  <c r="O59" i="14"/>
  <c r="K59" i="14"/>
  <c r="Q58" i="14"/>
  <c r="M58" i="14"/>
  <c r="S57" i="14"/>
  <c r="O57" i="14"/>
  <c r="K57" i="14"/>
  <c r="Q56" i="14"/>
  <c r="M56" i="14"/>
  <c r="S55" i="14"/>
  <c r="O55" i="14"/>
  <c r="K55" i="14"/>
  <c r="Q54" i="14"/>
  <c r="M54" i="14"/>
  <c r="S53" i="14"/>
  <c r="O53" i="14"/>
  <c r="K53" i="14"/>
  <c r="Q52" i="14"/>
  <c r="M52" i="14"/>
  <c r="S51" i="14"/>
  <c r="O51" i="14"/>
  <c r="K51" i="14"/>
  <c r="Q50" i="14"/>
  <c r="M50" i="14"/>
  <c r="S49" i="14"/>
  <c r="O49" i="14"/>
  <c r="K49" i="14"/>
  <c r="Q48" i="14"/>
  <c r="M48" i="14"/>
  <c r="S47" i="14"/>
  <c r="O47" i="14"/>
  <c r="K47" i="14"/>
  <c r="Q46" i="14"/>
  <c r="M46" i="14"/>
  <c r="S45" i="14"/>
  <c r="O45" i="14"/>
  <c r="K45" i="14"/>
  <c r="Q44" i="14"/>
  <c r="M44" i="14"/>
  <c r="S43" i="14"/>
  <c r="O43" i="14"/>
  <c r="K43" i="14"/>
  <c r="Q42" i="14"/>
  <c r="M42" i="14"/>
  <c r="S41" i="14"/>
  <c r="O41" i="14"/>
  <c r="K41" i="14"/>
  <c r="Q40" i="14"/>
  <c r="M40" i="14"/>
  <c r="S39" i="14"/>
  <c r="O39" i="14"/>
  <c r="K39" i="14"/>
  <c r="Q38" i="14"/>
  <c r="M38" i="14"/>
  <c r="S37" i="14"/>
  <c r="O37" i="14"/>
  <c r="K37" i="14"/>
  <c r="Q36" i="14"/>
  <c r="M36" i="14"/>
  <c r="S35" i="14"/>
  <c r="O35" i="14"/>
  <c r="K35" i="14"/>
  <c r="Q34" i="14"/>
  <c r="M34" i="14"/>
  <c r="S33" i="14"/>
  <c r="O33" i="14"/>
  <c r="K33" i="14"/>
  <c r="Q32" i="14"/>
  <c r="M32" i="14"/>
  <c r="R65" i="14"/>
  <c r="N65" i="14"/>
  <c r="P64" i="14"/>
  <c r="L64" i="14"/>
  <c r="R63" i="14"/>
  <c r="N63" i="14"/>
  <c r="P62" i="14"/>
  <c r="L62" i="14"/>
  <c r="R61" i="14"/>
  <c r="N61" i="14"/>
  <c r="P60" i="14"/>
  <c r="L60" i="14"/>
  <c r="R59" i="14"/>
  <c r="N59" i="14"/>
  <c r="P58" i="14"/>
  <c r="L58" i="14"/>
  <c r="R57" i="14"/>
  <c r="N57" i="14"/>
  <c r="P56" i="14"/>
  <c r="L56" i="14"/>
  <c r="R55" i="14"/>
  <c r="N55" i="14"/>
  <c r="P54" i="14"/>
  <c r="L54" i="14"/>
  <c r="R53" i="14"/>
  <c r="N53" i="14"/>
  <c r="P52" i="14"/>
  <c r="L52" i="14"/>
  <c r="R51" i="14"/>
  <c r="N51" i="14"/>
  <c r="P50" i="14"/>
  <c r="L50" i="14"/>
  <c r="R49" i="14"/>
  <c r="N49" i="14"/>
  <c r="P48" i="14"/>
  <c r="L48" i="14"/>
  <c r="R47" i="14"/>
  <c r="N47" i="14"/>
  <c r="P46" i="14"/>
  <c r="L46" i="14"/>
  <c r="R45" i="14"/>
  <c r="N45" i="14"/>
  <c r="P44" i="14"/>
  <c r="L44" i="14"/>
  <c r="R43" i="14"/>
  <c r="N43" i="14"/>
  <c r="P42" i="14"/>
  <c r="L42" i="14"/>
  <c r="R41" i="14"/>
  <c r="N41" i="14"/>
  <c r="P40" i="14"/>
  <c r="L40" i="14"/>
  <c r="R39" i="14"/>
  <c r="N39" i="14"/>
  <c r="P38" i="14"/>
  <c r="L38" i="14"/>
  <c r="R37" i="14"/>
  <c r="N37" i="14"/>
  <c r="P36" i="14"/>
  <c r="L36" i="14"/>
  <c r="R35" i="14"/>
  <c r="N35" i="14"/>
  <c r="P34" i="14"/>
  <c r="L34" i="14"/>
  <c r="R33" i="14"/>
  <c r="N33" i="14"/>
  <c r="P32" i="14"/>
  <c r="L32" i="14"/>
  <c r="P65" i="14"/>
  <c r="L65" i="14"/>
  <c r="R64" i="14"/>
  <c r="N64" i="14"/>
  <c r="P63" i="14"/>
  <c r="L63" i="14"/>
  <c r="R62" i="14"/>
  <c r="N62" i="14"/>
  <c r="P61" i="14"/>
  <c r="L61" i="14"/>
  <c r="R60" i="14"/>
  <c r="N60" i="14"/>
  <c r="P59" i="14"/>
  <c r="L59" i="14"/>
  <c r="R58" i="14"/>
  <c r="N58" i="14"/>
  <c r="P57" i="14"/>
  <c r="L57" i="14"/>
  <c r="R56" i="14"/>
  <c r="N56" i="14"/>
  <c r="P55" i="14"/>
  <c r="L55" i="14"/>
  <c r="R54" i="14"/>
  <c r="N54" i="14"/>
  <c r="P53" i="14"/>
  <c r="L53" i="14"/>
  <c r="R52" i="14"/>
  <c r="N52" i="14"/>
  <c r="P51" i="14"/>
  <c r="L51" i="14"/>
  <c r="R50" i="14"/>
  <c r="N50" i="14"/>
  <c r="P49" i="14"/>
  <c r="L49" i="14"/>
  <c r="R48" i="14"/>
  <c r="N48" i="14"/>
  <c r="P47" i="14"/>
  <c r="L47" i="14"/>
  <c r="R46" i="14"/>
  <c r="N46" i="14"/>
  <c r="P45" i="14"/>
  <c r="L45" i="14"/>
  <c r="R44" i="14"/>
  <c r="N44" i="14"/>
  <c r="P43" i="14"/>
  <c r="L43" i="14"/>
  <c r="R42" i="14"/>
  <c r="N42" i="14"/>
  <c r="P41" i="14"/>
  <c r="L41" i="14"/>
  <c r="R40" i="14"/>
  <c r="N40" i="14"/>
  <c r="P39" i="14"/>
  <c r="L39" i="14"/>
  <c r="R38" i="14"/>
  <c r="N38" i="14"/>
  <c r="P37" i="14"/>
  <c r="L37" i="14"/>
  <c r="R36" i="14"/>
  <c r="N36" i="14"/>
  <c r="P35" i="14"/>
  <c r="L35" i="14"/>
  <c r="R34" i="14"/>
  <c r="N34" i="14"/>
  <c r="P33" i="14"/>
  <c r="L33" i="14"/>
  <c r="R32" i="14"/>
  <c r="N32" i="14"/>
  <c r="Q65" i="14"/>
  <c r="K64" i="14"/>
  <c r="O62" i="14"/>
  <c r="S60" i="14"/>
  <c r="M59" i="14"/>
  <c r="Q57" i="14"/>
  <c r="K56" i="14"/>
  <c r="O54" i="14"/>
  <c r="S52" i="14"/>
  <c r="M51" i="14"/>
  <c r="Q49" i="14"/>
  <c r="K48" i="14"/>
  <c r="O46" i="14"/>
  <c r="S44" i="14"/>
  <c r="M43" i="14"/>
  <c r="Q41" i="14"/>
  <c r="K40" i="14"/>
  <c r="O38" i="14"/>
  <c r="S36" i="14"/>
  <c r="M35" i="14"/>
  <c r="Q33" i="14"/>
  <c r="K32" i="14"/>
  <c r="P31" i="14"/>
  <c r="L31" i="14"/>
  <c r="R30" i="14"/>
  <c r="N30" i="14"/>
  <c r="P29" i="14"/>
  <c r="L29" i="14"/>
  <c r="R28" i="14"/>
  <c r="N28" i="14"/>
  <c r="P27" i="14"/>
  <c r="L27" i="14"/>
  <c r="R26" i="14"/>
  <c r="N26" i="14"/>
  <c r="P25" i="14"/>
  <c r="L25" i="14"/>
  <c r="R24" i="14"/>
  <c r="N24" i="14"/>
  <c r="P23" i="14"/>
  <c r="L23" i="14"/>
  <c r="R22" i="14"/>
  <c r="N22" i="14"/>
  <c r="P21" i="14"/>
  <c r="L21" i="14"/>
  <c r="R20" i="14"/>
  <c r="N20" i="14"/>
  <c r="P19" i="14"/>
  <c r="L19" i="14"/>
  <c r="R18" i="14"/>
  <c r="N18" i="14"/>
  <c r="P17" i="14"/>
  <c r="L17" i="14"/>
  <c r="R16" i="14"/>
  <c r="N16" i="14"/>
  <c r="P15" i="14"/>
  <c r="L15" i="14"/>
  <c r="R14" i="14"/>
  <c r="N14" i="14"/>
  <c r="P13" i="14"/>
  <c r="L13" i="14"/>
  <c r="R12" i="14"/>
  <c r="N12" i="14"/>
  <c r="P11" i="14"/>
  <c r="L11" i="14"/>
  <c r="R10" i="14"/>
  <c r="N10" i="14"/>
  <c r="P9" i="14"/>
  <c r="L9" i="14"/>
  <c r="R8" i="14"/>
  <c r="N8" i="14"/>
  <c r="P7" i="14"/>
  <c r="L7" i="14"/>
  <c r="R6" i="14"/>
  <c r="N6" i="14"/>
  <c r="M65" i="14"/>
  <c r="Q63" i="14"/>
  <c r="K62" i="14"/>
  <c r="O60" i="14"/>
  <c r="S58" i="14"/>
  <c r="M57" i="14"/>
  <c r="Q55" i="14"/>
  <c r="K54" i="14"/>
  <c r="O52" i="14"/>
  <c r="S50" i="14"/>
  <c r="M49" i="14"/>
  <c r="Q47" i="14"/>
  <c r="K46" i="14"/>
  <c r="O44" i="14"/>
  <c r="S42" i="14"/>
  <c r="M41" i="14"/>
  <c r="Q39" i="14"/>
  <c r="K38" i="14"/>
  <c r="O36" i="14"/>
  <c r="S34" i="14"/>
  <c r="M33" i="14"/>
  <c r="S31" i="14"/>
  <c r="O31" i="14"/>
  <c r="K31" i="14"/>
  <c r="Q30" i="14"/>
  <c r="M30" i="14"/>
  <c r="S29" i="14"/>
  <c r="O29" i="14"/>
  <c r="K29" i="14"/>
  <c r="Q28" i="14"/>
  <c r="M28" i="14"/>
  <c r="S27" i="14"/>
  <c r="O27" i="14"/>
  <c r="K27" i="14"/>
  <c r="Q26" i="14"/>
  <c r="M26" i="14"/>
  <c r="S25" i="14"/>
  <c r="O25" i="14"/>
  <c r="K25" i="14"/>
  <c r="Q24" i="14"/>
  <c r="M24" i="14"/>
  <c r="S23" i="14"/>
  <c r="O23" i="14"/>
  <c r="K23" i="14"/>
  <c r="Q22" i="14"/>
  <c r="M22" i="14"/>
  <c r="S21" i="14"/>
  <c r="O21" i="14"/>
  <c r="K21" i="14"/>
  <c r="Q20" i="14"/>
  <c r="M20" i="14"/>
  <c r="S19" i="14"/>
  <c r="O19" i="14"/>
  <c r="K19" i="14"/>
  <c r="Q18" i="14"/>
  <c r="M18" i="14"/>
  <c r="S17" i="14"/>
  <c r="O17" i="14"/>
  <c r="K17" i="14"/>
  <c r="Q16" i="14"/>
  <c r="M16" i="14"/>
  <c r="S15" i="14"/>
  <c r="O15" i="14"/>
  <c r="K15" i="14"/>
  <c r="Q14" i="14"/>
  <c r="M14" i="14"/>
  <c r="S13" i="14"/>
  <c r="O13" i="14"/>
  <c r="K13" i="14"/>
  <c r="Q12" i="14"/>
  <c r="M12" i="14"/>
  <c r="S11" i="14"/>
  <c r="O11" i="14"/>
  <c r="K11" i="14"/>
  <c r="Q10" i="14"/>
  <c r="M10" i="14"/>
  <c r="S9" i="14"/>
  <c r="O9" i="14"/>
  <c r="K9" i="14"/>
  <c r="Q8" i="14"/>
  <c r="M8" i="14"/>
  <c r="S7" i="14"/>
  <c r="O7" i="14"/>
  <c r="K7" i="14"/>
  <c r="Q6" i="14"/>
  <c r="O64" i="14"/>
  <c r="S62" i="14"/>
  <c r="M61" i="14"/>
  <c r="Q59" i="14"/>
  <c r="K58" i="14"/>
  <c r="O56" i="14"/>
  <c r="S54" i="14"/>
  <c r="M53" i="14"/>
  <c r="Q51" i="14"/>
  <c r="K50" i="14"/>
  <c r="O48" i="14"/>
  <c r="S46" i="14"/>
  <c r="M45" i="14"/>
  <c r="Q43" i="14"/>
  <c r="K42" i="14"/>
  <c r="O40" i="14"/>
  <c r="S38" i="14"/>
  <c r="M37" i="14"/>
  <c r="Q35" i="14"/>
  <c r="K34" i="14"/>
  <c r="O32" i="14"/>
  <c r="Q31" i="14"/>
  <c r="M31" i="14"/>
  <c r="S30" i="14"/>
  <c r="O30" i="14"/>
  <c r="K30" i="14"/>
  <c r="Q29" i="14"/>
  <c r="M29" i="14"/>
  <c r="S28" i="14"/>
  <c r="O28" i="14"/>
  <c r="K28" i="14"/>
  <c r="Q27" i="14"/>
  <c r="M27" i="14"/>
  <c r="S26" i="14"/>
  <c r="O26" i="14"/>
  <c r="K26" i="14"/>
  <c r="Q25" i="14"/>
  <c r="M25" i="14"/>
  <c r="S24" i="14"/>
  <c r="O24" i="14"/>
  <c r="K24" i="14"/>
  <c r="Q23" i="14"/>
  <c r="M23" i="14"/>
  <c r="S22" i="14"/>
  <c r="O22" i="14"/>
  <c r="K22" i="14"/>
  <c r="Q21" i="14"/>
  <c r="M21" i="14"/>
  <c r="S20" i="14"/>
  <c r="O20" i="14"/>
  <c r="K20" i="14"/>
  <c r="Q19" i="14"/>
  <c r="M19" i="14"/>
  <c r="S18" i="14"/>
  <c r="O18" i="14"/>
  <c r="K18" i="14"/>
  <c r="Q17" i="14"/>
  <c r="M17" i="14"/>
  <c r="S16" i="14"/>
  <c r="O16" i="14"/>
  <c r="K16" i="14"/>
  <c r="Q15" i="14"/>
  <c r="M15" i="14"/>
  <c r="S14" i="14"/>
  <c r="O14" i="14"/>
  <c r="K14" i="14"/>
  <c r="Q13" i="14"/>
  <c r="M13" i="14"/>
  <c r="S12" i="14"/>
  <c r="O12" i="14"/>
  <c r="K12" i="14"/>
  <c r="Q11" i="14"/>
  <c r="M11" i="14"/>
  <c r="S10" i="14"/>
  <c r="O10" i="14"/>
  <c r="K10" i="14"/>
  <c r="Q9" i="14"/>
  <c r="M9" i="14"/>
  <c r="S8" i="14"/>
  <c r="O8" i="14"/>
  <c r="K8" i="14"/>
  <c r="Q7" i="14"/>
  <c r="M7" i="14"/>
  <c r="S6" i="14"/>
  <c r="O6" i="14"/>
  <c r="L6" i="14"/>
  <c r="P10" i="14"/>
  <c r="M55" i="14"/>
  <c r="O5" i="14"/>
  <c r="N9" i="14"/>
  <c r="S56" i="14"/>
  <c r="L5" i="14"/>
  <c r="P5" i="14"/>
  <c r="P6" i="14"/>
  <c r="L8" i="14"/>
  <c r="R9" i="14"/>
  <c r="N11" i="14"/>
  <c r="P14" i="14"/>
  <c r="L16" i="14"/>
  <c r="R17" i="14"/>
  <c r="N19" i="14"/>
  <c r="P22" i="14"/>
  <c r="L24" i="14"/>
  <c r="R25" i="14"/>
  <c r="N27" i="14"/>
  <c r="P30" i="14"/>
  <c r="S32" i="14"/>
  <c r="M39" i="14"/>
  <c r="Q45" i="14"/>
  <c r="K52" i="14"/>
  <c r="O58" i="14"/>
  <c r="S64" i="14"/>
  <c r="S5" i="12"/>
  <c r="R6" i="12"/>
  <c r="S7" i="12"/>
  <c r="K9" i="12"/>
  <c r="M10" i="12"/>
  <c r="M11" i="12"/>
  <c r="O12" i="12"/>
  <c r="P13" i="12"/>
  <c r="R14" i="12"/>
  <c r="K16" i="12"/>
  <c r="Q17" i="12"/>
  <c r="L19" i="12"/>
  <c r="R20" i="12"/>
  <c r="O22" i="12"/>
  <c r="L24" i="12"/>
  <c r="R25" i="12"/>
  <c r="R27" i="12"/>
  <c r="P30" i="12"/>
  <c r="O34" i="12"/>
  <c r="K42" i="12"/>
  <c r="P48" i="12"/>
  <c r="O56" i="12"/>
  <c r="S62" i="12"/>
  <c r="K5" i="12"/>
  <c r="P5" i="12"/>
  <c r="K6" i="12"/>
  <c r="Q6" i="12"/>
  <c r="L7" i="12"/>
  <c r="Q7" i="12"/>
  <c r="N8" i="12"/>
  <c r="S8" i="12"/>
  <c r="O9" i="12"/>
  <c r="K10" i="12"/>
  <c r="Q10" i="12"/>
  <c r="L11" i="12"/>
  <c r="Q11" i="12"/>
  <c r="N12" i="12"/>
  <c r="S12" i="12"/>
  <c r="O13" i="12"/>
  <c r="K14" i="12"/>
  <c r="Q14" i="12"/>
  <c r="L15" i="12"/>
  <c r="Q15" i="12"/>
  <c r="P16" i="12"/>
  <c r="P17" i="12"/>
  <c r="L18" i="12"/>
  <c r="S18" i="12"/>
  <c r="Q19" i="12"/>
  <c r="O20" i="12"/>
  <c r="N21" i="12"/>
  <c r="N22" i="12"/>
  <c r="L23" i="12"/>
  <c r="K24" i="12"/>
  <c r="R24" i="12"/>
  <c r="Q25" i="12"/>
  <c r="N26" i="12"/>
  <c r="N27" i="12"/>
  <c r="S28" i="12"/>
  <c r="O30" i="12"/>
  <c r="L32" i="12"/>
  <c r="M34" i="12"/>
  <c r="M37" i="12"/>
  <c r="P40" i="12"/>
  <c r="R43" i="12"/>
  <c r="O48" i="12"/>
  <c r="Q51" i="12"/>
  <c r="S54" i="12"/>
  <c r="L58" i="12"/>
  <c r="N61" i="12"/>
  <c r="O5" i="12"/>
  <c r="O6" i="12"/>
  <c r="K7" i="12"/>
  <c r="P7" i="12"/>
  <c r="M8" i="12"/>
  <c r="R8" i="12"/>
  <c r="M9" i="12"/>
  <c r="S9" i="12"/>
  <c r="O10" i="12"/>
  <c r="K11" i="12"/>
  <c r="P11" i="12"/>
  <c r="M12" i="12"/>
  <c r="R12" i="12"/>
  <c r="M13" i="12"/>
  <c r="S13" i="12"/>
  <c r="O14" i="12"/>
  <c r="K15" i="12"/>
  <c r="P15" i="12"/>
  <c r="O16" i="12"/>
  <c r="M17" i="12"/>
  <c r="K18" i="12"/>
  <c r="R18" i="12"/>
  <c r="N19" i="12"/>
  <c r="N20" i="12"/>
  <c r="M21" i="12"/>
  <c r="K22" i="12"/>
  <c r="S22" i="12"/>
  <c r="Q23" i="12"/>
  <c r="P24" i="12"/>
  <c r="P25" i="12"/>
  <c r="L26" i="12"/>
  <c r="M27" i="12"/>
  <c r="O28" i="12"/>
  <c r="K30" i="12"/>
  <c r="N31" i="12"/>
  <c r="N33" i="12"/>
  <c r="R35" i="12"/>
  <c r="O40" i="12"/>
  <c r="Q43" i="12"/>
  <c r="S46" i="12"/>
  <c r="L50" i="12"/>
  <c r="N53" i="12"/>
  <c r="K58" i="12"/>
  <c r="M61" i="12"/>
  <c r="S65" i="12"/>
  <c r="O65" i="12"/>
  <c r="K65" i="12"/>
  <c r="Q64" i="12"/>
  <c r="M64" i="12"/>
  <c r="S63" i="12"/>
  <c r="O63" i="12"/>
  <c r="K63" i="12"/>
  <c r="Q62" i="12"/>
  <c r="M62" i="12"/>
  <c r="S61" i="12"/>
  <c r="O61" i="12"/>
  <c r="K61" i="12"/>
  <c r="Q60" i="12"/>
  <c r="M60" i="12"/>
  <c r="S59" i="12"/>
  <c r="O59" i="12"/>
  <c r="K59" i="12"/>
  <c r="Q58" i="12"/>
  <c r="M58" i="12"/>
  <c r="S57" i="12"/>
  <c r="O57" i="12"/>
  <c r="K57" i="12"/>
  <c r="Q56" i="12"/>
  <c r="M56" i="12"/>
  <c r="S55" i="12"/>
  <c r="O55" i="12"/>
  <c r="K55" i="12"/>
  <c r="Q54" i="12"/>
  <c r="M54" i="12"/>
  <c r="S53" i="12"/>
  <c r="O53" i="12"/>
  <c r="K53" i="12"/>
  <c r="Q52" i="12"/>
  <c r="M52" i="12"/>
  <c r="S51" i="12"/>
  <c r="O51" i="12"/>
  <c r="K51" i="12"/>
  <c r="Q50" i="12"/>
  <c r="M50" i="12"/>
  <c r="S49" i="12"/>
  <c r="O49" i="12"/>
  <c r="K49" i="12"/>
  <c r="Q48" i="12"/>
  <c r="M48" i="12"/>
  <c r="S47" i="12"/>
  <c r="O47" i="12"/>
  <c r="K47" i="12"/>
  <c r="Q46" i="12"/>
  <c r="M46" i="12"/>
  <c r="S45" i="12"/>
  <c r="O45" i="12"/>
  <c r="K45" i="12"/>
  <c r="Q44" i="12"/>
  <c r="M44" i="12"/>
  <c r="S43" i="12"/>
  <c r="O43" i="12"/>
  <c r="K43" i="12"/>
  <c r="Q42" i="12"/>
  <c r="M42" i="12"/>
  <c r="S41" i="12"/>
  <c r="O41" i="12"/>
  <c r="K41" i="12"/>
  <c r="Q40" i="12"/>
  <c r="M40" i="12"/>
  <c r="S39" i="12"/>
  <c r="O39" i="12"/>
  <c r="K39" i="12"/>
  <c r="Q38" i="12"/>
  <c r="M38" i="12"/>
  <c r="S37" i="12"/>
  <c r="O37" i="12"/>
  <c r="K37" i="12"/>
  <c r="Q36" i="12"/>
  <c r="M36" i="12"/>
  <c r="S35" i="12"/>
  <c r="O35" i="12"/>
  <c r="K35" i="12"/>
  <c r="P65" i="12"/>
  <c r="L65" i="12"/>
  <c r="R64" i="12"/>
  <c r="N64" i="12"/>
  <c r="P63" i="12"/>
  <c r="L63" i="12"/>
  <c r="R62" i="12"/>
  <c r="N62" i="12"/>
  <c r="P61" i="12"/>
  <c r="L61" i="12"/>
  <c r="R60" i="12"/>
  <c r="N60" i="12"/>
  <c r="P59" i="12"/>
  <c r="L59" i="12"/>
  <c r="R58" i="12"/>
  <c r="N58" i="12"/>
  <c r="P57" i="12"/>
  <c r="L57" i="12"/>
  <c r="R56" i="12"/>
  <c r="N56" i="12"/>
  <c r="P55" i="12"/>
  <c r="L55" i="12"/>
  <c r="R54" i="12"/>
  <c r="N54" i="12"/>
  <c r="P53" i="12"/>
  <c r="L53" i="12"/>
  <c r="R52" i="12"/>
  <c r="N52" i="12"/>
  <c r="P51" i="12"/>
  <c r="L51" i="12"/>
  <c r="R50" i="12"/>
  <c r="N50" i="12"/>
  <c r="P49" i="12"/>
  <c r="L49" i="12"/>
  <c r="R48" i="12"/>
  <c r="N48" i="12"/>
  <c r="P47" i="12"/>
  <c r="L47" i="12"/>
  <c r="R46" i="12"/>
  <c r="N46" i="12"/>
  <c r="P45" i="12"/>
  <c r="L45" i="12"/>
  <c r="R44" i="12"/>
  <c r="N44" i="12"/>
  <c r="P43" i="12"/>
  <c r="L43" i="12"/>
  <c r="R42" i="12"/>
  <c r="N42" i="12"/>
  <c r="P41" i="12"/>
  <c r="L41" i="12"/>
  <c r="R40" i="12"/>
  <c r="N40" i="12"/>
  <c r="P39" i="12"/>
  <c r="L39" i="12"/>
  <c r="R38" i="12"/>
  <c r="N38" i="12"/>
  <c r="P37" i="12"/>
  <c r="L37" i="12"/>
  <c r="R36" i="12"/>
  <c r="N36" i="12"/>
  <c r="P35" i="12"/>
  <c r="L35" i="12"/>
  <c r="R34" i="12"/>
  <c r="N34" i="12"/>
  <c r="P33" i="12"/>
  <c r="L33" i="12"/>
  <c r="R32" i="12"/>
  <c r="N32" i="12"/>
  <c r="R65" i="12"/>
  <c r="L64" i="12"/>
  <c r="N63" i="12"/>
  <c r="P62" i="12"/>
  <c r="R61" i="12"/>
  <c r="L60" i="12"/>
  <c r="N59" i="12"/>
  <c r="P58" i="12"/>
  <c r="R57" i="12"/>
  <c r="L56" i="12"/>
  <c r="N55" i="12"/>
  <c r="P54" i="12"/>
  <c r="R53" i="12"/>
  <c r="L52" i="12"/>
  <c r="N51" i="12"/>
  <c r="P50" i="12"/>
  <c r="R49" i="12"/>
  <c r="L48" i="12"/>
  <c r="N47" i="12"/>
  <c r="P46" i="12"/>
  <c r="R45" i="12"/>
  <c r="L44" i="12"/>
  <c r="N43" i="12"/>
  <c r="P42" i="12"/>
  <c r="R41" i="12"/>
  <c r="L40" i="12"/>
  <c r="N39" i="12"/>
  <c r="P38" i="12"/>
  <c r="R37" i="12"/>
  <c r="L36" i="12"/>
  <c r="N35" i="12"/>
  <c r="Q34" i="12"/>
  <c r="L34" i="12"/>
  <c r="Q33" i="12"/>
  <c r="K33" i="12"/>
  <c r="P32" i="12"/>
  <c r="K32" i="12"/>
  <c r="P31" i="12"/>
  <c r="L31" i="12"/>
  <c r="R30" i="12"/>
  <c r="Q65" i="12"/>
  <c r="S64" i="12"/>
  <c r="K64" i="12"/>
  <c r="M63" i="12"/>
  <c r="O62" i="12"/>
  <c r="Q61" i="12"/>
  <c r="S60" i="12"/>
  <c r="K60" i="12"/>
  <c r="M59" i="12"/>
  <c r="O58" i="12"/>
  <c r="Q57" i="12"/>
  <c r="S56" i="12"/>
  <c r="K56" i="12"/>
  <c r="M55" i="12"/>
  <c r="O54" i="12"/>
  <c r="Q53" i="12"/>
  <c r="S52" i="12"/>
  <c r="K52" i="12"/>
  <c r="M51" i="12"/>
  <c r="O50" i="12"/>
  <c r="Q49" i="12"/>
  <c r="S48" i="12"/>
  <c r="K48" i="12"/>
  <c r="M47" i="12"/>
  <c r="O46" i="12"/>
  <c r="Q45" i="12"/>
  <c r="S44" i="12"/>
  <c r="K44" i="12"/>
  <c r="M43" i="12"/>
  <c r="O42" i="12"/>
  <c r="Q41" i="12"/>
  <c r="S40" i="12"/>
  <c r="K40" i="12"/>
  <c r="M39" i="12"/>
  <c r="O38" i="12"/>
  <c r="Q37" i="12"/>
  <c r="S36" i="12"/>
  <c r="K36" i="12"/>
  <c r="M35" i="12"/>
  <c r="P34" i="12"/>
  <c r="K34" i="12"/>
  <c r="O33" i="12"/>
  <c r="O32" i="12"/>
  <c r="S31" i="12"/>
  <c r="O31" i="12"/>
  <c r="K31" i="12"/>
  <c r="Q30" i="12"/>
  <c r="M30" i="12"/>
  <c r="S29" i="12"/>
  <c r="O29" i="12"/>
  <c r="K29" i="12"/>
  <c r="Q28" i="12"/>
  <c r="M28" i="12"/>
  <c r="S27" i="12"/>
  <c r="O27" i="12"/>
  <c r="K27" i="12"/>
  <c r="Q26" i="12"/>
  <c r="M26" i="12"/>
  <c r="S25" i="12"/>
  <c r="O25" i="12"/>
  <c r="K25" i="12"/>
  <c r="Q24" i="12"/>
  <c r="M24" i="12"/>
  <c r="S23" i="12"/>
  <c r="O23" i="12"/>
  <c r="K23" i="12"/>
  <c r="Q22" i="12"/>
  <c r="M22" i="12"/>
  <c r="S21" i="12"/>
  <c r="O21" i="12"/>
  <c r="K21" i="12"/>
  <c r="Q20" i="12"/>
  <c r="M20" i="12"/>
  <c r="S19" i="12"/>
  <c r="O19" i="12"/>
  <c r="K19" i="12"/>
  <c r="Q18" i="12"/>
  <c r="M18" i="12"/>
  <c r="S17" i="12"/>
  <c r="O17" i="12"/>
  <c r="K17" i="12"/>
  <c r="Q16" i="12"/>
  <c r="M16" i="12"/>
  <c r="S15" i="12"/>
  <c r="N5" i="12"/>
  <c r="R5" i="12"/>
  <c r="L6" i="12"/>
  <c r="P6" i="12"/>
  <c r="N7" i="12"/>
  <c r="R7" i="12"/>
  <c r="L8" i="12"/>
  <c r="P8" i="12"/>
  <c r="N9" i="12"/>
  <c r="R9" i="12"/>
  <c r="L10" i="12"/>
  <c r="P10" i="12"/>
  <c r="N11" i="12"/>
  <c r="R11" i="12"/>
  <c r="L12" i="12"/>
  <c r="P12" i="12"/>
  <c r="N13" i="12"/>
  <c r="R13" i="12"/>
  <c r="L14" i="12"/>
  <c r="P14" i="12"/>
  <c r="N15" i="12"/>
  <c r="R15" i="12"/>
  <c r="N16" i="12"/>
  <c r="S16" i="12"/>
  <c r="N17" i="12"/>
  <c r="O18" i="12"/>
  <c r="P19" i="12"/>
  <c r="K20" i="12"/>
  <c r="P20" i="12"/>
  <c r="L21" i="12"/>
  <c r="Q21" i="12"/>
  <c r="L22" i="12"/>
  <c r="R22" i="12"/>
  <c r="M23" i="12"/>
  <c r="R23" i="12"/>
  <c r="N24" i="12"/>
  <c r="S24" i="12"/>
  <c r="N25" i="12"/>
  <c r="O26" i="12"/>
  <c r="P27" i="12"/>
  <c r="K28" i="12"/>
  <c r="P28" i="12"/>
  <c r="L29" i="12"/>
  <c r="Q29" i="12"/>
  <c r="L30" i="12"/>
  <c r="S30" i="12"/>
  <c r="Q31" i="12"/>
  <c r="Q32" i="12"/>
  <c r="R33" i="12"/>
  <c r="S34" i="12"/>
  <c r="O36" i="12"/>
  <c r="K38" i="12"/>
  <c r="Q39" i="12"/>
  <c r="M41" i="12"/>
  <c r="S42" i="12"/>
  <c r="O44" i="12"/>
  <c r="K46" i="12"/>
  <c r="Q47" i="12"/>
  <c r="M49" i="12"/>
  <c r="S50" i="12"/>
  <c r="O52" i="12"/>
  <c r="K54" i="12"/>
  <c r="Q55" i="12"/>
  <c r="M57" i="12"/>
  <c r="S58" i="12"/>
  <c r="O60" i="12"/>
  <c r="K62" i="12"/>
  <c r="Q63" i="12"/>
  <c r="M65" i="12"/>
  <c r="P26" i="12"/>
  <c r="L27" i="12"/>
  <c r="Q27" i="12"/>
  <c r="L28" i="12"/>
  <c r="R28" i="12"/>
  <c r="M29" i="12"/>
  <c r="R29" i="12"/>
  <c r="N30" i="12"/>
  <c r="R31" i="12"/>
  <c r="S32" i="12"/>
  <c r="S33" i="12"/>
  <c r="P36" i="12"/>
  <c r="L38" i="12"/>
  <c r="R39" i="12"/>
  <c r="N41" i="12"/>
  <c r="P44" i="12"/>
  <c r="L46" i="12"/>
  <c r="R47" i="12"/>
  <c r="N49" i="12"/>
  <c r="P52" i="12"/>
  <c r="L54" i="12"/>
  <c r="R55" i="12"/>
  <c r="N57" i="12"/>
  <c r="P60" i="12"/>
  <c r="L62" i="12"/>
  <c r="R63" i="12"/>
  <c r="N65" i="12"/>
  <c r="R5" i="10"/>
  <c r="R7" i="10"/>
  <c r="N10" i="10"/>
  <c r="K13" i="10"/>
  <c r="N15" i="10"/>
  <c r="M20" i="10"/>
  <c r="L56" i="10"/>
  <c r="R6" i="10"/>
  <c r="S7" i="10"/>
  <c r="N9" i="10"/>
  <c r="P10" i="10"/>
  <c r="L12" i="10"/>
  <c r="L13" i="10"/>
  <c r="M14" i="10"/>
  <c r="O15" i="10"/>
  <c r="R17" i="10"/>
  <c r="N19" i="10"/>
  <c r="K21" i="10"/>
  <c r="Q22" i="10"/>
  <c r="P24" i="10"/>
  <c r="Q26" i="10"/>
  <c r="S28" i="10"/>
  <c r="S31" i="10"/>
  <c r="S34" i="10"/>
  <c r="R37" i="10"/>
  <c r="Q40" i="10"/>
  <c r="O43" i="10"/>
  <c r="Q47" i="10"/>
  <c r="P50" i="10"/>
  <c r="O53" i="10"/>
  <c r="M56" i="10"/>
  <c r="R61" i="10"/>
  <c r="L5" i="10"/>
  <c r="L6" i="10"/>
  <c r="L7" i="10"/>
  <c r="M8" i="10"/>
  <c r="O9" i="10"/>
  <c r="K11" i="10"/>
  <c r="P12" i="10"/>
  <c r="P13" i="10"/>
  <c r="Q14" i="10"/>
  <c r="L16" i="10"/>
  <c r="S17" i="10"/>
  <c r="O19" i="10"/>
  <c r="R21" i="10"/>
  <c r="N23" i="10"/>
  <c r="O25" i="10"/>
  <c r="Q27" i="10"/>
  <c r="R29" i="10"/>
  <c r="L32" i="10"/>
  <c r="L36" i="10"/>
  <c r="K39" i="10"/>
  <c r="S41" i="10"/>
  <c r="Q44" i="10"/>
  <c r="R47" i="10"/>
  <c r="S51" i="10"/>
  <c r="Q54" i="10"/>
  <c r="O57" i="10"/>
  <c r="M63" i="10"/>
  <c r="Q6" i="10"/>
  <c r="R8" i="10"/>
  <c r="P11" i="10"/>
  <c r="L14" i="10"/>
  <c r="K17" i="10"/>
  <c r="Q18" i="10"/>
  <c r="P22" i="10"/>
  <c r="O24" i="10"/>
  <c r="P26" i="10"/>
  <c r="Q28" i="10"/>
  <c r="S30" i="10"/>
  <c r="O33" i="10"/>
  <c r="Q37" i="10"/>
  <c r="O40" i="10"/>
  <c r="N43" i="10"/>
  <c r="M46" i="10"/>
  <c r="O50" i="10"/>
  <c r="M53" i="10"/>
  <c r="O60" i="10"/>
  <c r="K5" i="10"/>
  <c r="P5" i="10"/>
  <c r="M6" i="10"/>
  <c r="N7" i="10"/>
  <c r="N8" i="10"/>
  <c r="S9" i="10"/>
  <c r="O11" i="10"/>
  <c r="Q12" i="10"/>
  <c r="R13" i="10"/>
  <c r="R14" i="10"/>
  <c r="M16" i="10"/>
  <c r="P18" i="10"/>
  <c r="L20" i="10"/>
  <c r="S21" i="10"/>
  <c r="O23" i="10"/>
  <c r="Q25" i="10"/>
  <c r="R27" i="10"/>
  <c r="S29" i="10"/>
  <c r="N33" i="10"/>
  <c r="O36" i="10"/>
  <c r="M39" i="10"/>
  <c r="K42" i="10"/>
  <c r="L46" i="10"/>
  <c r="M49" i="10"/>
  <c r="K52" i="10"/>
  <c r="S54" i="10"/>
  <c r="R57" i="10"/>
  <c r="Q64" i="10"/>
  <c r="K59" i="10"/>
  <c r="P60" i="10"/>
  <c r="K62" i="10"/>
  <c r="N63" i="10"/>
  <c r="S64" i="10"/>
  <c r="N5" i="10"/>
  <c r="S5" i="10"/>
  <c r="N6" i="10"/>
  <c r="O7" i="10"/>
  <c r="P8" i="10"/>
  <c r="K9" i="10"/>
  <c r="P9" i="10"/>
  <c r="L10" i="10"/>
  <c r="Q10" i="10"/>
  <c r="L11" i="10"/>
  <c r="R11" i="10"/>
  <c r="M12" i="10"/>
  <c r="R12" i="10"/>
  <c r="N13" i="10"/>
  <c r="S13" i="10"/>
  <c r="N14" i="10"/>
  <c r="R15" i="10"/>
  <c r="P16" i="10"/>
  <c r="N17" i="10"/>
  <c r="L18" i="10"/>
  <c r="R19" i="10"/>
  <c r="P20" i="10"/>
  <c r="N21" i="10"/>
  <c r="L22" i="10"/>
  <c r="S23" i="10"/>
  <c r="K26" i="10"/>
  <c r="K27" i="10"/>
  <c r="L28" i="10"/>
  <c r="M29" i="10"/>
  <c r="M30" i="10"/>
  <c r="N31" i="10"/>
  <c r="Q32" i="10"/>
  <c r="K34" i="10"/>
  <c r="O35" i="10"/>
  <c r="M38" i="10"/>
  <c r="R39" i="10"/>
  <c r="M41" i="10"/>
  <c r="P42" i="10"/>
  <c r="K44" i="10"/>
  <c r="O45" i="10"/>
  <c r="S46" i="10"/>
  <c r="M48" i="10"/>
  <c r="R49" i="10"/>
  <c r="K51" i="10"/>
  <c r="P52" i="10"/>
  <c r="K54" i="10"/>
  <c r="N55" i="10"/>
  <c r="S56" i="10"/>
  <c r="M58" i="10"/>
  <c r="Q59" i="10"/>
  <c r="K61" i="10"/>
  <c r="P62" i="10"/>
  <c r="S63" i="10"/>
  <c r="S65" i="10"/>
  <c r="P65" i="10"/>
  <c r="L65" i="10"/>
  <c r="R64" i="10"/>
  <c r="N64" i="10"/>
  <c r="P63" i="10"/>
  <c r="L63" i="10"/>
  <c r="R62" i="10"/>
  <c r="N62" i="10"/>
  <c r="P61" i="10"/>
  <c r="L61" i="10"/>
  <c r="R60" i="10"/>
  <c r="N60" i="10"/>
  <c r="P59" i="10"/>
  <c r="L59" i="10"/>
  <c r="R58" i="10"/>
  <c r="N58" i="10"/>
  <c r="P57" i="10"/>
  <c r="L57" i="10"/>
  <c r="R56" i="10"/>
  <c r="N56" i="10"/>
  <c r="P55" i="10"/>
  <c r="L55" i="10"/>
  <c r="R54" i="10"/>
  <c r="N54" i="10"/>
  <c r="P53" i="10"/>
  <c r="L53" i="10"/>
  <c r="R52" i="10"/>
  <c r="N52" i="10"/>
  <c r="P51" i="10"/>
  <c r="L51" i="10"/>
  <c r="R50" i="10"/>
  <c r="N50" i="10"/>
  <c r="P49" i="10"/>
  <c r="L49" i="10"/>
  <c r="R48" i="10"/>
  <c r="N48" i="10"/>
  <c r="P47" i="10"/>
  <c r="L47" i="10"/>
  <c r="R46" i="10"/>
  <c r="N46" i="10"/>
  <c r="P45" i="10"/>
  <c r="L45" i="10"/>
  <c r="R44" i="10"/>
  <c r="N44" i="10"/>
  <c r="P43" i="10"/>
  <c r="L43" i="10"/>
  <c r="R42" i="10"/>
  <c r="N42" i="10"/>
  <c r="P41" i="10"/>
  <c r="L41" i="10"/>
  <c r="R40" i="10"/>
  <c r="N40" i="10"/>
  <c r="P39" i="10"/>
  <c r="L39" i="10"/>
  <c r="R38" i="10"/>
  <c r="N38" i="10"/>
  <c r="P37" i="10"/>
  <c r="L37" i="10"/>
  <c r="R36" i="10"/>
  <c r="N36" i="10"/>
  <c r="P35" i="10"/>
  <c r="L35" i="10"/>
  <c r="R34" i="10"/>
  <c r="N34" i="10"/>
  <c r="P33" i="10"/>
  <c r="L33" i="10"/>
  <c r="R32" i="10"/>
  <c r="N32" i="10"/>
  <c r="Q65" i="10"/>
  <c r="K65" i="10"/>
  <c r="P64" i="10"/>
  <c r="K64" i="10"/>
  <c r="O63" i="10"/>
  <c r="O62" i="10"/>
  <c r="S61" i="10"/>
  <c r="N61" i="10"/>
  <c r="S60" i="10"/>
  <c r="M60" i="10"/>
  <c r="R59" i="10"/>
  <c r="M59" i="10"/>
  <c r="Q58" i="10"/>
  <c r="L58" i="10"/>
  <c r="Q57" i="10"/>
  <c r="K57" i="10"/>
  <c r="P56" i="10"/>
  <c r="K56" i="10"/>
  <c r="O55" i="10"/>
  <c r="O54" i="10"/>
  <c r="S53" i="10"/>
  <c r="N53" i="10"/>
  <c r="S52" i="10"/>
  <c r="M52" i="10"/>
  <c r="R51" i="10"/>
  <c r="M51" i="10"/>
  <c r="Q50" i="10"/>
  <c r="L50" i="10"/>
  <c r="Q49" i="10"/>
  <c r="K49" i="10"/>
  <c r="P48" i="10"/>
  <c r="K48" i="10"/>
  <c r="O47" i="10"/>
  <c r="O46" i="10"/>
  <c r="S45" i="10"/>
  <c r="N45" i="10"/>
  <c r="S44" i="10"/>
  <c r="M44" i="10"/>
  <c r="R43" i="10"/>
  <c r="M43" i="10"/>
  <c r="Q42" i="10"/>
  <c r="L42" i="10"/>
  <c r="Q41" i="10"/>
  <c r="K41" i="10"/>
  <c r="P40" i="10"/>
  <c r="K40" i="10"/>
  <c r="O39" i="10"/>
  <c r="O38" i="10"/>
  <c r="S37" i="10"/>
  <c r="N37" i="10"/>
  <c r="S36" i="10"/>
  <c r="M36" i="10"/>
  <c r="R35" i="10"/>
  <c r="M35" i="10"/>
  <c r="Q34" i="10"/>
  <c r="L34" i="10"/>
  <c r="Q33" i="10"/>
  <c r="K33" i="10"/>
  <c r="P32" i="10"/>
  <c r="K32" i="10"/>
  <c r="P31" i="10"/>
  <c r="L31" i="10"/>
  <c r="R30" i="10"/>
  <c r="N30" i="10"/>
  <c r="P29" i="10"/>
  <c r="L29" i="10"/>
  <c r="R28" i="10"/>
  <c r="N28" i="10"/>
  <c r="P27" i="10"/>
  <c r="L27" i="10"/>
  <c r="R26" i="10"/>
  <c r="N26" i="10"/>
  <c r="P25" i="10"/>
  <c r="L25" i="10"/>
  <c r="R24" i="10"/>
  <c r="N24" i="10"/>
  <c r="P23" i="10"/>
  <c r="R65" i="10"/>
  <c r="M64" i="10"/>
  <c r="Q63" i="10"/>
  <c r="S62" i="10"/>
  <c r="L62" i="10"/>
  <c r="O61" i="10"/>
  <c r="Q60" i="10"/>
  <c r="K60" i="10"/>
  <c r="N59" i="10"/>
  <c r="P58" i="10"/>
  <c r="S57" i="10"/>
  <c r="M57" i="10"/>
  <c r="O56" i="10"/>
  <c r="R55" i="10"/>
  <c r="K55" i="10"/>
  <c r="M54" i="10"/>
  <c r="Q53" i="10"/>
  <c r="L52" i="10"/>
  <c r="O51" i="10"/>
  <c r="S50" i="10"/>
  <c r="K50" i="10"/>
  <c r="N49" i="10"/>
  <c r="Q48" i="10"/>
  <c r="S47" i="10"/>
  <c r="M47" i="10"/>
  <c r="P46" i="10"/>
  <c r="R45" i="10"/>
  <c r="K45" i="10"/>
  <c r="O44" i="10"/>
  <c r="Q43" i="10"/>
  <c r="M42" i="10"/>
  <c r="O41" i="10"/>
  <c r="S40" i="10"/>
  <c r="L40" i="10"/>
  <c r="N39" i="10"/>
  <c r="Q38" i="10"/>
  <c r="K38" i="10"/>
  <c r="M37" i="10"/>
  <c r="P36" i="10"/>
  <c r="S35" i="10"/>
  <c r="K35" i="10"/>
  <c r="O34" i="10"/>
  <c r="R33" i="10"/>
  <c r="M32" i="10"/>
  <c r="Q31" i="10"/>
  <c r="K31" i="10"/>
  <c r="P30" i="10"/>
  <c r="K30" i="10"/>
  <c r="O29" i="10"/>
  <c r="O28" i="10"/>
  <c r="S27" i="10"/>
  <c r="N27" i="10"/>
  <c r="S26" i="10"/>
  <c r="M26" i="10"/>
  <c r="R25" i="10"/>
  <c r="M25" i="10"/>
  <c r="Q24" i="10"/>
  <c r="L24" i="10"/>
  <c r="Q23" i="10"/>
  <c r="L23" i="10"/>
  <c r="R22" i="10"/>
  <c r="N22" i="10"/>
  <c r="P21" i="10"/>
  <c r="L21" i="10"/>
  <c r="R20" i="10"/>
  <c r="N20" i="10"/>
  <c r="P19" i="10"/>
  <c r="L19" i="10"/>
  <c r="R18" i="10"/>
  <c r="N18" i="10"/>
  <c r="P17" i="10"/>
  <c r="L17" i="10"/>
  <c r="R16" i="10"/>
  <c r="N16" i="10"/>
  <c r="P15" i="10"/>
  <c r="L15" i="10"/>
  <c r="M65" i="10"/>
  <c r="O64" i="10"/>
  <c r="R63" i="10"/>
  <c r="K63" i="10"/>
  <c r="M62" i="10"/>
  <c r="Q61" i="10"/>
  <c r="L60" i="10"/>
  <c r="O59" i="10"/>
  <c r="S58" i="10"/>
  <c r="K58" i="10"/>
  <c r="N57" i="10"/>
  <c r="Q56" i="10"/>
  <c r="S55" i="10"/>
  <c r="M55" i="10"/>
  <c r="P54" i="10"/>
  <c r="R53" i="10"/>
  <c r="K53" i="10"/>
  <c r="O52" i="10"/>
  <c r="Q51" i="10"/>
  <c r="M50" i="10"/>
  <c r="O49" i="10"/>
  <c r="S48" i="10"/>
  <c r="L48" i="10"/>
  <c r="N47" i="10"/>
  <c r="Q46" i="10"/>
  <c r="K46" i="10"/>
  <c r="M45" i="10"/>
  <c r="P44" i="10"/>
  <c r="S43" i="10"/>
  <c r="K43" i="10"/>
  <c r="O42" i="10"/>
  <c r="R41" i="10"/>
  <c r="M40" i="10"/>
  <c r="Q39" i="10"/>
  <c r="S38" i="10"/>
  <c r="L38" i="10"/>
  <c r="O37" i="10"/>
  <c r="Q36" i="10"/>
  <c r="K36" i="10"/>
  <c r="N35" i="10"/>
  <c r="P34" i="10"/>
  <c r="S33" i="10"/>
  <c r="M33" i="10"/>
  <c r="O32" i="10"/>
  <c r="R31" i="10"/>
  <c r="M31" i="10"/>
  <c r="Q30" i="10"/>
  <c r="L30" i="10"/>
  <c r="Q29" i="10"/>
  <c r="K29" i="10"/>
  <c r="P28" i="10"/>
  <c r="K28" i="10"/>
  <c r="O27" i="10"/>
  <c r="O26" i="10"/>
  <c r="S25" i="10"/>
  <c r="N25" i="10"/>
  <c r="S24" i="10"/>
  <c r="M24" i="10"/>
  <c r="R23" i="10"/>
  <c r="M23" i="10"/>
  <c r="S22" i="10"/>
  <c r="O22" i="10"/>
  <c r="K22" i="10"/>
  <c r="Q21" i="10"/>
  <c r="M21" i="10"/>
  <c r="S20" i="10"/>
  <c r="O20" i="10"/>
  <c r="K20" i="10"/>
  <c r="Q19" i="10"/>
  <c r="M19" i="10"/>
  <c r="S18" i="10"/>
  <c r="O18" i="10"/>
  <c r="K18" i="10"/>
  <c r="Q17" i="10"/>
  <c r="M17" i="10"/>
  <c r="S16" i="10"/>
  <c r="O16" i="10"/>
  <c r="K16" i="10"/>
  <c r="Q15" i="10"/>
  <c r="M15" i="10"/>
  <c r="S14" i="10"/>
  <c r="O14" i="10"/>
  <c r="K14" i="10"/>
  <c r="Q13" i="10"/>
  <c r="M13" i="10"/>
  <c r="S12" i="10"/>
  <c r="O12" i="10"/>
  <c r="K12" i="10"/>
  <c r="Q11" i="10"/>
  <c r="M11" i="10"/>
  <c r="S10" i="10"/>
  <c r="O10" i="10"/>
  <c r="K10" i="10"/>
  <c r="Q9" i="10"/>
  <c r="M9" i="10"/>
  <c r="S8" i="10"/>
  <c r="O8" i="10"/>
  <c r="K8" i="10"/>
  <c r="Q7" i="10"/>
  <c r="M7" i="10"/>
  <c r="S6" i="10"/>
  <c r="O6" i="10"/>
  <c r="K6" i="10"/>
  <c r="Q5" i="10"/>
  <c r="M5" i="10"/>
  <c r="O5" i="10"/>
  <c r="P6" i="10"/>
  <c r="K7" i="10"/>
  <c r="P7" i="10"/>
  <c r="L8" i="10"/>
  <c r="Q8" i="10"/>
  <c r="L9" i="10"/>
  <c r="R9" i="10"/>
  <c r="M10" i="10"/>
  <c r="R10" i="10"/>
  <c r="N11" i="10"/>
  <c r="S11" i="10"/>
  <c r="N12" i="10"/>
  <c r="O13" i="10"/>
  <c r="P14" i="10"/>
  <c r="K15" i="10"/>
  <c r="S15" i="10"/>
  <c r="Q16" i="10"/>
  <c r="O17" i="10"/>
  <c r="M18" i="10"/>
  <c r="K19" i="10"/>
  <c r="S19" i="10"/>
  <c r="Q20" i="10"/>
  <c r="O21" i="10"/>
  <c r="M22" i="10"/>
  <c r="K23" i="10"/>
  <c r="K24" i="10"/>
  <c r="K25" i="10"/>
  <c r="L26" i="10"/>
  <c r="M27" i="10"/>
  <c r="M28" i="10"/>
  <c r="N29" i="10"/>
  <c r="O30" i="10"/>
  <c r="O31" i="10"/>
  <c r="S32" i="10"/>
  <c r="M34" i="10"/>
  <c r="Q35" i="10"/>
  <c r="K37" i="10"/>
  <c r="P38" i="10"/>
  <c r="S39" i="10"/>
  <c r="N41" i="10"/>
  <c r="S42" i="10"/>
  <c r="L44" i="10"/>
  <c r="Q45" i="10"/>
  <c r="K47" i="10"/>
  <c r="O48" i="10"/>
  <c r="S49" i="10"/>
  <c r="N51" i="10"/>
  <c r="Q52" i="10"/>
  <c r="L54" i="10"/>
  <c r="Q55" i="10"/>
  <c r="O58" i="10"/>
  <c r="S59" i="10"/>
  <c r="M61" i="10"/>
  <c r="Q62" i="10"/>
  <c r="L64" i="10"/>
  <c r="O65" i="10"/>
  <c r="Q9" i="9"/>
  <c r="S12" i="9"/>
  <c r="K16" i="9"/>
  <c r="M19" i="9"/>
  <c r="O22" i="9"/>
  <c r="Q26" i="9"/>
  <c r="L31" i="9"/>
  <c r="N37" i="9"/>
  <c r="R53" i="9"/>
  <c r="M7" i="9"/>
  <c r="O10" i="9"/>
  <c r="S16" i="9"/>
  <c r="K20" i="9"/>
  <c r="M23" i="9"/>
  <c r="Q27" i="9"/>
  <c r="Q32" i="9"/>
  <c r="K39" i="9"/>
  <c r="O45" i="9"/>
  <c r="Q6" i="9"/>
  <c r="S8" i="9"/>
  <c r="K12" i="9"/>
  <c r="M15" i="9"/>
  <c r="O18" i="9"/>
  <c r="Q21" i="9"/>
  <c r="P25" i="9"/>
  <c r="K30" i="9"/>
  <c r="P35" i="9"/>
  <c r="Q42" i="9"/>
  <c r="L50" i="9"/>
  <c r="L44" i="9"/>
  <c r="M5" i="9"/>
  <c r="Q13" i="9"/>
  <c r="L60" i="9"/>
  <c r="K8" i="9"/>
  <c r="M11" i="9"/>
  <c r="O14" i="9"/>
  <c r="Q17" i="9"/>
  <c r="S20" i="9"/>
  <c r="O24" i="9"/>
  <c r="K29" i="9"/>
  <c r="L34" i="9"/>
  <c r="P40" i="9"/>
  <c r="N47" i="9"/>
  <c r="N64" i="9"/>
  <c r="Q5" i="9"/>
  <c r="M6" i="9"/>
  <c r="Q7" i="9"/>
  <c r="O8" i="9"/>
  <c r="M9" i="9"/>
  <c r="K10" i="9"/>
  <c r="S10" i="9"/>
  <c r="Q11" i="9"/>
  <c r="O12" i="9"/>
  <c r="M13" i="9"/>
  <c r="K14" i="9"/>
  <c r="S14" i="9"/>
  <c r="Q15" i="9"/>
  <c r="O16" i="9"/>
  <c r="M17" i="9"/>
  <c r="K18" i="9"/>
  <c r="S18" i="9"/>
  <c r="Q19" i="9"/>
  <c r="O20" i="9"/>
  <c r="M21" i="9"/>
  <c r="K22" i="9"/>
  <c r="S22" i="9"/>
  <c r="Q23" i="9"/>
  <c r="K25" i="9"/>
  <c r="K26" i="9"/>
  <c r="L27" i="9"/>
  <c r="O28" i="9"/>
  <c r="P29" i="9"/>
  <c r="Q30" i="9"/>
  <c r="Q31" i="9"/>
  <c r="O33" i="9"/>
  <c r="R34" i="9"/>
  <c r="M36" i="9"/>
  <c r="N38" i="9"/>
  <c r="S39" i="9"/>
  <c r="P41" i="9"/>
  <c r="N43" i="9"/>
  <c r="R44" i="9"/>
  <c r="M46" i="9"/>
  <c r="Q48" i="9"/>
  <c r="P51" i="9"/>
  <c r="S55" i="9"/>
  <c r="M62" i="9"/>
  <c r="K5" i="9"/>
  <c r="S5" i="9"/>
  <c r="O6" i="9"/>
  <c r="K7" i="9"/>
  <c r="S7" i="9"/>
  <c r="Q8" i="9"/>
  <c r="O9" i="9"/>
  <c r="M10" i="9"/>
  <c r="K11" i="9"/>
  <c r="S11" i="9"/>
  <c r="Q12" i="9"/>
  <c r="O13" i="9"/>
  <c r="M14" i="9"/>
  <c r="K15" i="9"/>
  <c r="S15" i="9"/>
  <c r="Q16" i="9"/>
  <c r="O17" i="9"/>
  <c r="M18" i="9"/>
  <c r="K19" i="9"/>
  <c r="S19" i="9"/>
  <c r="Q20" i="9"/>
  <c r="O21" i="9"/>
  <c r="M22" i="9"/>
  <c r="K23" i="9"/>
  <c r="M24" i="9"/>
  <c r="M25" i="9"/>
  <c r="N26" i="9"/>
  <c r="O27" i="9"/>
  <c r="R28" i="9"/>
  <c r="S29" i="9"/>
  <c r="S30" i="9"/>
  <c r="N32" i="9"/>
  <c r="R33" i="9"/>
  <c r="L35" i="9"/>
  <c r="Q36" i="9"/>
  <c r="R38" i="9"/>
  <c r="L40" i="9"/>
  <c r="M42" i="9"/>
  <c r="R43" i="9"/>
  <c r="L45" i="9"/>
  <c r="P46" i="9"/>
  <c r="O49" i="9"/>
  <c r="Q52" i="9"/>
  <c r="K59" i="9"/>
  <c r="N63" i="9"/>
  <c r="O5" i="9"/>
  <c r="K6" i="9"/>
  <c r="S6" i="9"/>
  <c r="O7" i="9"/>
  <c r="M8" i="9"/>
  <c r="K9" i="9"/>
  <c r="S9" i="9"/>
  <c r="Q10" i="9"/>
  <c r="O11" i="9"/>
  <c r="M12" i="9"/>
  <c r="K13" i="9"/>
  <c r="S13" i="9"/>
  <c r="Q14" i="9"/>
  <c r="O15" i="9"/>
  <c r="M16" i="9"/>
  <c r="K17" i="9"/>
  <c r="S17" i="9"/>
  <c r="Q18" i="9"/>
  <c r="O19" i="9"/>
  <c r="M20" i="9"/>
  <c r="K21" i="9"/>
  <c r="S21" i="9"/>
  <c r="Q22" i="9"/>
  <c r="O23" i="9"/>
  <c r="R24" i="9"/>
  <c r="S25" i="9"/>
  <c r="S26" i="9"/>
  <c r="M28" i="9"/>
  <c r="M29" i="9"/>
  <c r="N30" i="9"/>
  <c r="O31" i="9"/>
  <c r="K33" i="9"/>
  <c r="P34" i="9"/>
  <c r="S35" i="9"/>
  <c r="R37" i="9"/>
  <c r="O39" i="9"/>
  <c r="L41" i="9"/>
  <c r="K43" i="9"/>
  <c r="N44" i="9"/>
  <c r="S45" i="9"/>
  <c r="P47" i="9"/>
  <c r="R50" i="9"/>
  <c r="R54" i="9"/>
  <c r="L61" i="9"/>
  <c r="O65" i="9"/>
  <c r="N48" i="9"/>
  <c r="K49" i="9"/>
  <c r="R49" i="9"/>
  <c r="P50" i="9"/>
  <c r="L51" i="9"/>
  <c r="L52" i="9"/>
  <c r="L53" i="9"/>
  <c r="M54" i="9"/>
  <c r="N55" i="9"/>
  <c r="N56" i="9"/>
  <c r="O57" i="9"/>
  <c r="P58" i="9"/>
  <c r="P59" i="9"/>
  <c r="Q60" i="9"/>
  <c r="R61" i="9"/>
  <c r="R62" i="9"/>
  <c r="S63" i="9"/>
  <c r="L5" i="9"/>
  <c r="P5" i="9"/>
  <c r="N6" i="9"/>
  <c r="R6" i="9"/>
  <c r="L7" i="9"/>
  <c r="P7" i="9"/>
  <c r="N8" i="9"/>
  <c r="R8" i="9"/>
  <c r="L9" i="9"/>
  <c r="P9" i="9"/>
  <c r="N10" i="9"/>
  <c r="R10" i="9"/>
  <c r="L11" i="9"/>
  <c r="P11" i="9"/>
  <c r="N12" i="9"/>
  <c r="R12" i="9"/>
  <c r="L13" i="9"/>
  <c r="P13" i="9"/>
  <c r="N14" i="9"/>
  <c r="R14" i="9"/>
  <c r="L15" i="9"/>
  <c r="P15" i="9"/>
  <c r="N16" i="9"/>
  <c r="R16" i="9"/>
  <c r="L17" i="9"/>
  <c r="P17" i="9"/>
  <c r="N18" i="9"/>
  <c r="R18" i="9"/>
  <c r="L19" i="9"/>
  <c r="P19" i="9"/>
  <c r="N20" i="9"/>
  <c r="R20" i="9"/>
  <c r="L21" i="9"/>
  <c r="P21" i="9"/>
  <c r="N22" i="9"/>
  <c r="R22" i="9"/>
  <c r="L23" i="9"/>
  <c r="P23" i="9"/>
  <c r="K24" i="9"/>
  <c r="Q24" i="9"/>
  <c r="L25" i="9"/>
  <c r="Q25" i="9"/>
  <c r="M26" i="9"/>
  <c r="R26" i="9"/>
  <c r="M27" i="9"/>
  <c r="S27" i="9"/>
  <c r="N28" i="9"/>
  <c r="S28" i="9"/>
  <c r="O29" i="9"/>
  <c r="O30" i="9"/>
  <c r="K31" i="9"/>
  <c r="P31" i="9"/>
  <c r="L32" i="9"/>
  <c r="P33" i="9"/>
  <c r="M34" i="9"/>
  <c r="K35" i="9"/>
  <c r="R35" i="9"/>
  <c r="N36" i="9"/>
  <c r="L37" i="9"/>
  <c r="S37" i="9"/>
  <c r="P38" i="9"/>
  <c r="N39" i="9"/>
  <c r="Q40" i="9"/>
  <c r="O41" i="9"/>
  <c r="L42" i="9"/>
  <c r="R42" i="9"/>
  <c r="P43" i="9"/>
  <c r="M44" i="9"/>
  <c r="R45" i="9"/>
  <c r="N46" i="9"/>
  <c r="K47" i="9"/>
  <c r="S47" i="9"/>
  <c r="P48" i="9"/>
  <c r="L49" i="9"/>
  <c r="Q50" i="9"/>
  <c r="N51" i="9"/>
  <c r="M52" i="9"/>
  <c r="N53" i="9"/>
  <c r="N54" i="9"/>
  <c r="O55" i="9"/>
  <c r="P56" i="9"/>
  <c r="P57" i="9"/>
  <c r="Q58" i="9"/>
  <c r="R59" i="9"/>
  <c r="R60" i="9"/>
  <c r="S61" i="9"/>
  <c r="Q65" i="9"/>
  <c r="M65" i="9"/>
  <c r="S64" i="9"/>
  <c r="O64" i="9"/>
  <c r="K64" i="9"/>
  <c r="Q63" i="9"/>
  <c r="M63" i="9"/>
  <c r="S62" i="9"/>
  <c r="O62" i="9"/>
  <c r="K62" i="9"/>
  <c r="Q61" i="9"/>
  <c r="M61" i="9"/>
  <c r="S60" i="9"/>
  <c r="O60" i="9"/>
  <c r="K60" i="9"/>
  <c r="Q59" i="9"/>
  <c r="M59" i="9"/>
  <c r="S58" i="9"/>
  <c r="O58" i="9"/>
  <c r="K58" i="9"/>
  <c r="Q57" i="9"/>
  <c r="M57" i="9"/>
  <c r="S56" i="9"/>
  <c r="O56" i="9"/>
  <c r="K56" i="9"/>
  <c r="Q55" i="9"/>
  <c r="M55" i="9"/>
  <c r="S54" i="9"/>
  <c r="O54" i="9"/>
  <c r="K54" i="9"/>
  <c r="Q53" i="9"/>
  <c r="M53" i="9"/>
  <c r="S52" i="9"/>
  <c r="O52" i="9"/>
  <c r="K52" i="9"/>
  <c r="Q51" i="9"/>
  <c r="M51" i="9"/>
  <c r="S50" i="9"/>
  <c r="O50" i="9"/>
  <c r="K50" i="9"/>
  <c r="Q49" i="9"/>
  <c r="M49" i="9"/>
  <c r="S48" i="9"/>
  <c r="O48" i="9"/>
  <c r="K48" i="9"/>
  <c r="Q47" i="9"/>
  <c r="M47" i="9"/>
  <c r="S46" i="9"/>
  <c r="O46" i="9"/>
  <c r="K46" i="9"/>
  <c r="Q45" i="9"/>
  <c r="M45" i="9"/>
  <c r="S44" i="9"/>
  <c r="O44" i="9"/>
  <c r="K44" i="9"/>
  <c r="Q43" i="9"/>
  <c r="M43" i="9"/>
  <c r="S42" i="9"/>
  <c r="O42" i="9"/>
  <c r="K42" i="9"/>
  <c r="Q41" i="9"/>
  <c r="M41" i="9"/>
  <c r="S40" i="9"/>
  <c r="O40" i="9"/>
  <c r="K40" i="9"/>
  <c r="Q39" i="9"/>
  <c r="M39" i="9"/>
  <c r="S38" i="9"/>
  <c r="O38" i="9"/>
  <c r="K38" i="9"/>
  <c r="Q37" i="9"/>
  <c r="M37" i="9"/>
  <c r="S36" i="9"/>
  <c r="O36" i="9"/>
  <c r="K36" i="9"/>
  <c r="Q35" i="9"/>
  <c r="M35" i="9"/>
  <c r="S34" i="9"/>
  <c r="O34" i="9"/>
  <c r="K34" i="9"/>
  <c r="Q33" i="9"/>
  <c r="M33" i="9"/>
  <c r="S32" i="9"/>
  <c r="O32" i="9"/>
  <c r="K32" i="9"/>
  <c r="S65" i="9"/>
  <c r="N65" i="9"/>
  <c r="R64" i="9"/>
  <c r="M64" i="9"/>
  <c r="R63" i="9"/>
  <c r="L63" i="9"/>
  <c r="Q62" i="9"/>
  <c r="L62" i="9"/>
  <c r="P61" i="9"/>
  <c r="K61" i="9"/>
  <c r="P60" i="9"/>
  <c r="O59" i="9"/>
  <c r="N58" i="9"/>
  <c r="S57" i="9"/>
  <c r="N57" i="9"/>
  <c r="R56" i="9"/>
  <c r="M56" i="9"/>
  <c r="R55" i="9"/>
  <c r="L55" i="9"/>
  <c r="Q54" i="9"/>
  <c r="L54" i="9"/>
  <c r="P53" i="9"/>
  <c r="K53" i="9"/>
  <c r="P52" i="9"/>
  <c r="O51" i="9"/>
  <c r="N50" i="9"/>
  <c r="S49" i="9"/>
  <c r="N49" i="9"/>
  <c r="R48" i="9"/>
  <c r="M48" i="9"/>
  <c r="R47" i="9"/>
  <c r="L47" i="9"/>
  <c r="Q46" i="9"/>
  <c r="L46" i="9"/>
  <c r="P45" i="9"/>
  <c r="K45" i="9"/>
  <c r="P44" i="9"/>
  <c r="O43" i="9"/>
  <c r="N42" i="9"/>
  <c r="S41" i="9"/>
  <c r="N41" i="9"/>
  <c r="R40" i="9"/>
  <c r="M40" i="9"/>
  <c r="R39" i="9"/>
  <c r="L39" i="9"/>
  <c r="Q38" i="9"/>
  <c r="L38" i="9"/>
  <c r="P37" i="9"/>
  <c r="K37" i="9"/>
  <c r="P36" i="9"/>
  <c r="O35" i="9"/>
  <c r="N34" i="9"/>
  <c r="S33" i="9"/>
  <c r="N33" i="9"/>
  <c r="R32" i="9"/>
  <c r="M32" i="9"/>
  <c r="R31" i="9"/>
  <c r="N31" i="9"/>
  <c r="P30" i="9"/>
  <c r="L30" i="9"/>
  <c r="R29" i="9"/>
  <c r="N29" i="9"/>
  <c r="P28" i="9"/>
  <c r="L28" i="9"/>
  <c r="R27" i="9"/>
  <c r="N27" i="9"/>
  <c r="P26" i="9"/>
  <c r="L26" i="9"/>
  <c r="R25" i="9"/>
  <c r="N25" i="9"/>
  <c r="P24" i="9"/>
  <c r="L24" i="9"/>
  <c r="R23" i="9"/>
  <c r="R65" i="9"/>
  <c r="L65" i="9"/>
  <c r="Q64" i="9"/>
  <c r="L64" i="9"/>
  <c r="P63" i="9"/>
  <c r="K63" i="9"/>
  <c r="P62" i="9"/>
  <c r="O61" i="9"/>
  <c r="N60" i="9"/>
  <c r="S59" i="9"/>
  <c r="N59" i="9"/>
  <c r="R58" i="9"/>
  <c r="M58" i="9"/>
  <c r="R57" i="9"/>
  <c r="L57" i="9"/>
  <c r="Q56" i="9"/>
  <c r="L56" i="9"/>
  <c r="P55" i="9"/>
  <c r="K55" i="9"/>
  <c r="P54" i="9"/>
  <c r="O53" i="9"/>
  <c r="N52" i="9"/>
  <c r="S51" i="9"/>
  <c r="N5" i="9"/>
  <c r="R5" i="9"/>
  <c r="L6" i="9"/>
  <c r="P6" i="9"/>
  <c r="N7" i="9"/>
  <c r="R7" i="9"/>
  <c r="L8" i="9"/>
  <c r="P8" i="9"/>
  <c r="N9" i="9"/>
  <c r="R9" i="9"/>
  <c r="L10" i="9"/>
  <c r="P10" i="9"/>
  <c r="N11" i="9"/>
  <c r="R11" i="9"/>
  <c r="L12" i="9"/>
  <c r="P12" i="9"/>
  <c r="N13" i="9"/>
  <c r="R13" i="9"/>
  <c r="L14" i="9"/>
  <c r="P14" i="9"/>
  <c r="N15" i="9"/>
  <c r="R15" i="9"/>
  <c r="L16" i="9"/>
  <c r="P16" i="9"/>
  <c r="N17" i="9"/>
  <c r="R17" i="9"/>
  <c r="L18" i="9"/>
  <c r="P18" i="9"/>
  <c r="N19" i="9"/>
  <c r="R19" i="9"/>
  <c r="L20" i="9"/>
  <c r="P20" i="9"/>
  <c r="N21" i="9"/>
  <c r="R21" i="9"/>
  <c r="L22" i="9"/>
  <c r="P22" i="9"/>
  <c r="N23" i="9"/>
  <c r="S23" i="9"/>
  <c r="N24" i="9"/>
  <c r="S24" i="9"/>
  <c r="O25" i="9"/>
  <c r="O26" i="9"/>
  <c r="K27" i="9"/>
  <c r="P27" i="9"/>
  <c r="K28" i="9"/>
  <c r="Q28" i="9"/>
  <c r="L29" i="9"/>
  <c r="Q29" i="9"/>
  <c r="M30" i="9"/>
  <c r="R30" i="9"/>
  <c r="M31" i="9"/>
  <c r="S31" i="9"/>
  <c r="P32" i="9"/>
  <c r="L33" i="9"/>
  <c r="Q34" i="9"/>
  <c r="N35" i="9"/>
  <c r="L36" i="9"/>
  <c r="R36" i="9"/>
  <c r="O37" i="9"/>
  <c r="M38" i="9"/>
  <c r="P39" i="9"/>
  <c r="N40" i="9"/>
  <c r="K41" i="9"/>
  <c r="R41" i="9"/>
  <c r="P42" i="9"/>
  <c r="L43" i="9"/>
  <c r="S43" i="9"/>
  <c r="Q44" i="9"/>
  <c r="N45" i="9"/>
  <c r="R46" i="9"/>
  <c r="O47" i="9"/>
  <c r="L48" i="9"/>
  <c r="P49" i="9"/>
  <c r="M50" i="9"/>
  <c r="K51" i="9"/>
  <c r="R51" i="9"/>
  <c r="R52" i="9"/>
  <c r="S53" i="9"/>
  <c r="K57" i="9"/>
  <c r="L58" i="9"/>
  <c r="L59" i="9"/>
  <c r="M60" i="9"/>
  <c r="N61" i="9"/>
  <c r="N62" i="9"/>
  <c r="O63" i="9"/>
  <c r="P64" i="9"/>
  <c r="P65" i="9"/>
  <c r="P6" i="7"/>
  <c r="N7" i="7"/>
  <c r="R7" i="7"/>
  <c r="P8" i="7"/>
  <c r="N9" i="7"/>
  <c r="R9" i="7"/>
  <c r="P10" i="7"/>
  <c r="N11" i="7"/>
  <c r="R11" i="7"/>
  <c r="P12" i="7"/>
  <c r="N13" i="7"/>
  <c r="R13" i="7"/>
  <c r="P14" i="7"/>
  <c r="N15" i="7"/>
  <c r="R15" i="7"/>
  <c r="P16" i="7"/>
  <c r="N17" i="7"/>
  <c r="R17" i="7"/>
  <c r="P18" i="7"/>
  <c r="N19" i="7"/>
  <c r="R19" i="7"/>
  <c r="P20" i="7"/>
  <c r="N21" i="7"/>
  <c r="R21" i="7"/>
  <c r="P22" i="7"/>
  <c r="N23" i="7"/>
  <c r="R23" i="7"/>
  <c r="P24" i="7"/>
  <c r="N25" i="7"/>
  <c r="R25" i="7"/>
  <c r="P26" i="7"/>
  <c r="N27" i="7"/>
  <c r="R27" i="7"/>
  <c r="P28" i="7"/>
  <c r="N29" i="7"/>
  <c r="R29" i="7"/>
  <c r="P30" i="7"/>
  <c r="N31" i="7"/>
  <c r="R31" i="7"/>
  <c r="P32" i="7"/>
  <c r="N33" i="7"/>
  <c r="R33" i="7"/>
  <c r="P34" i="7"/>
  <c r="N35" i="7"/>
  <c r="R35" i="7"/>
  <c r="P36" i="7"/>
  <c r="N37" i="7"/>
  <c r="R37" i="7"/>
  <c r="P38" i="7"/>
  <c r="N39" i="7"/>
  <c r="R39" i="7"/>
  <c r="P40" i="7"/>
  <c r="N41" i="7"/>
  <c r="R41" i="7"/>
  <c r="P42" i="7"/>
  <c r="N43" i="7"/>
  <c r="R43" i="7"/>
  <c r="P44" i="7"/>
  <c r="N45" i="7"/>
  <c r="R45" i="7"/>
  <c r="P46" i="7"/>
  <c r="N47" i="7"/>
  <c r="R47" i="7"/>
  <c r="P48" i="7"/>
  <c r="N49" i="7"/>
  <c r="R49" i="7"/>
  <c r="P50" i="7"/>
  <c r="N51" i="7"/>
  <c r="R51" i="7"/>
  <c r="P52" i="7"/>
  <c r="N53" i="7"/>
  <c r="R53" i="7"/>
  <c r="P54" i="7"/>
  <c r="N55" i="7"/>
  <c r="R55" i="7"/>
  <c r="P56" i="7"/>
  <c r="N57" i="7"/>
  <c r="R57" i="7"/>
  <c r="P58" i="7"/>
  <c r="N59" i="7"/>
  <c r="R59" i="7"/>
  <c r="P60" i="7"/>
  <c r="N61" i="7"/>
  <c r="R61" i="7"/>
  <c r="P62" i="7"/>
  <c r="N6" i="7"/>
  <c r="S6" i="7"/>
  <c r="S7" i="7"/>
  <c r="R8" i="7"/>
  <c r="Q9" i="7"/>
  <c r="Q10" i="7"/>
  <c r="P11" i="7"/>
  <c r="O12" i="7"/>
  <c r="O13" i="7"/>
  <c r="N14" i="7"/>
  <c r="S14" i="7"/>
  <c r="S15" i="7"/>
  <c r="R16" i="7"/>
  <c r="Q17" i="7"/>
  <c r="Q18" i="7"/>
  <c r="P19" i="7"/>
  <c r="O20" i="7"/>
  <c r="O21" i="7"/>
  <c r="N22" i="7"/>
  <c r="S22" i="7"/>
  <c r="S23" i="7"/>
  <c r="R24" i="7"/>
  <c r="Q25" i="7"/>
  <c r="Q26" i="7"/>
  <c r="P27" i="7"/>
  <c r="O28" i="7"/>
  <c r="O29" i="7"/>
  <c r="N30" i="7"/>
  <c r="S30" i="7"/>
  <c r="S31" i="7"/>
  <c r="R32" i="7"/>
  <c r="Q33" i="7"/>
  <c r="Q34" i="7"/>
  <c r="P35" i="7"/>
  <c r="O36" i="7"/>
  <c r="O37" i="7"/>
  <c r="N38" i="7"/>
  <c r="S38" i="7"/>
  <c r="S39" i="7"/>
  <c r="R40" i="7"/>
  <c r="Q41" i="7"/>
  <c r="Q42" i="7"/>
  <c r="P43" i="7"/>
  <c r="O44" i="7"/>
  <c r="O45" i="7"/>
  <c r="N46" i="7"/>
  <c r="S46" i="7"/>
  <c r="S47" i="7"/>
  <c r="R48" i="7"/>
  <c r="Q49" i="7"/>
  <c r="Q50" i="7"/>
  <c r="P51" i="7"/>
  <c r="O52" i="7"/>
  <c r="O53" i="7"/>
  <c r="N54" i="7"/>
  <c r="S54" i="7"/>
  <c r="S55" i="7"/>
  <c r="R56" i="7"/>
  <c r="Q57" i="7"/>
  <c r="Q58" i="7"/>
  <c r="P59" i="7"/>
  <c r="O60" i="7"/>
  <c r="O61" i="7"/>
  <c r="N62" i="7"/>
  <c r="S62" i="7"/>
  <c r="Q63" i="7"/>
  <c r="O64" i="7"/>
  <c r="S64" i="7"/>
  <c r="Q65" i="7"/>
  <c r="P5" i="7"/>
  <c r="N5" i="7"/>
  <c r="K7" i="7"/>
  <c r="L8" i="7"/>
  <c r="M9" i="7"/>
  <c r="K11" i="7"/>
  <c r="L12" i="7"/>
  <c r="M13" i="7"/>
  <c r="K15" i="7"/>
  <c r="L16" i="7"/>
  <c r="M17" i="7"/>
  <c r="K19" i="7"/>
  <c r="L20" i="7"/>
  <c r="M21" i="7"/>
  <c r="K23" i="7"/>
  <c r="L24" i="7"/>
  <c r="O6" i="7"/>
  <c r="P7" i="7"/>
  <c r="Q8" i="7"/>
  <c r="S9" i="7"/>
  <c r="S10" i="7"/>
  <c r="N12" i="7"/>
  <c r="P13" i="7"/>
  <c r="Q14" i="7"/>
  <c r="Q15" i="7"/>
  <c r="S16" i="7"/>
  <c r="N18" i="7"/>
  <c r="O19" i="7"/>
  <c r="Q20" i="7"/>
  <c r="Q21" i="7"/>
  <c r="R22" i="7"/>
  <c r="N24" i="7"/>
  <c r="O25" i="7"/>
  <c r="O26" i="7"/>
  <c r="Q27" i="7"/>
  <c r="R28" i="7"/>
  <c r="S29" i="7"/>
  <c r="O31" i="7"/>
  <c r="O32" i="7"/>
  <c r="P33" i="7"/>
  <c r="R34" i="7"/>
  <c r="S35" i="7"/>
  <c r="S36" i="7"/>
  <c r="O38" i="7"/>
  <c r="P39" i="7"/>
  <c r="Q40" i="7"/>
  <c r="S41" i="7"/>
  <c r="S42" i="7"/>
  <c r="N44" i="7"/>
  <c r="P45" i="7"/>
  <c r="Q46" i="7"/>
  <c r="Q47" i="7"/>
  <c r="S48" i="7"/>
  <c r="N50" i="7"/>
  <c r="O51" i="7"/>
  <c r="Q52" i="7"/>
  <c r="Q53" i="7"/>
  <c r="R54" i="7"/>
  <c r="N56" i="7"/>
  <c r="O57" i="7"/>
  <c r="O58" i="7"/>
  <c r="Q59" i="7"/>
  <c r="R60" i="7"/>
  <c r="S61" i="7"/>
  <c r="N63" i="7"/>
  <c r="S63" i="7"/>
  <c r="R64" i="7"/>
  <c r="R65" i="7"/>
  <c r="R5" i="7"/>
  <c r="M6" i="7"/>
  <c r="M8" i="7"/>
  <c r="L10" i="7"/>
  <c r="K12" i="7"/>
  <c r="K14" i="7"/>
  <c r="M15" i="7"/>
  <c r="L17" i="7"/>
  <c r="L19" i="7"/>
  <c r="K21" i="7"/>
  <c r="M22" i="7"/>
  <c r="M24" i="7"/>
  <c r="K26" i="7"/>
  <c r="L27" i="7"/>
  <c r="M28" i="7"/>
  <c r="K30" i="7"/>
  <c r="L31" i="7"/>
  <c r="M32" i="7"/>
  <c r="K34" i="7"/>
  <c r="L35" i="7"/>
  <c r="M36" i="7"/>
  <c r="K38" i="7"/>
  <c r="L39" i="7"/>
  <c r="M40" i="7"/>
  <c r="K42" i="7"/>
  <c r="L43" i="7"/>
  <c r="M44" i="7"/>
  <c r="K46" i="7"/>
  <c r="L47" i="7"/>
  <c r="M48" i="7"/>
  <c r="K50" i="7"/>
  <c r="L51" i="7"/>
  <c r="M52" i="7"/>
  <c r="K54" i="7"/>
  <c r="L55" i="7"/>
  <c r="M56" i="7"/>
  <c r="K58" i="7"/>
  <c r="L59" i="7"/>
  <c r="M60" i="7"/>
  <c r="K62" i="7"/>
  <c r="L63" i="7"/>
  <c r="M64" i="7"/>
  <c r="L5" i="7"/>
  <c r="Q6" i="7"/>
  <c r="Q7" i="7"/>
  <c r="S8" i="7"/>
  <c r="N10" i="7"/>
  <c r="O11" i="7"/>
  <c r="Q12" i="7"/>
  <c r="Q13" i="7"/>
  <c r="R14" i="7"/>
  <c r="N16" i="7"/>
  <c r="O17" i="7"/>
  <c r="O18" i="7"/>
  <c r="Q19" i="7"/>
  <c r="R20" i="7"/>
  <c r="S21" i="7"/>
  <c r="O23" i="7"/>
  <c r="O24" i="7"/>
  <c r="P25" i="7"/>
  <c r="R26" i="7"/>
  <c r="S27" i="7"/>
  <c r="S28" i="7"/>
  <c r="O30" i="7"/>
  <c r="P31" i="7"/>
  <c r="Q32" i="7"/>
  <c r="S33" i="7"/>
  <c r="S34" i="7"/>
  <c r="N36" i="7"/>
  <c r="P37" i="7"/>
  <c r="Q38" i="7"/>
  <c r="Q39" i="7"/>
  <c r="S40" i="7"/>
  <c r="N42" i="7"/>
  <c r="O43" i="7"/>
  <c r="Q44" i="7"/>
  <c r="Q45" i="7"/>
  <c r="R46" i="7"/>
  <c r="N48" i="7"/>
  <c r="O49" i="7"/>
  <c r="O50" i="7"/>
  <c r="Q51" i="7"/>
  <c r="R52" i="7"/>
  <c r="S53" i="7"/>
  <c r="O55" i="7"/>
  <c r="O56" i="7"/>
  <c r="P57" i="7"/>
  <c r="R58" i="7"/>
  <c r="S59" i="7"/>
  <c r="S60" i="7"/>
  <c r="O62" i="7"/>
  <c r="O63" i="7"/>
  <c r="N64" i="7"/>
  <c r="N65" i="7"/>
  <c r="S65" i="7"/>
  <c r="S5" i="7"/>
  <c r="L7" i="7"/>
  <c r="K9" i="7"/>
  <c r="M10" i="7"/>
  <c r="M12" i="7"/>
  <c r="L14" i="7"/>
  <c r="K16" i="7"/>
  <c r="K18" i="7"/>
  <c r="M19" i="7"/>
  <c r="L21" i="7"/>
  <c r="L23" i="7"/>
  <c r="K25" i="7"/>
  <c r="L26" i="7"/>
  <c r="M27" i="7"/>
  <c r="K29" i="7"/>
  <c r="L30" i="7"/>
  <c r="M31" i="7"/>
  <c r="K33" i="7"/>
  <c r="L34" i="7"/>
  <c r="M35" i="7"/>
  <c r="K37" i="7"/>
  <c r="L38" i="7"/>
  <c r="M39" i="7"/>
  <c r="L65" i="7"/>
  <c r="M63" i="7"/>
  <c r="M61" i="7"/>
  <c r="K60" i="7"/>
  <c r="L58" i="7"/>
  <c r="L56" i="7"/>
  <c r="M54" i="7"/>
  <c r="K53" i="7"/>
  <c r="K51" i="7"/>
  <c r="L49" i="7"/>
  <c r="M47" i="7"/>
  <c r="M45" i="7"/>
  <c r="K44" i="7"/>
  <c r="L42" i="7"/>
  <c r="L40" i="7"/>
  <c r="M37" i="7"/>
  <c r="K35" i="7"/>
  <c r="L32" i="7"/>
  <c r="M29" i="7"/>
  <c r="K27" i="7"/>
  <c r="K24" i="7"/>
  <c r="M20" i="7"/>
  <c r="K17" i="7"/>
  <c r="L13" i="7"/>
  <c r="K10" i="7"/>
  <c r="L6" i="7"/>
  <c r="P65" i="7"/>
  <c r="R63" i="7"/>
  <c r="Q61" i="7"/>
  <c r="O59" i="7"/>
  <c r="S56" i="7"/>
  <c r="Q54" i="7"/>
  <c r="N52" i="7"/>
  <c r="S49" i="7"/>
  <c r="P47" i="7"/>
  <c r="S44" i="7"/>
  <c r="R42" i="7"/>
  <c r="O40" i="7"/>
  <c r="S37" i="7"/>
  <c r="Q35" i="7"/>
  <c r="O33" i="7"/>
  <c r="R30" i="7"/>
  <c r="Q28" i="7"/>
  <c r="N26" i="7"/>
  <c r="Q23" i="7"/>
  <c r="P21" i="7"/>
  <c r="S18" i="7"/>
  <c r="Q16" i="7"/>
  <c r="O14" i="7"/>
  <c r="S11" i="7"/>
  <c r="P9" i="7"/>
  <c r="O7" i="7"/>
  <c r="K5" i="7"/>
  <c r="K65" i="7"/>
  <c r="K63" i="7"/>
  <c r="L61" i="7"/>
  <c r="M59" i="7"/>
  <c r="M57" i="7"/>
  <c r="K56" i="7"/>
  <c r="L54" i="7"/>
  <c r="L52" i="7"/>
  <c r="M50" i="7"/>
  <c r="K49" i="7"/>
  <c r="K47" i="7"/>
  <c r="L45" i="7"/>
  <c r="M43" i="7"/>
  <c r="M41" i="7"/>
  <c r="K40" i="7"/>
  <c r="L37" i="7"/>
  <c r="M34" i="7"/>
  <c r="K32" i="7"/>
  <c r="L29" i="7"/>
  <c r="M26" i="7"/>
  <c r="M23" i="7"/>
  <c r="K20" i="7"/>
  <c r="M16" i="7"/>
  <c r="K13" i="7"/>
  <c r="L9" i="7"/>
  <c r="K6" i="7"/>
  <c r="O65" i="7"/>
  <c r="P63" i="7"/>
  <c r="P61" i="7"/>
  <c r="S58" i="7"/>
  <c r="Q56" i="7"/>
  <c r="O54" i="7"/>
  <c r="S51" i="7"/>
  <c r="P49" i="7"/>
  <c r="O47" i="7"/>
  <c r="R44" i="7"/>
  <c r="O42" i="7"/>
  <c r="N40" i="7"/>
  <c r="Q37" i="7"/>
  <c r="O35" i="7"/>
  <c r="S32" i="7"/>
  <c r="Q30" i="7"/>
  <c r="N28" i="7"/>
  <c r="S25" i="7"/>
  <c r="P23" i="7"/>
  <c r="S20" i="7"/>
  <c r="R18" i="7"/>
  <c r="O16" i="7"/>
  <c r="S13" i="7"/>
  <c r="Q11" i="7"/>
  <c r="O9" i="7"/>
  <c r="R6" i="7"/>
  <c r="V5" i="6"/>
  <c r="V65" i="6"/>
  <c r="W64" i="6"/>
  <c r="W63" i="6"/>
  <c r="X62" i="6"/>
  <c r="X61" i="6"/>
  <c r="V60" i="6"/>
  <c r="U59" i="6"/>
  <c r="U58" i="6"/>
  <c r="Y56" i="6"/>
  <c r="X55" i="6"/>
  <c r="W54" i="6"/>
  <c r="U53" i="6"/>
  <c r="U52" i="6"/>
  <c r="T51" i="6"/>
  <c r="X49" i="6"/>
  <c r="W48" i="6"/>
  <c r="W47" i="6"/>
  <c r="U46" i="6"/>
  <c r="T45" i="6"/>
  <c r="Y43" i="6"/>
  <c r="W42" i="6"/>
  <c r="W41" i="6"/>
  <c r="Y39" i="6"/>
  <c r="U38" i="6"/>
  <c r="Y35" i="6"/>
  <c r="U33" i="6"/>
  <c r="W30" i="6"/>
  <c r="Y27" i="6"/>
  <c r="U25" i="6"/>
  <c r="W22" i="6"/>
  <c r="Y19" i="6"/>
  <c r="U17" i="6"/>
  <c r="W14" i="6"/>
  <c r="W10" i="6"/>
  <c r="T5" i="6"/>
  <c r="U5" i="6"/>
  <c r="U65" i="6"/>
  <c r="U64" i="6"/>
  <c r="V63" i="6"/>
  <c r="W62" i="6"/>
  <c r="U61" i="6"/>
  <c r="U60" i="6"/>
  <c r="T59" i="6"/>
  <c r="X57" i="6"/>
  <c r="W56" i="6"/>
  <c r="W55" i="6"/>
  <c r="U54" i="6"/>
  <c r="T53" i="6"/>
  <c r="Y51" i="6"/>
  <c r="W50" i="6"/>
  <c r="W49" i="6"/>
  <c r="V48" i="6"/>
  <c r="T47" i="6"/>
  <c r="Y45" i="6"/>
  <c r="Y44" i="6"/>
  <c r="W43" i="6"/>
  <c r="V42" i="6"/>
  <c r="U41" i="6"/>
  <c r="X39" i="6"/>
  <c r="Y37" i="6"/>
  <c r="W35" i="6"/>
  <c r="Y32" i="6"/>
  <c r="U30" i="6"/>
  <c r="W27" i="6"/>
  <c r="Y24" i="6"/>
  <c r="U22" i="6"/>
  <c r="W19" i="6"/>
  <c r="Y16" i="6"/>
  <c r="U14" i="6"/>
  <c r="O62" i="6"/>
  <c r="T6" i="6"/>
  <c r="X6" i="6"/>
  <c r="V7" i="6"/>
  <c r="T8" i="6"/>
  <c r="X8" i="6"/>
  <c r="V9" i="6"/>
  <c r="T10" i="6"/>
  <c r="X10" i="6"/>
  <c r="V11" i="6"/>
  <c r="T12" i="6"/>
  <c r="X12" i="6"/>
  <c r="V13" i="6"/>
  <c r="T14" i="6"/>
  <c r="X14" i="6"/>
  <c r="V15" i="6"/>
  <c r="T16" i="6"/>
  <c r="X16" i="6"/>
  <c r="V17" i="6"/>
  <c r="T18" i="6"/>
  <c r="X18" i="6"/>
  <c r="V19" i="6"/>
  <c r="T20" i="6"/>
  <c r="X20" i="6"/>
  <c r="V21" i="6"/>
  <c r="T22" i="6"/>
  <c r="X22" i="6"/>
  <c r="V23" i="6"/>
  <c r="T24" i="6"/>
  <c r="X24" i="6"/>
  <c r="V25" i="6"/>
  <c r="T26" i="6"/>
  <c r="X26" i="6"/>
  <c r="V27" i="6"/>
  <c r="T28" i="6"/>
  <c r="X28" i="6"/>
  <c r="V29" i="6"/>
  <c r="T30" i="6"/>
  <c r="X30" i="6"/>
  <c r="V31" i="6"/>
  <c r="T32" i="6"/>
  <c r="X32" i="6"/>
  <c r="V33" i="6"/>
  <c r="T34" i="6"/>
  <c r="X34" i="6"/>
  <c r="V35" i="6"/>
  <c r="T36" i="6"/>
  <c r="X36" i="6"/>
  <c r="V37" i="6"/>
  <c r="T38" i="6"/>
  <c r="X38" i="6"/>
  <c r="V39" i="6"/>
  <c r="T40" i="6"/>
  <c r="X40" i="6"/>
  <c r="V41" i="6"/>
  <c r="T42" i="6"/>
  <c r="X42" i="6"/>
  <c r="V43" i="6"/>
  <c r="T44" i="6"/>
  <c r="X44" i="6"/>
  <c r="V45" i="6"/>
  <c r="T46" i="6"/>
  <c r="X46" i="6"/>
  <c r="V47" i="6"/>
  <c r="T48" i="6"/>
  <c r="X48" i="6"/>
  <c r="V49" i="6"/>
  <c r="T50" i="6"/>
  <c r="X50" i="6"/>
  <c r="V51" i="6"/>
  <c r="T52" i="6"/>
  <c r="X52" i="6"/>
  <c r="V53" i="6"/>
  <c r="T54" i="6"/>
  <c r="X54" i="6"/>
  <c r="V55" i="6"/>
  <c r="T56" i="6"/>
  <c r="X56" i="6"/>
  <c r="V57" i="6"/>
  <c r="T58" i="6"/>
  <c r="X58" i="6"/>
  <c r="V59" i="6"/>
  <c r="T60" i="6"/>
  <c r="X60" i="6"/>
  <c r="V61" i="6"/>
  <c r="T62" i="6"/>
  <c r="V6" i="6"/>
  <c r="T7" i="6"/>
  <c r="X7" i="6"/>
  <c r="V8" i="6"/>
  <c r="T9" i="6"/>
  <c r="X9" i="6"/>
  <c r="V10" i="6"/>
  <c r="T11" i="6"/>
  <c r="X11" i="6"/>
  <c r="V12" i="6"/>
  <c r="T13" i="6"/>
  <c r="X13" i="6"/>
  <c r="V14" i="6"/>
  <c r="T15" i="6"/>
  <c r="X15" i="6"/>
  <c r="V16" i="6"/>
  <c r="T17" i="6"/>
  <c r="X17" i="6"/>
  <c r="V18" i="6"/>
  <c r="T19" i="6"/>
  <c r="X19" i="6"/>
  <c r="V20" i="6"/>
  <c r="T21" i="6"/>
  <c r="X21" i="6"/>
  <c r="V22" i="6"/>
  <c r="T23" i="6"/>
  <c r="X23" i="6"/>
  <c r="V24" i="6"/>
  <c r="T25" i="6"/>
  <c r="X25" i="6"/>
  <c r="V26" i="6"/>
  <c r="T27" i="6"/>
  <c r="X27" i="6"/>
  <c r="V28" i="6"/>
  <c r="T29" i="6"/>
  <c r="X29" i="6"/>
  <c r="V30" i="6"/>
  <c r="T31" i="6"/>
  <c r="X31" i="6"/>
  <c r="V32" i="6"/>
  <c r="T33" i="6"/>
  <c r="X33" i="6"/>
  <c r="V34" i="6"/>
  <c r="T35" i="6"/>
  <c r="X35" i="6"/>
  <c r="V36" i="6"/>
  <c r="T37" i="6"/>
  <c r="U6" i="6"/>
  <c r="W7" i="6"/>
  <c r="Y8" i="6"/>
  <c r="U10" i="6"/>
  <c r="W11" i="6"/>
  <c r="Y12" i="6"/>
  <c r="Y6" i="6"/>
  <c r="U8" i="6"/>
  <c r="W9" i="6"/>
  <c r="Y10" i="6"/>
  <c r="U12" i="6"/>
  <c r="W13" i="6"/>
  <c r="Y14" i="6"/>
  <c r="U16" i="6"/>
  <c r="W17" i="6"/>
  <c r="Y18" i="6"/>
  <c r="U20" i="6"/>
  <c r="W21" i="6"/>
  <c r="Y22" i="6"/>
  <c r="U24" i="6"/>
  <c r="W25" i="6"/>
  <c r="Y26" i="6"/>
  <c r="U28" i="6"/>
  <c r="W29" i="6"/>
  <c r="Y30" i="6"/>
  <c r="U32" i="6"/>
  <c r="W33" i="6"/>
  <c r="Y34" i="6"/>
  <c r="U36" i="6"/>
  <c r="W37" i="6"/>
  <c r="V38" i="6"/>
  <c r="U39" i="6"/>
  <c r="U40" i="6"/>
  <c r="T41" i="6"/>
  <c r="Y41" i="6"/>
  <c r="Y42" i="6"/>
  <c r="X43" i="6"/>
  <c r="W44" i="6"/>
  <c r="W45" i="6"/>
  <c r="V46" i="6"/>
  <c r="U47" i="6"/>
  <c r="U48" i="6"/>
  <c r="T49" i="6"/>
  <c r="Y49" i="6"/>
  <c r="Y50" i="6"/>
  <c r="X51" i="6"/>
  <c r="W52" i="6"/>
  <c r="W53" i="6"/>
  <c r="V54" i="6"/>
  <c r="U55" i="6"/>
  <c r="U56" i="6"/>
  <c r="T57" i="6"/>
  <c r="Y57" i="6"/>
  <c r="Y58" i="6"/>
  <c r="X59" i="6"/>
  <c r="W60" i="6"/>
  <c r="W61" i="6"/>
  <c r="V62" i="6"/>
  <c r="T63" i="6"/>
  <c r="X63" i="6"/>
  <c r="V64" i="6"/>
  <c r="T65" i="6"/>
  <c r="X65" i="6"/>
  <c r="W5" i="6"/>
  <c r="U7" i="6"/>
  <c r="W8" i="6"/>
  <c r="Y9" i="6"/>
  <c r="U11" i="6"/>
  <c r="W12" i="6"/>
  <c r="Y13" i="6"/>
  <c r="U15" i="6"/>
  <c r="W16" i="6"/>
  <c r="Y17" i="6"/>
  <c r="U19" i="6"/>
  <c r="W20" i="6"/>
  <c r="Y21" i="6"/>
  <c r="U23" i="6"/>
  <c r="W24" i="6"/>
  <c r="Y25" i="6"/>
  <c r="U27" i="6"/>
  <c r="W28" i="6"/>
  <c r="Y29" i="6"/>
  <c r="U31" i="6"/>
  <c r="W32" i="6"/>
  <c r="Y33" i="6"/>
  <c r="U35" i="6"/>
  <c r="W36" i="6"/>
  <c r="X37" i="6"/>
  <c r="W38" i="6"/>
  <c r="W39" i="6"/>
  <c r="V40" i="6"/>
  <c r="X5" i="6"/>
  <c r="W65" i="6"/>
  <c r="X64" i="6"/>
  <c r="Y63" i="6"/>
  <c r="Y62" i="6"/>
  <c r="Y61" i="6"/>
  <c r="Y60" i="6"/>
  <c r="W59" i="6"/>
  <c r="V58" i="6"/>
  <c r="U57" i="6"/>
  <c r="Y55" i="6"/>
  <c r="Y54" i="6"/>
  <c r="X53" i="6"/>
  <c r="V52" i="6"/>
  <c r="U51" i="6"/>
  <c r="U50" i="6"/>
  <c r="Y48" i="6"/>
  <c r="X47" i="6"/>
  <c r="W46" i="6"/>
  <c r="U45" i="6"/>
  <c r="U44" i="6"/>
  <c r="T43" i="6"/>
  <c r="X41" i="6"/>
  <c r="W40" i="6"/>
  <c r="Y38" i="6"/>
  <c r="Y36" i="6"/>
  <c r="U34" i="6"/>
  <c r="W31" i="6"/>
  <c r="Y28" i="6"/>
  <c r="U26" i="6"/>
  <c r="W23" i="6"/>
  <c r="Y20" i="6"/>
  <c r="U18" i="6"/>
  <c r="W15" i="6"/>
  <c r="Y11" i="6"/>
  <c r="W6" i="6"/>
  <c r="N8" i="6"/>
  <c r="Q9" i="6"/>
  <c r="P14" i="6"/>
  <c r="S15" i="6"/>
  <c r="O19" i="6"/>
  <c r="R20" i="6"/>
  <c r="N24" i="6"/>
  <c r="O28" i="6"/>
  <c r="N38" i="6"/>
  <c r="R43" i="6"/>
  <c r="Q46" i="6"/>
  <c r="P49" i="6"/>
  <c r="O52" i="6"/>
  <c r="N5" i="6"/>
  <c r="Q6" i="6"/>
  <c r="P11" i="6"/>
  <c r="S12" i="6"/>
  <c r="Q14" i="6"/>
  <c r="P19" i="6"/>
  <c r="S20" i="6"/>
  <c r="O24" i="6"/>
  <c r="O30" i="6"/>
  <c r="Q34" i="6"/>
  <c r="S36" i="6"/>
  <c r="O41" i="6"/>
  <c r="N47" i="6"/>
  <c r="Q5" i="6"/>
  <c r="O7" i="6"/>
  <c r="R8" i="6"/>
  <c r="P10" i="6"/>
  <c r="S11" i="6"/>
  <c r="N12" i="6"/>
  <c r="Q13" i="6"/>
  <c r="O15" i="6"/>
  <c r="P18" i="6"/>
  <c r="S19" i="6"/>
  <c r="N20" i="6"/>
  <c r="Q21" i="6"/>
  <c r="O23" i="6"/>
  <c r="S24" i="6"/>
  <c r="P25" i="6"/>
  <c r="N26" i="6"/>
  <c r="Q27" i="6"/>
  <c r="N37" i="6"/>
  <c r="P39" i="6"/>
  <c r="R65" i="6"/>
  <c r="R5" i="6"/>
  <c r="P7" i="6"/>
  <c r="S8" i="6"/>
  <c r="N9" i="6"/>
  <c r="Q10" i="6"/>
  <c r="O12" i="6"/>
  <c r="R13" i="6"/>
  <c r="P15" i="6"/>
  <c r="S16" i="6"/>
  <c r="N17" i="6"/>
  <c r="Q18" i="6"/>
  <c r="O20" i="6"/>
  <c r="R21" i="6"/>
  <c r="P23" i="6"/>
  <c r="R25" i="6"/>
  <c r="O26" i="6"/>
  <c r="R29" i="6"/>
  <c r="O33" i="6"/>
  <c r="S35" i="6"/>
  <c r="S48" i="6"/>
  <c r="R51" i="6"/>
  <c r="Q54" i="6"/>
  <c r="Q65" i="6"/>
  <c r="R64" i="6"/>
  <c r="N64" i="6"/>
  <c r="S63" i="6"/>
  <c r="O63" i="6"/>
  <c r="P62" i="6"/>
  <c r="Q61" i="6"/>
  <c r="R60" i="6"/>
  <c r="N60" i="6"/>
  <c r="S59" i="6"/>
  <c r="O59" i="6"/>
  <c r="P58" i="6"/>
  <c r="Q57" i="6"/>
  <c r="R56" i="6"/>
  <c r="N56" i="6"/>
  <c r="S55" i="6"/>
  <c r="O55" i="6"/>
  <c r="P54" i="6"/>
  <c r="Q53" i="6"/>
  <c r="R52" i="6"/>
  <c r="N52" i="6"/>
  <c r="S51" i="6"/>
  <c r="O51" i="6"/>
  <c r="P50" i="6"/>
  <c r="Q49" i="6"/>
  <c r="R48" i="6"/>
  <c r="N48" i="6"/>
  <c r="S47" i="6"/>
  <c r="O47" i="6"/>
  <c r="P46" i="6"/>
  <c r="Q45" i="6"/>
  <c r="R44" i="6"/>
  <c r="N44" i="6"/>
  <c r="S43" i="6"/>
  <c r="O43" i="6"/>
  <c r="P42" i="6"/>
  <c r="Q41" i="6"/>
  <c r="R40" i="6"/>
  <c r="N40" i="6"/>
  <c r="S65" i="6"/>
  <c r="O65" i="6"/>
  <c r="P64" i="6"/>
  <c r="Q63" i="6"/>
  <c r="R62" i="6"/>
  <c r="N62" i="6"/>
  <c r="S61" i="6"/>
  <c r="O61" i="6"/>
  <c r="P60" i="6"/>
  <c r="Q59" i="6"/>
  <c r="R58" i="6"/>
  <c r="N58" i="6"/>
  <c r="S57" i="6"/>
  <c r="O57" i="6"/>
  <c r="N65" i="6"/>
  <c r="S64" i="6"/>
  <c r="P63" i="6"/>
  <c r="R61" i="6"/>
  <c r="O60" i="6"/>
  <c r="Q58" i="6"/>
  <c r="N57" i="6"/>
  <c r="S56" i="6"/>
  <c r="P55" i="6"/>
  <c r="R54" i="6"/>
  <c r="O53" i="6"/>
  <c r="Q52" i="6"/>
  <c r="N51" i="6"/>
  <c r="Q50" i="6"/>
  <c r="S49" i="6"/>
  <c r="N49" i="6"/>
  <c r="P48" i="6"/>
  <c r="R47" i="6"/>
  <c r="O46" i="6"/>
  <c r="R45" i="6"/>
  <c r="O44" i="6"/>
  <c r="Q43" i="6"/>
  <c r="S42" i="6"/>
  <c r="N42" i="6"/>
  <c r="P41" i="6"/>
  <c r="S40" i="6"/>
  <c r="R39" i="6"/>
  <c r="N39" i="6"/>
  <c r="S38" i="6"/>
  <c r="O38" i="6"/>
  <c r="P37" i="6"/>
  <c r="Q36" i="6"/>
  <c r="R35" i="6"/>
  <c r="N35" i="6"/>
  <c r="S34" i="6"/>
  <c r="O34" i="6"/>
  <c r="P33" i="6"/>
  <c r="Q32" i="6"/>
  <c r="R31" i="6"/>
  <c r="N31" i="6"/>
  <c r="P65" i="6"/>
  <c r="Q64" i="6"/>
  <c r="N61" i="6"/>
  <c r="Q60" i="6"/>
  <c r="R59" i="6"/>
  <c r="P56" i="6"/>
  <c r="N55" i="6"/>
  <c r="N54" i="6"/>
  <c r="S53" i="6"/>
  <c r="S52" i="6"/>
  <c r="Q51" i="6"/>
  <c r="O50" i="6"/>
  <c r="O49" i="6"/>
  <c r="R46" i="6"/>
  <c r="P45" i="6"/>
  <c r="P44" i="6"/>
  <c r="N43" i="6"/>
  <c r="S41" i="6"/>
  <c r="Q40" i="6"/>
  <c r="S39" i="6"/>
  <c r="P38" i="6"/>
  <c r="R37" i="6"/>
  <c r="O36" i="6"/>
  <c r="Q35" i="6"/>
  <c r="N34" i="6"/>
  <c r="Q33" i="6"/>
  <c r="S32" i="6"/>
  <c r="N32" i="6"/>
  <c r="P31" i="6"/>
  <c r="P30" i="6"/>
  <c r="Q29" i="6"/>
  <c r="R28" i="6"/>
  <c r="N28" i="6"/>
  <c r="S27" i="6"/>
  <c r="O27" i="6"/>
  <c r="P26" i="6"/>
  <c r="Q25" i="6"/>
  <c r="R24" i="6"/>
  <c r="S62" i="6"/>
  <c r="S60" i="6"/>
  <c r="P59" i="6"/>
  <c r="O58" i="6"/>
  <c r="P57" i="6"/>
  <c r="O56" i="6"/>
  <c r="R55" i="6"/>
  <c r="P53" i="6"/>
  <c r="R50" i="6"/>
  <c r="O48" i="6"/>
  <c r="Q47" i="6"/>
  <c r="O45" i="6"/>
  <c r="S44" i="6"/>
  <c r="Q42" i="6"/>
  <c r="O40" i="6"/>
  <c r="R38" i="6"/>
  <c r="Q37" i="6"/>
  <c r="P36" i="6"/>
  <c r="O35" i="6"/>
  <c r="S33" i="6"/>
  <c r="R32" i="6"/>
  <c r="Q31" i="6"/>
  <c r="R30" i="6"/>
  <c r="O29" i="6"/>
  <c r="Q28" i="6"/>
  <c r="N27" i="6"/>
  <c r="Q26" i="6"/>
  <c r="S25" i="6"/>
  <c r="N25" i="6"/>
  <c r="P24" i="6"/>
  <c r="Q23" i="6"/>
  <c r="R22" i="6"/>
  <c r="N22" i="6"/>
  <c r="S21" i="6"/>
  <c r="O21" i="6"/>
  <c r="P20" i="6"/>
  <c r="Q19" i="6"/>
  <c r="R18" i="6"/>
  <c r="N18" i="6"/>
  <c r="S17" i="6"/>
  <c r="O17" i="6"/>
  <c r="P16" i="6"/>
  <c r="Q15" i="6"/>
  <c r="R14" i="6"/>
  <c r="N14" i="6"/>
  <c r="S13" i="6"/>
  <c r="O13" i="6"/>
  <c r="P12" i="6"/>
  <c r="Q11" i="6"/>
  <c r="R10" i="6"/>
  <c r="N10" i="6"/>
  <c r="S9" i="6"/>
  <c r="O9" i="6"/>
  <c r="P8" i="6"/>
  <c r="Q7" i="6"/>
  <c r="R6" i="6"/>
  <c r="N6" i="6"/>
  <c r="S5" i="6"/>
  <c r="O5" i="6"/>
  <c r="R63" i="6"/>
  <c r="Q62" i="6"/>
  <c r="P61" i="6"/>
  <c r="N59" i="6"/>
  <c r="Q55" i="6"/>
  <c r="S54" i="6"/>
  <c r="N53" i="6"/>
  <c r="P52" i="6"/>
  <c r="N50" i="6"/>
  <c r="R49" i="6"/>
  <c r="P47" i="6"/>
  <c r="S46" i="6"/>
  <c r="N45" i="6"/>
  <c r="Q44" i="6"/>
  <c r="R41" i="6"/>
  <c r="R34" i="6"/>
  <c r="R33" i="6"/>
  <c r="P32" i="6"/>
  <c r="O31" i="6"/>
  <c r="Q30" i="6"/>
  <c r="S29" i="6"/>
  <c r="S58" i="6"/>
  <c r="R57" i="6"/>
  <c r="Q56" i="6"/>
  <c r="O54" i="6"/>
  <c r="R53" i="6"/>
  <c r="P51" i="6"/>
  <c r="S50" i="6"/>
  <c r="Q48" i="6"/>
  <c r="N46" i="6"/>
  <c r="S45" i="6"/>
  <c r="P43" i="6"/>
  <c r="R42" i="6"/>
  <c r="N41" i="6"/>
  <c r="P40" i="6"/>
  <c r="O39" i="6"/>
  <c r="S37" i="6"/>
  <c r="R36" i="6"/>
  <c r="P35" i="6"/>
  <c r="P34" i="6"/>
  <c r="N33" i="6"/>
  <c r="S31" i="6"/>
  <c r="S30" i="6"/>
  <c r="N30" i="6"/>
  <c r="P29" i="6"/>
  <c r="S28" i="6"/>
  <c r="P27" i="6"/>
  <c r="R26" i="6"/>
  <c r="O25" i="6"/>
  <c r="Q24" i="6"/>
  <c r="R23" i="6"/>
  <c r="N23" i="6"/>
  <c r="S22" i="6"/>
  <c r="O22" i="6"/>
  <c r="P21" i="6"/>
  <c r="Q20" i="6"/>
  <c r="R19" i="6"/>
  <c r="N19" i="6"/>
  <c r="S18" i="6"/>
  <c r="O18" i="6"/>
  <c r="P17" i="6"/>
  <c r="Q16" i="6"/>
  <c r="R15" i="6"/>
  <c r="N15" i="6"/>
  <c r="S14" i="6"/>
  <c r="O14" i="6"/>
  <c r="P13" i="6"/>
  <c r="Q12" i="6"/>
  <c r="R11" i="6"/>
  <c r="N11" i="6"/>
  <c r="S10" i="6"/>
  <c r="O10" i="6"/>
  <c r="P9" i="6"/>
  <c r="Q8" i="6"/>
  <c r="R7" i="6"/>
  <c r="N7" i="6"/>
  <c r="S6" i="6"/>
  <c r="O6" i="6"/>
  <c r="P5" i="6"/>
  <c r="O42" i="6"/>
  <c r="Q39" i="6"/>
  <c r="Q38" i="6"/>
  <c r="O37" i="6"/>
  <c r="N36" i="6"/>
  <c r="N29" i="6"/>
  <c r="P28" i="6"/>
  <c r="R27" i="6"/>
  <c r="P6" i="6"/>
  <c r="S7" i="6"/>
  <c r="O11" i="6"/>
  <c r="R12" i="6"/>
  <c r="N16" i="6"/>
  <c r="Q17" i="6"/>
  <c r="P22" i="6"/>
  <c r="S23" i="6"/>
  <c r="S26" i="6"/>
  <c r="N63" i="6"/>
  <c r="O8" i="6"/>
  <c r="R9" i="6"/>
  <c r="N13" i="6"/>
  <c r="O16" i="6"/>
  <c r="R17" i="6"/>
  <c r="N21" i="6"/>
  <c r="Q22" i="6"/>
  <c r="O32" i="6"/>
  <c r="O64" i="6"/>
  <c r="R16" i="6"/>
  <c r="N3" i="1"/>
  <c r="O6" i="1" s="1"/>
  <c r="A6" i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M52" i="1" l="1"/>
  <c r="S61" i="1"/>
  <c r="P33" i="1"/>
  <c r="L38" i="1"/>
  <c r="R54" i="1"/>
  <c r="P26" i="1"/>
  <c r="K24" i="1"/>
  <c r="R47" i="1"/>
  <c r="O19" i="1"/>
  <c r="K5" i="1"/>
  <c r="K10" i="1"/>
  <c r="Q40" i="1"/>
  <c r="N12" i="1"/>
  <c r="L63" i="1"/>
  <c r="K49" i="1"/>
  <c r="M34" i="1"/>
  <c r="M20" i="1"/>
  <c r="L6" i="1"/>
  <c r="N60" i="1"/>
  <c r="N53" i="1"/>
  <c r="S45" i="1"/>
  <c r="R38" i="1"/>
  <c r="R31" i="1"/>
  <c r="Q24" i="1"/>
  <c r="P17" i="1"/>
  <c r="P10" i="1"/>
  <c r="M59" i="1"/>
  <c r="L45" i="1"/>
  <c r="L31" i="1"/>
  <c r="K17" i="1"/>
  <c r="P65" i="1"/>
  <c r="P58" i="1"/>
  <c r="O51" i="1"/>
  <c r="N44" i="1"/>
  <c r="N37" i="1"/>
  <c r="S29" i="1"/>
  <c r="R22" i="1"/>
  <c r="R15" i="1"/>
  <c r="Q8" i="1"/>
  <c r="K56" i="1"/>
  <c r="K42" i="1"/>
  <c r="M27" i="1"/>
  <c r="L13" i="1"/>
  <c r="R63" i="1"/>
  <c r="Q56" i="1"/>
  <c r="P49" i="1"/>
  <c r="P42" i="1"/>
  <c r="O35" i="1"/>
  <c r="N28" i="1"/>
  <c r="N21" i="1"/>
  <c r="S13" i="1"/>
  <c r="R6" i="1"/>
  <c r="M5" i="1"/>
  <c r="M62" i="1"/>
  <c r="L59" i="1"/>
  <c r="K52" i="1"/>
  <c r="M48" i="1"/>
  <c r="K45" i="1"/>
  <c r="K38" i="1"/>
  <c r="L34" i="1"/>
  <c r="L27" i="1"/>
  <c r="M23" i="1"/>
  <c r="M16" i="1"/>
  <c r="L9" i="1"/>
  <c r="O65" i="1"/>
  <c r="R61" i="1"/>
  <c r="P56" i="1"/>
  <c r="N51" i="1"/>
  <c r="R45" i="1"/>
  <c r="P40" i="1"/>
  <c r="R36" i="1"/>
  <c r="O33" i="1"/>
  <c r="R29" i="1"/>
  <c r="P24" i="1"/>
  <c r="O17" i="1"/>
  <c r="P8" i="1"/>
  <c r="M55" i="1"/>
  <c r="L41" i="1"/>
  <c r="M30" i="1"/>
  <c r="K20" i="1"/>
  <c r="K13" i="1"/>
  <c r="K6" i="1"/>
  <c r="P63" i="1"/>
  <c r="S59" i="1"/>
  <c r="N58" i="1"/>
  <c r="Q54" i="1"/>
  <c r="R52" i="1"/>
  <c r="O49" i="1"/>
  <c r="P47" i="1"/>
  <c r="S43" i="1"/>
  <c r="N42" i="1"/>
  <c r="Q38" i="1"/>
  <c r="N35" i="1"/>
  <c r="P31" i="1"/>
  <c r="S27" i="1"/>
  <c r="N26" i="1"/>
  <c r="Q22" i="1"/>
  <c r="R20" i="1"/>
  <c r="N19" i="1"/>
  <c r="P15" i="1"/>
  <c r="R13" i="1"/>
  <c r="S11" i="1"/>
  <c r="N10" i="1"/>
  <c r="Q6" i="1"/>
  <c r="L5" i="1"/>
  <c r="L62" i="1"/>
  <c r="M58" i="1"/>
  <c r="L55" i="1"/>
  <c r="M51" i="1"/>
  <c r="K48" i="1"/>
  <c r="M44" i="1"/>
  <c r="K41" i="1"/>
  <c r="L37" i="1"/>
  <c r="K34" i="1"/>
  <c r="L30" i="1"/>
  <c r="M26" i="1"/>
  <c r="L23" i="1"/>
  <c r="M19" i="1"/>
  <c r="K16" i="1"/>
  <c r="M12" i="1"/>
  <c r="K9" i="1"/>
  <c r="S5" i="1"/>
  <c r="N65" i="1"/>
  <c r="O63" i="1"/>
  <c r="P61" i="1"/>
  <c r="R59" i="1"/>
  <c r="S57" i="1"/>
  <c r="N56" i="1"/>
  <c r="P54" i="1"/>
  <c r="Q52" i="1"/>
  <c r="R50" i="1"/>
  <c r="N49" i="1"/>
  <c r="O47" i="1"/>
  <c r="P45" i="1"/>
  <c r="R43" i="1"/>
  <c r="S41" i="1"/>
  <c r="N40" i="1"/>
  <c r="P38" i="1"/>
  <c r="Q36" i="1"/>
  <c r="R34" i="1"/>
  <c r="N33" i="1"/>
  <c r="O31" i="1"/>
  <c r="P29" i="1"/>
  <c r="R27" i="1"/>
  <c r="S25" i="1"/>
  <c r="N24" i="1"/>
  <c r="P22" i="1"/>
  <c r="Q20" i="1"/>
  <c r="R18" i="1"/>
  <c r="N17" i="1"/>
  <c r="O15" i="1"/>
  <c r="P13" i="1"/>
  <c r="R11" i="1"/>
  <c r="S9" i="1"/>
  <c r="N8" i="1"/>
  <c r="P6" i="1"/>
  <c r="K62" i="1"/>
  <c r="M47" i="1"/>
  <c r="K44" i="1"/>
  <c r="M40" i="1"/>
  <c r="K37" i="1"/>
  <c r="L33" i="1"/>
  <c r="K30" i="1"/>
  <c r="L26" i="1"/>
  <c r="M22" i="1"/>
  <c r="L19" i="1"/>
  <c r="M15" i="1"/>
  <c r="K12" i="1"/>
  <c r="M8" i="1"/>
  <c r="R5" i="1"/>
  <c r="R64" i="1"/>
  <c r="N63" i="1"/>
  <c r="O61" i="1"/>
  <c r="P59" i="1"/>
  <c r="R57" i="1"/>
  <c r="S55" i="1"/>
  <c r="N54" i="1"/>
  <c r="P52" i="1"/>
  <c r="Q50" i="1"/>
  <c r="R48" i="1"/>
  <c r="N47" i="1"/>
  <c r="O45" i="1"/>
  <c r="P43" i="1"/>
  <c r="R41" i="1"/>
  <c r="S39" i="1"/>
  <c r="N38" i="1"/>
  <c r="P36" i="1"/>
  <c r="Q34" i="1"/>
  <c r="R32" i="1"/>
  <c r="N31" i="1"/>
  <c r="O29" i="1"/>
  <c r="P27" i="1"/>
  <c r="R25" i="1"/>
  <c r="S23" i="1"/>
  <c r="N22" i="1"/>
  <c r="P20" i="1"/>
  <c r="Q18" i="1"/>
  <c r="R16" i="1"/>
  <c r="N15" i="1"/>
  <c r="O13" i="1"/>
  <c r="P11" i="1"/>
  <c r="R9" i="1"/>
  <c r="S7" i="1"/>
  <c r="N6" i="1"/>
  <c r="L65" i="1"/>
  <c r="L58" i="1"/>
  <c r="L51" i="1"/>
  <c r="L61" i="1"/>
  <c r="K58" i="1"/>
  <c r="M50" i="1"/>
  <c r="M43" i="1"/>
  <c r="M36" i="1"/>
  <c r="L29" i="1"/>
  <c r="L22" i="1"/>
  <c r="L15" i="1"/>
  <c r="K8" i="1"/>
  <c r="Q64" i="1"/>
  <c r="N61" i="1"/>
  <c r="P57" i="1"/>
  <c r="S53" i="1"/>
  <c r="N52" i="1"/>
  <c r="Q48" i="1"/>
  <c r="N45" i="1"/>
  <c r="P41" i="1"/>
  <c r="S37" i="1"/>
  <c r="P34" i="1"/>
  <c r="R30" i="1"/>
  <c r="O27" i="1"/>
  <c r="P25" i="1"/>
  <c r="S21" i="1"/>
  <c r="P18" i="1"/>
  <c r="R14" i="1"/>
  <c r="O11" i="1"/>
  <c r="R7" i="1"/>
  <c r="M64" i="1"/>
  <c r="K61" i="1"/>
  <c r="L57" i="1"/>
  <c r="K54" i="1"/>
  <c r="L50" i="1"/>
  <c r="M46" i="1"/>
  <c r="L43" i="1"/>
  <c r="M39" i="1"/>
  <c r="K36" i="1"/>
  <c r="M32" i="1"/>
  <c r="K29" i="1"/>
  <c r="L25" i="1"/>
  <c r="K22" i="1"/>
  <c r="L18" i="1"/>
  <c r="M14" i="1"/>
  <c r="L11" i="1"/>
  <c r="M7" i="1"/>
  <c r="O5" i="1"/>
  <c r="P64" i="1"/>
  <c r="Q62" i="1"/>
  <c r="R60" i="1"/>
  <c r="N59" i="1"/>
  <c r="O57" i="1"/>
  <c r="P55" i="1"/>
  <c r="R53" i="1"/>
  <c r="S51" i="1"/>
  <c r="N50" i="1"/>
  <c r="P48" i="1"/>
  <c r="Q46" i="1"/>
  <c r="R44" i="1"/>
  <c r="N43" i="1"/>
  <c r="O41" i="1"/>
  <c r="P39" i="1"/>
  <c r="R37" i="1"/>
  <c r="S35" i="1"/>
  <c r="N34" i="1"/>
  <c r="P32" i="1"/>
  <c r="Q30" i="1"/>
  <c r="R28" i="1"/>
  <c r="N27" i="1"/>
  <c r="O25" i="1"/>
  <c r="P23" i="1"/>
  <c r="R21" i="1"/>
  <c r="S19" i="1"/>
  <c r="N18" i="1"/>
  <c r="P16" i="1"/>
  <c r="Q14" i="1"/>
  <c r="R12" i="1"/>
  <c r="N11" i="1"/>
  <c r="O9" i="1"/>
  <c r="P7" i="1"/>
  <c r="M54" i="1"/>
  <c r="K65" i="1"/>
  <c r="L54" i="1"/>
  <c r="L47" i="1"/>
  <c r="K40" i="1"/>
  <c r="K33" i="1"/>
  <c r="K26" i="1"/>
  <c r="M18" i="1"/>
  <c r="M11" i="1"/>
  <c r="Q5" i="1"/>
  <c r="R62" i="1"/>
  <c r="O59" i="1"/>
  <c r="R55" i="1"/>
  <c r="P50" i="1"/>
  <c r="R46" i="1"/>
  <c r="O43" i="1"/>
  <c r="R39" i="1"/>
  <c r="N36" i="1"/>
  <c r="Q32" i="1"/>
  <c r="N29" i="1"/>
  <c r="R23" i="1"/>
  <c r="N20" i="1"/>
  <c r="Q16" i="1"/>
  <c r="N13" i="1"/>
  <c r="P9" i="1"/>
  <c r="K64" i="1"/>
  <c r="M60" i="1"/>
  <c r="K57" i="1"/>
  <c r="L53" i="1"/>
  <c r="K50" i="1"/>
  <c r="L46" i="1"/>
  <c r="M42" i="1"/>
  <c r="L39" i="1"/>
  <c r="M35" i="1"/>
  <c r="K32" i="1"/>
  <c r="M28" i="1"/>
  <c r="K25" i="1"/>
  <c r="L21" i="1"/>
  <c r="K18" i="1"/>
  <c r="L14" i="1"/>
  <c r="M10" i="1"/>
  <c r="L7" i="1"/>
  <c r="S65" i="1"/>
  <c r="N64" i="1"/>
  <c r="P62" i="1"/>
  <c r="Q60" i="1"/>
  <c r="R58" i="1"/>
  <c r="N57" i="1"/>
  <c r="O55" i="1"/>
  <c r="P53" i="1"/>
  <c r="R51" i="1"/>
  <c r="S49" i="1"/>
  <c r="N48" i="1"/>
  <c r="P46" i="1"/>
  <c r="Q44" i="1"/>
  <c r="R42" i="1"/>
  <c r="N41" i="1"/>
  <c r="O39" i="1"/>
  <c r="P37" i="1"/>
  <c r="R35" i="1"/>
  <c r="S33" i="1"/>
  <c r="N32" i="1"/>
  <c r="P30" i="1"/>
  <c r="Q28" i="1"/>
  <c r="R26" i="1"/>
  <c r="N25" i="1"/>
  <c r="O23" i="1"/>
  <c r="P21" i="1"/>
  <c r="R19" i="1"/>
  <c r="S17" i="1"/>
  <c r="N16" i="1"/>
  <c r="P14" i="1"/>
  <c r="Q12" i="1"/>
  <c r="R10" i="1"/>
  <c r="N9" i="1"/>
  <c r="O7" i="1"/>
  <c r="M63" i="1"/>
  <c r="K60" i="1"/>
  <c r="M56" i="1"/>
  <c r="K53" i="1"/>
  <c r="L49" i="1"/>
  <c r="K46" i="1"/>
  <c r="L42" i="1"/>
  <c r="M38" i="1"/>
  <c r="L35" i="1"/>
  <c r="M31" i="1"/>
  <c r="K28" i="1"/>
  <c r="M24" i="1"/>
  <c r="K21" i="1"/>
  <c r="L17" i="1"/>
  <c r="K14" i="1"/>
  <c r="L10" i="1"/>
  <c r="M6" i="1"/>
  <c r="R65" i="1"/>
  <c r="S63" i="1"/>
  <c r="N62" i="1"/>
  <c r="P60" i="1"/>
  <c r="Q58" i="1"/>
  <c r="R56" i="1"/>
  <c r="N55" i="1"/>
  <c r="O53" i="1"/>
  <c r="P51" i="1"/>
  <c r="R49" i="1"/>
  <c r="S47" i="1"/>
  <c r="N46" i="1"/>
  <c r="P44" i="1"/>
  <c r="Q42" i="1"/>
  <c r="R40" i="1"/>
  <c r="N39" i="1"/>
  <c r="O37" i="1"/>
  <c r="P35" i="1"/>
  <c r="R33" i="1"/>
  <c r="S31" i="1"/>
  <c r="N30" i="1"/>
  <c r="P28" i="1"/>
  <c r="Q26" i="1"/>
  <c r="R24" i="1"/>
  <c r="N23" i="1"/>
  <c r="O21" i="1"/>
  <c r="P19" i="1"/>
  <c r="R17" i="1"/>
  <c r="S15" i="1"/>
  <c r="N14" i="1"/>
  <c r="P12" i="1"/>
  <c r="Q10" i="1"/>
  <c r="R8" i="1"/>
  <c r="N7" i="1"/>
  <c r="M65" i="1"/>
  <c r="L64" i="1"/>
  <c r="K63" i="1"/>
  <c r="M61" i="1"/>
  <c r="L60" i="1"/>
  <c r="K59" i="1"/>
  <c r="M57" i="1"/>
  <c r="L56" i="1"/>
  <c r="K55" i="1"/>
  <c r="M53" i="1"/>
  <c r="L52" i="1"/>
  <c r="K51" i="1"/>
  <c r="M49" i="1"/>
  <c r="L48" i="1"/>
  <c r="K47" i="1"/>
  <c r="M45" i="1"/>
  <c r="L44" i="1"/>
  <c r="K43" i="1"/>
  <c r="M41" i="1"/>
  <c r="L40" i="1"/>
  <c r="K39" i="1"/>
  <c r="M37" i="1"/>
  <c r="L36" i="1"/>
  <c r="K35" i="1"/>
  <c r="M33" i="1"/>
  <c r="L32" i="1"/>
  <c r="K31" i="1"/>
  <c r="M29" i="1"/>
  <c r="L28" i="1"/>
  <c r="K27" i="1"/>
  <c r="M25" i="1"/>
  <c r="L24" i="1"/>
  <c r="K23" i="1"/>
  <c r="M21" i="1"/>
  <c r="L20" i="1"/>
  <c r="K19" i="1"/>
  <c r="M17" i="1"/>
  <c r="L16" i="1"/>
  <c r="K15" i="1"/>
  <c r="M13" i="1"/>
  <c r="L12" i="1"/>
  <c r="K11" i="1"/>
  <c r="M9" i="1"/>
  <c r="L8" i="1"/>
  <c r="K7" i="1"/>
  <c r="N5" i="1"/>
  <c r="P5" i="1"/>
  <c r="Q65" i="1"/>
  <c r="S64" i="1"/>
  <c r="O64" i="1"/>
  <c r="Q63" i="1"/>
  <c r="S62" i="1"/>
  <c r="O62" i="1"/>
  <c r="Q61" i="1"/>
  <c r="S60" i="1"/>
  <c r="O60" i="1"/>
  <c r="Q59" i="1"/>
  <c r="S58" i="1"/>
  <c r="O58" i="1"/>
  <c r="Q57" i="1"/>
  <c r="S56" i="1"/>
  <c r="O56" i="1"/>
  <c r="Q55" i="1"/>
  <c r="S54" i="1"/>
  <c r="O54" i="1"/>
  <c r="Q53" i="1"/>
  <c r="S52" i="1"/>
  <c r="O52" i="1"/>
  <c r="Q51" i="1"/>
  <c r="S50" i="1"/>
  <c r="O50" i="1"/>
  <c r="Q49" i="1"/>
  <c r="S48" i="1"/>
  <c r="O48" i="1"/>
  <c r="Q47" i="1"/>
  <c r="S46" i="1"/>
  <c r="O46" i="1"/>
  <c r="Q45" i="1"/>
  <c r="S44" i="1"/>
  <c r="O44" i="1"/>
  <c r="Q43" i="1"/>
  <c r="S42" i="1"/>
  <c r="O42" i="1"/>
  <c r="Q41" i="1"/>
  <c r="S40" i="1"/>
  <c r="O40" i="1"/>
  <c r="Q39" i="1"/>
  <c r="S38" i="1"/>
  <c r="O38" i="1"/>
  <c r="Q37" i="1"/>
  <c r="S36" i="1"/>
  <c r="O36" i="1"/>
  <c r="Q35" i="1"/>
  <c r="S34" i="1"/>
  <c r="O34" i="1"/>
  <c r="Q33" i="1"/>
  <c r="S32" i="1"/>
  <c r="O32" i="1"/>
  <c r="Q31" i="1"/>
  <c r="S30" i="1"/>
  <c r="O30" i="1"/>
  <c r="Q29" i="1"/>
  <c r="S28" i="1"/>
  <c r="O28" i="1"/>
  <c r="Q27" i="1"/>
  <c r="S26" i="1"/>
  <c r="O26" i="1"/>
  <c r="Q25" i="1"/>
  <c r="S24" i="1"/>
  <c r="O24" i="1"/>
  <c r="Q23" i="1"/>
  <c r="S22" i="1"/>
  <c r="O22" i="1"/>
  <c r="Q21" i="1"/>
  <c r="S20" i="1"/>
  <c r="O20" i="1"/>
  <c r="Q19" i="1"/>
  <c r="S18" i="1"/>
  <c r="O18" i="1"/>
  <c r="Q17" i="1"/>
  <c r="S16" i="1"/>
  <c r="O16" i="1"/>
  <c r="Q15" i="1"/>
  <c r="S14" i="1"/>
  <c r="O14" i="1"/>
  <c r="Q13" i="1"/>
  <c r="S12" i="1"/>
  <c r="O12" i="1"/>
  <c r="Q11" i="1"/>
  <c r="S10" i="1"/>
  <c r="O10" i="1"/>
  <c r="Q9" i="1"/>
  <c r="S8" i="1"/>
  <c r="O8" i="1"/>
  <c r="Q7" i="1"/>
  <c r="S6" i="1"/>
</calcChain>
</file>

<file path=xl/sharedStrings.xml><?xml version="1.0" encoding="utf-8"?>
<sst xmlns="http://schemas.openxmlformats.org/spreadsheetml/2006/main" count="1567" uniqueCount="581">
  <si>
    <t>|</t>
  </si>
  <si>
    <t>Lower</t>
  </si>
  <si>
    <t>Upper</t>
  </si>
  <si>
    <t>ip</t>
  </si>
  <si>
    <t>pol_uncert</t>
  </si>
  <si>
    <t>emp</t>
  </si>
  <si>
    <t>Shock size</t>
  </si>
  <si>
    <t>Scaling factor</t>
  </si>
  <si>
    <t>Original Orthgonalized Impulse Response</t>
  </si>
  <si>
    <t>Custom Impulse Response</t>
  </si>
  <si>
    <t>nikkei</t>
  </si>
  <si>
    <t>nikkei_vol</t>
  </si>
  <si>
    <t xml:space="preserve">emp_tot_hours </t>
  </si>
  <si>
    <t>build_index</t>
  </si>
  <si>
    <t>priv_invest</t>
  </si>
  <si>
    <t>building_start</t>
  </si>
  <si>
    <t>mach_order</t>
  </si>
  <si>
    <t>housing_const</t>
  </si>
  <si>
    <t>housing_start</t>
  </si>
  <si>
    <t>ip_inv</t>
  </si>
  <si>
    <t>ip_cons</t>
  </si>
  <si>
    <t>ip_consdur</t>
  </si>
  <si>
    <t>ip_consnondur</t>
  </si>
  <si>
    <t>tertiary</t>
  </si>
  <si>
    <t>tertiary_essential</t>
  </si>
  <si>
    <t>tertiary_nonessential</t>
  </si>
  <si>
    <t>synth_cons</t>
  </si>
  <si>
    <t>real_cons_act</t>
  </si>
  <si>
    <t>real_cons_act_dur</t>
  </si>
  <si>
    <t>real_cons_act_nondur</t>
  </si>
  <si>
    <t>real_services</t>
  </si>
  <si>
    <t>gdp</t>
  </si>
  <si>
    <t>real_invest_nonres</t>
  </si>
  <si>
    <t>real_invest_res</t>
  </si>
  <si>
    <t>real_privcapform</t>
  </si>
  <si>
    <t>investment</t>
  </si>
  <si>
    <t>Q1</t>
    <phoneticPr fontId="0"/>
  </si>
  <si>
    <t>Q2</t>
    <phoneticPr fontId="0"/>
  </si>
  <si>
    <t>Q3</t>
    <phoneticPr fontId="0"/>
  </si>
  <si>
    <t>Q4</t>
    <phoneticPr fontId="0"/>
  </si>
  <si>
    <t>Date</t>
  </si>
  <si>
    <t>Residual</t>
  </si>
  <si>
    <t>standardized</t>
    <phoneticPr fontId="0"/>
  </si>
  <si>
    <t>+/- 3 Standard Deviation</t>
    <phoneticPr fontId="0"/>
  </si>
  <si>
    <t>Recession</t>
    <phoneticPr fontId="0"/>
  </si>
  <si>
    <t>+/- 2 Standard Deviation</t>
    <phoneticPr fontId="0"/>
  </si>
  <si>
    <t>1987M01</t>
  </si>
  <si>
    <t>1987Q1</t>
  </si>
  <si>
    <t>Figure @. Time Series of EPU Shock from Monthly VAR</t>
    <phoneticPr fontId="0"/>
  </si>
  <si>
    <t>1987M02</t>
  </si>
  <si>
    <t>1987Q2</t>
  </si>
  <si>
    <t>1987M03</t>
  </si>
  <si>
    <t>Standard Deviation</t>
  </si>
  <si>
    <t>1987Q3</t>
  </si>
  <si>
    <t>1987M04</t>
  </si>
  <si>
    <t>Mean</t>
  </si>
  <si>
    <t>1987Q4</t>
  </si>
  <si>
    <t>1987M05</t>
  </si>
  <si>
    <t>skewness</t>
    <phoneticPr fontId="0"/>
  </si>
  <si>
    <t>1988Q1</t>
  </si>
  <si>
    <t>1987M06</t>
  </si>
  <si>
    <t>kurtosis</t>
    <phoneticPr fontId="0"/>
  </si>
  <si>
    <t>1988Q2</t>
  </si>
  <si>
    <t>1987M07</t>
  </si>
  <si>
    <t>1988Q3</t>
  </si>
  <si>
    <t>1987M08</t>
  </si>
  <si>
    <t>1988Q4</t>
  </si>
  <si>
    <t>1987M09</t>
  </si>
  <si>
    <t>1989Q1</t>
  </si>
  <si>
    <t>1987M10</t>
  </si>
  <si>
    <t>1989Q2</t>
  </si>
  <si>
    <t>1987M11</t>
  </si>
  <si>
    <t>1989Q3</t>
  </si>
  <si>
    <t>1987M12</t>
  </si>
  <si>
    <t>1989Q4</t>
  </si>
  <si>
    <t>1988M01</t>
  </si>
  <si>
    <t>1990Q1</t>
  </si>
  <si>
    <t>1988M02</t>
  </si>
  <si>
    <t>1990Q2</t>
  </si>
  <si>
    <t>1988M03</t>
  </si>
  <si>
    <t>1990Q3</t>
  </si>
  <si>
    <t>1988M04</t>
  </si>
  <si>
    <t>1990Q4</t>
  </si>
  <si>
    <t>1988M05</t>
  </si>
  <si>
    <t>1991Q1</t>
  </si>
  <si>
    <t>1988M06</t>
  </si>
  <si>
    <t>1991Q2</t>
  </si>
  <si>
    <t>1988M07</t>
  </si>
  <si>
    <t>1991Q3</t>
  </si>
  <si>
    <t>1988M08</t>
  </si>
  <si>
    <t>1991Q4</t>
  </si>
  <si>
    <t>1988M09</t>
  </si>
  <si>
    <t>1992Q1</t>
  </si>
  <si>
    <t>1988M10</t>
  </si>
  <si>
    <t>1992Q2</t>
  </si>
  <si>
    <t>1988M11</t>
  </si>
  <si>
    <t>1992Q3</t>
  </si>
  <si>
    <t>1988M12</t>
  </si>
  <si>
    <t>1992Q4</t>
  </si>
  <si>
    <t>1989M01</t>
  </si>
  <si>
    <t>1993Q1</t>
  </si>
  <si>
    <t>1989M02</t>
  </si>
  <si>
    <t>1993Q2</t>
  </si>
  <si>
    <t>1989M03</t>
  </si>
  <si>
    <t>1993Q3</t>
  </si>
  <si>
    <t>1989M04</t>
  </si>
  <si>
    <t>1993Q4</t>
  </si>
  <si>
    <t>1989M05</t>
  </si>
  <si>
    <t>1994Q1</t>
  </si>
  <si>
    <t>1989M06</t>
  </si>
  <si>
    <t>1994Q2</t>
  </si>
  <si>
    <t>1989M07</t>
  </si>
  <si>
    <t>1994Q3</t>
  </si>
  <si>
    <t>1989M08</t>
  </si>
  <si>
    <t>1994Q4</t>
  </si>
  <si>
    <t>1989M09</t>
  </si>
  <si>
    <t>1995Q1</t>
  </si>
  <si>
    <t>1989M10</t>
  </si>
  <si>
    <t>1995Q2</t>
  </si>
  <si>
    <t>1989M11</t>
  </si>
  <si>
    <t>1995Q3</t>
  </si>
  <si>
    <t>1989M12</t>
  </si>
  <si>
    <t>1995Q4</t>
  </si>
  <si>
    <t>1990M01</t>
  </si>
  <si>
    <t>1996Q1</t>
  </si>
  <si>
    <t>1990M02</t>
  </si>
  <si>
    <t>1996Q2</t>
  </si>
  <si>
    <t>1990M03</t>
  </si>
  <si>
    <t>1996Q3</t>
  </si>
  <si>
    <t>1990M04</t>
  </si>
  <si>
    <t>1996Q4</t>
  </si>
  <si>
    <t>1990M05</t>
  </si>
  <si>
    <t>1997Q1</t>
  </si>
  <si>
    <t>1990M06</t>
  </si>
  <si>
    <t>1997Q2</t>
  </si>
  <si>
    <t>1990M07</t>
  </si>
  <si>
    <t>1997Q3</t>
  </si>
  <si>
    <t>1990M08</t>
  </si>
  <si>
    <t>1997Q4</t>
  </si>
  <si>
    <t>1990M09</t>
  </si>
  <si>
    <t>1998Q1</t>
  </si>
  <si>
    <t>1990M10</t>
  </si>
  <si>
    <t>1998Q2</t>
  </si>
  <si>
    <t>1990M11</t>
  </si>
  <si>
    <t>1998Q3</t>
  </si>
  <si>
    <t>1990M12</t>
  </si>
  <si>
    <t>1998Q4</t>
  </si>
  <si>
    <t>1991M01</t>
  </si>
  <si>
    <t>1999Q1</t>
  </si>
  <si>
    <t>1991M02</t>
  </si>
  <si>
    <t>1999Q2</t>
  </si>
  <si>
    <t>1991M03</t>
  </si>
  <si>
    <t>1999Q3</t>
  </si>
  <si>
    <t>1991M04</t>
  </si>
  <si>
    <t>1999Q4</t>
  </si>
  <si>
    <t>1991M05</t>
  </si>
  <si>
    <t>2000Q1</t>
  </si>
  <si>
    <t>1991M06</t>
  </si>
  <si>
    <t>2000Q2</t>
  </si>
  <si>
    <t>1991M07</t>
  </si>
  <si>
    <t>2000Q3</t>
  </si>
  <si>
    <t>1991M08</t>
  </si>
  <si>
    <t>2000Q4</t>
  </si>
  <si>
    <t>1991M09</t>
  </si>
  <si>
    <t>2001Q1</t>
  </si>
  <si>
    <t>1991M10</t>
  </si>
  <si>
    <t>2001Q2</t>
  </si>
  <si>
    <t>1991M11</t>
  </si>
  <si>
    <t>2001Q3</t>
  </si>
  <si>
    <t>1991M12</t>
  </si>
  <si>
    <t>2001Q4</t>
  </si>
  <si>
    <t>1992M01</t>
  </si>
  <si>
    <t>2002Q1</t>
  </si>
  <si>
    <t>1992M02</t>
  </si>
  <si>
    <t>2002Q2</t>
  </si>
  <si>
    <t>1992M03</t>
  </si>
  <si>
    <t>2002Q3</t>
  </si>
  <si>
    <t>1992M04</t>
  </si>
  <si>
    <t>2002Q4</t>
  </si>
  <si>
    <t>1992M05</t>
  </si>
  <si>
    <t>2003Q1</t>
  </si>
  <si>
    <t>1992M06</t>
  </si>
  <si>
    <t>2003Q2</t>
  </si>
  <si>
    <t>1992M07</t>
  </si>
  <si>
    <t>2003Q3</t>
  </si>
  <si>
    <t>1992M08</t>
  </si>
  <si>
    <t>2003Q4</t>
  </si>
  <si>
    <t>1992M09</t>
  </si>
  <si>
    <t>2004Q1</t>
  </si>
  <si>
    <t>1992M10</t>
  </si>
  <si>
    <t>2004Q2</t>
  </si>
  <si>
    <t>1992M11</t>
  </si>
  <si>
    <t>2004Q3</t>
  </si>
  <si>
    <t>1992M12</t>
  </si>
  <si>
    <t>2004Q4</t>
  </si>
  <si>
    <t>1993M01</t>
  </si>
  <si>
    <t>2005Q1</t>
  </si>
  <si>
    <t>1993M02</t>
  </si>
  <si>
    <t>2005Q2</t>
  </si>
  <si>
    <t>1993M03</t>
  </si>
  <si>
    <t>2005Q3</t>
  </si>
  <si>
    <t>1993M04</t>
  </si>
  <si>
    <t>2005Q4</t>
  </si>
  <si>
    <t>1993M05</t>
  </si>
  <si>
    <t>2006Q1</t>
  </si>
  <si>
    <t>1993M06</t>
  </si>
  <si>
    <t>2006Q2</t>
  </si>
  <si>
    <t>1993M07</t>
  </si>
  <si>
    <t>2006Q3</t>
  </si>
  <si>
    <t>1993M08</t>
  </si>
  <si>
    <t>2006Q4</t>
  </si>
  <si>
    <t>1993M09</t>
  </si>
  <si>
    <t>2007Q1</t>
  </si>
  <si>
    <t>1993M10</t>
  </si>
  <si>
    <t>2007Q2</t>
  </si>
  <si>
    <t>1993M11</t>
  </si>
  <si>
    <t>2007Q3</t>
  </si>
  <si>
    <t>1993M12</t>
  </si>
  <si>
    <t>2007Q4</t>
  </si>
  <si>
    <t>1994M01</t>
  </si>
  <si>
    <t>2008Q1</t>
  </si>
  <si>
    <t>1994M02</t>
  </si>
  <si>
    <t>2008Q2</t>
  </si>
  <si>
    <t>1994M03</t>
  </si>
  <si>
    <t>2008Q3</t>
  </si>
  <si>
    <t>1994M04</t>
  </si>
  <si>
    <t>2008Q4</t>
  </si>
  <si>
    <t>1994M05</t>
  </si>
  <si>
    <t>2009Q1</t>
  </si>
  <si>
    <t>1994M06</t>
  </si>
  <si>
    <t>2009Q2</t>
  </si>
  <si>
    <t>1994M07</t>
  </si>
  <si>
    <t>2009Q3</t>
  </si>
  <si>
    <t>1994M08</t>
  </si>
  <si>
    <t>2009Q4</t>
  </si>
  <si>
    <t>1994M09</t>
  </si>
  <si>
    <t>2010Q1</t>
  </si>
  <si>
    <t>1994M10</t>
  </si>
  <si>
    <t>2010Q2</t>
  </si>
  <si>
    <t>1994M11</t>
  </si>
  <si>
    <t>2010Q3</t>
  </si>
  <si>
    <t>1994M12</t>
  </si>
  <si>
    <t>2010Q4</t>
  </si>
  <si>
    <t>1995M01</t>
  </si>
  <si>
    <t>2011Q1</t>
  </si>
  <si>
    <t>1995M02</t>
  </si>
  <si>
    <t>2011Q2</t>
  </si>
  <si>
    <t>1995M03</t>
  </si>
  <si>
    <t>2011Q3</t>
  </si>
  <si>
    <t>1995M04</t>
  </si>
  <si>
    <t>2011Q4</t>
  </si>
  <si>
    <t>1995M05</t>
  </si>
  <si>
    <t>2012Q1</t>
  </si>
  <si>
    <t>1995M06</t>
  </si>
  <si>
    <t>2012Q2</t>
  </si>
  <si>
    <t>1995M07</t>
  </si>
  <si>
    <t>2012Q3</t>
  </si>
  <si>
    <t>1995M08</t>
  </si>
  <si>
    <t>2012Q4</t>
  </si>
  <si>
    <t>1995M09</t>
  </si>
  <si>
    <t>2013Q1</t>
  </si>
  <si>
    <t>1995M10</t>
  </si>
  <si>
    <t>2013Q2</t>
  </si>
  <si>
    <t>1995M11</t>
  </si>
  <si>
    <t>2013Q3</t>
  </si>
  <si>
    <t>1995M12</t>
  </si>
  <si>
    <t>2013Q4</t>
  </si>
  <si>
    <t>1996M01</t>
  </si>
  <si>
    <t>2014Q1</t>
  </si>
  <si>
    <t>1996M02</t>
  </si>
  <si>
    <t>2014Q2</t>
  </si>
  <si>
    <t>1996M03</t>
  </si>
  <si>
    <t>2014Q3</t>
  </si>
  <si>
    <t>1996M04</t>
  </si>
  <si>
    <t>2014Q4</t>
  </si>
  <si>
    <t>1996M05</t>
  </si>
  <si>
    <t>2015Q1</t>
  </si>
  <si>
    <t>1996M06</t>
  </si>
  <si>
    <t>2015Q2</t>
  </si>
  <si>
    <t>1996M07</t>
  </si>
  <si>
    <t>2015Q3</t>
  </si>
  <si>
    <t>1996M08</t>
  </si>
  <si>
    <t>2015Q4</t>
  </si>
  <si>
    <t>1996M09</t>
  </si>
  <si>
    <t>2016Q1</t>
  </si>
  <si>
    <t>1996M10</t>
  </si>
  <si>
    <t>2016Q2</t>
  </si>
  <si>
    <t>1996M11</t>
  </si>
  <si>
    <t>2016Q3</t>
  </si>
  <si>
    <t>1996M12</t>
  </si>
  <si>
    <t>2016Q4</t>
  </si>
  <si>
    <t>1997M01</t>
  </si>
  <si>
    <t>1997M02</t>
  </si>
  <si>
    <t>1997M03</t>
  </si>
  <si>
    <t>1997M04</t>
  </si>
  <si>
    <t>1997M05</t>
  </si>
  <si>
    <t>1997M06</t>
  </si>
  <si>
    <t>1997M07</t>
  </si>
  <si>
    <t>1997M08</t>
  </si>
  <si>
    <t>1997M09</t>
  </si>
  <si>
    <t>1997M10</t>
  </si>
  <si>
    <t>1997M11</t>
  </si>
  <si>
    <t>1997M12</t>
  </si>
  <si>
    <t>1998M01</t>
  </si>
  <si>
    <t>1998M02</t>
  </si>
  <si>
    <t>1998M03</t>
  </si>
  <si>
    <t>1998M04</t>
  </si>
  <si>
    <t>1998M05</t>
  </si>
  <si>
    <t>1998M06</t>
  </si>
  <si>
    <t>1998M07</t>
  </si>
  <si>
    <t>1998M08</t>
  </si>
  <si>
    <t>1998M09</t>
  </si>
  <si>
    <t>1998M10</t>
  </si>
  <si>
    <t>1998M11</t>
  </si>
  <si>
    <t>1998M12</t>
  </si>
  <si>
    <t>1999M01</t>
  </si>
  <si>
    <t>1999M02</t>
  </si>
  <si>
    <t>1999M03</t>
  </si>
  <si>
    <t>1999M04</t>
  </si>
  <si>
    <t>1999M05</t>
  </si>
  <si>
    <t>1999M06</t>
  </si>
  <si>
    <t>1999M07</t>
  </si>
  <si>
    <t>1999M08</t>
  </si>
  <si>
    <t>1999M09</t>
  </si>
  <si>
    <t>1999M10</t>
  </si>
  <si>
    <t>1999M11</t>
  </si>
  <si>
    <t>1999M12</t>
  </si>
  <si>
    <t>2000M01</t>
  </si>
  <si>
    <t>2000M02</t>
  </si>
  <si>
    <t>2000M03</t>
  </si>
  <si>
    <t>2000M04</t>
  </si>
  <si>
    <t>2000M05</t>
  </si>
  <si>
    <t>2000M06</t>
  </si>
  <si>
    <t>2000M07</t>
  </si>
  <si>
    <t>2000M08</t>
  </si>
  <si>
    <t>2000M09</t>
  </si>
  <si>
    <t>2000M10</t>
  </si>
  <si>
    <t>2000M11</t>
  </si>
  <si>
    <t>2000M12</t>
  </si>
  <si>
    <t>2001M01</t>
  </si>
  <si>
    <t>2001M02</t>
  </si>
  <si>
    <t>2001M03</t>
  </si>
  <si>
    <t>2001M04</t>
  </si>
  <si>
    <t>2001M05</t>
  </si>
  <si>
    <t>2001M06</t>
  </si>
  <si>
    <t>2001M07</t>
  </si>
  <si>
    <t>2001M08</t>
  </si>
  <si>
    <t>2001M09</t>
  </si>
  <si>
    <t>2001M10</t>
  </si>
  <si>
    <t>2001M11</t>
  </si>
  <si>
    <t>2001M12</t>
  </si>
  <si>
    <t>2002M01</t>
  </si>
  <si>
    <t>2002M02</t>
  </si>
  <si>
    <t>2002M03</t>
  </si>
  <si>
    <t>2002M04</t>
  </si>
  <si>
    <t>2002M05</t>
  </si>
  <si>
    <t>2002M06</t>
  </si>
  <si>
    <t>2002M07</t>
  </si>
  <si>
    <t>2002M08</t>
  </si>
  <si>
    <t>2002M09</t>
  </si>
  <si>
    <t>2002M10</t>
  </si>
  <si>
    <t>2002M11</t>
  </si>
  <si>
    <t>2002M12</t>
  </si>
  <si>
    <t>2003M01</t>
  </si>
  <si>
    <t>2003M02</t>
  </si>
  <si>
    <t>2003M03</t>
  </si>
  <si>
    <t>2003M04</t>
  </si>
  <si>
    <t>2003M05</t>
  </si>
  <si>
    <t>2003M06</t>
  </si>
  <si>
    <t>2003M07</t>
  </si>
  <si>
    <t>2003M08</t>
  </si>
  <si>
    <t>2003M09</t>
  </si>
  <si>
    <t>2003M10</t>
  </si>
  <si>
    <t>2003M11</t>
  </si>
  <si>
    <t>2003M12</t>
  </si>
  <si>
    <t>2004M01</t>
  </si>
  <si>
    <t>2004M02</t>
  </si>
  <si>
    <t>2004M03</t>
  </si>
  <si>
    <t>2004M04</t>
  </si>
  <si>
    <t>2004M05</t>
  </si>
  <si>
    <t>2004M06</t>
  </si>
  <si>
    <t>2004M07</t>
  </si>
  <si>
    <t>2004M08</t>
  </si>
  <si>
    <t>2004M09</t>
  </si>
  <si>
    <t>2004M10</t>
  </si>
  <si>
    <t>2004M11</t>
  </si>
  <si>
    <t>2004M12</t>
  </si>
  <si>
    <t>2005M01</t>
  </si>
  <si>
    <t>2005M02</t>
  </si>
  <si>
    <t>2005M03</t>
  </si>
  <si>
    <t>2005M04</t>
  </si>
  <si>
    <t>2005M05</t>
  </si>
  <si>
    <t>2005M06</t>
  </si>
  <si>
    <t>2005M07</t>
  </si>
  <si>
    <t>2005M08</t>
  </si>
  <si>
    <t>2005M09</t>
  </si>
  <si>
    <t>2005M10</t>
  </si>
  <si>
    <t>2005M11</t>
  </si>
  <si>
    <t>2005M12</t>
  </si>
  <si>
    <t>2006M01</t>
  </si>
  <si>
    <t>2006M02</t>
  </si>
  <si>
    <t>2006M03</t>
  </si>
  <si>
    <t>2006M04</t>
  </si>
  <si>
    <t>2006M05</t>
  </si>
  <si>
    <t>2006M06</t>
  </si>
  <si>
    <t>2006M07</t>
  </si>
  <si>
    <t>2006M08</t>
  </si>
  <si>
    <t>2006M09</t>
  </si>
  <si>
    <t>2006M10</t>
  </si>
  <si>
    <t>2006M11</t>
  </si>
  <si>
    <t>2006M12</t>
  </si>
  <si>
    <t>2007M01</t>
  </si>
  <si>
    <t>2007M02</t>
  </si>
  <si>
    <t>2007M03</t>
  </si>
  <si>
    <t>2007M04</t>
  </si>
  <si>
    <t>2007M05</t>
  </si>
  <si>
    <t>2007M06</t>
  </si>
  <si>
    <t>2007M07</t>
  </si>
  <si>
    <t>2007M08</t>
  </si>
  <si>
    <t>2007M09</t>
  </si>
  <si>
    <t>2007M10</t>
  </si>
  <si>
    <t>2007M11</t>
  </si>
  <si>
    <t>2007M12</t>
  </si>
  <si>
    <t>2008M01</t>
  </si>
  <si>
    <t>2008M02</t>
  </si>
  <si>
    <t>2008M03</t>
  </si>
  <si>
    <t>2008M04</t>
  </si>
  <si>
    <t>2008M05</t>
  </si>
  <si>
    <t>2008M06</t>
  </si>
  <si>
    <t>2008M07</t>
  </si>
  <si>
    <t>2008M08</t>
  </si>
  <si>
    <t>2008M09</t>
  </si>
  <si>
    <t>2008M10</t>
  </si>
  <si>
    <t>2008M11</t>
  </si>
  <si>
    <t>2008M12</t>
  </si>
  <si>
    <t>2009M01</t>
  </si>
  <si>
    <t>2009M02</t>
  </si>
  <si>
    <t>2009M03</t>
  </si>
  <si>
    <t>2009M04</t>
  </si>
  <si>
    <t>2009M05</t>
  </si>
  <si>
    <t>2009M06</t>
  </si>
  <si>
    <t>2009M07</t>
  </si>
  <si>
    <t>2009M08</t>
  </si>
  <si>
    <t>2009M09</t>
  </si>
  <si>
    <t>2009M10</t>
  </si>
  <si>
    <t>2009M11</t>
  </si>
  <si>
    <t>2009M12</t>
  </si>
  <si>
    <t>2010M01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</si>
  <si>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</si>
  <si>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</si>
  <si>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</si>
  <si>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</si>
  <si>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</si>
  <si>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</si>
  <si>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</si>
  <si>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</si>
  <si>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</si>
  <si>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</si>
  <si>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</si>
  <si>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2011M01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</si>
  <si>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</si>
  <si>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</si>
  <si>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</si>
  <si>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</si>
  <si>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</si>
  <si>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</si>
  <si>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</si>
  <si>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</si>
  <si>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</si>
  <si>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</si>
  <si>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</si>
  <si>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2012M01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</si>
  <si>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</si>
  <si>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</si>
  <si>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</si>
  <si>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</si>
  <si>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</si>
  <si>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</si>
  <si>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</si>
  <si>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</si>
  <si>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</si>
  <si>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</si>
  <si>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</si>
  <si>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2013M01</t>
  </si>
  <si>
    <t>2013M02</t>
  </si>
  <si>
    <t>2013M03</t>
  </si>
  <si>
    <t>2013M04</t>
  </si>
  <si>
    <t>2013M05</t>
  </si>
  <si>
    <t>2013M06</t>
  </si>
  <si>
    <t>2013M07</t>
  </si>
  <si>
    <t>2013M08</t>
  </si>
  <si>
    <t>2013M09</t>
  </si>
  <si>
    <t>2013M10</t>
  </si>
  <si>
    <t>2013M11</t>
  </si>
  <si>
    <t>2013M12</t>
  </si>
  <si>
    <t>2014M01</t>
  </si>
  <si>
    <t>2014M02</t>
  </si>
  <si>
    <t>2014M03</t>
  </si>
  <si>
    <t>2014M04</t>
  </si>
  <si>
    <t>2014M05</t>
  </si>
  <si>
    <t>2014M06</t>
  </si>
  <si>
    <t>2014M07</t>
  </si>
  <si>
    <t>2014M08</t>
  </si>
  <si>
    <t>2014M09</t>
  </si>
  <si>
    <t>2014M10</t>
  </si>
  <si>
    <t>2014M11</t>
  </si>
  <si>
    <t>2014M12</t>
  </si>
  <si>
    <t>2015M01</t>
  </si>
  <si>
    <t>2015M02</t>
  </si>
  <si>
    <t>2015M03</t>
  </si>
  <si>
    <t>2015M04</t>
  </si>
  <si>
    <t>2015M05</t>
  </si>
  <si>
    <t>2015M06</t>
  </si>
  <si>
    <t>2015M07</t>
  </si>
  <si>
    <t>2015M08</t>
  </si>
  <si>
    <t>2015M09</t>
  </si>
  <si>
    <t>2015M10</t>
  </si>
  <si>
    <t>2015M11</t>
  </si>
  <si>
    <t>2015M12</t>
  </si>
  <si>
    <t>2016M01</t>
  </si>
  <si>
    <t>2016M02</t>
  </si>
  <si>
    <t>2016M03</t>
  </si>
  <si>
    <t>2016M04</t>
  </si>
  <si>
    <t>2016M05</t>
  </si>
  <si>
    <t>2016M06</t>
  </si>
  <si>
    <t>2016M07</t>
  </si>
  <si>
    <t>2016M08</t>
  </si>
  <si>
    <t>2016M09</t>
  </si>
  <si>
    <t>2016M10</t>
  </si>
  <si>
    <t>2016M11</t>
  </si>
  <si>
    <t>2016M12</t>
  </si>
  <si>
    <t>2017Q1</t>
  </si>
  <si>
    <t>2017Q2</t>
  </si>
  <si>
    <t>2017Q3</t>
  </si>
  <si>
    <t>2017Q4</t>
  </si>
  <si>
    <t>2018Q1</t>
  </si>
  <si>
    <t>2018Q2</t>
  </si>
  <si>
    <t>2018Q3</t>
  </si>
  <si>
    <t>2017M01</t>
  </si>
  <si>
    <t>2017M02</t>
  </si>
  <si>
    <t>2017M03</t>
  </si>
  <si>
    <t>2017M04</t>
  </si>
  <si>
    <t>2017M05</t>
  </si>
  <si>
    <t>2017M06</t>
  </si>
  <si>
    <t>2017M07</t>
  </si>
  <si>
    <t>2017M08</t>
  </si>
  <si>
    <t>2017M09</t>
  </si>
  <si>
    <t>2017M10</t>
  </si>
  <si>
    <t>2017M11</t>
  </si>
  <si>
    <t>2017M12</t>
  </si>
  <si>
    <t>2018M01</t>
  </si>
  <si>
    <t>2018M02</t>
  </si>
  <si>
    <t>2018M03</t>
  </si>
  <si>
    <t>2018M04</t>
  </si>
  <si>
    <t>2018M05</t>
  </si>
  <si>
    <t>2018M06</t>
  </si>
  <si>
    <t>2018M07</t>
  </si>
  <si>
    <t>2018M08</t>
  </si>
  <si>
    <t>2018M09</t>
  </si>
  <si>
    <t>2018M10</t>
  </si>
  <si>
    <t>2018M11</t>
  </si>
  <si>
    <t>2018M12</t>
  </si>
  <si>
    <t>2019M01</t>
    <phoneticPr fontId="374"/>
  </si>
  <si>
    <t>2019M02</t>
  </si>
  <si>
    <t>2019M03</t>
  </si>
  <si>
    <t>2019M04</t>
  </si>
  <si>
    <t>2019M05</t>
  </si>
  <si>
    <t>2019M06</t>
  </si>
  <si>
    <t>2019M07</t>
  </si>
  <si>
    <t>2019M08</t>
  </si>
  <si>
    <t>2019M09</t>
  </si>
  <si>
    <t>2019M10</t>
  </si>
  <si>
    <t>2019M11</t>
  </si>
  <si>
    <t>2019M12</t>
  </si>
  <si>
    <t>2018Q4</t>
  </si>
  <si>
    <t>2019Q1</t>
    <phoneticPr fontId="374"/>
  </si>
  <si>
    <t>2019Q2</t>
  </si>
  <si>
    <t>2019Q3</t>
  </si>
  <si>
    <t>2019Q4</t>
  </si>
  <si>
    <t>Q4</t>
  </si>
  <si>
    <t>Q1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</si>
</sst>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6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 * #,##0.00_ ;_ * \-#,##0.00_ ;_ * &quot;-&quot;??_ ;_ @_ "/>
    <numFmt numFmtId="166" formatCode="[$$-1009]#,##0.00;\-[$$-1009]#,##0.00"/>
    <numFmt numFmtId="167" formatCode="[$$-409]#,##0.00_ ;\-[$$-409]#,##0.00\ "/>
    <numFmt numFmtId="168" formatCode="@\ *."/>
    <numFmt numFmtId="169" formatCode="&quot;   &quot;@"/>
    <numFmt numFmtId="170" formatCode="\ \ \ \ \ \ \ \ \ \ @\ *."/>
    <numFmt numFmtId="171" formatCode="\ \ \ \ \ \ \ \ \ \ \ \ @\ *."/>
    <numFmt numFmtId="172" formatCode="\ \ \ \ \ \ \ \ \ \ \ \ @"/>
    <numFmt numFmtId="173" formatCode="\ \ \ \ \ \ \ \ \ \ \ \ \ @\ *."/>
    <numFmt numFmtId="174" formatCode="\ @\ *."/>
    <numFmt numFmtId="175" formatCode="\ @"/>
    <numFmt numFmtId="176" formatCode="&quot;      &quot;@"/>
    <numFmt numFmtId="177" formatCode="[$-C0A]mmm\-yy;@"/>
    <numFmt numFmtId="178" formatCode="\ \ @\ *."/>
    <numFmt numFmtId="179" formatCode="\ \ @"/>
    <numFmt numFmtId="180" formatCode="&quot;         &quot;@"/>
    <numFmt numFmtId="181" formatCode="\ \ \ @\ *."/>
    <numFmt numFmtId="182" formatCode="\ \ \ @"/>
    <numFmt numFmtId="183" formatCode="&quot;            &quot;@"/>
    <numFmt numFmtId="184" formatCode="\ \ \ \ @\ *."/>
    <numFmt numFmtId="185" formatCode="\ \ \ \ @"/>
    <numFmt numFmtId="186" formatCode="&quot;               &quot;@"/>
    <numFmt numFmtId="187" formatCode="\ \ \ \ \ \ @\ *."/>
    <numFmt numFmtId="188" formatCode="\ \ \ \ \ \ @"/>
    <numFmt numFmtId="189" formatCode="\ \ \ \ \ \ \ @\ *."/>
    <numFmt numFmtId="190" formatCode="\ \ \ \ \ \ \ \ \ @\ *."/>
    <numFmt numFmtId="191" formatCode="\ \ \ \ \ \ \ \ \ @"/>
    <numFmt numFmtId="192" formatCode="#\ ###\ ##0_-;\-#\ ###\ ##0_-;_-0_-;_-@_ "/>
    <numFmt numFmtId="193" formatCode="#,##0.0;\-#,##0.0;;"/>
    <numFmt numFmtId="194" formatCode="&quot;Rp&quot;#,##0;\-&quot;Rp&quot;#,##0"/>
    <numFmt numFmtId="195" formatCode="&quot;Rp&quot;#,##0;[Red]\-&quot;Rp&quot;#,##0"/>
    <numFmt numFmtId="196" formatCode="mmm\.yy"/>
    <numFmt numFmtId="197" formatCode="#,##0.0_);\(#,##0.0\)"/>
    <numFmt numFmtId="198" formatCode="d\.m\.yy\ h:mm"/>
    <numFmt numFmtId="199" formatCode="mmmm\-yy"/>
    <numFmt numFmtId="200" formatCode="0&quot;  &quot;"/>
    <numFmt numFmtId="201" formatCode="_-&quot;$&quot;* #,##0_-;\-&quot;$&quot;* #,##0_-;_-&quot;$&quot;* &quot;-&quot;_-;_-@_-"/>
    <numFmt numFmtId="202" formatCode="_-[$CHF]&quot;  &quot;#,##0.00_-;\-[$CHF]\ * #,##0.00_-;_-[$CHF]\ * \-??_-;_-@_-"/>
    <numFmt numFmtId="203" formatCode="_(* #,##0.00_);_(* \(#,##0.00\);_(* &quot;-&quot;??_);_(@_)"/>
    <numFmt numFmtId="204" formatCode="_-* #,##0.00\ _S_k_-;\-* #,##0.00\ _S_k_-;_-* &quot;-&quot;??\ _S_k_-;_-@_-"/>
    <numFmt numFmtId="205" formatCode="#,##0;[Red]\(#,##0\)"/>
    <numFmt numFmtId="206" formatCode="#,##0.0"/>
    <numFmt numFmtId="207" formatCode="#,##0.000"/>
    <numFmt numFmtId="208" formatCode="#,##0.0000"/>
    <numFmt numFmtId="209" formatCode="0.0000%"/>
    <numFmt numFmtId="210" formatCode="_(* #,##0_);_(* \(#,##0\);_(* &quot;-&quot;_);_(@_)"/>
    <numFmt numFmtId="211" formatCode="_-* #,##0.00\ _€_-;\-* #,##0.00\ _€_-;_-* &quot;-&quot;??\ _€_-;_-@_-"/>
    <numFmt numFmtId="212" formatCode="_-* #,##0.00\ _F_B_-;\-* #,##0.00\ _F_B_-;_-* &quot;-&quot;??\ _F_B_-;_-@_-"/>
    <numFmt numFmtId="213" formatCode="_-* #,##0.00_-;_-* #,##0.00\-;_-* &quot;-&quot;??_-;_-@_-"/>
    <numFmt numFmtId="214" formatCode="_(&quot;₮&quot;\ * #,##0_);_(&quot;₮&quot;\ * \(#,##0\);_(&quot;₮&quot;\ * &quot;-&quot;_);_(@_)"/>
    <numFmt numFmtId="215" formatCode="0.0_);\(0.0\)"/>
    <numFmt numFmtId="216" formatCode="_(&quot;$&quot;* #,##0.00_);_(&quot;$&quot;* \(#,##0.00\);_(&quot;$&quot;* &quot;-&quot;??_);_(@_)"/>
    <numFmt numFmtId="217" formatCode="\$#,##0\ ;&quot;($&quot;#,##0\)"/>
    <numFmt numFmtId="218" formatCode="#,##0\ &quot;SIT&quot;;\-#,##0\ &quot;SIT&quot;"/>
    <numFmt numFmtId="219" formatCode="mmm\-yyyy"/>
    <numFmt numFmtId="220" formatCode="[$DEM-4C0A]#,##0.00_ ;\-[$DEM-4C0A]#,##0.00\ "/>
    <numFmt numFmtId="221" formatCode="0.0"/>
    <numFmt numFmtId="222" formatCode="&quot;&quot;\ #\ ##0_-;&quot;&quot;\ \-#\ ##0_-"/>
    <numFmt numFmtId="223" formatCode="&quot;&quot;\ #,##0.0_-;&quot;&quot;\ \-#,##0.0_-"/>
    <numFmt numFmtId="224" formatCode="&quot;&quot;\ #,##0.00_-;&quot;&quot;\ \-#,##0.00_-"/>
    <numFmt numFmtId="225" formatCode="########0"/>
    <numFmt numFmtId="226" formatCode="#,##0.00\ &quot;F&quot;;\-#,##0.00\ &quot;F&quot;"/>
    <numFmt numFmtId="227" formatCode="_([$€-2]* #,##0.00_);_([$€-2]* \(#,##0.00\);_([$€-2]* &quot;-&quot;??_)"/>
    <numFmt numFmtId="228" formatCode="_-[$€-2]* #,##0.00_-;\-[$€-2]* #,##0.00_-;_-[$€-2]* &quot;-&quot;??_-"/>
    <numFmt numFmtId="229" formatCode="_-&quot;€&quot;\ * #,##0.00_-;\-&quot;€&quot;\ * #,##0.00_-;_-&quot;€&quot;\ * &quot;-&quot;??_-;_-@_-"/>
    <numFmt numFmtId="230" formatCode="General_)"/>
    <numFmt numFmtId="231" formatCode="_-* #,##0\ _F_t_-;\-* #,##0\ _F_t_-;_-* &quot;-&quot;\ _F_t_-;_-@_-"/>
    <numFmt numFmtId="232" formatCode="_-* #,##0.00\ _F_t_-;\-* #,##0.00\ _F_t_-;_-* &quot;-&quot;??\ _F_t_-;_-@_-"/>
    <numFmt numFmtId="233" formatCode="&quot;&quot;\ #\ ##0_-;&quot;&quot;\ \-#\ ##0_-"/>
    <numFmt numFmtId="234" formatCode="&quot;&quot;\ #,##0.0_-;&quot;&quot;\ \-#,##0.0_-"/>
    <numFmt numFmtId="235" formatCode="#."/>
    <numFmt numFmtId="236" formatCode="&quot;&quot;\ #,##0.00_-;&quot;&quot;\ \-#,##0.00_-"/>
    <numFmt numFmtId="237" formatCode="#,#00"/>
    <numFmt numFmtId="238" formatCode="[$-C09]dd\-mmm\-yyyy;@"/>
    <numFmt numFmtId="239" formatCode="[&gt;0.05]#,##0.0;[&lt;-0.05]\-#,##0.0;\-\-&quot; &quot;;"/>
    <numFmt numFmtId="240" formatCode="[&gt;0.5]#,##0;[&lt;-0.5]\-#,##0;\-\-&quot; &quot;;"/>
    <numFmt numFmtId="241" formatCode="[$JPY]\ #,##0.00;\-[$JPY]\ #,##0.00"/>
    <numFmt numFmtId="242" formatCode="0.000"/>
    <numFmt numFmtId="243" formatCode="_-* #,##0_-;_-* #,##0\-;_-* &quot;-&quot;_-;_-@_-"/>
    <numFmt numFmtId="244" formatCode="0.000000"/>
    <numFmt numFmtId="245" formatCode="0_)"/>
    <numFmt numFmtId="246" formatCode="#,##0\ &quot;Kč&quot;;\-#,##0\ &quot;Kč&quot;"/>
    <numFmt numFmtId="247" formatCode="_-* #,##0.00\ &quot;Kč&quot;_-;\-* #,##0.00\ &quot;Kč&quot;_-;_-* &quot;-&quot;??\ &quot;Kč&quot;_-;_-@_-"/>
    <numFmt numFmtId="248" formatCode="_-* #,##0\ _p_t_a_-;\-* #,##0\ _p_t_a_-;_-* &quot;-&quot;\ _p_t_a_-;_-@_-"/>
    <numFmt numFmtId="249" formatCode="_-* #,##0\ _F_-;\-* #,##0\ _F_-;_-* &quot;-&quot;\ _F_-;_-@_-"/>
    <numFmt numFmtId="250" formatCode="_-* #,##0.00\ _F_-;\-* #,##0.00\ _F_-;_-* &quot;-&quot;??\ _F_-;_-@_-"/>
    <numFmt numFmtId="251" formatCode="&quot;$&quot;#,##0_);\(&quot;$&quot;#,##0\)"/>
    <numFmt numFmtId="252" formatCode="mmm"/>
    <numFmt numFmtId="253" formatCode="&quot;Cr$&quot;#,##0_);[Red]\(&quot;Cr$&quot;#,##0\)"/>
    <numFmt numFmtId="254" formatCode="&quot;Cr$&quot;#,##0.00_);[Red]\(&quot;Cr$&quot;#,##0.00\)"/>
    <numFmt numFmtId="255" formatCode="\$#,"/>
    <numFmt numFmtId="256" formatCode="_-&quot;$&quot;* #,##0.00_-;\-&quot;$&quot;* #,##0.00_-;_-&quot;$&quot;* &quot;-&quot;??_-;_-@_-"/>
    <numFmt numFmtId="257" formatCode="_-* #,##0\ &quot;F&quot;_-;\-* #,##0\ &quot;F&quot;_-;_-* &quot;-&quot;\ &quot;F&quot;_-;_-@_-"/>
    <numFmt numFmtId="258" formatCode="_-* #,##0.00\ &quot;F&quot;_-;\-* #,##0.00\ &quot;F&quot;_-;_-* &quot;-&quot;??\ &quot;F&quot;_-;_-@_-"/>
    <numFmt numFmtId="259" formatCode="&quot;$&quot;#,#00"/>
    <numFmt numFmtId="260" formatCode="&quot;$&quot;#,"/>
    <numFmt numFmtId="261" formatCode="###,##0.0"/>
    <numFmt numFmtId="262" formatCode="_-* #,##0\ &quot;FB&quot;_-;\-* #,##0\ &quot;FB&quot;_-;_-* &quot;-&quot;\ &quot;FB&quot;_-;_-@_-"/>
    <numFmt numFmtId="263" formatCode="_-* #,##0.00\ &quot;FB&quot;_-;\-* #,##0.00\ &quot;FB&quot;_-;_-* &quot;-&quot;??\ &quot;FB&quot;_-;_-@_-"/>
    <numFmt numFmtId="264" formatCode="ddd\ d\-mmm\-yy"/>
    <numFmt numFmtId="265" formatCode="#\ ##0_-;\-#\ ##0_-;_-0_-;_-@_ "/>
    <numFmt numFmtId="266" formatCode="#\ ##0.0_-;\-#\ ##0.0_-;_-0.0_-;_-@_ "/>
    <numFmt numFmtId="267" formatCode="#\ ##0.00_-;\-#\ ##0.00_-;_-0.00_-;_-@_ "/>
    <numFmt numFmtId="268" formatCode="00"/>
    <numFmt numFmtId="269" formatCode="####0.000"/>
    <numFmt numFmtId="270" formatCode="0.00_)"/>
    <numFmt numFmtId="271" formatCode="#,##0\ &quot;F&quot;;[Red]\-#,##0\ &quot;F&quot;"/>
    <numFmt numFmtId="272" formatCode="0_);\(0\)"/>
    <numFmt numFmtId="273" formatCode="[$-409]mmm\-yy;@"/>
    <numFmt numFmtId="274" formatCode="[&gt;=0.05]#,##0.0;[&lt;=-0.05]\-#,##0.0;?0.0"/>
    <numFmt numFmtId="275" formatCode="#,##0;\-\ #,##0;_-\ &quot;- &quot;"/>
    <numFmt numFmtId="276" formatCode="[&gt;=0.05]\(#,##0.0\);[&lt;=-0.05]\(\-#,##0.0\);\(\-\-\);\(@\)"/>
    <numFmt numFmtId="277" formatCode="&quot;&quot;\ #\ ##0_-;&quot;&quot;\ \-#\ ##0_-"/>
    <numFmt numFmtId="278" formatCode="&quot;&quot;\ #,##0.0_-;&quot;&quot;\ \-#,##0.0_-"/>
    <numFmt numFmtId="279" formatCode="&quot;&quot;\ #,##0.00_-;&quot;&quot;\ \-#,##0.00_-"/>
    <numFmt numFmtId="280" formatCode="_-* #,##0\ &quot;Ft&quot;_-;\-* #,##0\ &quot;Ft&quot;_-;_-* &quot;-&quot;\ &quot;Ft&quot;_-;_-@_-"/>
    <numFmt numFmtId="281" formatCode="_-* #,##0.00\ &quot;Ft&quot;_-;\-* #,##0.00\ &quot;Ft&quot;_-;_-* &quot;-&quot;??\ &quot;Ft&quot;_-;_-@_-"/>
    <numFmt numFmtId="282" formatCode="0.0%"/>
    <numFmt numFmtId="283" formatCode="[Black]#,##0.0;[Black]\-#,##0.0;;"/>
    <numFmt numFmtId="284" formatCode="[Black][&gt;0.05]#,##0.0;[Black][&lt;-0.05]\-#,##0.0;;"/>
    <numFmt numFmtId="285" formatCode="[Black][&gt;0.5]#,##0;[Black][&lt;-0.5]\-#,##0;;"/>
    <numFmt numFmtId="286" formatCode="%#,#00"/>
    <numFmt numFmtId="287" formatCode="#\ ###\ ##0\ \ \ \ \ \ "/>
    <numFmt numFmtId="288" formatCode="#.##000"/>
    <numFmt numFmtId="289" formatCode="dd\-mmm\-yy_)"/>
    <numFmt numFmtId="290" formatCode="#,##0_)"/>
    <numFmt numFmtId="291" formatCode="#,##0.0____"/>
    <numFmt numFmtId="292" formatCode="#.##0,"/>
    <numFmt numFmtId="293" formatCode="&quot;&quot;\ #\ ##0_-;&quot;&quot;\ \-#\ ##0_-"/>
    <numFmt numFmtId="294" formatCode="&quot;&quot;\ #,##0.0_-;&quot;&quot;\ \-#,##0.0_-"/>
    <numFmt numFmtId="295" formatCode="&quot;&quot;\ #,##0.00_-;&quot;&quot;\ \-#,##0.00_-"/>
    <numFmt numFmtId="296" formatCode="0.0%&quot;   &quot;"/>
    <numFmt numFmtId="297" formatCode="#,##0.000000"/>
    <numFmt numFmtId="298" formatCode="@*."/>
    <numFmt numFmtId="299" formatCode="#\ ###\ ##0;&quot;-&quot;#\ ###\ ##0"/>
    <numFmt numFmtId="300" formatCode="#\ ##0.0"/>
    <numFmt numFmtId="301" formatCode="0.00&quot;  &quot;"/>
    <numFmt numFmtId="302" formatCode="#,##0&quot;£&quot;_);\(#,##0&quot;£&quot;\)"/>
    <numFmt numFmtId="303" formatCode="#,"/>
    <numFmt numFmtId="304" formatCode="&quot;($&quot;#,###\)"/>
    <numFmt numFmtId="305" formatCode="\(\$#,###\)"/>
    <numFmt numFmtId="306" formatCode="_-&quot;£&quot;* #,##0_-;\-&quot;£&quot;* #,##0_-;_-&quot;£&quot;* &quot;-&quot;_-;_-@_-"/>
    <numFmt numFmtId="307" formatCode="_-&quot;€&quot;\ * #,##0_-;_-&quot;€&quot;\ * #,##0\-;_-&quot;€&quot;\ * &quot;-&quot;_-;_-@_-"/>
    <numFmt numFmtId="308" formatCode="_-&quot;€&quot;\ * #,##0.00_-;_-&quot;€&quot;\ * #,##0.00\-;_-&quot;€&quot;\ * &quot;-&quot;??_-;_-@_-"/>
    <numFmt numFmtId="309" formatCode="General\ \ \ \ \ \ "/>
    <numFmt numFmtId="310" formatCode="0.0\ \ \ \ \ \ \ \ "/>
    <numFmt numFmtId="311" formatCode="mmmm\ yyyy"/>
    <numFmt numFmtId="312" formatCode="0.000_)"/>
    <numFmt numFmtId="313" formatCode="_-* #,##0_р_._-;\-* #,##0_р_._-;_-* &quot;-&quot;_р_._-;_-@_-"/>
    <numFmt numFmtId="314" formatCode="_-* #,##0.00_р_._-;\-* #,##0.00_р_._-;_-* &quot;-&quot;??_р_._-;_-@_-"/>
    <numFmt numFmtId="315" formatCode="dd\-mmm_)"/>
    <numFmt numFmtId="316" formatCode="_-* #,##0_-;&quot;¥&quot;\!\-* #,##0_-;_-* &quot;-&quot;_-;_-@_-"/>
    <numFmt numFmtId="317" formatCode="_(&quot;$&quot;* #,##0_);_(&quot;$&quot;* \(#,##0\);_(&quot;$&quot;* &quot;-&quot;_);_(@_)"/>
  </numFmts>
  <fonts count="37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ahoma"/>
      <family val="2"/>
    </font>
    <font>
      <sz val="12"/>
      <color theme="1"/>
      <name val="Tahoma"/>
      <family val="2"/>
      <charset val="128"/>
    </font>
    <font>
      <sz val="10"/>
      <color indexed="8"/>
      <name val="MS Sans Serif"/>
      <family val="2"/>
    </font>
    <font>
      <sz val="12"/>
      <name val="바탕체"/>
      <family val="1"/>
      <charset val="129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9"/>
      <name val="Arial"/>
      <family val="2"/>
    </font>
    <font>
      <sz val="10"/>
      <name val="Helv"/>
    </font>
    <font>
      <sz val="10"/>
      <name val="Courier"/>
      <family val="3"/>
    </font>
    <font>
      <u/>
      <sz val="11"/>
      <color indexed="36"/>
      <name val="lr oSVbN"/>
      <family val="3"/>
      <charset val="128"/>
    </font>
    <font>
      <u/>
      <sz val="11"/>
      <color indexed="12"/>
      <name val="lr oSVbN"/>
      <family val="3"/>
      <charset val="128"/>
    </font>
    <font>
      <sz val="11"/>
      <name val="돋움"/>
      <family val="3"/>
      <charset val="129"/>
    </font>
    <font>
      <sz val="8"/>
      <name val="Arial"/>
      <family val="2"/>
    </font>
    <font>
      <sz val="9"/>
      <name val="Times New Roman"/>
      <family val="1"/>
    </font>
    <font>
      <sz val="10"/>
      <name val="Arial MT"/>
    </font>
    <font>
      <sz val="10"/>
      <color indexed="12"/>
      <name val="MS Sans Serif"/>
      <family val="2"/>
    </font>
    <font>
      <sz val="7"/>
      <name val="Letter Gothic CE"/>
      <family val="3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1"/>
      <color theme="1"/>
      <name val="Times New Roman"/>
      <family val="2"/>
    </font>
    <font>
      <sz val="10"/>
      <color indexed="8"/>
      <name val="Verdana"/>
      <family val="2"/>
    </font>
    <font>
      <sz val="11"/>
      <color indexed="8"/>
      <name val="ＭＳ Ｐゴシック"/>
      <family val="2"/>
      <charset val="128"/>
    </font>
    <font>
      <sz val="11"/>
      <color indexed="8"/>
      <name val="맑은 고딕"/>
      <family val="3"/>
      <charset val="129"/>
    </font>
    <font>
      <sz val="7"/>
      <name val="Arial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1"/>
    </font>
    <font>
      <sz val="10"/>
      <color indexed="9"/>
      <name val="Arial"/>
      <family val="2"/>
    </font>
    <font>
      <sz val="11"/>
      <color theme="0"/>
      <name val="Times New Roman"/>
      <family val="2"/>
    </font>
    <font>
      <sz val="12"/>
      <color theme="0"/>
      <name val="Tahoma"/>
      <family val="2"/>
      <charset val="128"/>
    </font>
    <font>
      <sz val="10"/>
      <color indexed="9"/>
      <name val="Verdana"/>
      <family val="2"/>
    </font>
    <font>
      <sz val="11"/>
      <color indexed="9"/>
      <name val="ＭＳ Ｐゴシック"/>
      <family val="2"/>
      <charset val="128"/>
    </font>
    <font>
      <sz val="11"/>
      <color indexed="9"/>
      <name val="맑은 고딕"/>
      <family val="3"/>
      <charset val="129"/>
    </font>
    <font>
      <sz val="7.5"/>
      <name val="Century Schoolbook"/>
      <family val="1"/>
    </font>
    <font>
      <sz val="11"/>
      <color indexed="8"/>
      <name val="Arial"/>
      <family val="2"/>
    </font>
    <font>
      <sz val="11"/>
      <color indexed="9"/>
      <name val="Arial"/>
      <family val="2"/>
    </font>
    <font>
      <sz val="11"/>
      <color indexed="10"/>
      <name val="Calibri"/>
      <family val="2"/>
    </font>
    <font>
      <sz val="11"/>
      <name val="μ¸¿o"/>
      <family val="3"/>
      <charset val="129"/>
    </font>
    <font>
      <b/>
      <sz val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sz val="11"/>
      <color indexed="20"/>
      <name val="Calibri"/>
      <family val="2"/>
      <charset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1"/>
      <color rgb="FF9C0006"/>
      <name val="Times New Roman"/>
      <family val="2"/>
    </font>
    <font>
      <b/>
      <sz val="11"/>
      <color rgb="FFFA7D00"/>
      <name val="Calibri"/>
      <family val="2"/>
    </font>
    <font>
      <b/>
      <sz val="11"/>
      <color indexed="9"/>
      <name val="Calibri"/>
      <family val="2"/>
    </font>
    <font>
      <sz val="11"/>
      <color indexed="17"/>
      <name val="Calibri"/>
      <family val="2"/>
    </font>
    <font>
      <sz val="10"/>
      <color indexed="17"/>
      <name val="Verdana"/>
      <family val="2"/>
    </font>
    <font>
      <sz val="12"/>
      <name val="±¼¸²A¼"/>
      <family val="3"/>
      <charset val="129"/>
    </font>
    <font>
      <sz val="12"/>
      <name val="±¼¸²Ã¼"/>
      <charset val="129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8"/>
      <name val="Times New Roman"/>
      <family val="1"/>
    </font>
    <font>
      <sz val="10"/>
      <name val="Times"/>
      <family val="1"/>
    </font>
    <font>
      <sz val="12"/>
      <name val="Times New Roman"/>
      <family val="1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  <charset val="1"/>
    </font>
    <font>
      <b/>
      <sz val="11"/>
      <color rgb="FFFA7D00"/>
      <name val="Times New Roman"/>
      <family val="2"/>
    </font>
    <font>
      <b/>
      <sz val="10"/>
      <color indexed="52"/>
      <name val="Arial"/>
      <family val="2"/>
    </font>
    <font>
      <b/>
      <sz val="10"/>
      <color indexed="52"/>
      <name val="Verdana"/>
      <family val="2"/>
    </font>
    <font>
      <b/>
      <sz val="10"/>
      <name val="Helv"/>
      <family val="2"/>
    </font>
    <font>
      <b/>
      <sz val="10"/>
      <color indexed="9"/>
      <name val="Verdana"/>
      <family val="2"/>
    </font>
    <font>
      <sz val="10"/>
      <color indexed="52"/>
      <name val="Verdana"/>
      <family val="2"/>
    </font>
    <font>
      <sz val="11"/>
      <color indexed="52"/>
      <name val="Calibri"/>
      <family val="2"/>
    </font>
    <font>
      <sz val="10"/>
      <name val="Arial CE"/>
      <charset val="238"/>
    </font>
    <font>
      <sz val="10"/>
      <name val="Arial CE"/>
      <family val="2"/>
      <charset val="238"/>
    </font>
    <font>
      <b/>
      <sz val="11"/>
      <color indexed="9"/>
      <name val="Calibri"/>
      <family val="2"/>
      <charset val="1"/>
    </font>
    <font>
      <b/>
      <sz val="11"/>
      <color theme="0"/>
      <name val="Times New Roman"/>
      <family val="2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54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12"/>
      <name val="Times"/>
      <family val="1"/>
    </font>
    <font>
      <sz val="12"/>
      <name val="Tms Rmn"/>
    </font>
    <font>
      <sz val="11"/>
      <color theme="1"/>
      <name val="Calibri"/>
      <family val="3"/>
      <charset val="128"/>
      <scheme val="minor"/>
    </font>
    <font>
      <sz val="10"/>
      <color theme="1"/>
      <name val="Arial"/>
      <family val="2"/>
    </font>
    <font>
      <sz val="11"/>
      <name val="ＭＳ Ｐゴシック"/>
      <family val="3"/>
      <charset val="128"/>
    </font>
    <font>
      <sz val="12"/>
      <name val="Osaka"/>
      <family val="3"/>
      <charset val="128"/>
    </font>
    <font>
      <sz val="12"/>
      <color theme="1"/>
      <name val="Tahoma"/>
      <family val="2"/>
    </font>
    <font>
      <sz val="12"/>
      <color indexed="8"/>
      <name val="Times New Roman"/>
      <family val="2"/>
      <charset val="186"/>
    </font>
    <font>
      <sz val="8"/>
      <color indexed="8"/>
      <name val="Arial"/>
      <family val="2"/>
      <charset val="1"/>
    </font>
    <font>
      <sz val="11"/>
      <color theme="1"/>
      <name val="Calibri"/>
      <family val="2"/>
    </font>
    <font>
      <sz val="9"/>
      <name val="Times"/>
      <family val="1"/>
    </font>
    <font>
      <sz val="10"/>
      <name val="Helv"/>
      <family val="2"/>
    </font>
    <font>
      <sz val="8"/>
      <name val="Tahoma"/>
      <family val="2"/>
    </font>
    <font>
      <sz val="10"/>
      <name val="MS Sans Serif"/>
      <family val="2"/>
    </font>
    <font>
      <sz val="13"/>
      <name val="Times New Roman"/>
      <family val="1"/>
    </font>
    <font>
      <sz val="8"/>
      <name val="Times New Roman"/>
      <family val="1"/>
    </font>
    <font>
      <b/>
      <sz val="9"/>
      <name val="Arial"/>
      <family val="2"/>
    </font>
    <font>
      <sz val="9"/>
      <name val="Tms Rmn"/>
    </font>
    <font>
      <sz val="9"/>
      <name val="Tms Rmn"/>
      <family val="1"/>
    </font>
    <font>
      <b/>
      <sz val="11"/>
      <color indexed="8"/>
      <name val="Arial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Verdana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indexed="62"/>
      <name val="Verdana"/>
      <family val="2"/>
    </font>
    <font>
      <sz val="12"/>
      <name val="Helv"/>
    </font>
    <font>
      <sz val="10"/>
      <name val="BaltGaramond"/>
      <family val="2"/>
      <charset val="186"/>
    </font>
    <font>
      <i/>
      <sz val="11"/>
      <color indexed="23"/>
      <name val="Calibri"/>
      <family val="2"/>
      <charset val="1"/>
    </font>
    <font>
      <i/>
      <sz val="11"/>
      <color indexed="23"/>
      <name val="Calibri"/>
      <family val="2"/>
    </font>
    <font>
      <i/>
      <sz val="11"/>
      <color rgb="FF7F7F7F"/>
      <name val="Times New Roman"/>
      <family val="2"/>
    </font>
    <font>
      <sz val="1"/>
      <color indexed="16"/>
      <name val="Courier New"/>
      <family val="3"/>
    </font>
    <font>
      <sz val="18"/>
      <name val="Arial"/>
      <family val="2"/>
    </font>
    <font>
      <sz val="12"/>
      <name val="Arial"/>
      <family val="2"/>
    </font>
    <font>
      <b/>
      <sz val="12"/>
      <name val="Helv"/>
    </font>
    <font>
      <sz val="1"/>
      <color indexed="16"/>
      <name val="Courier"/>
      <family val="3"/>
    </font>
    <font>
      <sz val="14"/>
      <name val="Helv"/>
    </font>
    <font>
      <sz val="10"/>
      <color indexed="24"/>
      <name val="Arial"/>
      <family val="2"/>
    </font>
    <font>
      <sz val="11"/>
      <name val="Arial CE"/>
      <family val="2"/>
      <charset val="238"/>
    </font>
    <font>
      <sz val="14"/>
      <name val="Helv"/>
      <family val="2"/>
    </font>
    <font>
      <vertAlign val="superscript"/>
      <sz val="11"/>
      <name val="Arial"/>
      <family val="2"/>
    </font>
    <font>
      <i/>
      <sz val="11"/>
      <color rgb="FF7F7F7F"/>
      <name val="Calibri"/>
      <family val="2"/>
    </font>
    <font>
      <sz val="8"/>
      <color indexed="8"/>
      <name val="Arial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sz val="10"/>
      <color indexed="8"/>
      <name val="Arial"/>
      <family val="2"/>
      <charset val="238"/>
    </font>
    <font>
      <sz val="11"/>
      <color rgb="FF006100"/>
      <name val="Calibri"/>
      <family val="2"/>
    </font>
    <font>
      <sz val="11"/>
      <color indexed="17"/>
      <name val="Calibri"/>
      <family val="2"/>
      <charset val="1"/>
    </font>
    <font>
      <sz val="11"/>
      <color rgb="FF006100"/>
      <name val="Times New Roman"/>
      <family val="2"/>
    </font>
    <font>
      <b/>
      <sz val="8"/>
      <color indexed="8"/>
      <name val="MS Sans Serif"/>
      <family val="2"/>
    </font>
    <font>
      <b/>
      <sz val="8"/>
      <name val="Arial"/>
      <family val="2"/>
    </font>
    <font>
      <b/>
      <sz val="12"/>
      <name val="Helv"/>
      <family val="2"/>
    </font>
    <font>
      <b/>
      <sz val="10"/>
      <name val="Arial Narrow"/>
      <family val="2"/>
    </font>
    <font>
      <b/>
      <sz val="12"/>
      <name val="Arial"/>
      <family val="2"/>
    </font>
    <font>
      <b/>
      <sz val="18"/>
      <name val="Helv"/>
      <family val="2"/>
    </font>
    <font>
      <b/>
      <sz val="8"/>
      <color indexed="9"/>
      <name val="Helvetica"/>
      <family val="2"/>
    </font>
    <font>
      <b/>
      <sz val="15"/>
      <color indexed="56"/>
      <name val="Calibri"/>
      <family val="2"/>
    </font>
    <font>
      <b/>
      <sz val="18"/>
      <name val="Arial"/>
      <family val="2"/>
      <charset val="238"/>
    </font>
    <font>
      <b/>
      <sz val="18"/>
      <name val="Arial"/>
      <family val="2"/>
    </font>
    <font>
      <b/>
      <sz val="15"/>
      <color theme="3"/>
      <name val="Times New Roman"/>
      <family val="2"/>
    </font>
    <font>
      <b/>
      <sz val="13"/>
      <color indexed="56"/>
      <name val="Calibri"/>
      <family val="2"/>
    </font>
    <font>
      <b/>
      <sz val="12"/>
      <name val="Arial"/>
      <family val="2"/>
      <charset val="238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  <charset val="1"/>
    </font>
    <font>
      <b/>
      <sz val="11"/>
      <color theme="3"/>
      <name val="Times New Roman"/>
      <family val="2"/>
    </font>
    <font>
      <b/>
      <sz val="15"/>
      <name val="Arial"/>
      <family val="2"/>
      <charset val="161"/>
    </font>
    <font>
      <b/>
      <sz val="1"/>
      <color indexed="8"/>
      <name val="Courier"/>
      <family val="3"/>
    </font>
    <font>
      <sz val="12"/>
      <color indexed="24"/>
      <name val="Arial"/>
      <family val="2"/>
    </font>
    <font>
      <b/>
      <sz val="11"/>
      <name val="Arial"/>
      <family val="2"/>
      <charset val="161"/>
    </font>
    <font>
      <b/>
      <sz val="12"/>
      <color indexed="24"/>
      <name val="Arial"/>
      <family val="2"/>
    </font>
    <font>
      <u/>
      <sz val="10"/>
      <color indexed="12"/>
      <name val="Times New Roman CE"/>
    </font>
    <font>
      <u/>
      <sz val="10"/>
      <color indexed="12"/>
      <name val="Times New Roman CE"/>
      <charset val="238"/>
    </font>
    <font>
      <u/>
      <sz val="7.2"/>
      <color indexed="12"/>
      <name val="Helv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indexed="12"/>
      <name val="Verdana"/>
      <family val="2"/>
    </font>
    <font>
      <u/>
      <sz val="7.2"/>
      <color indexed="36"/>
      <name val="Helv"/>
    </font>
    <font>
      <u/>
      <sz val="5"/>
      <color indexed="12"/>
      <name val="Courier"/>
      <family val="3"/>
    </font>
    <font>
      <b/>
      <sz val="10"/>
      <color indexed="10"/>
      <name val="Arial"/>
      <family val="2"/>
    </font>
    <font>
      <u/>
      <sz val="11"/>
      <color theme="10"/>
      <name val="Calibri"/>
      <family val="2"/>
    </font>
    <font>
      <u/>
      <sz val="10"/>
      <color indexed="12"/>
      <name val="Times New Roman"/>
      <family val="1"/>
    </font>
    <font>
      <u/>
      <sz val="12"/>
      <color indexed="12"/>
      <name val="Times New Roman"/>
      <family val="1"/>
    </font>
    <font>
      <u/>
      <sz val="10"/>
      <color theme="10"/>
      <name val="Times New Roman"/>
      <family val="1"/>
    </font>
    <font>
      <u/>
      <sz val="8"/>
      <color indexed="12"/>
      <name val="Tahom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11"/>
      <color indexed="12"/>
      <name val="돋움"/>
      <family val="3"/>
      <charset val="129"/>
    </font>
    <font>
      <u/>
      <sz val="9"/>
      <color indexed="12"/>
      <name val="Arial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  <charset val="238"/>
    </font>
    <font>
      <sz val="10"/>
      <name val="Arial Cyr"/>
      <family val="2"/>
      <charset val="204"/>
    </font>
    <font>
      <sz val="10"/>
      <color indexed="20"/>
      <name val="Verdana"/>
      <family val="2"/>
    </font>
    <font>
      <sz val="11"/>
      <color rgb="FF3F3F76"/>
      <name val="Calibri"/>
      <family val="2"/>
    </font>
    <font>
      <sz val="11"/>
      <color indexed="62"/>
      <name val="Calibri"/>
      <family val="2"/>
      <charset val="1"/>
    </font>
    <font>
      <sz val="11"/>
      <color rgb="FF3F3F76"/>
      <name val="Times New Roman"/>
      <family val="2"/>
    </font>
    <font>
      <u/>
      <sz val="10"/>
      <color indexed="36"/>
      <name val="Arial Tur"/>
      <charset val="162"/>
    </font>
    <font>
      <u/>
      <sz val="10"/>
      <color indexed="12"/>
      <name val="Arial Tur"/>
      <charset val="162"/>
    </font>
    <font>
      <sz val="10"/>
      <name val="CTimesRoman"/>
    </font>
    <font>
      <sz val="8"/>
      <name val="Arial"/>
      <family val="2"/>
      <charset val="238"/>
    </font>
    <font>
      <u/>
      <sz val="10"/>
      <color indexed="12"/>
      <name val="MS Sans Serif"/>
      <family val="2"/>
      <charset val="238"/>
    </font>
    <font>
      <u/>
      <sz val="10"/>
      <color indexed="12"/>
      <name val="MS Sans Serif"/>
      <family val="2"/>
    </font>
    <font>
      <u/>
      <sz val="10"/>
      <color indexed="36"/>
      <name val="MS Sans Serif"/>
      <family val="2"/>
      <charset val="238"/>
    </font>
    <font>
      <u/>
      <sz val="10"/>
      <color indexed="36"/>
      <name val="MS Sans Serif"/>
      <family val="2"/>
    </font>
    <font>
      <sz val="9"/>
      <name val="UniversCondLight"/>
    </font>
    <font>
      <sz val="10"/>
      <color indexed="10"/>
      <name val="Arial"/>
      <family val="2"/>
    </font>
    <font>
      <sz val="11"/>
      <color indexed="52"/>
      <name val="Calibri"/>
      <family val="2"/>
      <charset val="1"/>
    </font>
    <font>
      <sz val="11"/>
      <color rgb="FFFA7D00"/>
      <name val="Times New Roman"/>
      <family val="2"/>
    </font>
    <font>
      <sz val="8"/>
      <color indexed="8"/>
      <name val="Helv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u/>
      <sz val="10"/>
      <color indexed="36"/>
      <name val="Times New Roman CE"/>
    </font>
    <font>
      <u/>
      <sz val="10"/>
      <color indexed="36"/>
      <name val="Times New Roman CE"/>
      <charset val="238"/>
    </font>
    <font>
      <sz val="10"/>
      <name val="Arial CE"/>
    </font>
    <font>
      <b/>
      <sz val="11"/>
      <name val="Helv"/>
      <family val="2"/>
    </font>
    <font>
      <sz val="10"/>
      <color indexed="8"/>
      <name val="جيزة"/>
      <charset val="178"/>
    </font>
    <font>
      <sz val="11"/>
      <name val="Times New Roman"/>
      <family val="1"/>
      <charset val="238"/>
    </font>
    <font>
      <sz val="11"/>
      <color rgb="FF9C6500"/>
      <name val="Calibri"/>
      <family val="2"/>
    </font>
    <font>
      <sz val="10"/>
      <color indexed="60"/>
      <name val="Verdana"/>
      <family val="2"/>
    </font>
    <font>
      <sz val="11"/>
      <color indexed="60"/>
      <name val="Calibri"/>
      <family val="2"/>
      <charset val="1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sz val="10"/>
      <name val="DUTCH"/>
    </font>
    <font>
      <sz val="8"/>
      <name val="Courier New"/>
      <family val="3"/>
    </font>
    <font>
      <b/>
      <i/>
      <sz val="16"/>
      <name val="Helv"/>
      <family val="2"/>
    </font>
    <font>
      <b/>
      <i/>
      <sz val="16"/>
      <name val="Helv"/>
    </font>
    <font>
      <sz val="10"/>
      <name val="Tms Rmn"/>
    </font>
    <font>
      <sz val="12"/>
      <name val="Tms Rmn"/>
      <family val="1"/>
    </font>
    <font>
      <sz val="11"/>
      <name val="Tms Rmn"/>
      <family val="1"/>
    </font>
    <font>
      <sz val="11"/>
      <name val="Tms Rmn"/>
    </font>
    <font>
      <sz val="10"/>
      <name val="明朝"/>
      <family val="1"/>
      <charset val="128"/>
    </font>
    <font>
      <sz val="10"/>
      <name val="Arial"/>
      <family val="2"/>
      <charset val="186"/>
    </font>
    <font>
      <sz val="10"/>
      <color theme="1"/>
      <name val="Arial Narrow"/>
      <family val="2"/>
    </font>
    <font>
      <sz val="11"/>
      <color rgb="FF000000"/>
      <name val="Calibri"/>
      <family val="2"/>
    </font>
    <font>
      <sz val="11"/>
      <name val="ＭＳ 明朝"/>
      <family val="1"/>
      <charset val="128"/>
    </font>
    <font>
      <sz val="11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Arial Narrow"/>
      <family val="2"/>
      <charset val="238"/>
    </font>
    <font>
      <sz val="10"/>
      <color theme="1"/>
      <name val="Segoe UI"/>
      <family val="2"/>
    </font>
    <font>
      <sz val="11"/>
      <name val="Arial"/>
      <family val="2"/>
    </font>
    <font>
      <sz val="11"/>
      <name val="Times New Roman"/>
      <family val="1"/>
    </font>
    <font>
      <sz val="10"/>
      <color rgb="FF000000"/>
      <name val="Times New Roman"/>
      <family val="1"/>
    </font>
    <font>
      <sz val="10"/>
      <name val="Verdana"/>
      <family val="2"/>
    </font>
    <font>
      <sz val="8"/>
      <color theme="1"/>
      <name val="Arial"/>
      <family val="2"/>
    </font>
    <font>
      <sz val="11"/>
      <color theme="1"/>
      <name val="Calibri"/>
      <family val="2"/>
      <charset val="238"/>
      <scheme val="minor"/>
    </font>
    <font>
      <sz val="10"/>
      <name val="Times New Roman CE"/>
    </font>
    <font>
      <i/>
      <sz val="10"/>
      <name val="Helv"/>
    </font>
    <font>
      <i/>
      <sz val="10"/>
      <name val="Helv"/>
      <family val="2"/>
    </font>
    <font>
      <sz val="14"/>
      <name val="Times New Roman CE"/>
      <charset val="238"/>
    </font>
    <font>
      <sz val="12"/>
      <name val="新細明體"/>
      <family val="1"/>
      <charset val="136"/>
    </font>
    <font>
      <b/>
      <sz val="11"/>
      <color indexed="63"/>
      <name val="Calibri"/>
      <family val="2"/>
    </font>
    <font>
      <b/>
      <sz val="11"/>
      <color rgb="FF3F3F3F"/>
      <name val="Times New Roman"/>
      <family val="2"/>
    </font>
    <font>
      <b/>
      <sz val="11"/>
      <color rgb="FF3F3F3F"/>
      <name val="Calibri"/>
      <family val="2"/>
    </font>
    <font>
      <b/>
      <sz val="11"/>
      <color indexed="63"/>
      <name val="Calibri"/>
      <family val="2"/>
      <charset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indexed="8"/>
      <name val="Arial"/>
      <family val="2"/>
      <charset val="186"/>
    </font>
    <font>
      <sz val="10"/>
      <name val="BERNHARD"/>
    </font>
    <font>
      <sz val="10"/>
      <name val="Arial"/>
      <family val="2"/>
      <charset val="161"/>
    </font>
    <font>
      <sz val="10"/>
      <color indexed="16"/>
      <name val="Arial"/>
      <family val="2"/>
    </font>
    <font>
      <b/>
      <sz val="10"/>
      <name val="MS Sans Serif"/>
      <family val="2"/>
    </font>
    <font>
      <b/>
      <sz val="16"/>
      <name val="Times New Roman"/>
      <family val="1"/>
    </font>
    <font>
      <b/>
      <i/>
      <sz val="12"/>
      <name val="Times New Roman"/>
      <family val="1"/>
    </font>
    <font>
      <sz val="10"/>
      <color indexed="10"/>
      <name val="MS Sans Serif"/>
      <family val="2"/>
    </font>
    <font>
      <sz val="8"/>
      <name val="Helv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b/>
      <sz val="10"/>
      <color indexed="63"/>
      <name val="Verdana"/>
      <family val="2"/>
    </font>
    <font>
      <sz val="11"/>
      <color rgb="FFFA7D00"/>
      <name val="Calibri"/>
      <family val="2"/>
    </font>
    <font>
      <b/>
      <sz val="11"/>
      <color indexed="18"/>
      <name val="Arial"/>
      <family val="2"/>
    </font>
    <font>
      <b/>
      <sz val="10"/>
      <color indexed="8"/>
      <name val="Arial"/>
      <family val="2"/>
    </font>
    <font>
      <b/>
      <i/>
      <sz val="11"/>
      <color indexed="18"/>
      <name val="Arial"/>
      <family val="2"/>
    </font>
    <font>
      <b/>
      <sz val="10"/>
      <color indexed="39"/>
      <name val="Arial"/>
      <family val="2"/>
    </font>
    <font>
      <sz val="12"/>
      <color indexed="9"/>
      <name val="MS Sans Serif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b/>
      <sz val="12"/>
      <color indexed="8"/>
      <name val="Arial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0"/>
      <color indexed="39"/>
      <name val="Arial"/>
      <family val="2"/>
    </font>
    <font>
      <sz val="11"/>
      <color indexed="56"/>
      <name val="Arial"/>
      <family val="2"/>
    </font>
    <font>
      <sz val="10"/>
      <color indexed="8"/>
      <name val="Times New Roman"/>
      <family val="1"/>
      <charset val="186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9"/>
      <color indexed="48"/>
      <name val="Arial"/>
      <family val="2"/>
    </font>
    <font>
      <sz val="11"/>
      <color indexed="10"/>
      <name val="Arial"/>
      <family val="2"/>
    </font>
    <font>
      <b/>
      <i/>
      <sz val="8"/>
      <name val="Arial"/>
      <family val="2"/>
    </font>
    <font>
      <sz val="12"/>
      <name val="Univers (WN)"/>
      <family val="2"/>
    </font>
    <font>
      <b/>
      <sz val="18"/>
      <color indexed="62"/>
      <name val="Cambria"/>
      <family val="2"/>
    </font>
    <font>
      <b/>
      <sz val="12"/>
      <name val="Times New Roman"/>
      <family val="1"/>
    </font>
    <font>
      <sz val="6.5"/>
      <name val="Univers"/>
      <family val="2"/>
    </font>
    <font>
      <b/>
      <sz val="10"/>
      <name val="Tms Rmn"/>
      <family val="1"/>
    </font>
    <font>
      <sz val="10"/>
      <color indexed="17"/>
      <name val="Arial"/>
      <family val="2"/>
    </font>
    <font>
      <i/>
      <sz val="8"/>
      <name val="Tms Rmn"/>
    </font>
    <font>
      <b/>
      <sz val="8"/>
      <color indexed="8"/>
      <name val="Tahoma"/>
      <family val="2"/>
      <charset val="204"/>
    </font>
    <font>
      <b/>
      <i/>
      <u/>
      <sz val="8"/>
      <color indexed="8"/>
      <name val="Tahoma"/>
      <family val="2"/>
      <charset val="204"/>
    </font>
    <font>
      <b/>
      <u/>
      <sz val="8"/>
      <color indexed="8"/>
      <name val="Tahoma"/>
      <family val="2"/>
      <charset val="204"/>
    </font>
    <font>
      <sz val="10"/>
      <color indexed="10"/>
      <name val="Verdana"/>
      <family val="2"/>
    </font>
    <font>
      <i/>
      <sz val="10"/>
      <color indexed="23"/>
      <name val="Verdana"/>
      <family val="2"/>
    </font>
    <font>
      <b/>
      <sz val="18"/>
      <color theme="3"/>
      <name val="Cambria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1"/>
    </font>
    <font>
      <b/>
      <sz val="16"/>
      <color indexed="62"/>
      <name val="Arial"/>
      <family val="2"/>
    </font>
    <font>
      <b/>
      <sz val="8"/>
      <name val="Tms Rmn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5"/>
      <color indexed="56"/>
      <name val="Verdana"/>
      <family val="2"/>
    </font>
    <font>
      <b/>
      <sz val="13"/>
      <color indexed="56"/>
      <name val="Verdana"/>
      <family val="2"/>
    </font>
    <font>
      <b/>
      <sz val="11"/>
      <color theme="1"/>
      <name val="Times New Roman"/>
      <family val="2"/>
    </font>
    <font>
      <sz val="11"/>
      <color rgb="FF9C0006"/>
      <name val="Calibri"/>
      <family val="2"/>
    </font>
    <font>
      <sz val="8"/>
      <color indexed="10"/>
      <name val="Arial Narrow"/>
      <family val="2"/>
    </font>
    <font>
      <sz val="11"/>
      <color indexed="10"/>
      <name val="Calibri"/>
      <family val="2"/>
      <charset val="1"/>
    </font>
    <font>
      <sz val="11"/>
      <color rgb="FFFF0000"/>
      <name val="Times New Roman"/>
      <family val="2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sz val="9"/>
      <color indexed="8"/>
      <name val="Times New Roman"/>
      <family val="1"/>
    </font>
    <font>
      <vertAlign val="superscript"/>
      <sz val="9"/>
      <color indexed="8"/>
      <name val="Times New Roman"/>
      <family val="1"/>
    </font>
    <font>
      <sz val="14"/>
      <name val="ZapfHumnst BT"/>
    </font>
    <font>
      <sz val="10"/>
      <color indexed="62"/>
      <name val="Arial"/>
      <family val="2"/>
    </font>
    <font>
      <b/>
      <sz val="18"/>
      <name val="Arial CE"/>
      <charset val="238"/>
    </font>
    <font>
      <b/>
      <sz val="18"/>
      <name val="Arial CE"/>
      <family val="2"/>
      <charset val="238"/>
    </font>
    <font>
      <b/>
      <sz val="12"/>
      <name val="Arial CE"/>
      <charset val="238"/>
    </font>
    <font>
      <b/>
      <sz val="12"/>
      <name val="Arial CE"/>
      <family val="2"/>
      <charset val="238"/>
    </font>
    <font>
      <u/>
      <sz val="10"/>
      <color indexed="12"/>
      <name val="Arial Cyr"/>
      <charset val="204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2"/>
      <name val="Times New Roman Cyr"/>
      <charset val="204"/>
    </font>
    <font>
      <u/>
      <sz val="10"/>
      <color indexed="36"/>
      <name val="Arial Cyr"/>
      <charset val="204"/>
    </font>
    <font>
      <sz val="10"/>
      <name val="Arial Cyr"/>
      <charset val="204"/>
    </font>
    <font>
      <b/>
      <sz val="18"/>
      <color indexed="56"/>
      <name val="ＭＳ Ｐゴシック"/>
      <family val="2"/>
      <charset val="128"/>
    </font>
    <font>
      <b/>
      <sz val="11"/>
      <color indexed="9"/>
      <name val="ＭＳ Ｐゴシック"/>
      <family val="2"/>
      <charset val="128"/>
    </font>
    <font>
      <sz val="11"/>
      <color indexed="60"/>
      <name val="ＭＳ Ｐゴシック"/>
      <family val="2"/>
      <charset val="128"/>
    </font>
    <font>
      <u/>
      <sz val="10"/>
      <color indexed="12"/>
      <name val="明朝"/>
      <family val="1"/>
      <charset val="128"/>
    </font>
    <font>
      <sz val="11"/>
      <color indexed="52"/>
      <name val="ＭＳ Ｐゴシック"/>
      <family val="2"/>
      <charset val="128"/>
    </font>
    <font>
      <sz val="16"/>
      <name val="AngsanaUPC"/>
      <family val="1"/>
      <charset val="222"/>
    </font>
    <font>
      <sz val="11"/>
      <color indexed="10"/>
      <name val="맑은 고딕"/>
      <family val="3"/>
      <charset val="129"/>
    </font>
    <font>
      <b/>
      <sz val="11"/>
      <color indexed="34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34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62"/>
      <name val="맑은 고딕"/>
      <family val="3"/>
      <charset val="129"/>
    </font>
    <font>
      <b/>
      <sz val="15"/>
      <color indexed="62"/>
      <name val="맑은 고딕"/>
      <family val="3"/>
      <charset val="129"/>
    </font>
    <font>
      <b/>
      <sz val="13"/>
      <color indexed="62"/>
      <name val="맑은 고딕"/>
      <family val="3"/>
      <charset val="129"/>
    </font>
    <font>
      <b/>
      <sz val="11"/>
      <color indexed="62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color indexed="62"/>
      <name val="ＭＳ Ｐゴシック"/>
      <family val="2"/>
      <charset val="128"/>
    </font>
    <font>
      <b/>
      <sz val="11"/>
      <color indexed="63"/>
      <name val="ＭＳ Ｐゴシック"/>
      <family val="2"/>
      <charset val="128"/>
    </font>
    <font>
      <u/>
      <sz val="11"/>
      <color indexed="12"/>
      <name val="Comic Sans MS"/>
      <family val="4"/>
    </font>
    <font>
      <u/>
      <sz val="9"/>
      <color indexed="12"/>
      <name val="Times New Roman"/>
      <family val="1"/>
    </font>
    <font>
      <sz val="12"/>
      <name val="宋体"/>
      <charset val="134"/>
    </font>
    <font>
      <sz val="12"/>
      <name val="Courier"/>
      <family val="3"/>
    </font>
    <font>
      <b/>
      <sz val="12"/>
      <name val="Times"/>
      <family val="1"/>
    </font>
    <font>
      <sz val="11"/>
      <color indexed="20"/>
      <name val="ＭＳ Ｐゴシック"/>
      <family val="2"/>
      <charset val="128"/>
    </font>
    <font>
      <sz val="11"/>
      <color theme="1"/>
      <name val="ＭＳ 明朝"/>
      <family val="1"/>
      <charset val="128"/>
    </font>
    <font>
      <sz val="11"/>
      <color indexed="17"/>
      <name val="ＭＳ Ｐゴシック"/>
      <family val="2"/>
      <charset val="128"/>
    </font>
    <font>
      <u/>
      <sz val="10"/>
      <color indexed="36"/>
      <name val="明朝"/>
      <family val="1"/>
      <charset val="128"/>
    </font>
    <font>
      <sz val="14"/>
      <color indexed="12"/>
      <name val="ＭＳ 明朝"/>
      <family val="1"/>
      <charset val="128"/>
    </font>
    <font>
      <b/>
      <sz val="15"/>
      <color indexed="56"/>
      <name val="ＭＳ Ｐゴシック"/>
      <family val="2"/>
      <charset val="128"/>
    </font>
    <font>
      <b/>
      <sz val="13"/>
      <color indexed="56"/>
      <name val="ＭＳ Ｐゴシック"/>
      <family val="2"/>
      <charset val="128"/>
    </font>
    <font>
      <b/>
      <sz val="11"/>
      <color indexed="56"/>
      <name val="ＭＳ Ｐゴシック"/>
      <family val="2"/>
      <charset val="128"/>
    </font>
    <font>
      <b/>
      <sz val="11"/>
      <color indexed="52"/>
      <name val="ＭＳ Ｐゴシック"/>
      <family val="2"/>
      <charset val="128"/>
    </font>
    <font>
      <i/>
      <sz val="11"/>
      <color indexed="23"/>
      <name val="ＭＳ Ｐゴシック"/>
      <family val="2"/>
      <charset val="128"/>
    </font>
    <font>
      <sz val="11"/>
      <color indexed="10"/>
      <name val="ＭＳ Ｐゴシック"/>
      <family val="2"/>
      <charset val="128"/>
    </font>
    <font>
      <b/>
      <sz val="11"/>
      <color indexed="8"/>
      <name val="ＭＳ Ｐゴシック"/>
      <family val="2"/>
      <charset val="128"/>
    </font>
    <font>
      <sz val="6"/>
      <name val="Calibri"/>
      <family val="3"/>
      <charset val="128"/>
      <scheme val="minor"/>
    </font>
    <font>
      <sz val="12"/>
      <color theme="1"/>
      <name val="Arial"/>
      <family val="2"/>
    </font>
  </fonts>
  <fills count="1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125">
        <fgColor indexed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1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26"/>
        <bgColor indexed="26"/>
      </patternFill>
    </fill>
    <fill>
      <patternFill patternType="solid">
        <fgColor indexed="15"/>
        <bgColor indexed="15"/>
      </patternFill>
    </fill>
    <fill>
      <patternFill patternType="solid">
        <fgColor indexed="22"/>
        <b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2"/>
        <bgColor indexed="42"/>
      </patternFill>
    </fill>
    <fill>
      <patternFill patternType="solid">
        <fgColor indexed="40"/>
        <bgColor indexed="4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2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27"/>
        <bgColor indexed="8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lightUp">
        <fgColor indexed="9"/>
        <bgColor indexed="57"/>
      </patternFill>
    </fill>
    <fill>
      <patternFill patternType="solid">
        <fgColor rgb="FFC6EFCE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4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mediumGray"/>
    </fill>
    <fill>
      <patternFill patternType="solid">
        <fgColor indexed="11"/>
        <bgColor indexed="64"/>
      </patternFill>
    </fill>
    <fill>
      <patternFill patternType="mediumGray">
        <f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0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54"/>
        <bgColor indexed="41"/>
      </patternFill>
    </fill>
    <fill>
      <patternFill patternType="lightUp">
        <fgColor indexed="48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lightGray"/>
    </fill>
    <fill>
      <patternFill patternType="solid">
        <fgColor rgb="FFFFC7CE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 style="dotted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3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</borders>
  <cellStyleXfs count="64704">
    <xf numFmtId="0" fontId="0" fillId="0" borderId="0"/>
    <xf numFmtId="0" fontId="2" fillId="0" borderId="0"/>
    <xf numFmtId="0" fontId="4" fillId="0" borderId="0">
      <alignment vertical="center"/>
    </xf>
    <xf numFmtId="0" fontId="5" fillId="0" borderId="0"/>
    <xf numFmtId="0" fontId="5" fillId="0" borderId="0"/>
    <xf numFmtId="166" fontId="5" fillId="0" borderId="0"/>
    <xf numFmtId="0" fontId="6" fillId="0" borderId="0"/>
    <xf numFmtId="0" fontId="6" fillId="0" borderId="0"/>
    <xf numFmtId="0" fontId="7" fillId="0" borderId="0">
      <alignment vertical="top"/>
    </xf>
    <xf numFmtId="0" fontId="7" fillId="0" borderId="0">
      <alignment vertical="top"/>
    </xf>
    <xf numFmtId="166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66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66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66" fontId="7" fillId="0" borderId="0">
      <alignment vertical="top"/>
    </xf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0" fontId="9" fillId="0" borderId="0"/>
    <xf numFmtId="0" fontId="9" fillId="0" borderId="0"/>
    <xf numFmtId="0" fontId="9" fillId="0" borderId="0"/>
    <xf numFmtId="166" fontId="9" fillId="0" borderId="0"/>
    <xf numFmtId="166" fontId="9" fillId="0" borderId="0"/>
    <xf numFmtId="0" fontId="9" fillId="0" borderId="0"/>
    <xf numFmtId="0" fontId="9" fillId="0" borderId="0"/>
    <xf numFmtId="166" fontId="9" fillId="0" borderId="0"/>
    <xf numFmtId="166" fontId="9" fillId="0" borderId="0"/>
    <xf numFmtId="0" fontId="9" fillId="0" borderId="0"/>
    <xf numFmtId="0" fontId="8" fillId="0" borderId="0"/>
    <xf numFmtId="0" fontId="8" fillId="0" borderId="0"/>
    <xf numFmtId="166" fontId="8" fillId="0" borderId="0"/>
    <xf numFmtId="0" fontId="8" fillId="0" borderId="0"/>
    <xf numFmtId="3" fontId="10" fillId="0" borderId="0"/>
    <xf numFmtId="0" fontId="8" fillId="0" borderId="0"/>
    <xf numFmtId="0" fontId="8" fillId="0" borderId="0"/>
    <xf numFmtId="166" fontId="8" fillId="0" borderId="0"/>
    <xf numFmtId="0" fontId="8" fillId="0" borderId="0"/>
    <xf numFmtId="166" fontId="8" fillId="0" borderId="0"/>
    <xf numFmtId="0" fontId="8" fillId="0" borderId="0"/>
    <xf numFmtId="166" fontId="8" fillId="0" borderId="0"/>
    <xf numFmtId="166" fontId="8" fillId="0" borderId="0"/>
    <xf numFmtId="0" fontId="11" fillId="0" borderId="0"/>
    <xf numFmtId="0" fontId="11" fillId="0" borderId="0"/>
    <xf numFmtId="166" fontId="11" fillId="0" borderId="0"/>
    <xf numFmtId="0" fontId="8" fillId="0" borderId="0"/>
    <xf numFmtId="0" fontId="8" fillId="0" borderId="0"/>
    <xf numFmtId="166" fontId="8" fillId="0" borderId="0"/>
    <xf numFmtId="0" fontId="8" fillId="0" borderId="0"/>
    <xf numFmtId="0" fontId="8" fillId="0" borderId="0"/>
    <xf numFmtId="166" fontId="8" fillId="0" borderId="0"/>
    <xf numFmtId="0" fontId="7" fillId="0" borderId="0">
      <alignment vertical="top"/>
    </xf>
    <xf numFmtId="0" fontId="7" fillId="0" borderId="0">
      <alignment vertical="top"/>
    </xf>
    <xf numFmtId="166" fontId="7" fillId="0" borderId="0">
      <alignment vertical="top"/>
    </xf>
    <xf numFmtId="0" fontId="8" fillId="0" borderId="0"/>
    <xf numFmtId="0" fontId="8" fillId="0" borderId="0"/>
    <xf numFmtId="166" fontId="8" fillId="0" borderId="0"/>
    <xf numFmtId="0" fontId="7" fillId="0" borderId="0">
      <alignment vertical="top"/>
    </xf>
    <xf numFmtId="0" fontId="7" fillId="0" borderId="0">
      <alignment vertical="top"/>
    </xf>
    <xf numFmtId="166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66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66" fontId="7" fillId="0" borderId="0">
      <alignment vertical="top"/>
    </xf>
    <xf numFmtId="167" fontId="7" fillId="0" borderId="0">
      <alignment vertical="top"/>
    </xf>
    <xf numFmtId="0" fontId="9" fillId="0" borderId="0"/>
    <xf numFmtId="0" fontId="9" fillId="0" borderId="0"/>
    <xf numFmtId="0" fontId="9" fillId="0" borderId="0"/>
    <xf numFmtId="166" fontId="9" fillId="0" borderId="0"/>
    <xf numFmtId="166" fontId="9" fillId="0" borderId="0"/>
    <xf numFmtId="0" fontId="9" fillId="0" borderId="0"/>
    <xf numFmtId="0" fontId="9" fillId="0" borderId="0"/>
    <xf numFmtId="166" fontId="9" fillId="0" borderId="0"/>
    <xf numFmtId="166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66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66" fontId="7" fillId="0" borderId="0">
      <alignment vertical="top"/>
    </xf>
    <xf numFmtId="0" fontId="7" fillId="0" borderId="0">
      <alignment vertical="top"/>
    </xf>
    <xf numFmtId="166" fontId="7" fillId="0" borderId="0">
      <alignment vertical="top"/>
    </xf>
    <xf numFmtId="0" fontId="7" fillId="0" borderId="0">
      <alignment vertical="top"/>
    </xf>
    <xf numFmtId="166" fontId="7" fillId="0" borderId="0">
      <alignment vertical="top"/>
    </xf>
    <xf numFmtId="166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66" fontId="7" fillId="0" borderId="0">
      <alignment vertical="top"/>
    </xf>
    <xf numFmtId="0" fontId="8" fillId="0" borderId="0"/>
    <xf numFmtId="0" fontId="7" fillId="0" borderId="0">
      <alignment vertical="top"/>
    </xf>
    <xf numFmtId="0" fontId="7" fillId="0" borderId="0">
      <alignment vertical="top"/>
    </xf>
    <xf numFmtId="166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66" fontId="7" fillId="0" borderId="0">
      <alignment vertical="top"/>
    </xf>
    <xf numFmtId="3" fontId="10" fillId="0" borderId="0"/>
    <xf numFmtId="0" fontId="11" fillId="0" borderId="0"/>
    <xf numFmtId="0" fontId="11" fillId="0" borderId="0"/>
    <xf numFmtId="166" fontId="11" fillId="0" borderId="0"/>
    <xf numFmtId="3" fontId="10" fillId="0" borderId="0"/>
    <xf numFmtId="3" fontId="10" fillId="0" borderId="0"/>
    <xf numFmtId="0" fontId="8" fillId="0" borderId="0"/>
    <xf numFmtId="0" fontId="8" fillId="0" borderId="0"/>
    <xf numFmtId="166" fontId="8" fillId="0" borderId="0"/>
    <xf numFmtId="0" fontId="7" fillId="0" borderId="0">
      <alignment vertical="top"/>
    </xf>
    <xf numFmtId="0" fontId="7" fillId="0" borderId="0">
      <alignment vertical="top"/>
    </xf>
    <xf numFmtId="0" fontId="8" fillId="0" borderId="0"/>
    <xf numFmtId="0" fontId="8" fillId="0" borderId="0"/>
    <xf numFmtId="166" fontId="8" fillId="0" borderId="0"/>
    <xf numFmtId="0" fontId="11" fillId="0" borderId="0"/>
    <xf numFmtId="0" fontId="11" fillId="0" borderId="0"/>
    <xf numFmtId="166" fontId="11" fillId="0" borderId="0"/>
    <xf numFmtId="0" fontId="8" fillId="0" borderId="0"/>
    <xf numFmtId="0" fontId="8" fillId="0" borderId="0"/>
    <xf numFmtId="166" fontId="8" fillId="0" borderId="0"/>
    <xf numFmtId="0" fontId="11" fillId="0" borderId="0"/>
    <xf numFmtId="0" fontId="11" fillId="0" borderId="0"/>
    <xf numFmtId="166" fontId="11" fillId="0" borderId="0"/>
    <xf numFmtId="0" fontId="11" fillId="0" borderId="0"/>
    <xf numFmtId="0" fontId="11" fillId="0" borderId="0"/>
    <xf numFmtId="166" fontId="11" fillId="0" borderId="0"/>
    <xf numFmtId="0" fontId="11" fillId="0" borderId="0"/>
    <xf numFmtId="0" fontId="11" fillId="0" borderId="0"/>
    <xf numFmtId="166" fontId="11" fillId="0" borderId="0"/>
    <xf numFmtId="0" fontId="7" fillId="0" borderId="0">
      <alignment vertical="top"/>
    </xf>
    <xf numFmtId="0" fontId="7" fillId="0" borderId="0">
      <alignment vertical="top"/>
    </xf>
    <xf numFmtId="166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66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66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66" fontId="7" fillId="0" borderId="0">
      <alignment vertical="top"/>
    </xf>
    <xf numFmtId="167" fontId="7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7" fillId="0" borderId="0">
      <alignment vertical="top"/>
    </xf>
    <xf numFmtId="3" fontId="10" fillId="0" borderId="0"/>
    <xf numFmtId="3" fontId="10" fillId="0" borderId="0"/>
    <xf numFmtId="3" fontId="10" fillId="0" borderId="0"/>
    <xf numFmtId="3" fontId="10" fillId="0" borderId="0"/>
    <xf numFmtId="3" fontId="10" fillId="0" borderId="0"/>
    <xf numFmtId="3" fontId="10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3" fontId="10" fillId="0" borderId="0"/>
    <xf numFmtId="0" fontId="11" fillId="0" borderId="0"/>
    <xf numFmtId="0" fontId="11" fillId="0" borderId="0"/>
    <xf numFmtId="166" fontId="11" fillId="0" borderId="0"/>
    <xf numFmtId="0" fontId="12" fillId="0" borderId="0"/>
    <xf numFmtId="0" fontId="12" fillId="0" borderId="0"/>
    <xf numFmtId="166" fontId="12" fillId="0" borderId="0"/>
    <xf numFmtId="167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8" fillId="0" borderId="0"/>
    <xf numFmtId="0" fontId="8" fillId="0" borderId="0"/>
    <xf numFmtId="167" fontId="9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166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166" fontId="14" fillId="0" borderId="0" applyNumberFormat="0" applyFill="0" applyBorder="0" applyAlignment="0" applyProtection="0">
      <alignment vertical="top"/>
      <protection locked="0"/>
    </xf>
    <xf numFmtId="0" fontId="15" fillId="0" borderId="0"/>
    <xf numFmtId="168" fontId="16" fillId="0" borderId="0"/>
    <xf numFmtId="49" fontId="16" fillId="0" borderId="0"/>
    <xf numFmtId="0" fontId="17" fillId="0" borderId="0"/>
    <xf numFmtId="0" fontId="18" fillId="33" borderId="18"/>
    <xf numFmtId="169" fontId="8" fillId="0" borderId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16" fillId="0" borderId="0">
      <alignment horizontal="center"/>
    </xf>
    <xf numFmtId="171" fontId="16" fillId="0" borderId="0"/>
    <xf numFmtId="172" fontId="16" fillId="0" borderId="0"/>
    <xf numFmtId="173" fontId="16" fillId="0" borderId="0"/>
    <xf numFmtId="38" fontId="19" fillId="0" borderId="0" applyFill="0" applyBorder="0" applyAlignment="0">
      <protection locked="0"/>
    </xf>
    <xf numFmtId="174" fontId="16" fillId="0" borderId="0"/>
    <xf numFmtId="175" fontId="20" fillId="0" borderId="0"/>
    <xf numFmtId="175" fontId="21" fillId="0" borderId="0"/>
    <xf numFmtId="175" fontId="21" fillId="0" borderId="0"/>
    <xf numFmtId="175" fontId="21" fillId="0" borderId="0"/>
    <xf numFmtId="0" fontId="18" fillId="33" borderId="18"/>
    <xf numFmtId="176" fontId="8" fillId="0" borderId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166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166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166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166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166" fontId="22" fillId="4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166" fontId="22" fillId="4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167" fontId="22" fillId="41" borderId="0" applyNumberFormat="0" applyBorder="0" applyAlignment="0" applyProtection="0"/>
    <xf numFmtId="0" fontId="23" fillId="41" borderId="0" applyNumberFormat="0" applyBorder="0" applyAlignment="0" applyProtection="0"/>
    <xf numFmtId="0" fontId="2" fillId="10" borderId="0" applyNumberFormat="0" applyBorder="0" applyAlignment="0" applyProtection="0"/>
    <xf numFmtId="0" fontId="23" fillId="41" borderId="0" applyNumberFormat="0" applyBorder="0" applyAlignment="0" applyProtection="0"/>
    <xf numFmtId="166" fontId="23" fillId="41" borderId="0" applyNumberFormat="0" applyBorder="0" applyAlignment="0" applyProtection="0"/>
    <xf numFmtId="0" fontId="22" fillId="41" borderId="0" applyNumberFormat="0" applyBorder="0" applyAlignment="0" applyProtection="0"/>
    <xf numFmtId="0" fontId="2" fillId="10" borderId="0" applyNumberFormat="0" applyBorder="0" applyAlignment="0" applyProtection="0"/>
    <xf numFmtId="167" fontId="22" fillId="41" borderId="0" applyNumberFormat="0" applyBorder="0" applyAlignment="0" applyProtection="0"/>
    <xf numFmtId="0" fontId="24" fillId="1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167" fontId="22" fillId="43" borderId="0" applyNumberFormat="0" applyBorder="0" applyAlignment="0" applyProtection="0"/>
    <xf numFmtId="0" fontId="23" fillId="43" borderId="0" applyNumberFormat="0" applyBorder="0" applyAlignment="0" applyProtection="0"/>
    <xf numFmtId="0" fontId="2" fillId="14" borderId="0" applyNumberFormat="0" applyBorder="0" applyAlignment="0" applyProtection="0"/>
    <xf numFmtId="0" fontId="23" fillId="43" borderId="0" applyNumberFormat="0" applyBorder="0" applyAlignment="0" applyProtection="0"/>
    <xf numFmtId="166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2" fillId="14" borderId="0" applyNumberFormat="0" applyBorder="0" applyAlignment="0" applyProtection="0"/>
    <xf numFmtId="167" fontId="22" fillId="43" borderId="0" applyNumberFormat="0" applyBorder="0" applyAlignment="0" applyProtection="0"/>
    <xf numFmtId="0" fontId="24" fillId="14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167" fontId="22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8" borderId="0" applyNumberFormat="0" applyBorder="0" applyAlignment="0" applyProtection="0"/>
    <xf numFmtId="0" fontId="23" fillId="45" borderId="0" applyNumberFormat="0" applyBorder="0" applyAlignment="0" applyProtection="0"/>
    <xf numFmtId="166" fontId="23" fillId="45" borderId="0" applyNumberFormat="0" applyBorder="0" applyAlignment="0" applyProtection="0"/>
    <xf numFmtId="0" fontId="22" fillId="45" borderId="0" applyNumberFormat="0" applyBorder="0" applyAlignment="0" applyProtection="0"/>
    <xf numFmtId="0" fontId="2" fillId="18" borderId="0" applyNumberFormat="0" applyBorder="0" applyAlignment="0" applyProtection="0"/>
    <xf numFmtId="167" fontId="22" fillId="45" borderId="0" applyNumberFormat="0" applyBorder="0" applyAlignment="0" applyProtection="0"/>
    <xf numFmtId="0" fontId="24" fillId="1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167" fontId="22" fillId="47" borderId="0" applyNumberFormat="0" applyBorder="0" applyAlignment="0" applyProtection="0"/>
    <xf numFmtId="0" fontId="23" fillId="47" borderId="0" applyNumberFormat="0" applyBorder="0" applyAlignment="0" applyProtection="0"/>
    <xf numFmtId="0" fontId="2" fillId="22" borderId="0" applyNumberFormat="0" applyBorder="0" applyAlignment="0" applyProtection="0"/>
    <xf numFmtId="0" fontId="23" fillId="47" borderId="0" applyNumberFormat="0" applyBorder="0" applyAlignment="0" applyProtection="0"/>
    <xf numFmtId="166" fontId="23" fillId="47" borderId="0" applyNumberFormat="0" applyBorder="0" applyAlignment="0" applyProtection="0"/>
    <xf numFmtId="0" fontId="22" fillId="47" borderId="0" applyNumberFormat="0" applyBorder="0" applyAlignment="0" applyProtection="0"/>
    <xf numFmtId="0" fontId="2" fillId="22" borderId="0" applyNumberFormat="0" applyBorder="0" applyAlignment="0" applyProtection="0"/>
    <xf numFmtId="167" fontId="22" fillId="47" borderId="0" applyNumberFormat="0" applyBorder="0" applyAlignment="0" applyProtection="0"/>
    <xf numFmtId="0" fontId="24" fillId="22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167" fontId="22" fillId="48" borderId="0" applyNumberFormat="0" applyBorder="0" applyAlignment="0" applyProtection="0"/>
    <xf numFmtId="0" fontId="23" fillId="48" borderId="0" applyNumberFormat="0" applyBorder="0" applyAlignment="0" applyProtection="0"/>
    <xf numFmtId="0" fontId="2" fillId="26" borderId="0" applyNumberFormat="0" applyBorder="0" applyAlignment="0" applyProtection="0"/>
    <xf numFmtId="166" fontId="23" fillId="48" borderId="0" applyNumberFormat="0" applyBorder="0" applyAlignment="0" applyProtection="0"/>
    <xf numFmtId="0" fontId="22" fillId="48" borderId="0" applyNumberFormat="0" applyBorder="0" applyAlignment="0" applyProtection="0"/>
    <xf numFmtId="0" fontId="2" fillId="26" borderId="0" applyNumberFormat="0" applyBorder="0" applyAlignment="0" applyProtection="0"/>
    <xf numFmtId="167" fontId="22" fillId="48" borderId="0" applyNumberFormat="0" applyBorder="0" applyAlignment="0" applyProtection="0"/>
    <xf numFmtId="0" fontId="24" fillId="26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2" fillId="44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167" fontId="22" fillId="46" borderId="0" applyNumberFormat="0" applyBorder="0" applyAlignment="0" applyProtection="0"/>
    <xf numFmtId="0" fontId="23" fillId="46" borderId="0" applyNumberFormat="0" applyBorder="0" applyAlignment="0" applyProtection="0"/>
    <xf numFmtId="0" fontId="2" fillId="30" borderId="0" applyNumberFormat="0" applyBorder="0" applyAlignment="0" applyProtection="0"/>
    <xf numFmtId="0" fontId="23" fillId="46" borderId="0" applyNumberFormat="0" applyBorder="0" applyAlignment="0" applyProtection="0"/>
    <xf numFmtId="166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2" fillId="30" borderId="0" applyNumberFormat="0" applyBorder="0" applyAlignment="0" applyProtection="0"/>
    <xf numFmtId="167" fontId="22" fillId="46" borderId="0" applyNumberFormat="0" applyBorder="0" applyAlignment="0" applyProtection="0"/>
    <xf numFmtId="0" fontId="24" fillId="30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2" fillId="41" borderId="0" applyNumberFormat="0" applyBorder="0" applyAlignment="0" applyProtection="0"/>
    <xf numFmtId="0" fontId="22" fillId="43" borderId="0" applyNumberFormat="0" applyBorder="0" applyAlignment="0" applyProtection="0"/>
    <xf numFmtId="0" fontId="22" fillId="45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2" fillId="46" borderId="0" applyNumberFormat="0" applyBorder="0" applyAlignment="0" applyProtection="0"/>
    <xf numFmtId="167" fontId="22" fillId="41" borderId="0" applyNumberFormat="0" applyBorder="0" applyAlignment="0" applyProtection="0"/>
    <xf numFmtId="167" fontId="22" fillId="41" borderId="0" applyNumberFormat="0" applyBorder="0" applyAlignment="0" applyProtection="0"/>
    <xf numFmtId="167" fontId="22" fillId="41" borderId="0" applyNumberFormat="0" applyBorder="0" applyAlignment="0" applyProtection="0"/>
    <xf numFmtId="167" fontId="22" fillId="43" borderId="0" applyNumberFormat="0" applyBorder="0" applyAlignment="0" applyProtection="0"/>
    <xf numFmtId="167" fontId="22" fillId="43" borderId="0" applyNumberFormat="0" applyBorder="0" applyAlignment="0" applyProtection="0"/>
    <xf numFmtId="167" fontId="22" fillId="43" borderId="0" applyNumberFormat="0" applyBorder="0" applyAlignment="0" applyProtection="0"/>
    <xf numFmtId="167" fontId="22" fillId="45" borderId="0" applyNumberFormat="0" applyBorder="0" applyAlignment="0" applyProtection="0"/>
    <xf numFmtId="167" fontId="22" fillId="45" borderId="0" applyNumberFormat="0" applyBorder="0" applyAlignment="0" applyProtection="0"/>
    <xf numFmtId="167" fontId="22" fillId="45" borderId="0" applyNumberFormat="0" applyBorder="0" applyAlignment="0" applyProtection="0"/>
    <xf numFmtId="167" fontId="22" fillId="47" borderId="0" applyNumberFormat="0" applyBorder="0" applyAlignment="0" applyProtection="0"/>
    <xf numFmtId="167" fontId="22" fillId="47" borderId="0" applyNumberFormat="0" applyBorder="0" applyAlignment="0" applyProtection="0"/>
    <xf numFmtId="167" fontId="22" fillId="47" borderId="0" applyNumberFormat="0" applyBorder="0" applyAlignment="0" applyProtection="0"/>
    <xf numFmtId="167" fontId="22" fillId="48" borderId="0" applyNumberFormat="0" applyBorder="0" applyAlignment="0" applyProtection="0"/>
    <xf numFmtId="167" fontId="22" fillId="48" borderId="0" applyNumberFormat="0" applyBorder="0" applyAlignment="0" applyProtection="0"/>
    <xf numFmtId="167" fontId="22" fillId="48" borderId="0" applyNumberFormat="0" applyBorder="0" applyAlignment="0" applyProtection="0"/>
    <xf numFmtId="167" fontId="22" fillId="46" borderId="0" applyNumberFormat="0" applyBorder="0" applyAlignment="0" applyProtection="0"/>
    <xf numFmtId="167" fontId="22" fillId="46" borderId="0" applyNumberFormat="0" applyBorder="0" applyAlignment="0" applyProtection="0"/>
    <xf numFmtId="167" fontId="22" fillId="46" borderId="0" applyNumberFormat="0" applyBorder="0" applyAlignment="0" applyProtection="0"/>
    <xf numFmtId="167" fontId="22" fillId="40" borderId="0" applyNumberFormat="0" applyBorder="0" applyAlignment="0" applyProtection="0"/>
    <xf numFmtId="0" fontId="25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5" fillId="41" borderId="0" applyNumberFormat="0" applyBorder="0" applyAlignment="0" applyProtection="0"/>
    <xf numFmtId="177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77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67" fontId="22" fillId="42" borderId="0" applyNumberFormat="0" applyBorder="0" applyAlignment="0" applyProtection="0"/>
    <xf numFmtId="0" fontId="25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5" fillId="43" borderId="0" applyNumberFormat="0" applyBorder="0" applyAlignment="0" applyProtection="0"/>
    <xf numFmtId="177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177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2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167" fontId="22" fillId="44" borderId="0" applyNumberFormat="0" applyBorder="0" applyAlignment="0" applyProtection="0"/>
    <xf numFmtId="0" fontId="25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5" fillId="45" borderId="0" applyNumberFormat="0" applyBorder="0" applyAlignment="0" applyProtection="0"/>
    <xf numFmtId="177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177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2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167" fontId="22" fillId="46" borderId="0" applyNumberFormat="0" applyBorder="0" applyAlignment="0" applyProtection="0"/>
    <xf numFmtId="0" fontId="25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5" fillId="47" borderId="0" applyNumberFormat="0" applyBorder="0" applyAlignment="0" applyProtection="0"/>
    <xf numFmtId="177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177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2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167" fontId="22" fillId="48" borderId="0" applyNumberFormat="0" applyBorder="0" applyAlignment="0" applyProtection="0"/>
    <xf numFmtId="0" fontId="25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5" fillId="48" borderId="0" applyNumberFormat="0" applyBorder="0" applyAlignment="0" applyProtection="0"/>
    <xf numFmtId="177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177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2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167" fontId="22" fillId="44" borderId="0" applyNumberFormat="0" applyBorder="0" applyAlignment="0" applyProtection="0"/>
    <xf numFmtId="0" fontId="25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5" fillId="46" borderId="0" applyNumberFormat="0" applyBorder="0" applyAlignment="0" applyProtection="0"/>
    <xf numFmtId="177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177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2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66" fontId="26" fillId="41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66" fontId="26" fillId="43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66" fontId="26" fillId="45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66" fontId="26" fillId="47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66" fontId="26" fillId="48" borderId="0" applyNumberFormat="0" applyBorder="0" applyAlignment="0" applyProtection="0">
      <alignment vertical="center"/>
    </xf>
    <xf numFmtId="0" fontId="26" fillId="49" borderId="0" applyNumberFormat="0" applyBorder="0" applyAlignment="0" applyProtection="0">
      <alignment vertical="center"/>
    </xf>
    <xf numFmtId="0" fontId="26" fillId="49" borderId="0" applyNumberFormat="0" applyBorder="0" applyAlignment="0" applyProtection="0">
      <alignment vertical="center"/>
    </xf>
    <xf numFmtId="166" fontId="26" fillId="49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78" fontId="28" fillId="0" borderId="0"/>
    <xf numFmtId="179" fontId="20" fillId="0" borderId="0"/>
    <xf numFmtId="179" fontId="21" fillId="0" borderId="0"/>
    <xf numFmtId="179" fontId="21" fillId="0" borderId="0"/>
    <xf numFmtId="179" fontId="21" fillId="0" borderId="0"/>
    <xf numFmtId="180" fontId="8" fillId="0" borderId="0" applyFill="0" applyBorder="0" applyAlignment="0" applyProtection="0"/>
    <xf numFmtId="180" fontId="17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16" fillId="0" borderId="0"/>
    <xf numFmtId="182" fontId="16" fillId="0" borderId="0"/>
    <xf numFmtId="183" fontId="8" fillId="0" borderId="0" applyFill="0" applyBorder="0" applyAlignment="0" applyProtection="0"/>
    <xf numFmtId="183" fontId="17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54" borderId="0" applyNumberFormat="0" applyBorder="0" applyAlignment="0" applyProtection="0"/>
    <xf numFmtId="0" fontId="22" fillId="55" borderId="0" applyNumberFormat="0" applyBorder="0" applyAlignment="0" applyProtection="0"/>
    <xf numFmtId="0" fontId="22" fillId="56" borderId="0" applyNumberFormat="0" applyBorder="0" applyAlignment="0" applyProtection="0"/>
    <xf numFmtId="0" fontId="22" fillId="57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166" fontId="22" fillId="40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166" fontId="22" fillId="42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166" fontId="22" fillId="58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166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166" fontId="22" fillId="40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166" fontId="22" fillId="59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2" fillId="48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167" fontId="22" fillId="40" borderId="0" applyNumberFormat="0" applyBorder="0" applyAlignment="0" applyProtection="0"/>
    <xf numFmtId="0" fontId="23" fillId="40" borderId="0" applyNumberFormat="0" applyBorder="0" applyAlignment="0" applyProtection="0"/>
    <xf numFmtId="0" fontId="2" fillId="11" borderId="0" applyNumberFormat="0" applyBorder="0" applyAlignment="0" applyProtection="0"/>
    <xf numFmtId="0" fontId="23" fillId="40" borderId="0" applyNumberFormat="0" applyBorder="0" applyAlignment="0" applyProtection="0"/>
    <xf numFmtId="166" fontId="23" fillId="40" borderId="0" applyNumberFormat="0" applyBorder="0" applyAlignment="0" applyProtection="0"/>
    <xf numFmtId="0" fontId="22" fillId="40" borderId="0" applyNumberFormat="0" applyBorder="0" applyAlignment="0" applyProtection="0"/>
    <xf numFmtId="0" fontId="2" fillId="11" borderId="0" applyNumberFormat="0" applyBorder="0" applyAlignment="0" applyProtection="0"/>
    <xf numFmtId="167" fontId="22" fillId="40" borderId="0" applyNumberFormat="0" applyBorder="0" applyAlignment="0" applyProtection="0"/>
    <xf numFmtId="0" fontId="24" fillId="11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167" fontId="22" fillId="42" borderId="0" applyNumberFormat="0" applyBorder="0" applyAlignment="0" applyProtection="0"/>
    <xf numFmtId="0" fontId="23" fillId="42" borderId="0" applyNumberFormat="0" applyBorder="0" applyAlignment="0" applyProtection="0"/>
    <xf numFmtId="0" fontId="2" fillId="15" borderId="0" applyNumberFormat="0" applyBorder="0" applyAlignment="0" applyProtection="0"/>
    <xf numFmtId="166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2" fillId="15" borderId="0" applyNumberFormat="0" applyBorder="0" applyAlignment="0" applyProtection="0"/>
    <xf numFmtId="167" fontId="22" fillId="42" borderId="0" applyNumberFormat="0" applyBorder="0" applyAlignment="0" applyProtection="0"/>
    <xf numFmtId="0" fontId="24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2" fillId="50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167" fontId="22" fillId="58" borderId="0" applyNumberFormat="0" applyBorder="0" applyAlignment="0" applyProtection="0"/>
    <xf numFmtId="0" fontId="23" fillId="58" borderId="0" applyNumberFormat="0" applyBorder="0" applyAlignment="0" applyProtection="0"/>
    <xf numFmtId="0" fontId="2" fillId="19" borderId="0" applyNumberFormat="0" applyBorder="0" applyAlignment="0" applyProtection="0"/>
    <xf numFmtId="0" fontId="23" fillId="58" borderId="0" applyNumberFormat="0" applyBorder="0" applyAlignment="0" applyProtection="0"/>
    <xf numFmtId="166" fontId="23" fillId="58" borderId="0" applyNumberFormat="0" applyBorder="0" applyAlignment="0" applyProtection="0"/>
    <xf numFmtId="0" fontId="22" fillId="58" borderId="0" applyNumberFormat="0" applyBorder="0" applyAlignment="0" applyProtection="0"/>
    <xf numFmtId="0" fontId="2" fillId="19" borderId="0" applyNumberFormat="0" applyBorder="0" applyAlignment="0" applyProtection="0"/>
    <xf numFmtId="167" fontId="22" fillId="58" borderId="0" applyNumberFormat="0" applyBorder="0" applyAlignment="0" applyProtection="0"/>
    <xf numFmtId="0" fontId="24" fillId="19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2" fillId="43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167" fontId="22" fillId="47" borderId="0" applyNumberFormat="0" applyBorder="0" applyAlignment="0" applyProtection="0"/>
    <xf numFmtId="0" fontId="23" fillId="47" borderId="0" applyNumberFormat="0" applyBorder="0" applyAlignment="0" applyProtection="0"/>
    <xf numFmtId="0" fontId="2" fillId="23" borderId="0" applyNumberFormat="0" applyBorder="0" applyAlignment="0" applyProtection="0"/>
    <xf numFmtId="0" fontId="23" fillId="47" borderId="0" applyNumberFormat="0" applyBorder="0" applyAlignment="0" applyProtection="0"/>
    <xf numFmtId="166" fontId="23" fillId="47" borderId="0" applyNumberFormat="0" applyBorder="0" applyAlignment="0" applyProtection="0"/>
    <xf numFmtId="0" fontId="22" fillId="47" borderId="0" applyNumberFormat="0" applyBorder="0" applyAlignment="0" applyProtection="0"/>
    <xf numFmtId="0" fontId="2" fillId="23" borderId="0" applyNumberFormat="0" applyBorder="0" applyAlignment="0" applyProtection="0"/>
    <xf numFmtId="167" fontId="22" fillId="47" borderId="0" applyNumberFormat="0" applyBorder="0" applyAlignment="0" applyProtection="0"/>
    <xf numFmtId="0" fontId="24" fillId="23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2" fillId="48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167" fontId="22" fillId="40" borderId="0" applyNumberFormat="0" applyBorder="0" applyAlignment="0" applyProtection="0"/>
    <xf numFmtId="0" fontId="23" fillId="40" borderId="0" applyNumberFormat="0" applyBorder="0" applyAlignment="0" applyProtection="0"/>
    <xf numFmtId="0" fontId="2" fillId="27" borderId="0" applyNumberFormat="0" applyBorder="0" applyAlignment="0" applyProtection="0"/>
    <xf numFmtId="0" fontId="23" fillId="40" borderId="0" applyNumberFormat="0" applyBorder="0" applyAlignment="0" applyProtection="0"/>
    <xf numFmtId="166" fontId="23" fillId="40" borderId="0" applyNumberFormat="0" applyBorder="0" applyAlignment="0" applyProtection="0"/>
    <xf numFmtId="0" fontId="22" fillId="40" borderId="0" applyNumberFormat="0" applyBorder="0" applyAlignment="0" applyProtection="0"/>
    <xf numFmtId="0" fontId="2" fillId="27" borderId="0" applyNumberFormat="0" applyBorder="0" applyAlignment="0" applyProtection="0"/>
    <xf numFmtId="167" fontId="22" fillId="40" borderId="0" applyNumberFormat="0" applyBorder="0" applyAlignment="0" applyProtection="0"/>
    <xf numFmtId="0" fontId="24" fillId="27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59" borderId="0" applyNumberFormat="0" applyBorder="0" applyAlignment="0" applyProtection="0"/>
    <xf numFmtId="0" fontId="23" fillId="59" borderId="0" applyNumberFormat="0" applyBorder="0" applyAlignment="0" applyProtection="0"/>
    <xf numFmtId="0" fontId="23" fillId="59" borderId="0" applyNumberFormat="0" applyBorder="0" applyAlignment="0" applyProtection="0"/>
    <xf numFmtId="0" fontId="23" fillId="59" borderId="0" applyNumberFormat="0" applyBorder="0" applyAlignment="0" applyProtection="0"/>
    <xf numFmtId="0" fontId="23" fillId="59" borderId="0" applyNumberFormat="0" applyBorder="0" applyAlignment="0" applyProtection="0"/>
    <xf numFmtId="0" fontId="23" fillId="59" borderId="0" applyNumberFormat="0" applyBorder="0" applyAlignment="0" applyProtection="0"/>
    <xf numFmtId="0" fontId="23" fillId="59" borderId="0" applyNumberFormat="0" applyBorder="0" applyAlignment="0" applyProtection="0"/>
    <xf numFmtId="0" fontId="23" fillId="59" borderId="0" applyNumberFormat="0" applyBorder="0" applyAlignment="0" applyProtection="0"/>
    <xf numFmtId="0" fontId="22" fillId="44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167" fontId="22" fillId="59" borderId="0" applyNumberFormat="0" applyBorder="0" applyAlignment="0" applyProtection="0"/>
    <xf numFmtId="0" fontId="23" fillId="59" borderId="0" applyNumberFormat="0" applyBorder="0" applyAlignment="0" applyProtection="0"/>
    <xf numFmtId="0" fontId="2" fillId="31" borderId="0" applyNumberFormat="0" applyBorder="0" applyAlignment="0" applyProtection="0"/>
    <xf numFmtId="0" fontId="23" fillId="59" borderId="0" applyNumberFormat="0" applyBorder="0" applyAlignment="0" applyProtection="0"/>
    <xf numFmtId="166" fontId="23" fillId="59" borderId="0" applyNumberFormat="0" applyBorder="0" applyAlignment="0" applyProtection="0"/>
    <xf numFmtId="0" fontId="22" fillId="59" borderId="0" applyNumberFormat="0" applyBorder="0" applyAlignment="0" applyProtection="0"/>
    <xf numFmtId="0" fontId="2" fillId="31" borderId="0" applyNumberFormat="0" applyBorder="0" applyAlignment="0" applyProtection="0"/>
    <xf numFmtId="167" fontId="22" fillId="59" borderId="0" applyNumberFormat="0" applyBorder="0" applyAlignment="0" applyProtection="0"/>
    <xf numFmtId="0" fontId="24" fillId="31" borderId="0" applyNumberFormat="0" applyBorder="0" applyAlignment="0" applyProtection="0"/>
    <xf numFmtId="0" fontId="23" fillId="59" borderId="0" applyNumberFormat="0" applyBorder="0" applyAlignment="0" applyProtection="0"/>
    <xf numFmtId="0" fontId="23" fillId="59" borderId="0" applyNumberFormat="0" applyBorder="0" applyAlignment="0" applyProtection="0"/>
    <xf numFmtId="0" fontId="23" fillId="59" borderId="0" applyNumberFormat="0" applyBorder="0" applyAlignment="0" applyProtection="0"/>
    <xf numFmtId="0" fontId="23" fillId="59" borderId="0" applyNumberFormat="0" applyBorder="0" applyAlignment="0" applyProtection="0"/>
    <xf numFmtId="0" fontId="22" fillId="40" borderId="0" applyNumberFormat="0" applyBorder="0" applyAlignment="0" applyProtection="0"/>
    <xf numFmtId="0" fontId="22" fillId="42" borderId="0" applyNumberFormat="0" applyBorder="0" applyAlignment="0" applyProtection="0"/>
    <xf numFmtId="0" fontId="22" fillId="58" borderId="0" applyNumberFormat="0" applyBorder="0" applyAlignment="0" applyProtection="0"/>
    <xf numFmtId="0" fontId="22" fillId="47" borderId="0" applyNumberFormat="0" applyBorder="0" applyAlignment="0" applyProtection="0"/>
    <xf numFmtId="0" fontId="22" fillId="40" borderId="0" applyNumberFormat="0" applyBorder="0" applyAlignment="0" applyProtection="0"/>
    <xf numFmtId="0" fontId="22" fillId="59" borderId="0" applyNumberFormat="0" applyBorder="0" applyAlignment="0" applyProtection="0"/>
    <xf numFmtId="167" fontId="22" fillId="40" borderId="0" applyNumberFormat="0" applyBorder="0" applyAlignment="0" applyProtection="0"/>
    <xf numFmtId="167" fontId="22" fillId="40" borderId="0" applyNumberFormat="0" applyBorder="0" applyAlignment="0" applyProtection="0"/>
    <xf numFmtId="167" fontId="22" fillId="40" borderId="0" applyNumberFormat="0" applyBorder="0" applyAlignment="0" applyProtection="0"/>
    <xf numFmtId="167" fontId="22" fillId="42" borderId="0" applyNumberFormat="0" applyBorder="0" applyAlignment="0" applyProtection="0"/>
    <xf numFmtId="167" fontId="22" fillId="42" borderId="0" applyNumberFormat="0" applyBorder="0" applyAlignment="0" applyProtection="0"/>
    <xf numFmtId="167" fontId="22" fillId="42" borderId="0" applyNumberFormat="0" applyBorder="0" applyAlignment="0" applyProtection="0"/>
    <xf numFmtId="167" fontId="22" fillId="58" borderId="0" applyNumberFormat="0" applyBorder="0" applyAlignment="0" applyProtection="0"/>
    <xf numFmtId="167" fontId="22" fillId="58" borderId="0" applyNumberFormat="0" applyBorder="0" applyAlignment="0" applyProtection="0"/>
    <xf numFmtId="167" fontId="22" fillId="58" borderId="0" applyNumberFormat="0" applyBorder="0" applyAlignment="0" applyProtection="0"/>
    <xf numFmtId="167" fontId="22" fillId="47" borderId="0" applyNumberFormat="0" applyBorder="0" applyAlignment="0" applyProtection="0"/>
    <xf numFmtId="167" fontId="22" fillId="47" borderId="0" applyNumberFormat="0" applyBorder="0" applyAlignment="0" applyProtection="0"/>
    <xf numFmtId="167" fontId="22" fillId="47" borderId="0" applyNumberFormat="0" applyBorder="0" applyAlignment="0" applyProtection="0"/>
    <xf numFmtId="167" fontId="22" fillId="40" borderId="0" applyNumberFormat="0" applyBorder="0" applyAlignment="0" applyProtection="0"/>
    <xf numFmtId="167" fontId="22" fillId="40" borderId="0" applyNumberFormat="0" applyBorder="0" applyAlignment="0" applyProtection="0"/>
    <xf numFmtId="167" fontId="22" fillId="40" borderId="0" applyNumberFormat="0" applyBorder="0" applyAlignment="0" applyProtection="0"/>
    <xf numFmtId="167" fontId="22" fillId="59" borderId="0" applyNumberFormat="0" applyBorder="0" applyAlignment="0" applyProtection="0"/>
    <xf numFmtId="167" fontId="22" fillId="59" borderId="0" applyNumberFormat="0" applyBorder="0" applyAlignment="0" applyProtection="0"/>
    <xf numFmtId="167" fontId="22" fillId="59" borderId="0" applyNumberFormat="0" applyBorder="0" applyAlignment="0" applyProtection="0"/>
    <xf numFmtId="167" fontId="22" fillId="48" borderId="0" applyNumberFormat="0" applyBorder="0" applyAlignment="0" applyProtection="0"/>
    <xf numFmtId="0" fontId="25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5" fillId="40" borderId="0" applyNumberFormat="0" applyBorder="0" applyAlignment="0" applyProtection="0"/>
    <xf numFmtId="177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177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167" fontId="22" fillId="42" borderId="0" applyNumberFormat="0" applyBorder="0" applyAlignment="0" applyProtection="0"/>
    <xf numFmtId="0" fontId="25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5" fillId="42" borderId="0" applyNumberFormat="0" applyBorder="0" applyAlignment="0" applyProtection="0"/>
    <xf numFmtId="177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177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2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167" fontId="22" fillId="44" borderId="0" applyNumberFormat="0" applyBorder="0" applyAlignment="0" applyProtection="0"/>
    <xf numFmtId="0" fontId="25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5" fillId="58" borderId="0" applyNumberFormat="0" applyBorder="0" applyAlignment="0" applyProtection="0"/>
    <xf numFmtId="177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177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2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167" fontId="22" fillId="43" borderId="0" applyNumberFormat="0" applyBorder="0" applyAlignment="0" applyProtection="0"/>
    <xf numFmtId="0" fontId="25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5" fillId="47" borderId="0" applyNumberFormat="0" applyBorder="0" applyAlignment="0" applyProtection="0"/>
    <xf numFmtId="177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177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2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167" fontId="22" fillId="48" borderId="0" applyNumberFormat="0" applyBorder="0" applyAlignment="0" applyProtection="0"/>
    <xf numFmtId="0" fontId="25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5" fillId="40" borderId="0" applyNumberFormat="0" applyBorder="0" applyAlignment="0" applyProtection="0"/>
    <xf numFmtId="177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177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167" fontId="22" fillId="44" borderId="0" applyNumberFormat="0" applyBorder="0" applyAlignment="0" applyProtection="0"/>
    <xf numFmtId="0" fontId="25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5" fillId="59" borderId="0" applyNumberFormat="0" applyBorder="0" applyAlignment="0" applyProtection="0"/>
    <xf numFmtId="177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177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2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66" fontId="26" fillId="40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66" fontId="26" fillId="42" borderId="0" applyNumberFormat="0" applyBorder="0" applyAlignment="0" applyProtection="0">
      <alignment vertical="center"/>
    </xf>
    <xf numFmtId="0" fontId="26" fillId="58" borderId="0" applyNumberFormat="0" applyBorder="0" applyAlignment="0" applyProtection="0">
      <alignment vertical="center"/>
    </xf>
    <xf numFmtId="0" fontId="26" fillId="58" borderId="0" applyNumberFormat="0" applyBorder="0" applyAlignment="0" applyProtection="0">
      <alignment vertical="center"/>
    </xf>
    <xf numFmtId="166" fontId="26" fillId="58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66" fontId="26" fillId="47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66" fontId="26" fillId="40" borderId="0" applyNumberFormat="0" applyBorder="0" applyAlignment="0" applyProtection="0">
      <alignment vertical="center"/>
    </xf>
    <xf numFmtId="0" fontId="26" fillId="59" borderId="0" applyNumberFormat="0" applyBorder="0" applyAlignment="0" applyProtection="0">
      <alignment vertical="center"/>
    </xf>
    <xf numFmtId="0" fontId="26" fillId="59" borderId="0" applyNumberFormat="0" applyBorder="0" applyAlignment="0" applyProtection="0">
      <alignment vertical="center"/>
    </xf>
    <xf numFmtId="166" fontId="26" fillId="5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4" fontId="16" fillId="0" borderId="0"/>
    <xf numFmtId="185" fontId="20" fillId="0" borderId="0"/>
    <xf numFmtId="185" fontId="21" fillId="0" borderId="0"/>
    <xf numFmtId="185" fontId="21" fillId="0" borderId="0"/>
    <xf numFmtId="185" fontId="21" fillId="0" borderId="0"/>
    <xf numFmtId="186" fontId="8" fillId="0" borderId="0" applyFill="0" applyBorder="0" applyAlignment="0" applyProtection="0"/>
    <xf numFmtId="186" fontId="17" fillId="0" borderId="0" applyFont="0" applyFill="0" applyBorder="0" applyAlignment="0" applyProtection="0"/>
    <xf numFmtId="0" fontId="29" fillId="60" borderId="0" applyNumberFormat="0" applyBorder="0" applyAlignment="0" applyProtection="0"/>
    <xf numFmtId="0" fontId="29" fillId="61" borderId="0" applyNumberFormat="0" applyBorder="0" applyAlignment="0" applyProtection="0"/>
    <xf numFmtId="0" fontId="29" fillId="62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5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66" fontId="29" fillId="66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166" fontId="29" fillId="42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166" fontId="29" fillId="58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166" fontId="29" fillId="6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166" fontId="29" fillId="69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166" fontId="29" fillId="70" borderId="0" applyNumberFormat="0" applyBorder="0" applyAlignment="0" applyProtection="0"/>
    <xf numFmtId="0" fontId="30" fillId="66" borderId="0" applyNumberFormat="0" applyBorder="0" applyAlignment="0" applyProtection="0"/>
    <xf numFmtId="0" fontId="30" fillId="66" borderId="0" applyNumberFormat="0" applyBorder="0" applyAlignment="0" applyProtection="0"/>
    <xf numFmtId="0" fontId="30" fillId="66" borderId="0" applyNumberFormat="0" applyBorder="0" applyAlignment="0" applyProtection="0"/>
    <xf numFmtId="0" fontId="30" fillId="66" borderId="0" applyNumberFormat="0" applyBorder="0" applyAlignment="0" applyProtection="0"/>
    <xf numFmtId="0" fontId="30" fillId="66" borderId="0" applyNumberFormat="0" applyBorder="0" applyAlignment="0" applyProtection="0"/>
    <xf numFmtId="0" fontId="30" fillId="66" borderId="0" applyNumberFormat="0" applyBorder="0" applyAlignment="0" applyProtection="0"/>
    <xf numFmtId="0" fontId="30" fillId="66" borderId="0" applyNumberFormat="0" applyBorder="0" applyAlignment="0" applyProtection="0"/>
    <xf numFmtId="0" fontId="30" fillId="66" borderId="0" applyNumberFormat="0" applyBorder="0" applyAlignment="0" applyProtection="0"/>
    <xf numFmtId="0" fontId="29" fillId="48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67" fontId="29" fillId="66" borderId="0" applyNumberFormat="0" applyBorder="0" applyAlignment="0" applyProtection="0"/>
    <xf numFmtId="0" fontId="30" fillId="66" borderId="0" applyNumberFormat="0" applyBorder="0" applyAlignment="0" applyProtection="0"/>
    <xf numFmtId="0" fontId="31" fillId="66" borderId="0" applyNumberFormat="0" applyBorder="0" applyAlignment="0" applyProtection="0"/>
    <xf numFmtId="0" fontId="30" fillId="66" borderId="0" applyNumberFormat="0" applyBorder="0" applyAlignment="0" applyProtection="0"/>
    <xf numFmtId="166" fontId="30" fillId="66" borderId="0" applyNumberFormat="0" applyBorder="0" applyAlignment="0" applyProtection="0"/>
    <xf numFmtId="0" fontId="29" fillId="66" borderId="0" applyNumberFormat="0" applyBorder="0" applyAlignment="0" applyProtection="0"/>
    <xf numFmtId="167" fontId="29" fillId="66" borderId="0" applyNumberFormat="0" applyBorder="0" applyAlignment="0" applyProtection="0"/>
    <xf numFmtId="0" fontId="32" fillId="12" borderId="0" applyNumberFormat="0" applyBorder="0" applyAlignment="0" applyProtection="0"/>
    <xf numFmtId="0" fontId="30" fillId="66" borderId="0" applyNumberFormat="0" applyBorder="0" applyAlignment="0" applyProtection="0"/>
    <xf numFmtId="0" fontId="30" fillId="66" borderId="0" applyNumberFormat="0" applyBorder="0" applyAlignment="0" applyProtection="0"/>
    <xf numFmtId="0" fontId="30" fillId="66" borderId="0" applyNumberFormat="0" applyBorder="0" applyAlignment="0" applyProtection="0"/>
    <xf numFmtId="0" fontId="30" fillId="66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67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167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42" borderId="0" applyNumberFormat="0" applyBorder="0" applyAlignment="0" applyProtection="0"/>
    <xf numFmtId="0" fontId="30" fillId="42" borderId="0" applyNumberFormat="0" applyBorder="0" applyAlignment="0" applyProtection="0"/>
    <xf numFmtId="166" fontId="30" fillId="42" borderId="0" applyNumberFormat="0" applyBorder="0" applyAlignment="0" applyProtection="0"/>
    <xf numFmtId="0" fontId="29" fillId="42" borderId="0" applyNumberFormat="0" applyBorder="0" applyAlignment="0" applyProtection="0"/>
    <xf numFmtId="167" fontId="29" fillId="42" borderId="0" applyNumberFormat="0" applyBorder="0" applyAlignment="0" applyProtection="0"/>
    <xf numFmtId="0" fontId="32" fillId="16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29" fillId="59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167" fontId="29" fillId="58" borderId="0" applyNumberFormat="0" applyBorder="0" applyAlignment="0" applyProtection="0"/>
    <xf numFmtId="0" fontId="30" fillId="58" borderId="0" applyNumberFormat="0" applyBorder="0" applyAlignment="0" applyProtection="0"/>
    <xf numFmtId="0" fontId="31" fillId="58" borderId="0" applyNumberFormat="0" applyBorder="0" applyAlignment="0" applyProtection="0"/>
    <xf numFmtId="0" fontId="30" fillId="58" borderId="0" applyNumberFormat="0" applyBorder="0" applyAlignment="0" applyProtection="0"/>
    <xf numFmtId="166" fontId="30" fillId="58" borderId="0" applyNumberFormat="0" applyBorder="0" applyAlignment="0" applyProtection="0"/>
    <xf numFmtId="0" fontId="29" fillId="58" borderId="0" applyNumberFormat="0" applyBorder="0" applyAlignment="0" applyProtection="0"/>
    <xf numFmtId="167" fontId="29" fillId="58" borderId="0" applyNumberFormat="0" applyBorder="0" applyAlignment="0" applyProtection="0"/>
    <xf numFmtId="0" fontId="32" fillId="20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29" fillId="43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167" fontId="29" fillId="68" borderId="0" applyNumberFormat="0" applyBorder="0" applyAlignment="0" applyProtection="0"/>
    <xf numFmtId="0" fontId="30" fillId="68" borderId="0" applyNumberFormat="0" applyBorder="0" applyAlignment="0" applyProtection="0"/>
    <xf numFmtId="0" fontId="31" fillId="68" borderId="0" applyNumberFormat="0" applyBorder="0" applyAlignment="0" applyProtection="0"/>
    <xf numFmtId="0" fontId="30" fillId="68" borderId="0" applyNumberFormat="0" applyBorder="0" applyAlignment="0" applyProtection="0"/>
    <xf numFmtId="166" fontId="30" fillId="68" borderId="0" applyNumberFormat="0" applyBorder="0" applyAlignment="0" applyProtection="0"/>
    <xf numFmtId="0" fontId="33" fillId="24" borderId="0" applyNumberFormat="0" applyBorder="0" applyAlignment="0" applyProtection="0">
      <alignment vertical="center"/>
    </xf>
    <xf numFmtId="0" fontId="29" fillId="68" borderId="0" applyNumberFormat="0" applyBorder="0" applyAlignment="0" applyProtection="0"/>
    <xf numFmtId="167" fontId="29" fillId="68" borderId="0" applyNumberFormat="0" applyBorder="0" applyAlignment="0" applyProtection="0"/>
    <xf numFmtId="0" fontId="32" fillId="24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29" fillId="48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167" fontId="29" fillId="69" borderId="0" applyNumberFormat="0" applyBorder="0" applyAlignment="0" applyProtection="0"/>
    <xf numFmtId="0" fontId="30" fillId="69" borderId="0" applyNumberFormat="0" applyBorder="0" applyAlignment="0" applyProtection="0"/>
    <xf numFmtId="0" fontId="31" fillId="69" borderId="0" applyNumberFormat="0" applyBorder="0" applyAlignment="0" applyProtection="0"/>
    <xf numFmtId="0" fontId="30" fillId="69" borderId="0" applyNumberFormat="0" applyBorder="0" applyAlignment="0" applyProtection="0"/>
    <xf numFmtId="166" fontId="30" fillId="69" borderId="0" applyNumberFormat="0" applyBorder="0" applyAlignment="0" applyProtection="0"/>
    <xf numFmtId="0" fontId="29" fillId="69" borderId="0" applyNumberFormat="0" applyBorder="0" applyAlignment="0" applyProtection="0"/>
    <xf numFmtId="167" fontId="29" fillId="69" borderId="0" applyNumberFormat="0" applyBorder="0" applyAlignment="0" applyProtection="0"/>
    <xf numFmtId="0" fontId="32" fillId="28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70" borderId="0" applyNumberFormat="0" applyBorder="0" applyAlignment="0" applyProtection="0"/>
    <xf numFmtId="0" fontId="30" fillId="70" borderId="0" applyNumberFormat="0" applyBorder="0" applyAlignment="0" applyProtection="0"/>
    <xf numFmtId="0" fontId="30" fillId="70" borderId="0" applyNumberFormat="0" applyBorder="0" applyAlignment="0" applyProtection="0"/>
    <xf numFmtId="0" fontId="30" fillId="70" borderId="0" applyNumberFormat="0" applyBorder="0" applyAlignment="0" applyProtection="0"/>
    <xf numFmtId="0" fontId="30" fillId="70" borderId="0" applyNumberFormat="0" applyBorder="0" applyAlignment="0" applyProtection="0"/>
    <xf numFmtId="0" fontId="30" fillId="70" borderId="0" applyNumberFormat="0" applyBorder="0" applyAlignment="0" applyProtection="0"/>
    <xf numFmtId="0" fontId="30" fillId="70" borderId="0" applyNumberFormat="0" applyBorder="0" applyAlignment="0" applyProtection="0"/>
    <xf numFmtId="0" fontId="30" fillId="70" borderId="0" applyNumberFormat="0" applyBorder="0" applyAlignment="0" applyProtection="0"/>
    <xf numFmtId="0" fontId="29" fillId="42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167" fontId="29" fillId="70" borderId="0" applyNumberFormat="0" applyBorder="0" applyAlignment="0" applyProtection="0"/>
    <xf numFmtId="0" fontId="30" fillId="70" borderId="0" applyNumberFormat="0" applyBorder="0" applyAlignment="0" applyProtection="0"/>
    <xf numFmtId="0" fontId="31" fillId="70" borderId="0" applyNumberFormat="0" applyBorder="0" applyAlignment="0" applyProtection="0"/>
    <xf numFmtId="0" fontId="30" fillId="70" borderId="0" applyNumberFormat="0" applyBorder="0" applyAlignment="0" applyProtection="0"/>
    <xf numFmtId="166" fontId="30" fillId="70" borderId="0" applyNumberFormat="0" applyBorder="0" applyAlignment="0" applyProtection="0"/>
    <xf numFmtId="0" fontId="29" fillId="70" borderId="0" applyNumberFormat="0" applyBorder="0" applyAlignment="0" applyProtection="0"/>
    <xf numFmtId="167" fontId="29" fillId="70" borderId="0" applyNumberFormat="0" applyBorder="0" applyAlignment="0" applyProtection="0"/>
    <xf numFmtId="0" fontId="32" fillId="32" borderId="0" applyNumberFormat="0" applyBorder="0" applyAlignment="0" applyProtection="0"/>
    <xf numFmtId="0" fontId="30" fillId="70" borderId="0" applyNumberFormat="0" applyBorder="0" applyAlignment="0" applyProtection="0"/>
    <xf numFmtId="0" fontId="30" fillId="70" borderId="0" applyNumberFormat="0" applyBorder="0" applyAlignment="0" applyProtection="0"/>
    <xf numFmtId="0" fontId="30" fillId="70" borderId="0" applyNumberFormat="0" applyBorder="0" applyAlignment="0" applyProtection="0"/>
    <xf numFmtId="0" fontId="30" fillId="70" borderId="0" applyNumberFormat="0" applyBorder="0" applyAlignment="0" applyProtection="0"/>
    <xf numFmtId="0" fontId="29" fillId="66" borderId="0" applyNumberFormat="0" applyBorder="0" applyAlignment="0" applyProtection="0"/>
    <xf numFmtId="0" fontId="29" fillId="42" borderId="0" applyNumberFormat="0" applyBorder="0" applyAlignment="0" applyProtection="0"/>
    <xf numFmtId="0" fontId="29" fillId="58" borderId="0" applyNumberFormat="0" applyBorder="0" applyAlignment="0" applyProtection="0"/>
    <xf numFmtId="0" fontId="29" fillId="68" borderId="0" applyNumberFormat="0" applyBorder="0" applyAlignment="0" applyProtection="0"/>
    <xf numFmtId="0" fontId="29" fillId="69" borderId="0" applyNumberFormat="0" applyBorder="0" applyAlignment="0" applyProtection="0"/>
    <xf numFmtId="0" fontId="29" fillId="70" borderId="0" applyNumberFormat="0" applyBorder="0" applyAlignment="0" applyProtection="0"/>
    <xf numFmtId="167" fontId="29" fillId="66" borderId="0" applyNumberFormat="0" applyBorder="0" applyAlignment="0" applyProtection="0"/>
    <xf numFmtId="167" fontId="29" fillId="66" borderId="0" applyNumberFormat="0" applyBorder="0" applyAlignment="0" applyProtection="0"/>
    <xf numFmtId="167" fontId="29" fillId="66" borderId="0" applyNumberFormat="0" applyBorder="0" applyAlignment="0" applyProtection="0"/>
    <xf numFmtId="167" fontId="29" fillId="42" borderId="0" applyNumberFormat="0" applyBorder="0" applyAlignment="0" applyProtection="0"/>
    <xf numFmtId="167" fontId="29" fillId="42" borderId="0" applyNumberFormat="0" applyBorder="0" applyAlignment="0" applyProtection="0"/>
    <xf numFmtId="167" fontId="29" fillId="42" borderId="0" applyNumberFormat="0" applyBorder="0" applyAlignment="0" applyProtection="0"/>
    <xf numFmtId="167" fontId="29" fillId="58" borderId="0" applyNumberFormat="0" applyBorder="0" applyAlignment="0" applyProtection="0"/>
    <xf numFmtId="167" fontId="29" fillId="58" borderId="0" applyNumberFormat="0" applyBorder="0" applyAlignment="0" applyProtection="0"/>
    <xf numFmtId="167" fontId="29" fillId="58" borderId="0" applyNumberFormat="0" applyBorder="0" applyAlignment="0" applyProtection="0"/>
    <xf numFmtId="167" fontId="29" fillId="68" borderId="0" applyNumberFormat="0" applyBorder="0" applyAlignment="0" applyProtection="0"/>
    <xf numFmtId="167" fontId="29" fillId="68" borderId="0" applyNumberFormat="0" applyBorder="0" applyAlignment="0" applyProtection="0"/>
    <xf numFmtId="167" fontId="29" fillId="68" borderId="0" applyNumberFormat="0" applyBorder="0" applyAlignment="0" applyProtection="0"/>
    <xf numFmtId="167" fontId="29" fillId="69" borderId="0" applyNumberFormat="0" applyBorder="0" applyAlignment="0" applyProtection="0"/>
    <xf numFmtId="167" fontId="29" fillId="69" borderId="0" applyNumberFormat="0" applyBorder="0" applyAlignment="0" applyProtection="0"/>
    <xf numFmtId="167" fontId="29" fillId="69" borderId="0" applyNumberFormat="0" applyBorder="0" applyAlignment="0" applyProtection="0"/>
    <xf numFmtId="167" fontId="29" fillId="70" borderId="0" applyNumberFormat="0" applyBorder="0" applyAlignment="0" applyProtection="0"/>
    <xf numFmtId="167" fontId="29" fillId="70" borderId="0" applyNumberFormat="0" applyBorder="0" applyAlignment="0" applyProtection="0"/>
    <xf numFmtId="167" fontId="29" fillId="70" borderId="0" applyNumberFormat="0" applyBorder="0" applyAlignment="0" applyProtection="0"/>
    <xf numFmtId="167" fontId="29" fillId="48" borderId="0" applyNumberFormat="0" applyBorder="0" applyAlignment="0" applyProtection="0"/>
    <xf numFmtId="0" fontId="34" fillId="66" borderId="0" applyNumberFormat="0" applyBorder="0" applyAlignment="0" applyProtection="0"/>
    <xf numFmtId="177" fontId="34" fillId="66" borderId="0" applyNumberFormat="0" applyBorder="0" applyAlignment="0" applyProtection="0"/>
    <xf numFmtId="0" fontId="29" fillId="66" borderId="0" applyNumberFormat="0" applyBorder="0" applyAlignment="0" applyProtection="0"/>
    <xf numFmtId="0" fontId="34" fillId="66" borderId="0" applyNumberFormat="0" applyBorder="0" applyAlignment="0" applyProtection="0"/>
    <xf numFmtId="0" fontId="29" fillId="66" borderId="0" applyNumberFormat="0" applyBorder="0" applyAlignment="0" applyProtection="0"/>
    <xf numFmtId="167" fontId="29" fillId="67" borderId="0" applyNumberFormat="0" applyBorder="0" applyAlignment="0" applyProtection="0"/>
    <xf numFmtId="0" fontId="34" fillId="42" borderId="0" applyNumberFormat="0" applyBorder="0" applyAlignment="0" applyProtection="0"/>
    <xf numFmtId="177" fontId="34" fillId="42" borderId="0" applyNumberFormat="0" applyBorder="0" applyAlignment="0" applyProtection="0"/>
    <xf numFmtId="0" fontId="29" fillId="42" borderId="0" applyNumberFormat="0" applyBorder="0" applyAlignment="0" applyProtection="0"/>
    <xf numFmtId="0" fontId="34" fillId="42" borderId="0" applyNumberFormat="0" applyBorder="0" applyAlignment="0" applyProtection="0"/>
    <xf numFmtId="0" fontId="29" fillId="42" borderId="0" applyNumberFormat="0" applyBorder="0" applyAlignment="0" applyProtection="0"/>
    <xf numFmtId="167" fontId="29" fillId="59" borderId="0" applyNumberFormat="0" applyBorder="0" applyAlignment="0" applyProtection="0"/>
    <xf numFmtId="0" fontId="34" fillId="58" borderId="0" applyNumberFormat="0" applyBorder="0" applyAlignment="0" applyProtection="0"/>
    <xf numFmtId="177" fontId="34" fillId="58" borderId="0" applyNumberFormat="0" applyBorder="0" applyAlignment="0" applyProtection="0"/>
    <xf numFmtId="0" fontId="29" fillId="58" borderId="0" applyNumberFormat="0" applyBorder="0" applyAlignment="0" applyProtection="0"/>
    <xf numFmtId="0" fontId="34" fillId="58" borderId="0" applyNumberFormat="0" applyBorder="0" applyAlignment="0" applyProtection="0"/>
    <xf numFmtId="0" fontId="29" fillId="58" borderId="0" applyNumberFormat="0" applyBorder="0" applyAlignment="0" applyProtection="0"/>
    <xf numFmtId="167" fontId="29" fillId="43" borderId="0" applyNumberFormat="0" applyBorder="0" applyAlignment="0" applyProtection="0"/>
    <xf numFmtId="0" fontId="34" fillId="68" borderId="0" applyNumberFormat="0" applyBorder="0" applyAlignment="0" applyProtection="0"/>
    <xf numFmtId="177" fontId="34" fillId="68" borderId="0" applyNumberFormat="0" applyBorder="0" applyAlignment="0" applyProtection="0"/>
    <xf numFmtId="0" fontId="29" fillId="68" borderId="0" applyNumberFormat="0" applyBorder="0" applyAlignment="0" applyProtection="0"/>
    <xf numFmtId="0" fontId="34" fillId="68" borderId="0" applyNumberFormat="0" applyBorder="0" applyAlignment="0" applyProtection="0"/>
    <xf numFmtId="0" fontId="29" fillId="68" borderId="0" applyNumberFormat="0" applyBorder="0" applyAlignment="0" applyProtection="0"/>
    <xf numFmtId="167" fontId="29" fillId="48" borderId="0" applyNumberFormat="0" applyBorder="0" applyAlignment="0" applyProtection="0"/>
    <xf numFmtId="0" fontId="34" fillId="69" borderId="0" applyNumberFormat="0" applyBorder="0" applyAlignment="0" applyProtection="0"/>
    <xf numFmtId="177" fontId="34" fillId="69" borderId="0" applyNumberFormat="0" applyBorder="0" applyAlignment="0" applyProtection="0"/>
    <xf numFmtId="0" fontId="29" fillId="69" borderId="0" applyNumberFormat="0" applyBorder="0" applyAlignment="0" applyProtection="0"/>
    <xf numFmtId="0" fontId="34" fillId="69" borderId="0" applyNumberFormat="0" applyBorder="0" applyAlignment="0" applyProtection="0"/>
    <xf numFmtId="0" fontId="29" fillId="69" borderId="0" applyNumberFormat="0" applyBorder="0" applyAlignment="0" applyProtection="0"/>
    <xf numFmtId="167" fontId="29" fillId="50" borderId="0" applyNumberFormat="0" applyBorder="0" applyAlignment="0" applyProtection="0"/>
    <xf numFmtId="0" fontId="34" fillId="70" borderId="0" applyNumberFormat="0" applyBorder="0" applyAlignment="0" applyProtection="0"/>
    <xf numFmtId="177" fontId="34" fillId="70" borderId="0" applyNumberFormat="0" applyBorder="0" applyAlignment="0" applyProtection="0"/>
    <xf numFmtId="0" fontId="29" fillId="70" borderId="0" applyNumberFormat="0" applyBorder="0" applyAlignment="0" applyProtection="0"/>
    <xf numFmtId="0" fontId="34" fillId="70" borderId="0" applyNumberFormat="0" applyBorder="0" applyAlignment="0" applyProtection="0"/>
    <xf numFmtId="0" fontId="29" fillId="70" borderId="0" applyNumberFormat="0" applyBorder="0" applyAlignment="0" applyProtection="0"/>
    <xf numFmtId="0" fontId="35" fillId="66" borderId="0" applyNumberFormat="0" applyBorder="0" applyAlignment="0" applyProtection="0">
      <alignment vertical="center"/>
    </xf>
    <xf numFmtId="0" fontId="35" fillId="66" borderId="0" applyNumberFormat="0" applyBorder="0" applyAlignment="0" applyProtection="0">
      <alignment vertical="center"/>
    </xf>
    <xf numFmtId="166" fontId="35" fillId="6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166" fontId="35" fillId="42" borderId="0" applyNumberFormat="0" applyBorder="0" applyAlignment="0" applyProtection="0">
      <alignment vertical="center"/>
    </xf>
    <xf numFmtId="0" fontId="35" fillId="58" borderId="0" applyNumberFormat="0" applyBorder="0" applyAlignment="0" applyProtection="0">
      <alignment vertical="center"/>
    </xf>
    <xf numFmtId="0" fontId="35" fillId="58" borderId="0" applyNumberFormat="0" applyBorder="0" applyAlignment="0" applyProtection="0">
      <alignment vertical="center"/>
    </xf>
    <xf numFmtId="166" fontId="35" fillId="58" borderId="0" applyNumberFormat="0" applyBorder="0" applyAlignment="0" applyProtection="0">
      <alignment vertical="center"/>
    </xf>
    <xf numFmtId="0" fontId="35" fillId="68" borderId="0" applyNumberFormat="0" applyBorder="0" applyAlignment="0" applyProtection="0">
      <alignment vertical="center"/>
    </xf>
    <xf numFmtId="0" fontId="35" fillId="68" borderId="0" applyNumberFormat="0" applyBorder="0" applyAlignment="0" applyProtection="0">
      <alignment vertical="center"/>
    </xf>
    <xf numFmtId="166" fontId="35" fillId="68" borderId="0" applyNumberFormat="0" applyBorder="0" applyAlignment="0" applyProtection="0">
      <alignment vertical="center"/>
    </xf>
    <xf numFmtId="0" fontId="35" fillId="69" borderId="0" applyNumberFormat="0" applyBorder="0" applyAlignment="0" applyProtection="0">
      <alignment vertical="center"/>
    </xf>
    <xf numFmtId="0" fontId="35" fillId="69" borderId="0" applyNumberFormat="0" applyBorder="0" applyAlignment="0" applyProtection="0">
      <alignment vertical="center"/>
    </xf>
    <xf numFmtId="166" fontId="35" fillId="69" borderId="0" applyNumberFormat="0" applyBorder="0" applyAlignment="0" applyProtection="0">
      <alignment vertical="center"/>
    </xf>
    <xf numFmtId="0" fontId="35" fillId="70" borderId="0" applyNumberFormat="0" applyBorder="0" applyAlignment="0" applyProtection="0">
      <alignment vertical="center"/>
    </xf>
    <xf numFmtId="0" fontId="35" fillId="70" borderId="0" applyNumberFormat="0" applyBorder="0" applyAlignment="0" applyProtection="0">
      <alignment vertical="center"/>
    </xf>
    <xf numFmtId="166" fontId="35" fillId="70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187" fontId="16" fillId="0" borderId="0">
      <alignment horizontal="center"/>
    </xf>
    <xf numFmtId="188" fontId="16" fillId="0" borderId="0">
      <alignment horizontal="center"/>
    </xf>
    <xf numFmtId="189" fontId="16" fillId="0" borderId="0">
      <alignment horizontal="center"/>
    </xf>
    <xf numFmtId="190" fontId="16" fillId="0" borderId="0">
      <alignment horizontal="center"/>
    </xf>
    <xf numFmtId="191" fontId="16" fillId="0" borderId="0">
      <alignment horizontal="center"/>
    </xf>
    <xf numFmtId="192" fontId="37" fillId="0" borderId="0" applyFill="0" applyBorder="0" applyProtection="0">
      <alignment horizontal="right" vertical="center"/>
    </xf>
    <xf numFmtId="193" fontId="17" fillId="0" borderId="0"/>
    <xf numFmtId="193" fontId="17" fillId="0" borderId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166" fontId="22" fillId="72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166" fontId="22" fillId="73" borderId="0" applyNumberFormat="0" applyBorder="0" applyAlignment="0" applyProtection="0"/>
    <xf numFmtId="0" fontId="39" fillId="72" borderId="0" applyNumberFormat="0" applyBorder="0" applyAlignment="0" applyProtection="0"/>
    <xf numFmtId="0" fontId="39" fillId="72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166" fontId="29" fillId="74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5" borderId="0" applyNumberFormat="0" applyBorder="0" applyAlignment="0" applyProtection="0"/>
    <xf numFmtId="167" fontId="29" fillId="75" borderId="0" applyNumberFormat="0" applyBorder="0" applyAlignment="0" applyProtection="0"/>
    <xf numFmtId="0" fontId="30" fillId="75" borderId="0" applyNumberFormat="0" applyBorder="0" applyAlignment="0" applyProtection="0"/>
    <xf numFmtId="0" fontId="31" fillId="75" borderId="0" applyNumberFormat="0" applyBorder="0" applyAlignment="0" applyProtection="0"/>
    <xf numFmtId="0" fontId="30" fillId="75" borderId="0" applyNumberFormat="0" applyBorder="0" applyAlignment="0" applyProtection="0"/>
    <xf numFmtId="166" fontId="30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9" fillId="75" borderId="0" applyNumberFormat="0" applyBorder="0" applyAlignment="0" applyProtection="0"/>
    <xf numFmtId="0" fontId="30" fillId="75" borderId="0" applyNumberFormat="0" applyBorder="0" applyAlignment="0" applyProtection="0"/>
    <xf numFmtId="166" fontId="30" fillId="75" borderId="0" applyNumberFormat="0" applyBorder="0" applyAlignment="0" applyProtection="0"/>
    <xf numFmtId="167" fontId="29" fillId="75" borderId="0" applyNumberFormat="0" applyBorder="0" applyAlignment="0" applyProtection="0"/>
    <xf numFmtId="0" fontId="30" fillId="75" borderId="0" applyNumberFormat="0" applyBorder="0" applyAlignment="0" applyProtection="0"/>
    <xf numFmtId="166" fontId="30" fillId="75" borderId="0" applyNumberFormat="0" applyBorder="0" applyAlignment="0" applyProtection="0"/>
    <xf numFmtId="0" fontId="32" fillId="9" borderId="0" applyNumberFormat="0" applyBorder="0" applyAlignment="0" applyProtection="0"/>
    <xf numFmtId="0" fontId="30" fillId="75" borderId="0" applyNumberFormat="0" applyBorder="0" applyAlignment="0" applyProtection="0"/>
    <xf numFmtId="166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22" fillId="78" borderId="0" applyNumberFormat="0" applyBorder="0" applyAlignment="0" applyProtection="0"/>
    <xf numFmtId="0" fontId="22" fillId="78" borderId="0" applyNumberFormat="0" applyBorder="0" applyAlignment="0" applyProtection="0"/>
    <xf numFmtId="166" fontId="22" fillId="78" borderId="0" applyNumberFormat="0" applyBorder="0" applyAlignment="0" applyProtection="0"/>
    <xf numFmtId="0" fontId="38" fillId="79" borderId="0" applyNumberFormat="0" applyBorder="0" applyAlignment="0" applyProtection="0"/>
    <xf numFmtId="0" fontId="38" fillId="79" borderId="0" applyNumberFormat="0" applyBorder="0" applyAlignment="0" applyProtection="0"/>
    <xf numFmtId="0" fontId="22" fillId="80" borderId="0" applyNumberFormat="0" applyBorder="0" applyAlignment="0" applyProtection="0"/>
    <xf numFmtId="0" fontId="22" fillId="80" borderId="0" applyNumberFormat="0" applyBorder="0" applyAlignment="0" applyProtection="0"/>
    <xf numFmtId="166" fontId="22" fillId="80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29" fillId="81" borderId="0" applyNumberFormat="0" applyBorder="0" applyAlignment="0" applyProtection="0"/>
    <xf numFmtId="0" fontId="29" fillId="81" borderId="0" applyNumberFormat="0" applyBorder="0" applyAlignment="0" applyProtection="0"/>
    <xf numFmtId="166" fontId="29" fillId="81" borderId="0" applyNumberFormat="0" applyBorder="0" applyAlignment="0" applyProtection="0"/>
    <xf numFmtId="0" fontId="30" fillId="82" borderId="0" applyNumberFormat="0" applyBorder="0" applyAlignment="0" applyProtection="0"/>
    <xf numFmtId="0" fontId="30" fillId="82" borderId="0" applyNumberFormat="0" applyBorder="0" applyAlignment="0" applyProtection="0"/>
    <xf numFmtId="0" fontId="30" fillId="82" borderId="0" applyNumberFormat="0" applyBorder="0" applyAlignment="0" applyProtection="0"/>
    <xf numFmtId="0" fontId="30" fillId="82" borderId="0" applyNumberFormat="0" applyBorder="0" applyAlignment="0" applyProtection="0"/>
    <xf numFmtId="0" fontId="30" fillId="82" borderId="0" applyNumberFormat="0" applyBorder="0" applyAlignment="0" applyProtection="0"/>
    <xf numFmtId="0" fontId="30" fillId="82" borderId="0" applyNumberFormat="0" applyBorder="0" applyAlignment="0" applyProtection="0"/>
    <xf numFmtId="0" fontId="30" fillId="82" borderId="0" applyNumberFormat="0" applyBorder="0" applyAlignment="0" applyProtection="0"/>
    <xf numFmtId="0" fontId="30" fillId="82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82" borderId="0" applyNumberFormat="0" applyBorder="0" applyAlignment="0" applyProtection="0"/>
    <xf numFmtId="167" fontId="29" fillId="82" borderId="0" applyNumberFormat="0" applyBorder="0" applyAlignment="0" applyProtection="0"/>
    <xf numFmtId="0" fontId="30" fillId="82" borderId="0" applyNumberFormat="0" applyBorder="0" applyAlignment="0" applyProtection="0"/>
    <xf numFmtId="0" fontId="31" fillId="82" borderId="0" applyNumberFormat="0" applyBorder="0" applyAlignment="0" applyProtection="0"/>
    <xf numFmtId="0" fontId="30" fillId="82" borderId="0" applyNumberFormat="0" applyBorder="0" applyAlignment="0" applyProtection="0"/>
    <xf numFmtId="166" fontId="30" fillId="82" borderId="0" applyNumberFormat="0" applyBorder="0" applyAlignment="0" applyProtection="0"/>
    <xf numFmtId="0" fontId="29" fillId="82" borderId="0" applyNumberFormat="0" applyBorder="0" applyAlignment="0" applyProtection="0"/>
    <xf numFmtId="0" fontId="29" fillId="82" borderId="0" applyNumberFormat="0" applyBorder="0" applyAlignment="0" applyProtection="0"/>
    <xf numFmtId="0" fontId="29" fillId="82" borderId="0" applyNumberFormat="0" applyBorder="0" applyAlignment="0" applyProtection="0"/>
    <xf numFmtId="0" fontId="33" fillId="13" borderId="0" applyNumberFormat="0" applyBorder="0" applyAlignment="0" applyProtection="0">
      <alignment vertical="center"/>
    </xf>
    <xf numFmtId="0" fontId="29" fillId="82" borderId="0" applyNumberFormat="0" applyBorder="0" applyAlignment="0" applyProtection="0"/>
    <xf numFmtId="0" fontId="30" fillId="82" borderId="0" applyNumberFormat="0" applyBorder="0" applyAlignment="0" applyProtection="0"/>
    <xf numFmtId="166" fontId="30" fillId="82" borderId="0" applyNumberFormat="0" applyBorder="0" applyAlignment="0" applyProtection="0"/>
    <xf numFmtId="167" fontId="29" fillId="82" borderId="0" applyNumberFormat="0" applyBorder="0" applyAlignment="0" applyProtection="0"/>
    <xf numFmtId="0" fontId="30" fillId="82" borderId="0" applyNumberFormat="0" applyBorder="0" applyAlignment="0" applyProtection="0"/>
    <xf numFmtId="166" fontId="30" fillId="82" borderId="0" applyNumberFormat="0" applyBorder="0" applyAlignment="0" applyProtection="0"/>
    <xf numFmtId="0" fontId="32" fillId="13" borderId="0" applyNumberFormat="0" applyBorder="0" applyAlignment="0" applyProtection="0"/>
    <xf numFmtId="0" fontId="30" fillId="82" borderId="0" applyNumberFormat="0" applyBorder="0" applyAlignment="0" applyProtection="0"/>
    <xf numFmtId="166" fontId="30" fillId="82" borderId="0" applyNumberFormat="0" applyBorder="0" applyAlignment="0" applyProtection="0"/>
    <xf numFmtId="0" fontId="30" fillId="82" borderId="0" applyNumberFormat="0" applyBorder="0" applyAlignment="0" applyProtection="0"/>
    <xf numFmtId="0" fontId="30" fillId="82" borderId="0" applyNumberFormat="0" applyBorder="0" applyAlignment="0" applyProtection="0"/>
    <xf numFmtId="0" fontId="30" fillId="82" borderId="0" applyNumberFormat="0" applyBorder="0" applyAlignment="0" applyProtection="0"/>
    <xf numFmtId="0" fontId="30" fillId="82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22" fillId="83" borderId="0" applyNumberFormat="0" applyBorder="0" applyAlignment="0" applyProtection="0"/>
    <xf numFmtId="0" fontId="22" fillId="83" borderId="0" applyNumberFormat="0" applyBorder="0" applyAlignment="0" applyProtection="0"/>
    <xf numFmtId="166" fontId="22" fillId="83" borderId="0" applyNumberFormat="0" applyBorder="0" applyAlignment="0" applyProtection="0"/>
    <xf numFmtId="0" fontId="38" fillId="84" borderId="0" applyNumberFormat="0" applyBorder="0" applyAlignment="0" applyProtection="0"/>
    <xf numFmtId="0" fontId="38" fillId="84" borderId="0" applyNumberFormat="0" applyBorder="0" applyAlignment="0" applyProtection="0"/>
    <xf numFmtId="0" fontId="22" fillId="85" borderId="0" applyNumberFormat="0" applyBorder="0" applyAlignment="0" applyProtection="0"/>
    <xf numFmtId="0" fontId="22" fillId="85" borderId="0" applyNumberFormat="0" applyBorder="0" applyAlignment="0" applyProtection="0"/>
    <xf numFmtId="166" fontId="22" fillId="85" borderId="0" applyNumberFormat="0" applyBorder="0" applyAlignment="0" applyProtection="0"/>
    <xf numFmtId="0" fontId="39" fillId="79" borderId="0" applyNumberFormat="0" applyBorder="0" applyAlignment="0" applyProtection="0"/>
    <xf numFmtId="0" fontId="39" fillId="79" borderId="0" applyNumberFormat="0" applyBorder="0" applyAlignment="0" applyProtection="0"/>
    <xf numFmtId="0" fontId="29" fillId="79" borderId="0" applyNumberFormat="0" applyBorder="0" applyAlignment="0" applyProtection="0"/>
    <xf numFmtId="0" fontId="29" fillId="79" borderId="0" applyNumberFormat="0" applyBorder="0" applyAlignment="0" applyProtection="0"/>
    <xf numFmtId="166" fontId="29" fillId="79" borderId="0" applyNumberFormat="0" applyBorder="0" applyAlignment="0" applyProtection="0"/>
    <xf numFmtId="0" fontId="30" fillId="86" borderId="0" applyNumberFormat="0" applyBorder="0" applyAlignment="0" applyProtection="0"/>
    <xf numFmtId="0" fontId="30" fillId="86" borderId="0" applyNumberFormat="0" applyBorder="0" applyAlignment="0" applyProtection="0"/>
    <xf numFmtId="0" fontId="30" fillId="86" borderId="0" applyNumberFormat="0" applyBorder="0" applyAlignment="0" applyProtection="0"/>
    <xf numFmtId="0" fontId="30" fillId="86" borderId="0" applyNumberFormat="0" applyBorder="0" applyAlignment="0" applyProtection="0"/>
    <xf numFmtId="0" fontId="30" fillId="86" borderId="0" applyNumberFormat="0" applyBorder="0" applyAlignment="0" applyProtection="0"/>
    <xf numFmtId="0" fontId="30" fillId="86" borderId="0" applyNumberFormat="0" applyBorder="0" applyAlignment="0" applyProtection="0"/>
    <xf numFmtId="0" fontId="30" fillId="86" borderId="0" applyNumberFormat="0" applyBorder="0" applyAlignment="0" applyProtection="0"/>
    <xf numFmtId="0" fontId="30" fillId="8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86" borderId="0" applyNumberFormat="0" applyBorder="0" applyAlignment="0" applyProtection="0"/>
    <xf numFmtId="167" fontId="29" fillId="86" borderId="0" applyNumberFormat="0" applyBorder="0" applyAlignment="0" applyProtection="0"/>
    <xf numFmtId="0" fontId="30" fillId="86" borderId="0" applyNumberFormat="0" applyBorder="0" applyAlignment="0" applyProtection="0"/>
    <xf numFmtId="0" fontId="31" fillId="86" borderId="0" applyNumberFormat="0" applyBorder="0" applyAlignment="0" applyProtection="0"/>
    <xf numFmtId="0" fontId="30" fillId="86" borderId="0" applyNumberFormat="0" applyBorder="0" applyAlignment="0" applyProtection="0"/>
    <xf numFmtId="166" fontId="30" fillId="86" borderId="0" applyNumberFormat="0" applyBorder="0" applyAlignment="0" applyProtection="0"/>
    <xf numFmtId="0" fontId="29" fillId="86" borderId="0" applyNumberFormat="0" applyBorder="0" applyAlignment="0" applyProtection="0"/>
    <xf numFmtId="0" fontId="29" fillId="86" borderId="0" applyNumberFormat="0" applyBorder="0" applyAlignment="0" applyProtection="0"/>
    <xf numFmtId="0" fontId="29" fillId="86" borderId="0" applyNumberFormat="0" applyBorder="0" applyAlignment="0" applyProtection="0"/>
    <xf numFmtId="0" fontId="33" fillId="17" borderId="0" applyNumberFormat="0" applyBorder="0" applyAlignment="0" applyProtection="0">
      <alignment vertical="center"/>
    </xf>
    <xf numFmtId="0" fontId="29" fillId="86" borderId="0" applyNumberFormat="0" applyBorder="0" applyAlignment="0" applyProtection="0"/>
    <xf numFmtId="0" fontId="30" fillId="86" borderId="0" applyNumberFormat="0" applyBorder="0" applyAlignment="0" applyProtection="0"/>
    <xf numFmtId="166" fontId="30" fillId="86" borderId="0" applyNumberFormat="0" applyBorder="0" applyAlignment="0" applyProtection="0"/>
    <xf numFmtId="167" fontId="29" fillId="86" borderId="0" applyNumberFormat="0" applyBorder="0" applyAlignment="0" applyProtection="0"/>
    <xf numFmtId="0" fontId="30" fillId="86" borderId="0" applyNumberFormat="0" applyBorder="0" applyAlignment="0" applyProtection="0"/>
    <xf numFmtId="166" fontId="30" fillId="86" borderId="0" applyNumberFormat="0" applyBorder="0" applyAlignment="0" applyProtection="0"/>
    <xf numFmtId="0" fontId="32" fillId="17" borderId="0" applyNumberFormat="0" applyBorder="0" applyAlignment="0" applyProtection="0"/>
    <xf numFmtId="0" fontId="30" fillId="86" borderId="0" applyNumberFormat="0" applyBorder="0" applyAlignment="0" applyProtection="0"/>
    <xf numFmtId="166" fontId="30" fillId="86" borderId="0" applyNumberFormat="0" applyBorder="0" applyAlignment="0" applyProtection="0"/>
    <xf numFmtId="0" fontId="30" fillId="86" borderId="0" applyNumberFormat="0" applyBorder="0" applyAlignment="0" applyProtection="0"/>
    <xf numFmtId="0" fontId="30" fillId="86" borderId="0" applyNumberFormat="0" applyBorder="0" applyAlignment="0" applyProtection="0"/>
    <xf numFmtId="0" fontId="30" fillId="86" borderId="0" applyNumberFormat="0" applyBorder="0" applyAlignment="0" applyProtection="0"/>
    <xf numFmtId="0" fontId="30" fillId="86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22" fillId="85" borderId="0" applyNumberFormat="0" applyBorder="0" applyAlignment="0" applyProtection="0"/>
    <xf numFmtId="0" fontId="22" fillId="85" borderId="0" applyNumberFormat="0" applyBorder="0" applyAlignment="0" applyProtection="0"/>
    <xf numFmtId="166" fontId="22" fillId="85" borderId="0" applyNumberFormat="0" applyBorder="0" applyAlignment="0" applyProtection="0"/>
    <xf numFmtId="0" fontId="38" fillId="79" borderId="0" applyNumberFormat="0" applyBorder="0" applyAlignment="0" applyProtection="0"/>
    <xf numFmtId="0" fontId="38" fillId="79" borderId="0" applyNumberFormat="0" applyBorder="0" applyAlignment="0" applyProtection="0"/>
    <xf numFmtId="0" fontId="22" fillId="79" borderId="0" applyNumberFormat="0" applyBorder="0" applyAlignment="0" applyProtection="0"/>
    <xf numFmtId="0" fontId="22" fillId="79" borderId="0" applyNumberFormat="0" applyBorder="0" applyAlignment="0" applyProtection="0"/>
    <xf numFmtId="166" fontId="22" fillId="79" borderId="0" applyNumberFormat="0" applyBorder="0" applyAlignment="0" applyProtection="0"/>
    <xf numFmtId="0" fontId="39" fillId="79" borderId="0" applyNumberFormat="0" applyBorder="0" applyAlignment="0" applyProtection="0"/>
    <xf numFmtId="0" fontId="39" fillId="79" borderId="0" applyNumberFormat="0" applyBorder="0" applyAlignment="0" applyProtection="0"/>
    <xf numFmtId="0" fontId="29" fillId="79" borderId="0" applyNumberFormat="0" applyBorder="0" applyAlignment="0" applyProtection="0"/>
    <xf numFmtId="0" fontId="29" fillId="79" borderId="0" applyNumberFormat="0" applyBorder="0" applyAlignment="0" applyProtection="0"/>
    <xf numFmtId="166" fontId="29" fillId="79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29" fillId="87" borderId="0" applyNumberFormat="0" applyBorder="0" applyAlignment="0" applyProtection="0"/>
    <xf numFmtId="0" fontId="29" fillId="87" borderId="0" applyNumberFormat="0" applyBorder="0" applyAlignment="0" applyProtection="0"/>
    <xf numFmtId="0" fontId="29" fillId="68" borderId="0" applyNumberFormat="0" applyBorder="0" applyAlignment="0" applyProtection="0"/>
    <xf numFmtId="167" fontId="29" fillId="68" borderId="0" applyNumberFormat="0" applyBorder="0" applyAlignment="0" applyProtection="0"/>
    <xf numFmtId="0" fontId="30" fillId="68" borderId="0" applyNumberFormat="0" applyBorder="0" applyAlignment="0" applyProtection="0"/>
    <xf numFmtId="0" fontId="31" fillId="68" borderId="0" applyNumberFormat="0" applyBorder="0" applyAlignment="0" applyProtection="0"/>
    <xf numFmtId="0" fontId="30" fillId="68" borderId="0" applyNumberFormat="0" applyBorder="0" applyAlignment="0" applyProtection="0"/>
    <xf numFmtId="166" fontId="30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30" fillId="68" borderId="0" applyNumberFormat="0" applyBorder="0" applyAlignment="0" applyProtection="0"/>
    <xf numFmtId="166" fontId="30" fillId="68" borderId="0" applyNumberFormat="0" applyBorder="0" applyAlignment="0" applyProtection="0"/>
    <xf numFmtId="167" fontId="29" fillId="68" borderId="0" applyNumberFormat="0" applyBorder="0" applyAlignment="0" applyProtection="0"/>
    <xf numFmtId="0" fontId="30" fillId="68" borderId="0" applyNumberFormat="0" applyBorder="0" applyAlignment="0" applyProtection="0"/>
    <xf numFmtId="166" fontId="30" fillId="68" borderId="0" applyNumberFormat="0" applyBorder="0" applyAlignment="0" applyProtection="0"/>
    <xf numFmtId="0" fontId="32" fillId="21" borderId="0" applyNumberFormat="0" applyBorder="0" applyAlignment="0" applyProtection="0"/>
    <xf numFmtId="0" fontId="30" fillId="68" borderId="0" applyNumberFormat="0" applyBorder="0" applyAlignment="0" applyProtection="0"/>
    <xf numFmtId="166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166" fontId="22" fillId="72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166" fontId="22" fillId="73" borderId="0" applyNumberFormat="0" applyBorder="0" applyAlignment="0" applyProtection="0"/>
    <xf numFmtId="0" fontId="39" fillId="72" borderId="0" applyNumberFormat="0" applyBorder="0" applyAlignment="0" applyProtection="0"/>
    <xf numFmtId="0" fontId="39" fillId="72" borderId="0" applyNumberFormat="0" applyBorder="0" applyAlignment="0" applyProtection="0"/>
    <xf numFmtId="0" fontId="29" fillId="73" borderId="0" applyNumberFormat="0" applyBorder="0" applyAlignment="0" applyProtection="0"/>
    <xf numFmtId="0" fontId="29" fillId="73" borderId="0" applyNumberFormat="0" applyBorder="0" applyAlignment="0" applyProtection="0"/>
    <xf numFmtId="166" fontId="29" fillId="73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167" fontId="29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166" fontId="30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30" fillId="69" borderId="0" applyNumberFormat="0" applyBorder="0" applyAlignment="0" applyProtection="0"/>
    <xf numFmtId="166" fontId="30" fillId="69" borderId="0" applyNumberFormat="0" applyBorder="0" applyAlignment="0" applyProtection="0"/>
    <xf numFmtId="167" fontId="29" fillId="69" borderId="0" applyNumberFormat="0" applyBorder="0" applyAlignment="0" applyProtection="0"/>
    <xf numFmtId="0" fontId="30" fillId="69" borderId="0" applyNumberFormat="0" applyBorder="0" applyAlignment="0" applyProtection="0"/>
    <xf numFmtId="166" fontId="30" fillId="69" borderId="0" applyNumberFormat="0" applyBorder="0" applyAlignment="0" applyProtection="0"/>
    <xf numFmtId="0" fontId="32" fillId="25" borderId="0" applyNumberFormat="0" applyBorder="0" applyAlignment="0" applyProtection="0"/>
    <xf numFmtId="0" fontId="30" fillId="69" borderId="0" applyNumberFormat="0" applyBorder="0" applyAlignment="0" applyProtection="0"/>
    <xf numFmtId="166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22" fillId="77" borderId="0" applyNumberFormat="0" applyBorder="0" applyAlignment="0" applyProtection="0"/>
    <xf numFmtId="0" fontId="22" fillId="77" borderId="0" applyNumberFormat="0" applyBorder="0" applyAlignment="0" applyProtection="0"/>
    <xf numFmtId="166" fontId="22" fillId="77" borderId="0" applyNumberFormat="0" applyBorder="0" applyAlignment="0" applyProtection="0"/>
    <xf numFmtId="0" fontId="38" fillId="89" borderId="0" applyNumberFormat="0" applyBorder="0" applyAlignment="0" applyProtection="0"/>
    <xf numFmtId="0" fontId="38" fillId="89" borderId="0" applyNumberFormat="0" applyBorder="0" applyAlignment="0" applyProtection="0"/>
    <xf numFmtId="0" fontId="22" fillId="80" borderId="0" applyNumberFormat="0" applyBorder="0" applyAlignment="0" applyProtection="0"/>
    <xf numFmtId="0" fontId="22" fillId="80" borderId="0" applyNumberFormat="0" applyBorder="0" applyAlignment="0" applyProtection="0"/>
    <xf numFmtId="166" fontId="22" fillId="80" borderId="0" applyNumberFormat="0" applyBorder="0" applyAlignment="0" applyProtection="0"/>
    <xf numFmtId="0" fontId="39" fillId="89" borderId="0" applyNumberFormat="0" applyBorder="0" applyAlignment="0" applyProtection="0"/>
    <xf numFmtId="0" fontId="39" fillId="89" borderId="0" applyNumberFormat="0" applyBorder="0" applyAlignment="0" applyProtection="0"/>
    <xf numFmtId="0" fontId="29" fillId="89" borderId="0" applyNumberFormat="0" applyBorder="0" applyAlignment="0" applyProtection="0"/>
    <xf numFmtId="0" fontId="29" fillId="89" borderId="0" applyNumberFormat="0" applyBorder="0" applyAlignment="0" applyProtection="0"/>
    <xf numFmtId="166" fontId="29" fillId="89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29" fillId="82" borderId="0" applyNumberFormat="0" applyBorder="0" applyAlignment="0" applyProtection="0"/>
    <xf numFmtId="0" fontId="29" fillId="82" borderId="0" applyNumberFormat="0" applyBorder="0" applyAlignment="0" applyProtection="0"/>
    <xf numFmtId="0" fontId="29" fillId="67" borderId="0" applyNumberFormat="0" applyBorder="0" applyAlignment="0" applyProtection="0"/>
    <xf numFmtId="167" fontId="29" fillId="67" borderId="0" applyNumberFormat="0" applyBorder="0" applyAlignment="0" applyProtection="0"/>
    <xf numFmtId="0" fontId="30" fillId="67" borderId="0" applyNumberFormat="0" applyBorder="0" applyAlignment="0" applyProtection="0"/>
    <xf numFmtId="0" fontId="31" fillId="67" borderId="0" applyNumberFormat="0" applyBorder="0" applyAlignment="0" applyProtection="0"/>
    <xf numFmtId="0" fontId="30" fillId="67" borderId="0" applyNumberFormat="0" applyBorder="0" applyAlignment="0" applyProtection="0"/>
    <xf numFmtId="166" fontId="30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33" fillId="29" borderId="0" applyNumberFormat="0" applyBorder="0" applyAlignment="0" applyProtection="0">
      <alignment vertical="center"/>
    </xf>
    <xf numFmtId="0" fontId="29" fillId="67" borderId="0" applyNumberFormat="0" applyBorder="0" applyAlignment="0" applyProtection="0"/>
    <xf numFmtId="0" fontId="30" fillId="67" borderId="0" applyNumberFormat="0" applyBorder="0" applyAlignment="0" applyProtection="0"/>
    <xf numFmtId="166" fontId="30" fillId="67" borderId="0" applyNumberFormat="0" applyBorder="0" applyAlignment="0" applyProtection="0"/>
    <xf numFmtId="167" fontId="29" fillId="67" borderId="0" applyNumberFormat="0" applyBorder="0" applyAlignment="0" applyProtection="0"/>
    <xf numFmtId="0" fontId="30" fillId="67" borderId="0" applyNumberFormat="0" applyBorder="0" applyAlignment="0" applyProtection="0"/>
    <xf numFmtId="166" fontId="30" fillId="67" borderId="0" applyNumberFormat="0" applyBorder="0" applyAlignment="0" applyProtection="0"/>
    <xf numFmtId="0" fontId="32" fillId="29" borderId="0" applyNumberFormat="0" applyBorder="0" applyAlignment="0" applyProtection="0"/>
    <xf numFmtId="0" fontId="30" fillId="67" borderId="0" applyNumberFormat="0" applyBorder="0" applyAlignment="0" applyProtection="0"/>
    <xf numFmtId="166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40" fillId="0" borderId="0" applyNumberForma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67" fontId="8" fillId="0" borderId="0" applyNumberFormat="0" applyFill="0" applyBorder="0" applyAlignment="0" applyProtection="0"/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167" fontId="9" fillId="0" borderId="19">
      <alignment horizontal="center" vertical="center"/>
    </xf>
    <xf numFmtId="0" fontId="9" fillId="0" borderId="19">
      <alignment horizontal="center" vertical="center"/>
    </xf>
    <xf numFmtId="0" fontId="42" fillId="0" borderId="0">
      <alignment horizontal="left" wrapText="1"/>
    </xf>
    <xf numFmtId="0" fontId="42" fillId="0" borderId="0">
      <alignment horizontal="left" wrapText="1"/>
    </xf>
    <xf numFmtId="166" fontId="42" fillId="0" borderId="0">
      <alignment horizontal="left" wrapText="1"/>
    </xf>
    <xf numFmtId="0" fontId="43" fillId="0" borderId="20">
      <protection hidden="1"/>
    </xf>
    <xf numFmtId="0" fontId="43" fillId="0" borderId="20">
      <protection hidden="1"/>
    </xf>
    <xf numFmtId="166" fontId="43" fillId="0" borderId="20">
      <protection hidden="1"/>
    </xf>
    <xf numFmtId="0" fontId="44" fillId="49" borderId="20" applyNumberFormat="0" applyFont="0" applyBorder="0" applyAlignment="0" applyProtection="0">
      <protection hidden="1"/>
    </xf>
    <xf numFmtId="0" fontId="44" fillId="49" borderId="20" applyNumberFormat="0" applyFont="0" applyBorder="0" applyAlignment="0" applyProtection="0">
      <protection hidden="1"/>
    </xf>
    <xf numFmtId="166" fontId="44" fillId="49" borderId="20" applyNumberFormat="0" applyFont="0" applyBorder="0" applyAlignment="0" applyProtection="0">
      <protection hidden="1"/>
    </xf>
    <xf numFmtId="0" fontId="45" fillId="0" borderId="20">
      <protection hidden="1"/>
    </xf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6" fontId="40" fillId="0" borderId="0" applyNumberFormat="0" applyFill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7" fillId="47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167" fontId="47" fillId="43" borderId="0" applyNumberFormat="0" applyBorder="0" applyAlignment="0" applyProtection="0"/>
    <xf numFmtId="0" fontId="46" fillId="43" borderId="0" applyNumberFormat="0" applyBorder="0" applyAlignment="0" applyProtection="0"/>
    <xf numFmtId="0" fontId="48" fillId="43" borderId="0" applyNumberFormat="0" applyBorder="0" applyAlignment="0" applyProtection="0"/>
    <xf numFmtId="0" fontId="46" fillId="43" borderId="0" applyNumberFormat="0" applyBorder="0" applyAlignment="0" applyProtection="0"/>
    <xf numFmtId="166" fontId="46" fillId="43" borderId="0" applyNumberFormat="0" applyBorder="0" applyAlignment="0" applyProtection="0"/>
    <xf numFmtId="0" fontId="47" fillId="43" borderId="0" applyNumberFormat="0" applyBorder="0" applyAlignment="0" applyProtection="0"/>
    <xf numFmtId="167" fontId="47" fillId="43" borderId="0" applyNumberFormat="0" applyBorder="0" applyAlignment="0" applyProtection="0"/>
    <xf numFmtId="0" fontId="49" fillId="3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8" fillId="90" borderId="16" applyNumberFormat="0" applyFont="0" applyAlignment="0" applyProtection="0"/>
    <xf numFmtId="0" fontId="50" fillId="91" borderId="12" applyNumberFormat="0" applyAlignment="0" applyProtection="0"/>
    <xf numFmtId="167" fontId="16" fillId="92" borderId="21"/>
    <xf numFmtId="167" fontId="16" fillId="92" borderId="21"/>
    <xf numFmtId="167" fontId="16" fillId="92" borderId="21"/>
    <xf numFmtId="0" fontId="51" fillId="93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6" fontId="42" fillId="0" borderId="0" applyNumberFormat="0" applyFill="0" applyBorder="0" applyAlignment="0" applyProtection="0"/>
    <xf numFmtId="0" fontId="42" fillId="0" borderId="0" applyNumberFormat="0" applyFill="0" applyBorder="0" applyProtection="0">
      <alignment horizontal="right"/>
    </xf>
    <xf numFmtId="0" fontId="42" fillId="0" borderId="0" applyNumberFormat="0" applyFill="0" applyBorder="0" applyProtection="0">
      <alignment horizontal="right"/>
    </xf>
    <xf numFmtId="166" fontId="42" fillId="0" borderId="0" applyNumberFormat="0" applyFill="0" applyBorder="0" applyProtection="0">
      <alignment horizontal="right"/>
    </xf>
    <xf numFmtId="167" fontId="52" fillId="48" borderId="0" applyNumberFormat="0" applyBorder="0" applyAlignment="0" applyProtection="0"/>
    <xf numFmtId="0" fontId="53" fillId="45" borderId="0" applyNumberFormat="0" applyBorder="0" applyAlignment="0" applyProtection="0"/>
    <xf numFmtId="177" fontId="53" fillId="45" borderId="0" applyNumberFormat="0" applyBorder="0" applyAlignment="0" applyProtection="0"/>
    <xf numFmtId="0" fontId="52" fillId="45" borderId="0" applyNumberFormat="0" applyBorder="0" applyAlignment="0" applyProtection="0"/>
    <xf numFmtId="0" fontId="53" fillId="45" borderId="0" applyNumberFormat="0" applyBorder="0" applyAlignment="0" applyProtection="0"/>
    <xf numFmtId="0" fontId="52" fillId="45" borderId="0" applyNumberFormat="0" applyBorder="0" applyAlignment="0" applyProtection="0"/>
    <xf numFmtId="0" fontId="54" fillId="0" borderId="0"/>
    <xf numFmtId="0" fontId="55" fillId="0" borderId="0"/>
    <xf numFmtId="2" fontId="56" fillId="0" borderId="0">
      <protection locked="0"/>
    </xf>
    <xf numFmtId="2" fontId="57" fillId="0" borderId="0">
      <protection locked="0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167" fontId="58" fillId="0" borderId="22" applyNumberFormat="0" applyBorder="0" applyProtection="0">
      <alignment horizontal="center"/>
    </xf>
    <xf numFmtId="0" fontId="56" fillId="0" borderId="0">
      <protection locked="0"/>
    </xf>
    <xf numFmtId="0" fontId="56" fillId="0" borderId="0">
      <protection locked="0"/>
    </xf>
    <xf numFmtId="166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166" fontId="56" fillId="0" borderId="0">
      <protection locked="0"/>
    </xf>
    <xf numFmtId="165" fontId="8" fillId="0" borderId="0" applyFill="0" applyBorder="0" applyAlignment="0"/>
    <xf numFmtId="165" fontId="8" fillId="0" borderId="0" applyFill="0" applyBorder="0" applyAlignment="0"/>
    <xf numFmtId="165" fontId="8" fillId="0" borderId="0" applyFill="0" applyBorder="0" applyAlignment="0"/>
    <xf numFmtId="194" fontId="59" fillId="0" borderId="0" applyFill="0" applyBorder="0" applyAlignment="0"/>
    <xf numFmtId="165" fontId="8" fillId="0" borderId="0" applyFill="0" applyBorder="0" applyAlignment="0"/>
    <xf numFmtId="194" fontId="59" fillId="0" borderId="0" applyFill="0" applyBorder="0" applyAlignment="0"/>
    <xf numFmtId="0" fontId="60" fillId="0" borderId="0" applyFill="0" applyBorder="0" applyAlignment="0"/>
    <xf numFmtId="195" fontId="8" fillId="0" borderId="0" applyFill="0" applyBorder="0" applyAlignment="0"/>
    <xf numFmtId="0" fontId="60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196" fontId="59" fillId="0" borderId="0" applyFill="0" applyBorder="0" applyAlignment="0"/>
    <xf numFmtId="0" fontId="8" fillId="0" borderId="0" applyFill="0" applyBorder="0" applyAlignment="0"/>
    <xf numFmtId="196" fontId="59" fillId="0" borderId="0" applyFill="0" applyBorder="0" applyAlignment="0"/>
    <xf numFmtId="197" fontId="12" fillId="0" borderId="0" applyFill="0" applyBorder="0" applyAlignment="0"/>
    <xf numFmtId="198" fontId="59" fillId="0" borderId="0" applyFill="0" applyBorder="0" applyAlignment="0"/>
    <xf numFmtId="197" fontId="12" fillId="0" borderId="0" applyFill="0" applyBorder="0" applyAlignment="0"/>
    <xf numFmtId="199" fontId="8" fillId="0" borderId="0" applyFill="0" applyBorder="0" applyAlignment="0"/>
    <xf numFmtId="199" fontId="8" fillId="0" borderId="0" applyFill="0" applyBorder="0" applyAlignment="0"/>
    <xf numFmtId="199" fontId="8" fillId="0" borderId="0" applyFill="0" applyBorder="0" applyAlignment="0"/>
    <xf numFmtId="200" fontId="59" fillId="0" borderId="0" applyFill="0" applyBorder="0" applyAlignment="0"/>
    <xf numFmtId="199" fontId="8" fillId="0" borderId="0" applyFill="0" applyBorder="0" applyAlignment="0"/>
    <xf numFmtId="200" fontId="59" fillId="0" borderId="0" applyFill="0" applyBorder="0" applyAlignment="0"/>
    <xf numFmtId="165" fontId="8" fillId="0" borderId="0" applyFill="0" applyBorder="0" applyAlignment="0"/>
    <xf numFmtId="165" fontId="8" fillId="0" borderId="0" applyFill="0" applyBorder="0" applyAlignment="0"/>
    <xf numFmtId="165" fontId="8" fillId="0" borderId="0" applyFill="0" applyBorder="0" applyAlignment="0"/>
    <xf numFmtId="194" fontId="8" fillId="0" borderId="0" applyFill="0" applyBorder="0" applyAlignment="0"/>
    <xf numFmtId="165" fontId="8" fillId="0" borderId="0" applyFill="0" applyBorder="0" applyAlignment="0"/>
    <xf numFmtId="194" fontId="8" fillId="0" borderId="0" applyFill="0" applyBorder="0" applyAlignment="0"/>
    <xf numFmtId="201" fontId="8" fillId="0" borderId="0" applyFill="0" applyBorder="0" applyAlignment="0"/>
    <xf numFmtId="201" fontId="8" fillId="0" borderId="0" applyFill="0" applyBorder="0" applyAlignment="0"/>
    <xf numFmtId="201" fontId="8" fillId="0" borderId="0" applyFill="0" applyBorder="0" applyAlignment="0"/>
    <xf numFmtId="41" fontId="8" fillId="0" borderId="0" applyFill="0" applyBorder="0" applyAlignment="0"/>
    <xf numFmtId="201" fontId="8" fillId="0" borderId="0" applyFill="0" applyBorder="0" applyAlignment="0"/>
    <xf numFmtId="41" fontId="8" fillId="0" borderId="0" applyFill="0" applyBorder="0" applyAlignment="0"/>
    <xf numFmtId="0" fontId="60" fillId="0" borderId="0" applyFill="0" applyBorder="0" applyAlignment="0"/>
    <xf numFmtId="195" fontId="8" fillId="0" borderId="0" applyFill="0" applyBorder="0" applyAlignment="0"/>
    <xf numFmtId="0" fontId="60" fillId="0" borderId="0" applyFill="0" applyBorder="0" applyAlignment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0" fontId="62" fillId="94" borderId="23" applyNumberFormat="0" applyAlignment="0" applyProtection="0"/>
    <xf numFmtId="0" fontId="62" fillId="94" borderId="23" applyNumberFormat="0" applyAlignment="0" applyProtection="0"/>
    <xf numFmtId="0" fontId="61" fillId="49" borderId="23" applyNumberFormat="0" applyAlignment="0" applyProtection="0"/>
    <xf numFmtId="0" fontId="61" fillId="49" borderId="23" applyNumberFormat="0" applyAlignment="0" applyProtection="0"/>
    <xf numFmtId="0" fontId="61" fillId="49" borderId="23" applyNumberFormat="0" applyAlignment="0" applyProtection="0"/>
    <xf numFmtId="166" fontId="61" fillId="49" borderId="23" applyNumberFormat="0" applyAlignment="0" applyProtection="0"/>
    <xf numFmtId="0" fontId="61" fillId="49" borderId="23" applyNumberFormat="0" applyAlignment="0" applyProtection="0"/>
    <xf numFmtId="166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0" fontId="63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0" fontId="63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0" fontId="63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0" fontId="63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0" fontId="63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0" fontId="63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0" fontId="63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0" fontId="63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0" fontId="64" fillId="6" borderId="12" applyNumberFormat="0" applyAlignment="0" applyProtection="0"/>
    <xf numFmtId="0" fontId="61" fillId="49" borderId="23" applyNumberFormat="0" applyAlignment="0" applyProtection="0"/>
    <xf numFmtId="0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0" fontId="63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0" fontId="61" fillId="49" borderId="23" applyNumberFormat="0" applyAlignment="0" applyProtection="0"/>
    <xf numFmtId="167" fontId="61" fillId="49" borderId="23" applyNumberFormat="0" applyAlignment="0" applyProtection="0"/>
    <xf numFmtId="0" fontId="65" fillId="49" borderId="23" applyNumberFormat="0" applyAlignment="0" applyProtection="0"/>
    <xf numFmtId="167" fontId="61" fillId="49" borderId="23" applyNumberFormat="0" applyAlignment="0" applyProtection="0"/>
    <xf numFmtId="0" fontId="63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0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0" fontId="63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0" fontId="63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0" fontId="63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0" fontId="63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0" fontId="63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0" fontId="63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0" fontId="63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1" fillId="49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0" fontId="66" fillId="49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77" fontId="66" fillId="49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0" fontId="61" fillId="49" borderId="23" applyNumberFormat="0" applyAlignment="0" applyProtection="0"/>
    <xf numFmtId="167" fontId="62" fillId="94" borderId="23" applyNumberFormat="0" applyAlignment="0" applyProtection="0"/>
    <xf numFmtId="0" fontId="66" fillId="49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0" fontId="61" fillId="49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167" fontId="62" fillId="94" borderId="23" applyNumberFormat="0" applyAlignment="0" applyProtection="0"/>
    <xf numFmtId="0" fontId="67" fillId="0" borderId="0"/>
    <xf numFmtId="167" fontId="51" fillId="95" borderId="24" applyNumberFormat="0" applyAlignment="0" applyProtection="0"/>
    <xf numFmtId="0" fontId="68" fillId="95" borderId="24" applyNumberFormat="0" applyAlignment="0" applyProtection="0"/>
    <xf numFmtId="177" fontId="68" fillId="95" borderId="24" applyNumberFormat="0" applyAlignment="0" applyProtection="0"/>
    <xf numFmtId="0" fontId="51" fillId="95" borderId="24" applyNumberFormat="0" applyAlignment="0" applyProtection="0"/>
    <xf numFmtId="0" fontId="68" fillId="95" borderId="24" applyNumberFormat="0" applyAlignment="0" applyProtection="0"/>
    <xf numFmtId="0" fontId="51" fillId="95" borderId="24" applyNumberFormat="0" applyAlignment="0" applyProtection="0"/>
    <xf numFmtId="167" fontId="40" fillId="0" borderId="25" applyNumberFormat="0" applyFill="0" applyAlignment="0" applyProtection="0"/>
    <xf numFmtId="0" fontId="69" fillId="0" borderId="26" applyNumberFormat="0" applyFill="0" applyAlignment="0" applyProtection="0"/>
    <xf numFmtId="177" fontId="69" fillId="0" borderId="26" applyNumberFormat="0" applyFill="0" applyAlignment="0" applyProtection="0"/>
    <xf numFmtId="0" fontId="70" fillId="0" borderId="26" applyNumberFormat="0" applyFill="0" applyAlignment="0" applyProtection="0"/>
    <xf numFmtId="0" fontId="69" fillId="0" borderId="26" applyNumberFormat="0" applyFill="0" applyAlignment="0" applyProtection="0"/>
    <xf numFmtId="0" fontId="70" fillId="0" borderId="26" applyNumberFormat="0" applyFill="0" applyAlignment="0" applyProtection="0"/>
    <xf numFmtId="0" fontId="71" fillId="0" borderId="27" applyNumberFormat="0" applyFont="0" applyFill="0" applyAlignment="0" applyProtection="0"/>
    <xf numFmtId="167" fontId="71" fillId="0" borderId="27" applyNumberFormat="0" applyFont="0" applyFill="0" applyAlignment="0" applyProtection="0"/>
    <xf numFmtId="0" fontId="72" fillId="0" borderId="27" applyNumberFormat="0" applyFont="0" applyFill="0" applyAlignment="0" applyProtection="0"/>
    <xf numFmtId="166" fontId="72" fillId="0" borderId="27" applyNumberFormat="0" applyFont="0" applyFill="0" applyAlignment="0" applyProtection="0"/>
    <xf numFmtId="167" fontId="71" fillId="0" borderId="27" applyNumberFormat="0" applyFont="0" applyFill="0" applyAlignment="0" applyProtection="0"/>
    <xf numFmtId="167" fontId="71" fillId="0" borderId="27" applyNumberFormat="0" applyFont="0" applyFill="0" applyAlignment="0" applyProtection="0"/>
    <xf numFmtId="167" fontId="71" fillId="0" borderId="27" applyNumberFormat="0" applyFont="0" applyFill="0" applyAlignment="0" applyProtection="0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16" fillId="0" borderId="28"/>
    <xf numFmtId="167" fontId="70" fillId="0" borderId="26" applyNumberFormat="0" applyFill="0" applyAlignment="0" applyProtection="0"/>
    <xf numFmtId="167" fontId="70" fillId="0" borderId="26" applyNumberFormat="0" applyFill="0" applyAlignment="0" applyProtection="0"/>
    <xf numFmtId="167" fontId="70" fillId="0" borderId="26" applyNumberFormat="0" applyFill="0" applyAlignment="0" applyProtection="0"/>
    <xf numFmtId="167" fontId="51" fillId="95" borderId="24" applyNumberFormat="0" applyAlignment="0" applyProtection="0"/>
    <xf numFmtId="167" fontId="51" fillId="95" borderId="24" applyNumberFormat="0" applyAlignment="0" applyProtection="0"/>
    <xf numFmtId="167" fontId="51" fillId="95" borderId="24" applyNumberFormat="0" applyAlignment="0" applyProtection="0"/>
    <xf numFmtId="0" fontId="40" fillId="0" borderId="25" applyNumberFormat="0" applyFill="0" applyAlignment="0" applyProtection="0"/>
    <xf numFmtId="0" fontId="40" fillId="0" borderId="25" applyNumberFormat="0" applyFill="0" applyAlignment="0" applyProtection="0"/>
    <xf numFmtId="0" fontId="70" fillId="0" borderId="26" applyNumberFormat="0" applyFill="0" applyAlignment="0" applyProtection="0"/>
    <xf numFmtId="0" fontId="70" fillId="0" borderId="26" applyNumberFormat="0" applyFill="0" applyAlignment="0" applyProtection="0"/>
    <xf numFmtId="166" fontId="70" fillId="0" borderId="26" applyNumberFormat="0" applyFill="0" applyAlignment="0" applyProtection="0"/>
    <xf numFmtId="0" fontId="73" fillId="95" borderId="24" applyNumberFormat="0" applyAlignment="0" applyProtection="0"/>
    <xf numFmtId="0" fontId="73" fillId="95" borderId="24" applyNumberFormat="0" applyAlignment="0" applyProtection="0"/>
    <xf numFmtId="0" fontId="73" fillId="95" borderId="24" applyNumberFormat="0" applyAlignment="0" applyProtection="0"/>
    <xf numFmtId="0" fontId="73" fillId="95" borderId="24" applyNumberFormat="0" applyAlignment="0" applyProtection="0"/>
    <xf numFmtId="0" fontId="73" fillId="95" borderId="24" applyNumberFormat="0" applyAlignment="0" applyProtection="0"/>
    <xf numFmtId="0" fontId="73" fillId="95" borderId="24" applyNumberFormat="0" applyAlignment="0" applyProtection="0"/>
    <xf numFmtId="0" fontId="73" fillId="95" borderId="24" applyNumberFormat="0" applyAlignment="0" applyProtection="0"/>
    <xf numFmtId="0" fontId="73" fillId="95" borderId="24" applyNumberFormat="0" applyAlignment="0" applyProtection="0"/>
    <xf numFmtId="0" fontId="51" fillId="95" borderId="24" applyNumberFormat="0" applyAlignment="0" applyProtection="0"/>
    <xf numFmtId="0" fontId="51" fillId="95" borderId="24" applyNumberFormat="0" applyAlignment="0" applyProtection="0"/>
    <xf numFmtId="0" fontId="51" fillId="95" borderId="24" applyNumberFormat="0" applyAlignment="0" applyProtection="0"/>
    <xf numFmtId="167" fontId="51" fillId="95" borderId="24" applyNumberFormat="0" applyAlignment="0" applyProtection="0"/>
    <xf numFmtId="0" fontId="73" fillId="95" borderId="24" applyNumberFormat="0" applyAlignment="0" applyProtection="0"/>
    <xf numFmtId="0" fontId="73" fillId="95" borderId="24" applyNumberFormat="0" applyAlignment="0" applyProtection="0"/>
    <xf numFmtId="166" fontId="73" fillId="95" borderId="24" applyNumberFormat="0" applyAlignment="0" applyProtection="0"/>
    <xf numFmtId="0" fontId="51" fillId="95" borderId="24" applyNumberFormat="0" applyAlignment="0" applyProtection="0"/>
    <xf numFmtId="167" fontId="51" fillId="95" borderId="24" applyNumberFormat="0" applyAlignment="0" applyProtection="0"/>
    <xf numFmtId="0" fontId="74" fillId="7" borderId="15" applyNumberFormat="0" applyAlignment="0" applyProtection="0"/>
    <xf numFmtId="0" fontId="73" fillId="95" borderId="24" applyNumberFormat="0" applyAlignment="0" applyProtection="0"/>
    <xf numFmtId="0" fontId="73" fillId="95" borderId="24" applyNumberFormat="0" applyAlignment="0" applyProtection="0"/>
    <xf numFmtId="0" fontId="73" fillId="95" borderId="24" applyNumberFormat="0" applyAlignment="0" applyProtection="0"/>
    <xf numFmtId="0" fontId="73" fillId="95" borderId="24" applyNumberFormat="0" applyAlignment="0" applyProtection="0"/>
    <xf numFmtId="202" fontId="42" fillId="0" borderId="0"/>
    <xf numFmtId="167" fontId="42" fillId="0" borderId="0"/>
    <xf numFmtId="167" fontId="42" fillId="0" borderId="0"/>
    <xf numFmtId="167" fontId="42" fillId="0" borderId="0"/>
    <xf numFmtId="203" fontId="75" fillId="0" borderId="0" applyFont="0" applyFill="0" applyBorder="0" applyAlignment="0" applyProtection="0"/>
    <xf numFmtId="204" fontId="76" fillId="0" borderId="0" applyFont="0" applyFill="0" applyBorder="0" applyAlignment="0" applyProtection="0"/>
    <xf numFmtId="204" fontId="76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75" fillId="0" borderId="0" applyFont="0" applyFill="0" applyBorder="0" applyAlignment="0" applyProtection="0"/>
    <xf numFmtId="205" fontId="8" fillId="0" borderId="0"/>
    <xf numFmtId="205" fontId="8" fillId="0" borderId="0"/>
    <xf numFmtId="205" fontId="8" fillId="0" borderId="0"/>
    <xf numFmtId="205" fontId="8" fillId="0" borderId="0"/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3" fontId="25" fillId="96" borderId="28">
      <alignment horizontal="right" vertical="center" indent="1"/>
    </xf>
    <xf numFmtId="206" fontId="25" fillId="96" borderId="28">
      <alignment horizontal="right" vertical="center" indent="1"/>
    </xf>
    <xf numFmtId="4" fontId="25" fillId="96" borderId="28">
      <alignment horizontal="right" vertical="center" indent="1"/>
    </xf>
    <xf numFmtId="207" fontId="25" fillId="96" borderId="28">
      <alignment horizontal="right" vertical="center" indent="1"/>
    </xf>
    <xf numFmtId="208" fontId="25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9" fillId="96" borderId="28">
      <alignment horizontal="right" vertical="center" indent="1"/>
    </xf>
    <xf numFmtId="206" fontId="79" fillId="96" borderId="28">
      <alignment horizontal="right" vertical="center" indent="1"/>
    </xf>
    <xf numFmtId="4" fontId="79" fillId="96" borderId="28">
      <alignment horizontal="right" vertical="center" indent="1"/>
    </xf>
    <xf numFmtId="207" fontId="79" fillId="96" borderId="28">
      <alignment horizontal="right" vertical="center" indent="1"/>
    </xf>
    <xf numFmtId="208" fontId="79" fillId="96" borderId="28">
      <alignment horizontal="righ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" fillId="96" borderId="29"/>
    <xf numFmtId="0" fontId="8" fillId="96" borderId="29"/>
    <xf numFmtId="0" fontId="8" fillId="96" borderId="29"/>
    <xf numFmtId="0" fontId="8" fillId="96" borderId="29"/>
    <xf numFmtId="166" fontId="8" fillId="96" borderId="29"/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67" fontId="77" fillId="97" borderId="28">
      <alignment horizontal="center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3" fontId="77" fillId="96" borderId="28">
      <alignment horizontal="right" vertical="center" indent="1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1" fontId="77" fillId="96" borderId="28">
      <alignment horizontal="right" vertical="center"/>
    </xf>
    <xf numFmtId="3" fontId="25" fillId="96" borderId="28">
      <alignment horizontal="right" vertical="center" indent="1"/>
    </xf>
    <xf numFmtId="206" fontId="25" fillId="96" borderId="28">
      <alignment horizontal="right" vertical="center" indent="1"/>
    </xf>
    <xf numFmtId="4" fontId="25" fillId="96" borderId="28">
      <alignment horizontal="right" vertical="center" indent="1"/>
    </xf>
    <xf numFmtId="207" fontId="25" fillId="96" borderId="28">
      <alignment horizontal="right" vertical="center" indent="1"/>
    </xf>
    <xf numFmtId="208" fontId="25" fillId="96" borderId="28">
      <alignment horizontal="right" vertical="center" indent="1"/>
    </xf>
    <xf numFmtId="167" fontId="8" fillId="96" borderId="0"/>
    <xf numFmtId="0" fontId="8" fillId="96" borderId="0"/>
    <xf numFmtId="0" fontId="8" fillId="96" borderId="0"/>
    <xf numFmtId="0" fontId="8" fillId="96" borderId="0"/>
    <xf numFmtId="166" fontId="8" fillId="96" borderId="0"/>
    <xf numFmtId="0" fontId="81" fillId="96" borderId="28">
      <alignment horizontal="left" vertical="center"/>
    </xf>
    <xf numFmtId="0" fontId="81" fillId="96" borderId="28">
      <alignment horizontal="left" vertical="center"/>
    </xf>
    <xf numFmtId="166" fontId="81" fillId="96" borderId="28">
      <alignment horizontal="left" vertical="center"/>
    </xf>
    <xf numFmtId="167" fontId="81" fillId="96" borderId="30">
      <alignment horizontal="left" vertical="center" indent="1"/>
    </xf>
    <xf numFmtId="0" fontId="81" fillId="96" borderId="30">
      <alignment vertical="center"/>
    </xf>
    <xf numFmtId="166" fontId="81" fillId="96" borderId="30">
      <alignment vertical="center"/>
    </xf>
    <xf numFmtId="167" fontId="82" fillId="96" borderId="31">
      <alignment horizontal="left" vertical="center" indent="1"/>
    </xf>
    <xf numFmtId="0" fontId="82" fillId="96" borderId="31">
      <alignment vertical="center"/>
    </xf>
    <xf numFmtId="166" fontId="82" fillId="96" borderId="31">
      <alignment vertical="center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167" fontId="81" fillId="96" borderId="28">
      <alignment horizontal="left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8" fillId="96" borderId="28">
      <alignment horizontal="right" vertical="center" indent="1"/>
    </xf>
    <xf numFmtId="3" fontId="79" fillId="96" borderId="28">
      <alignment horizontal="right" vertical="center" indent="1"/>
    </xf>
    <xf numFmtId="206" fontId="79" fillId="96" borderId="28">
      <alignment horizontal="right" vertical="center" indent="1"/>
    </xf>
    <xf numFmtId="4" fontId="79" fillId="96" borderId="28">
      <alignment horizontal="right" vertical="center" indent="1"/>
    </xf>
    <xf numFmtId="207" fontId="79" fillId="96" borderId="28">
      <alignment horizontal="right" vertical="center" indent="1"/>
    </xf>
    <xf numFmtId="208" fontId="79" fillId="96" borderId="28">
      <alignment horizontal="right" vertical="center" indent="1"/>
    </xf>
    <xf numFmtId="167" fontId="38" fillId="96" borderId="29"/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3" fillId="98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0" fillId="96" borderId="28">
      <alignment horizontal="left" vertical="center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81" fillId="96" borderId="28">
      <alignment horizontal="left" vertical="center" wrapText="1" indent="1"/>
    </xf>
    <xf numFmtId="167" fontId="38" fillId="96" borderId="29"/>
    <xf numFmtId="0" fontId="38" fillId="96" borderId="29"/>
    <xf numFmtId="0" fontId="38" fillId="96" borderId="29"/>
    <xf numFmtId="0" fontId="38" fillId="96" borderId="29"/>
    <xf numFmtId="166" fontId="38" fillId="96" borderId="29"/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77" fillId="90" borderId="28">
      <alignment horizontal="left" vertical="center" indent="1"/>
    </xf>
    <xf numFmtId="167" fontId="84" fillId="97" borderId="0">
      <alignment horizontal="center"/>
    </xf>
    <xf numFmtId="167" fontId="84" fillId="97" borderId="0">
      <alignment horizontal="center"/>
    </xf>
    <xf numFmtId="167" fontId="84" fillId="97" borderId="0">
      <alignment horizontal="center"/>
    </xf>
    <xf numFmtId="167" fontId="85" fillId="97" borderId="0">
      <alignment horizontal="center" vertical="center"/>
    </xf>
    <xf numFmtId="167" fontId="85" fillId="97" borderId="0">
      <alignment horizontal="center" vertical="center"/>
    </xf>
    <xf numFmtId="167" fontId="85" fillId="97" borderId="0">
      <alignment horizontal="center" vertical="center"/>
    </xf>
    <xf numFmtId="167" fontId="29" fillId="75" borderId="0" applyNumberFormat="0" applyBorder="0" applyAlignment="0" applyProtection="0"/>
    <xf numFmtId="167" fontId="29" fillId="75" borderId="0" applyNumberFormat="0" applyBorder="0" applyAlignment="0" applyProtection="0"/>
    <xf numFmtId="167" fontId="29" fillId="75" borderId="0" applyNumberFormat="0" applyBorder="0" applyAlignment="0" applyProtection="0"/>
    <xf numFmtId="167" fontId="29" fillId="82" borderId="0" applyNumberFormat="0" applyBorder="0" applyAlignment="0" applyProtection="0"/>
    <xf numFmtId="167" fontId="29" fillId="82" borderId="0" applyNumberFormat="0" applyBorder="0" applyAlignment="0" applyProtection="0"/>
    <xf numFmtId="167" fontId="29" fillId="82" borderId="0" applyNumberFormat="0" applyBorder="0" applyAlignment="0" applyProtection="0"/>
    <xf numFmtId="167" fontId="29" fillId="86" borderId="0" applyNumberFormat="0" applyBorder="0" applyAlignment="0" applyProtection="0"/>
    <xf numFmtId="167" fontId="29" fillId="86" borderId="0" applyNumberFormat="0" applyBorder="0" applyAlignment="0" applyProtection="0"/>
    <xf numFmtId="167" fontId="29" fillId="86" borderId="0" applyNumberFormat="0" applyBorder="0" applyAlignment="0" applyProtection="0"/>
    <xf numFmtId="167" fontId="29" fillId="68" borderId="0" applyNumberFormat="0" applyBorder="0" applyAlignment="0" applyProtection="0"/>
    <xf numFmtId="167" fontId="29" fillId="68" borderId="0" applyNumberFormat="0" applyBorder="0" applyAlignment="0" applyProtection="0"/>
    <xf numFmtId="167" fontId="29" fillId="68" borderId="0" applyNumberFormat="0" applyBorder="0" applyAlignment="0" applyProtection="0"/>
    <xf numFmtId="167" fontId="29" fillId="69" borderId="0" applyNumberFormat="0" applyBorder="0" applyAlignment="0" applyProtection="0"/>
    <xf numFmtId="167" fontId="29" fillId="69" borderId="0" applyNumberFormat="0" applyBorder="0" applyAlignment="0" applyProtection="0"/>
    <xf numFmtId="167" fontId="29" fillId="69" borderId="0" applyNumberFormat="0" applyBorder="0" applyAlignment="0" applyProtection="0"/>
    <xf numFmtId="167" fontId="29" fillId="67" borderId="0" applyNumberFormat="0" applyBorder="0" applyAlignment="0" applyProtection="0"/>
    <xf numFmtId="167" fontId="29" fillId="67" borderId="0" applyNumberFormat="0" applyBorder="0" applyAlignment="0" applyProtection="0"/>
    <xf numFmtId="167" fontId="29" fillId="67" borderId="0" applyNumberFormat="0" applyBorder="0" applyAlignment="0" applyProtection="0"/>
    <xf numFmtId="167" fontId="8" fillId="99" borderId="0">
      <alignment horizontal="center" wrapText="1"/>
    </xf>
    <xf numFmtId="167" fontId="8" fillId="99" borderId="0">
      <alignment horizontal="center" wrapText="1"/>
    </xf>
    <xf numFmtId="167" fontId="8" fillId="99" borderId="0">
      <alignment horizontal="center" wrapText="1"/>
    </xf>
    <xf numFmtId="167" fontId="86" fillId="97" borderId="0">
      <alignment horizontal="center"/>
    </xf>
    <xf numFmtId="167" fontId="86" fillId="97" borderId="0">
      <alignment horizontal="center"/>
    </xf>
    <xf numFmtId="167" fontId="86" fillId="97" borderId="0">
      <alignment horizontal="center"/>
    </xf>
    <xf numFmtId="37" fontId="60" fillId="0" borderId="0"/>
    <xf numFmtId="37" fontId="87" fillId="0" borderId="0"/>
    <xf numFmtId="0" fontId="11" fillId="0" borderId="0"/>
    <xf numFmtId="209" fontId="8" fillId="0" borderId="0"/>
    <xf numFmtId="0" fontId="11" fillId="0" borderId="0"/>
    <xf numFmtId="209" fontId="8" fillId="0" borderId="0"/>
    <xf numFmtId="37" fontId="88" fillId="0" borderId="0"/>
    <xf numFmtId="37" fontId="60" fillId="0" borderId="0"/>
    <xf numFmtId="37" fontId="87" fillId="0" borderId="0"/>
    <xf numFmtId="0" fontId="11" fillId="0" borderId="0"/>
    <xf numFmtId="209" fontId="8" fillId="0" borderId="0"/>
    <xf numFmtId="0" fontId="11" fillId="0" borderId="0"/>
    <xf numFmtId="209" fontId="8" fillId="0" borderId="0"/>
    <xf numFmtId="37" fontId="88" fillId="0" borderId="0"/>
    <xf numFmtId="37" fontId="60" fillId="0" borderId="0"/>
    <xf numFmtId="37" fontId="87" fillId="0" borderId="0"/>
    <xf numFmtId="0" fontId="11" fillId="0" borderId="0"/>
    <xf numFmtId="209" fontId="8" fillId="0" borderId="0"/>
    <xf numFmtId="0" fontId="11" fillId="0" borderId="0"/>
    <xf numFmtId="209" fontId="8" fillId="0" borderId="0"/>
    <xf numFmtId="37" fontId="88" fillId="0" borderId="0"/>
    <xf numFmtId="37" fontId="60" fillId="0" borderId="0"/>
    <xf numFmtId="37" fontId="87" fillId="0" borderId="0"/>
    <xf numFmtId="0" fontId="11" fillId="0" borderId="0"/>
    <xf numFmtId="209" fontId="8" fillId="0" borderId="0"/>
    <xf numFmtId="0" fontId="11" fillId="0" borderId="0"/>
    <xf numFmtId="209" fontId="8" fillId="0" borderId="0"/>
    <xf numFmtId="37" fontId="88" fillId="0" borderId="0"/>
    <xf numFmtId="37" fontId="60" fillId="0" borderId="0"/>
    <xf numFmtId="37" fontId="87" fillId="0" borderId="0"/>
    <xf numFmtId="0" fontId="11" fillId="0" borderId="0"/>
    <xf numFmtId="209" fontId="8" fillId="0" borderId="0"/>
    <xf numFmtId="0" fontId="11" fillId="0" borderId="0"/>
    <xf numFmtId="209" fontId="8" fillId="0" borderId="0"/>
    <xf numFmtId="37" fontId="88" fillId="0" borderId="0"/>
    <xf numFmtId="37" fontId="60" fillId="0" borderId="0"/>
    <xf numFmtId="37" fontId="87" fillId="0" borderId="0"/>
    <xf numFmtId="0" fontId="11" fillId="0" borderId="0"/>
    <xf numFmtId="209" fontId="8" fillId="0" borderId="0"/>
    <xf numFmtId="0" fontId="11" fillId="0" borderId="0"/>
    <xf numFmtId="209" fontId="8" fillId="0" borderId="0"/>
    <xf numFmtId="37" fontId="88" fillId="0" borderId="0"/>
    <xf numFmtId="37" fontId="60" fillId="0" borderId="0"/>
    <xf numFmtId="37" fontId="87" fillId="0" borderId="0"/>
    <xf numFmtId="0" fontId="11" fillId="0" borderId="0"/>
    <xf numFmtId="209" fontId="8" fillId="0" borderId="0"/>
    <xf numFmtId="0" fontId="11" fillId="0" borderId="0"/>
    <xf numFmtId="209" fontId="8" fillId="0" borderId="0"/>
    <xf numFmtId="37" fontId="88" fillId="0" borderId="0"/>
    <xf numFmtId="37" fontId="60" fillId="0" borderId="0"/>
    <xf numFmtId="37" fontId="87" fillId="0" borderId="0"/>
    <xf numFmtId="209" fontId="8" fillId="0" borderId="0"/>
    <xf numFmtId="37" fontId="88" fillId="0" borderId="0"/>
    <xf numFmtId="38" fontId="89" fillId="0" borderId="0" applyFont="0" applyFill="0" applyBorder="0" applyAlignment="0" applyProtection="0">
      <alignment vertical="center"/>
    </xf>
    <xf numFmtId="210" fontId="90" fillId="0" borderId="0" applyFont="0" applyFill="0" applyBorder="0" applyAlignment="0" applyProtection="0"/>
    <xf numFmtId="38" fontId="91" fillId="0" borderId="0" applyFont="0" applyFill="0" applyBorder="0" applyAlignment="0" applyProtection="0">
      <alignment vertical="center"/>
    </xf>
    <xf numFmtId="206" fontId="8" fillId="0" borderId="0" applyFill="0" applyBorder="0" applyProtection="0"/>
    <xf numFmtId="38" fontId="92" fillId="0" borderId="0" applyFont="0" applyFill="0" applyBorder="0" applyAlignment="0" applyProtection="0"/>
    <xf numFmtId="38" fontId="93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210" fontId="2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5" fontId="2" fillId="0" borderId="0" applyFont="0" applyFill="0" applyBorder="0" applyAlignment="0" applyProtection="0"/>
    <xf numFmtId="203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2" fillId="0" borderId="0" applyFont="0" applyFill="0" applyBorder="0" applyAlignment="0" applyProtection="0"/>
    <xf numFmtId="203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03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03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03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203" fontId="9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2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203" fontId="95" fillId="0" borderId="0" applyFont="0" applyFill="0" applyBorder="0" applyAlignment="0" applyProtection="0"/>
    <xf numFmtId="43" fontId="15" fillId="0" borderId="0" applyFont="0" applyFill="0" applyBorder="0" applyAlignment="0" applyProtection="0"/>
    <xf numFmtId="212" fontId="8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60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8" fillId="0" borderId="0"/>
    <xf numFmtId="165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8" fillId="0" borderId="0" applyFont="0" applyFill="0" applyBorder="0" applyAlignment="0" applyProtection="0"/>
    <xf numFmtId="213" fontId="8" fillId="0" borderId="0" applyFont="0" applyFill="0" applyBorder="0" applyAlignment="0" applyProtection="0"/>
    <xf numFmtId="213" fontId="8" fillId="0" borderId="0" applyFont="0" applyFill="0" applyBorder="0" applyAlignment="0" applyProtection="0"/>
    <xf numFmtId="213" fontId="8" fillId="0" borderId="0" applyFont="0" applyFill="0" applyBorder="0" applyAlignment="0" applyProtection="0"/>
    <xf numFmtId="213" fontId="8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60" fillId="0" borderId="0" applyFont="0" applyFill="0" applyBorder="0" applyAlignment="0" applyProtection="0"/>
    <xf numFmtId="20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9" fillId="0" borderId="0" applyFont="0" applyFill="0" applyBorder="0" applyAlignment="0" applyProtection="0"/>
    <xf numFmtId="214" fontId="95" fillId="0" borderId="0" applyFont="0" applyFill="0" applyBorder="0" applyAlignment="0" applyProtection="0"/>
    <xf numFmtId="203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8" fillId="0" borderId="0" applyFont="0" applyFill="0" applyBorder="0" applyAlignment="0" applyProtection="0"/>
    <xf numFmtId="165" fontId="2" fillId="0" borderId="0" applyFont="0" applyFill="0" applyBorder="0" applyAlignment="0" applyProtection="0"/>
    <xf numFmtId="203" fontId="9" fillId="0" borderId="0" applyFont="0" applyFill="0" applyBorder="0" applyAlignment="0" applyProtection="0"/>
    <xf numFmtId="214" fontId="23" fillId="0" borderId="0" applyFont="0" applyFill="0" applyBorder="0" applyAlignment="0" applyProtection="0"/>
    <xf numFmtId="165" fontId="2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203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207" fontId="97" fillId="0" borderId="0">
      <alignment horizontal="right" vertical="top"/>
    </xf>
    <xf numFmtId="207" fontId="97" fillId="0" borderId="0">
      <alignment horizontal="right" vertical="top"/>
    </xf>
    <xf numFmtId="207" fontId="97" fillId="0" borderId="0">
      <alignment horizontal="right" vertical="top"/>
    </xf>
    <xf numFmtId="207" fontId="97" fillId="0" borderId="0">
      <alignment horizontal="right" vertical="top"/>
    </xf>
    <xf numFmtId="3" fontId="8" fillId="0" borderId="0" applyFill="0" applyBorder="0" applyAlignment="0" applyProtection="0"/>
    <xf numFmtId="0" fontId="98" fillId="0" borderId="0"/>
    <xf numFmtId="0" fontId="98" fillId="0" borderId="0"/>
    <xf numFmtId="166" fontId="98" fillId="0" borderId="0"/>
    <xf numFmtId="0" fontId="98" fillId="0" borderId="0"/>
    <xf numFmtId="0" fontId="98" fillId="0" borderId="0"/>
    <xf numFmtId="166" fontId="98" fillId="0" borderId="0"/>
    <xf numFmtId="167" fontId="11" fillId="0" borderId="0"/>
    <xf numFmtId="0" fontId="11" fillId="0" borderId="0"/>
    <xf numFmtId="166" fontId="11" fillId="0" borderId="0"/>
    <xf numFmtId="3" fontId="8" fillId="100" borderId="0" applyFont="0" applyFill="0" applyBorder="0" applyAlignment="0" applyProtection="0"/>
    <xf numFmtId="3" fontId="8" fillId="100" borderId="0" applyFont="0" applyFill="0" applyBorder="0" applyAlignment="0" applyProtection="0"/>
    <xf numFmtId="3" fontId="8" fillId="100" borderId="0" applyFont="0" applyFill="0" applyBorder="0" applyAlignment="0" applyProtection="0"/>
    <xf numFmtId="3" fontId="8" fillId="100" borderId="0" applyFont="0" applyFill="0" applyBorder="0" applyAlignment="0" applyProtection="0"/>
    <xf numFmtId="3" fontId="8" fillId="0" borderId="0" applyFont="0" applyFill="0" applyBorder="0" applyAlignment="0" applyProtection="0"/>
    <xf numFmtId="3" fontId="99" fillId="0" borderId="0" applyFont="0" applyFill="0" applyBorder="0" applyAlignment="0" applyProtection="0"/>
    <xf numFmtId="0" fontId="98" fillId="0" borderId="0"/>
    <xf numFmtId="0" fontId="98" fillId="0" borderId="0"/>
    <xf numFmtId="166" fontId="98" fillId="0" borderId="0"/>
    <xf numFmtId="0" fontId="100" fillId="44" borderId="32" applyNumberFormat="0" applyFont="0" applyAlignment="0" applyProtection="0"/>
    <xf numFmtId="0" fontId="100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166" fontId="22" fillId="44" borderId="32" applyNumberFormat="0" applyFont="0" applyAlignment="0" applyProtection="0"/>
    <xf numFmtId="0" fontId="22" fillId="44" borderId="32" applyNumberFormat="0" applyFont="0" applyAlignment="0" applyProtection="0"/>
    <xf numFmtId="166" fontId="22" fillId="44" borderId="32" applyNumberFormat="0" applyFont="0" applyAlignment="0" applyProtection="0"/>
    <xf numFmtId="0" fontId="98" fillId="0" borderId="0"/>
    <xf numFmtId="0" fontId="98" fillId="0" borderId="0"/>
    <xf numFmtId="166" fontId="98" fillId="0" borderId="0"/>
    <xf numFmtId="0" fontId="87" fillId="0" borderId="0"/>
    <xf numFmtId="0" fontId="87" fillId="0" borderId="0"/>
    <xf numFmtId="166" fontId="87" fillId="0" borderId="0"/>
    <xf numFmtId="0" fontId="87" fillId="0" borderId="0"/>
    <xf numFmtId="0" fontId="87" fillId="0" borderId="0"/>
    <xf numFmtId="166" fontId="87" fillId="0" borderId="0"/>
    <xf numFmtId="215" fontId="101" fillId="0" borderId="28"/>
    <xf numFmtId="0" fontId="60" fillId="0" borderId="0" applyFont="0" applyFill="0" applyBorder="0" applyAlignment="0" applyProtection="0"/>
    <xf numFmtId="195" fontId="8" fillId="0" borderId="0" applyFont="0" applyFill="0" applyBorder="0" applyAlignment="0" applyProtection="0"/>
    <xf numFmtId="0" fontId="60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8" fillId="0" borderId="0" applyFont="0" applyFill="0" applyBorder="0" applyAlignment="0" applyProtection="0"/>
    <xf numFmtId="216" fontId="8" fillId="0" borderId="0" applyFont="0" applyFill="0" applyBorder="0" applyAlignment="0" applyProtection="0"/>
    <xf numFmtId="0" fontId="8" fillId="0" borderId="0"/>
    <xf numFmtId="216" fontId="9" fillId="0" borderId="0" applyFont="0" applyFill="0" applyBorder="0" applyAlignment="0" applyProtection="0"/>
    <xf numFmtId="216" fontId="8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9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9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8" fillId="0" borderId="0" applyFill="0" applyBorder="0" applyAlignment="0" applyProtection="0"/>
    <xf numFmtId="218" fontId="8" fillId="100" borderId="0" applyFont="0" applyFill="0" applyBorder="0" applyAlignment="0" applyProtection="0"/>
    <xf numFmtId="218" fontId="8" fillId="100" borderId="0" applyFont="0" applyFill="0" applyBorder="0" applyAlignment="0" applyProtection="0"/>
    <xf numFmtId="218" fontId="8" fillId="100" borderId="0" applyFont="0" applyFill="0" applyBorder="0" applyAlignment="0" applyProtection="0"/>
    <xf numFmtId="218" fontId="8" fillId="100" borderId="0" applyFont="0" applyFill="0" applyBorder="0" applyAlignment="0" applyProtection="0"/>
    <xf numFmtId="0" fontId="6" fillId="0" borderId="0"/>
    <xf numFmtId="167" fontId="102" fillId="0" borderId="0" applyFill="0" applyBorder="0" applyProtection="0"/>
    <xf numFmtId="0" fontId="56" fillId="0" borderId="0">
      <protection locked="0"/>
    </xf>
    <xf numFmtId="0" fontId="56" fillId="0" borderId="0">
      <protection locked="0"/>
    </xf>
    <xf numFmtId="2" fontId="56" fillId="0" borderId="0">
      <protection locked="0"/>
    </xf>
    <xf numFmtId="167" fontId="5" fillId="96" borderId="21" applyBorder="0">
      <protection locked="0"/>
    </xf>
    <xf numFmtId="167" fontId="5" fillId="96" borderId="21" applyBorder="0">
      <protection locked="0"/>
    </xf>
    <xf numFmtId="167" fontId="5" fillId="96" borderId="21" applyBorder="0">
      <protection locked="0"/>
    </xf>
    <xf numFmtId="0" fontId="8" fillId="0" borderId="0" applyFill="0" applyBorder="0" applyAlignment="0" applyProtection="0"/>
    <xf numFmtId="0" fontId="98" fillId="0" borderId="0"/>
    <xf numFmtId="0" fontId="98" fillId="0" borderId="0"/>
    <xf numFmtId="166" fontId="98" fillId="0" borderId="0"/>
    <xf numFmtId="16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7" fontId="8" fillId="100" borderId="0" applyFont="0" applyFill="0" applyBorder="0" applyAlignment="0" applyProtection="0"/>
    <xf numFmtId="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7" fontId="8" fillId="100" borderId="0" applyFont="0" applyFill="0" applyBorder="0" applyAlignment="0" applyProtection="0"/>
    <xf numFmtId="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7" fontId="8" fillId="100" borderId="0" applyFont="0" applyFill="0" applyBorder="0" applyAlignment="0" applyProtection="0"/>
    <xf numFmtId="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7" fontId="8" fillId="100" borderId="0" applyFont="0" applyFill="0" applyBorder="0" applyAlignment="0" applyProtection="0"/>
    <xf numFmtId="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14" fontId="7" fillId="0" borderId="0" applyFill="0" applyBorder="0" applyAlignment="0"/>
    <xf numFmtId="14" fontId="8" fillId="0" borderId="0"/>
    <xf numFmtId="0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72" fillId="0" borderId="0" applyFont="0" applyFill="0" applyBorder="0" applyAlignment="0" applyProtection="0"/>
    <xf numFmtId="166" fontId="72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5" fontId="103" fillId="0" borderId="0"/>
    <xf numFmtId="220" fontId="9" fillId="0" borderId="0"/>
    <xf numFmtId="167" fontId="9" fillId="0" borderId="0"/>
    <xf numFmtId="167" fontId="9" fillId="0" borderId="0"/>
    <xf numFmtId="167" fontId="9" fillId="0" borderId="0"/>
    <xf numFmtId="43" fontId="8" fillId="0" borderId="0" applyFont="0" applyFill="0" applyBorder="0" applyAlignment="0" applyProtection="0"/>
    <xf numFmtId="221" fontId="104" fillId="0" borderId="0"/>
    <xf numFmtId="221" fontId="105" fillId="0" borderId="0"/>
    <xf numFmtId="210" fontId="60" fillId="0" borderId="0" applyFont="0" applyFill="0" applyBorder="0" applyProtection="0">
      <alignment horizontal="right" vertical="center"/>
    </xf>
    <xf numFmtId="221" fontId="9" fillId="0" borderId="0" applyBorder="0"/>
    <xf numFmtId="221" fontId="9" fillId="0" borderId="33"/>
    <xf numFmtId="221" fontId="9" fillId="0" borderId="33"/>
    <xf numFmtId="221" fontId="9" fillId="0" borderId="33"/>
    <xf numFmtId="221" fontId="9" fillId="0" borderId="33"/>
    <xf numFmtId="221" fontId="9" fillId="0" borderId="33"/>
    <xf numFmtId="221" fontId="9" fillId="0" borderId="33"/>
    <xf numFmtId="221" fontId="9" fillId="0" borderId="33"/>
    <xf numFmtId="221" fontId="9" fillId="0" borderId="33"/>
    <xf numFmtId="221" fontId="9" fillId="0" borderId="33"/>
    <xf numFmtId="221" fontId="9" fillId="0" borderId="33"/>
    <xf numFmtId="221" fontId="9" fillId="0" borderId="33"/>
    <xf numFmtId="221" fontId="9" fillId="0" borderId="33"/>
    <xf numFmtId="221" fontId="9" fillId="0" borderId="33"/>
    <xf numFmtId="221" fontId="9" fillId="0" borderId="33"/>
    <xf numFmtId="221" fontId="9" fillId="0" borderId="33"/>
    <xf numFmtId="221" fontId="9" fillId="0" borderId="33"/>
    <xf numFmtId="221" fontId="9" fillId="0" borderId="33"/>
    <xf numFmtId="221" fontId="9" fillId="0" borderId="33"/>
    <xf numFmtId="222" fontId="37" fillId="0" borderId="0" applyFill="0" applyBorder="0" applyProtection="0">
      <alignment horizontal="right" vertical="center"/>
    </xf>
    <xf numFmtId="223" fontId="37" fillId="0" borderId="0" applyFill="0" applyBorder="0" applyProtection="0">
      <alignment horizontal="right" vertical="center"/>
    </xf>
    <xf numFmtId="224" fontId="37" fillId="0" borderId="0" applyFill="0" applyBorder="0" applyProtection="0">
      <alignment horizontal="right" vertical="center"/>
    </xf>
    <xf numFmtId="0" fontId="106" fillId="101" borderId="0" applyNumberFormat="0" applyBorder="0" applyAlignment="0" applyProtection="0"/>
    <xf numFmtId="0" fontId="106" fillId="101" borderId="0" applyNumberFormat="0" applyBorder="0" applyAlignment="0" applyProtection="0"/>
    <xf numFmtId="0" fontId="107" fillId="101" borderId="0" applyNumberFormat="0" applyBorder="0" applyAlignment="0" applyProtection="0"/>
    <xf numFmtId="0" fontId="107" fillId="101" borderId="0" applyNumberFormat="0" applyBorder="0" applyAlignment="0" applyProtection="0"/>
    <xf numFmtId="166" fontId="107" fillId="101" borderId="0" applyNumberFormat="0" applyBorder="0" applyAlignment="0" applyProtection="0"/>
    <xf numFmtId="0" fontId="106" fillId="102" borderId="0" applyNumberFormat="0" applyBorder="0" applyAlignment="0" applyProtection="0"/>
    <xf numFmtId="0" fontId="106" fillId="102" borderId="0" applyNumberFormat="0" applyBorder="0" applyAlignment="0" applyProtection="0"/>
    <xf numFmtId="0" fontId="107" fillId="102" borderId="0" applyNumberFormat="0" applyBorder="0" applyAlignment="0" applyProtection="0"/>
    <xf numFmtId="0" fontId="107" fillId="102" borderId="0" applyNumberFormat="0" applyBorder="0" applyAlignment="0" applyProtection="0"/>
    <xf numFmtId="166" fontId="107" fillId="102" borderId="0" applyNumberFormat="0" applyBorder="0" applyAlignment="0" applyProtection="0"/>
    <xf numFmtId="0" fontId="106" fillId="103" borderId="0" applyNumberFormat="0" applyBorder="0" applyAlignment="0" applyProtection="0"/>
    <xf numFmtId="0" fontId="106" fillId="103" borderId="0" applyNumberFormat="0" applyBorder="0" applyAlignment="0" applyProtection="0"/>
    <xf numFmtId="0" fontId="107" fillId="104" borderId="0" applyNumberFormat="0" applyBorder="0" applyAlignment="0" applyProtection="0"/>
    <xf numFmtId="0" fontId="107" fillId="104" borderId="0" applyNumberFormat="0" applyBorder="0" applyAlignment="0" applyProtection="0"/>
    <xf numFmtId="166" fontId="107" fillId="104" borderId="0" applyNumberFormat="0" applyBorder="0" applyAlignment="0" applyProtection="0"/>
    <xf numFmtId="167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77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67" fontId="29" fillId="76" borderId="0" applyNumberFormat="0" applyBorder="0" applyAlignment="0" applyProtection="0"/>
    <xf numFmtId="0" fontId="34" fillId="75" borderId="0" applyNumberFormat="0" applyBorder="0" applyAlignment="0" applyProtection="0"/>
    <xf numFmtId="177" fontId="34" fillId="75" borderId="0" applyNumberFormat="0" applyBorder="0" applyAlignment="0" applyProtection="0"/>
    <xf numFmtId="0" fontId="29" fillId="75" borderId="0" applyNumberFormat="0" applyBorder="0" applyAlignment="0" applyProtection="0"/>
    <xf numFmtId="0" fontId="34" fillId="75" borderId="0" applyNumberFormat="0" applyBorder="0" applyAlignment="0" applyProtection="0"/>
    <xf numFmtId="0" fontId="29" fillId="75" borderId="0" applyNumberFormat="0" applyBorder="0" applyAlignment="0" applyProtection="0"/>
    <xf numFmtId="167" fontId="29" fillId="67" borderId="0" applyNumberFormat="0" applyBorder="0" applyAlignment="0" applyProtection="0"/>
    <xf numFmtId="0" fontId="34" fillId="82" borderId="0" applyNumberFormat="0" applyBorder="0" applyAlignment="0" applyProtection="0"/>
    <xf numFmtId="177" fontId="34" fillId="82" borderId="0" applyNumberFormat="0" applyBorder="0" applyAlignment="0" applyProtection="0"/>
    <xf numFmtId="0" fontId="29" fillId="82" borderId="0" applyNumberFormat="0" applyBorder="0" applyAlignment="0" applyProtection="0"/>
    <xf numFmtId="0" fontId="34" fillId="82" borderId="0" applyNumberFormat="0" applyBorder="0" applyAlignment="0" applyProtection="0"/>
    <xf numFmtId="0" fontId="29" fillId="82" borderId="0" applyNumberFormat="0" applyBorder="0" applyAlignment="0" applyProtection="0"/>
    <xf numFmtId="167" fontId="29" fillId="59" borderId="0" applyNumberFormat="0" applyBorder="0" applyAlignment="0" applyProtection="0"/>
    <xf numFmtId="0" fontId="34" fillId="86" borderId="0" applyNumberFormat="0" applyBorder="0" applyAlignment="0" applyProtection="0"/>
    <xf numFmtId="177" fontId="34" fillId="86" borderId="0" applyNumberFormat="0" applyBorder="0" applyAlignment="0" applyProtection="0"/>
    <xf numFmtId="0" fontId="29" fillId="86" borderId="0" applyNumberFormat="0" applyBorder="0" applyAlignment="0" applyProtection="0"/>
    <xf numFmtId="0" fontId="34" fillId="86" borderId="0" applyNumberFormat="0" applyBorder="0" applyAlignment="0" applyProtection="0"/>
    <xf numFmtId="0" fontId="29" fillId="86" borderId="0" applyNumberFormat="0" applyBorder="0" applyAlignment="0" applyProtection="0"/>
    <xf numFmtId="167" fontId="29" fillId="87" borderId="0" applyNumberFormat="0" applyBorder="0" applyAlignment="0" applyProtection="0"/>
    <xf numFmtId="0" fontId="34" fillId="68" borderId="0" applyNumberFormat="0" applyBorder="0" applyAlignment="0" applyProtection="0"/>
    <xf numFmtId="177" fontId="34" fillId="68" borderId="0" applyNumberFormat="0" applyBorder="0" applyAlignment="0" applyProtection="0"/>
    <xf numFmtId="0" fontId="29" fillId="68" borderId="0" applyNumberFormat="0" applyBorder="0" applyAlignment="0" applyProtection="0"/>
    <xf numFmtId="0" fontId="34" fillId="68" borderId="0" applyNumberFormat="0" applyBorder="0" applyAlignment="0" applyProtection="0"/>
    <xf numFmtId="0" fontId="29" fillId="68" borderId="0" applyNumberFormat="0" applyBorder="0" applyAlignment="0" applyProtection="0"/>
    <xf numFmtId="167" fontId="29" fillId="69" borderId="0" applyNumberFormat="0" applyBorder="0" applyAlignment="0" applyProtection="0"/>
    <xf numFmtId="0" fontId="34" fillId="69" borderId="0" applyNumberFormat="0" applyBorder="0" applyAlignment="0" applyProtection="0"/>
    <xf numFmtId="177" fontId="34" fillId="69" borderId="0" applyNumberFormat="0" applyBorder="0" applyAlignment="0" applyProtection="0"/>
    <xf numFmtId="0" fontId="29" fillId="69" borderId="0" applyNumberFormat="0" applyBorder="0" applyAlignment="0" applyProtection="0"/>
    <xf numFmtId="0" fontId="34" fillId="69" borderId="0" applyNumberFormat="0" applyBorder="0" applyAlignment="0" applyProtection="0"/>
    <xf numFmtId="0" fontId="29" fillId="69" borderId="0" applyNumberFormat="0" applyBorder="0" applyAlignment="0" applyProtection="0"/>
    <xf numFmtId="167" fontId="29" fillId="50" borderId="0" applyNumberFormat="0" applyBorder="0" applyAlignment="0" applyProtection="0"/>
    <xf numFmtId="0" fontId="34" fillId="67" borderId="0" applyNumberFormat="0" applyBorder="0" applyAlignment="0" applyProtection="0"/>
    <xf numFmtId="177" fontId="34" fillId="67" borderId="0" applyNumberFormat="0" applyBorder="0" applyAlignment="0" applyProtection="0"/>
    <xf numFmtId="0" fontId="29" fillId="67" borderId="0" applyNumberFormat="0" applyBorder="0" applyAlignment="0" applyProtection="0"/>
    <xf numFmtId="0" fontId="34" fillId="67" borderId="0" applyNumberFormat="0" applyBorder="0" applyAlignment="0" applyProtection="0"/>
    <xf numFmtId="0" fontId="29" fillId="67" borderId="0" applyNumberFormat="0" applyBorder="0" applyAlignment="0" applyProtection="0"/>
    <xf numFmtId="165" fontId="8" fillId="0" borderId="0" applyFill="0" applyBorder="0" applyAlignment="0"/>
    <xf numFmtId="165" fontId="8" fillId="0" borderId="0" applyFill="0" applyBorder="0" applyAlignment="0"/>
    <xf numFmtId="165" fontId="8" fillId="0" borderId="0" applyFill="0" applyBorder="0" applyAlignment="0"/>
    <xf numFmtId="194" fontId="8" fillId="0" borderId="0" applyFill="0" applyBorder="0" applyAlignment="0"/>
    <xf numFmtId="165" fontId="8" fillId="0" borderId="0" applyFill="0" applyBorder="0" applyAlignment="0"/>
    <xf numFmtId="194" fontId="8" fillId="0" borderId="0" applyFill="0" applyBorder="0" applyAlignment="0"/>
    <xf numFmtId="0" fontId="60" fillId="0" borderId="0" applyFill="0" applyBorder="0" applyAlignment="0"/>
    <xf numFmtId="195" fontId="8" fillId="0" borderId="0" applyFill="0" applyBorder="0" applyAlignment="0"/>
    <xf numFmtId="0" fontId="60" fillId="0" borderId="0" applyFill="0" applyBorder="0" applyAlignment="0"/>
    <xf numFmtId="165" fontId="8" fillId="0" borderId="0" applyFill="0" applyBorder="0" applyAlignment="0"/>
    <xf numFmtId="165" fontId="8" fillId="0" borderId="0" applyFill="0" applyBorder="0" applyAlignment="0"/>
    <xf numFmtId="165" fontId="8" fillId="0" borderId="0" applyFill="0" applyBorder="0" applyAlignment="0"/>
    <xf numFmtId="194" fontId="8" fillId="0" borderId="0" applyFill="0" applyBorder="0" applyAlignment="0"/>
    <xf numFmtId="165" fontId="8" fillId="0" borderId="0" applyFill="0" applyBorder="0" applyAlignment="0"/>
    <xf numFmtId="194" fontId="8" fillId="0" borderId="0" applyFill="0" applyBorder="0" applyAlignment="0"/>
    <xf numFmtId="201" fontId="8" fillId="0" borderId="0" applyFill="0" applyBorder="0" applyAlignment="0"/>
    <xf numFmtId="201" fontId="8" fillId="0" borderId="0" applyFill="0" applyBorder="0" applyAlignment="0"/>
    <xf numFmtId="201" fontId="8" fillId="0" borderId="0" applyFill="0" applyBorder="0" applyAlignment="0"/>
    <xf numFmtId="41" fontId="8" fillId="0" borderId="0" applyFill="0" applyBorder="0" applyAlignment="0"/>
    <xf numFmtId="201" fontId="8" fillId="0" borderId="0" applyFill="0" applyBorder="0" applyAlignment="0"/>
    <xf numFmtId="41" fontId="8" fillId="0" borderId="0" applyFill="0" applyBorder="0" applyAlignment="0"/>
    <xf numFmtId="0" fontId="60" fillId="0" borderId="0" applyFill="0" applyBorder="0" applyAlignment="0"/>
    <xf numFmtId="195" fontId="8" fillId="0" borderId="0" applyFill="0" applyBorder="0" applyAlignment="0"/>
    <xf numFmtId="0" fontId="60" fillId="0" borderId="0" applyFill="0" applyBorder="0" applyAlignment="0"/>
    <xf numFmtId="225" fontId="8" fillId="0" borderId="0">
      <protection locked="0"/>
    </xf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0" fontId="112" fillId="46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77" fontId="112" fillId="46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0" fontId="111" fillId="46" borderId="23" applyNumberFormat="0" applyAlignment="0" applyProtection="0"/>
    <xf numFmtId="167" fontId="111" fillId="50" borderId="23" applyNumberFormat="0" applyAlignment="0" applyProtection="0"/>
    <xf numFmtId="0" fontId="112" fillId="46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0" fontId="111" fillId="46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167" fontId="111" fillId="50" borderId="23" applyNumberFormat="0" applyAlignment="0" applyProtection="0"/>
    <xf numFmtId="0" fontId="111" fillId="50" borderId="23" applyNumberFormat="0" applyAlignment="0" applyProtection="0"/>
    <xf numFmtId="0" fontId="111" fillId="50" borderId="23" applyNumberFormat="0" applyAlignment="0" applyProtection="0"/>
    <xf numFmtId="0" fontId="111" fillId="46" borderId="23" applyNumberFormat="0" applyAlignment="0" applyProtection="0"/>
    <xf numFmtId="0" fontId="111" fillId="46" borderId="23" applyNumberFormat="0" applyAlignment="0" applyProtection="0"/>
    <xf numFmtId="0" fontId="111" fillId="46" borderId="23" applyNumberFormat="0" applyAlignment="0" applyProtection="0"/>
    <xf numFmtId="166" fontId="111" fillId="46" borderId="23" applyNumberFormat="0" applyAlignment="0" applyProtection="0"/>
    <xf numFmtId="0" fontId="111" fillId="46" borderId="23" applyNumberFormat="0" applyAlignment="0" applyProtection="0"/>
    <xf numFmtId="166" fontId="111" fillId="46" borderId="23" applyNumberFormat="0" applyAlignment="0" applyProtection="0"/>
    <xf numFmtId="226" fontId="100" fillId="0" borderId="19">
      <alignment horizontal="center"/>
    </xf>
    <xf numFmtId="226" fontId="100" fillId="0" borderId="19">
      <alignment horizontal="center"/>
    </xf>
    <xf numFmtId="226" fontId="100" fillId="0" borderId="19">
      <alignment horizontal="center"/>
    </xf>
    <xf numFmtId="226" fontId="100" fillId="0" borderId="19">
      <alignment horizontal="center"/>
    </xf>
    <xf numFmtId="22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29" fontId="8" fillId="0" borderId="0" applyFont="0" applyFill="0" applyBorder="0" applyAlignment="0" applyProtection="0"/>
    <xf numFmtId="22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30" fontId="113" fillId="0" borderId="0"/>
    <xf numFmtId="221" fontId="114" fillId="0" borderId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67" fontId="11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66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67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231" fontId="100" fillId="0" borderId="0" applyFont="0" applyFill="0" applyBorder="0" applyAlignment="0" applyProtection="0"/>
    <xf numFmtId="232" fontId="100" fillId="0" borderId="0" applyFont="0" applyFill="0" applyBorder="0" applyAlignment="0" applyProtection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166" fontId="12" fillId="0" borderId="0">
      <alignment vertical="center"/>
    </xf>
    <xf numFmtId="233" fontId="37" fillId="0" borderId="0" applyFill="0" applyBorder="0" applyProtection="0">
      <alignment vertical="center"/>
    </xf>
    <xf numFmtId="234" fontId="37" fillId="0" borderId="0" applyFill="0" applyBorder="0" applyProtection="0">
      <alignment vertical="center"/>
    </xf>
    <xf numFmtId="235" fontId="118" fillId="0" borderId="0">
      <protection locked="0"/>
    </xf>
    <xf numFmtId="236" fontId="37" fillId="0" borderId="0" applyFill="0" applyBorder="0" applyProtection="0">
      <alignment vertical="center"/>
    </xf>
    <xf numFmtId="0" fontId="119" fillId="0" borderId="0" applyProtection="0"/>
    <xf numFmtId="0" fontId="119" fillId="0" borderId="0" applyProtection="0"/>
    <xf numFmtId="0" fontId="119" fillId="0" borderId="0" applyProtection="0"/>
    <xf numFmtId="0" fontId="119" fillId="0" borderId="0" applyProtection="0"/>
    <xf numFmtId="0" fontId="119" fillId="0" borderId="0" applyProtection="0"/>
    <xf numFmtId="0" fontId="119" fillId="0" borderId="0" applyProtection="0"/>
    <xf numFmtId="0" fontId="119" fillId="0" borderId="0" applyProtection="0"/>
    <xf numFmtId="0" fontId="119" fillId="0" borderId="0" applyProtection="0"/>
    <xf numFmtId="0" fontId="119" fillId="0" borderId="0" applyProtection="0"/>
    <xf numFmtId="167" fontId="119" fillId="0" borderId="0" applyProtection="0"/>
    <xf numFmtId="0" fontId="56" fillId="0" borderId="0">
      <protection locked="0"/>
    </xf>
    <xf numFmtId="0" fontId="119" fillId="0" borderId="0" applyProtection="0"/>
    <xf numFmtId="0" fontId="119" fillId="0" borderId="0" applyProtection="0"/>
    <xf numFmtId="0" fontId="119" fillId="0" borderId="0" applyProtection="0"/>
    <xf numFmtId="0" fontId="119" fillId="0" borderId="0" applyProtection="0"/>
    <xf numFmtId="0" fontId="119" fillId="0" borderId="0" applyProtection="0"/>
    <xf numFmtId="0" fontId="119" fillId="0" borderId="0" applyProtection="0"/>
    <xf numFmtId="0" fontId="119" fillId="0" borderId="0" applyProtection="0"/>
    <xf numFmtId="0" fontId="56" fillId="0" borderId="0">
      <protection locked="0"/>
    </xf>
    <xf numFmtId="0" fontId="56" fillId="0" borderId="0">
      <protection locked="0"/>
    </xf>
    <xf numFmtId="166" fontId="56" fillId="0" borderId="0">
      <protection locked="0"/>
    </xf>
    <xf numFmtId="0" fontId="56" fillId="0" borderId="0">
      <protection locked="0"/>
    </xf>
    <xf numFmtId="166" fontId="56" fillId="0" borderId="0">
      <protection locked="0"/>
    </xf>
    <xf numFmtId="236" fontId="37" fillId="0" borderId="0" applyFill="0" applyBorder="0" applyProtection="0">
      <alignment vertical="center"/>
    </xf>
    <xf numFmtId="166" fontId="56" fillId="0" borderId="0">
      <protection locked="0"/>
    </xf>
    <xf numFmtId="236" fontId="37" fillId="0" borderId="0" applyFill="0" applyBorder="0" applyProtection="0">
      <alignment vertical="center"/>
    </xf>
    <xf numFmtId="236" fontId="37" fillId="0" borderId="0" applyFill="0" applyBorder="0" applyProtection="0">
      <alignment vertical="center"/>
    </xf>
    <xf numFmtId="0" fontId="119" fillId="0" borderId="0" applyProtection="0"/>
    <xf numFmtId="0" fontId="119" fillId="0" borderId="0" applyProtection="0"/>
    <xf numFmtId="0" fontId="119" fillId="0" borderId="0" applyProtection="0"/>
    <xf numFmtId="236" fontId="37" fillId="0" borderId="0" applyFill="0" applyBorder="0" applyProtection="0">
      <alignment vertical="center"/>
    </xf>
    <xf numFmtId="235" fontId="118" fillId="0" borderId="0">
      <protection locked="0"/>
    </xf>
    <xf numFmtId="167" fontId="120" fillId="0" borderId="0" applyProtection="0"/>
    <xf numFmtId="0" fontId="56" fillId="0" borderId="0">
      <protection locked="0"/>
    </xf>
    <xf numFmtId="0" fontId="120" fillId="0" borderId="0" applyProtection="0"/>
    <xf numFmtId="166" fontId="56" fillId="0" borderId="0">
      <protection locked="0"/>
    </xf>
    <xf numFmtId="235" fontId="118" fillId="0" borderId="0">
      <protection locked="0"/>
    </xf>
    <xf numFmtId="167" fontId="120" fillId="0" borderId="0" applyProtection="0"/>
    <xf numFmtId="0" fontId="57" fillId="0" borderId="0">
      <protection locked="0"/>
    </xf>
    <xf numFmtId="0" fontId="120" fillId="0" borderId="0" applyProtection="0"/>
    <xf numFmtId="166" fontId="57" fillId="0" borderId="0">
      <protection locked="0"/>
    </xf>
    <xf numFmtId="235" fontId="118" fillId="0" borderId="0">
      <protection locked="0"/>
    </xf>
    <xf numFmtId="0" fontId="121" fillId="0" borderId="0"/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16" fillId="0" borderId="0" applyProtection="0"/>
    <xf numFmtId="0" fontId="16" fillId="0" borderId="0" applyProtection="0"/>
    <xf numFmtId="0" fontId="16" fillId="0" borderId="0" applyProtection="0"/>
    <xf numFmtId="167" fontId="16" fillId="0" borderId="0" applyProtection="0"/>
    <xf numFmtId="0" fontId="56" fillId="0" borderId="0">
      <protection locked="0"/>
    </xf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 applyProtection="0"/>
    <xf numFmtId="0" fontId="56" fillId="0" borderId="0">
      <protection locked="0"/>
    </xf>
    <xf numFmtId="0" fontId="56" fillId="0" borderId="0">
      <protection locked="0"/>
    </xf>
    <xf numFmtId="166" fontId="56" fillId="0" borderId="0">
      <protection locked="0"/>
    </xf>
    <xf numFmtId="0" fontId="56" fillId="0" borderId="0">
      <protection locked="0"/>
    </xf>
    <xf numFmtId="166" fontId="56" fillId="0" borderId="0">
      <protection locked="0"/>
    </xf>
    <xf numFmtId="166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235" fontId="122" fillId="0" borderId="0">
      <protection locked="0"/>
    </xf>
    <xf numFmtId="235" fontId="118" fillId="0" borderId="0">
      <protection locked="0"/>
    </xf>
    <xf numFmtId="0" fontId="123" fillId="0" borderId="0"/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8" fillId="0" borderId="0" applyProtection="0"/>
    <xf numFmtId="0" fontId="8" fillId="0" borderId="0" applyProtection="0"/>
    <xf numFmtId="0" fontId="8" fillId="0" borderId="0" applyProtection="0"/>
    <xf numFmtId="167" fontId="8" fillId="0" borderId="0" applyProtection="0"/>
    <xf numFmtId="0" fontId="56" fillId="0" borderId="0">
      <protection locked="0"/>
    </xf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56" fillId="0" borderId="0">
      <protection locked="0"/>
    </xf>
    <xf numFmtId="0" fontId="56" fillId="0" borderId="0">
      <protection locked="0"/>
    </xf>
    <xf numFmtId="166" fontId="56" fillId="0" borderId="0">
      <protection locked="0"/>
    </xf>
    <xf numFmtId="0" fontId="56" fillId="0" borderId="0">
      <protection locked="0"/>
    </xf>
    <xf numFmtId="166" fontId="56" fillId="0" borderId="0">
      <protection locked="0"/>
    </xf>
    <xf numFmtId="166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235" fontId="122" fillId="0" borderId="0">
      <protection locked="0"/>
    </xf>
    <xf numFmtId="235" fontId="118" fillId="0" borderId="0">
      <protection locked="0"/>
    </xf>
    <xf numFmtId="0" fontId="123" fillId="0" borderId="0"/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120" fillId="0" borderId="0" applyProtection="0"/>
    <xf numFmtId="0" fontId="120" fillId="0" borderId="0" applyProtection="0"/>
    <xf numFmtId="0" fontId="120" fillId="0" borderId="0" applyProtection="0"/>
    <xf numFmtId="167" fontId="120" fillId="0" borderId="0" applyProtection="0"/>
    <xf numFmtId="0" fontId="56" fillId="0" borderId="0">
      <protection locked="0"/>
    </xf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56" fillId="0" borderId="0">
      <protection locked="0"/>
    </xf>
    <xf numFmtId="0" fontId="56" fillId="0" borderId="0">
      <protection locked="0"/>
    </xf>
    <xf numFmtId="166" fontId="56" fillId="0" borderId="0">
      <protection locked="0"/>
    </xf>
    <xf numFmtId="0" fontId="56" fillId="0" borderId="0">
      <protection locked="0"/>
    </xf>
    <xf numFmtId="166" fontId="56" fillId="0" borderId="0">
      <protection locked="0"/>
    </xf>
    <xf numFmtId="166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235" fontId="122" fillId="0" borderId="0">
      <protection locked="0"/>
    </xf>
    <xf numFmtId="235" fontId="118" fillId="0" borderId="0">
      <protection locked="0"/>
    </xf>
    <xf numFmtId="0" fontId="123" fillId="0" borderId="0"/>
    <xf numFmtId="0" fontId="57" fillId="0" borderId="0">
      <protection locked="0"/>
    </xf>
    <xf numFmtId="0" fontId="57" fillId="0" borderId="0">
      <protection locked="0"/>
    </xf>
    <xf numFmtId="0" fontId="57" fillId="0" borderId="0">
      <protection locked="0"/>
    </xf>
    <xf numFmtId="0" fontId="57" fillId="0" borderId="0">
      <protection locked="0"/>
    </xf>
    <xf numFmtId="0" fontId="57" fillId="0" borderId="0">
      <protection locked="0"/>
    </xf>
    <xf numFmtId="0" fontId="57" fillId="0" borderId="0">
      <protection locked="0"/>
    </xf>
    <xf numFmtId="0" fontId="57" fillId="0" borderId="0">
      <protection locked="0"/>
    </xf>
    <xf numFmtId="0" fontId="120" fillId="0" borderId="0" applyProtection="0"/>
    <xf numFmtId="0" fontId="120" fillId="0" borderId="0" applyProtection="0"/>
    <xf numFmtId="0" fontId="120" fillId="0" borderId="0" applyProtection="0"/>
    <xf numFmtId="167" fontId="120" fillId="0" borderId="0" applyProtection="0"/>
    <xf numFmtId="0" fontId="57" fillId="0" borderId="0">
      <protection locked="0"/>
    </xf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120" fillId="0" borderId="0" applyProtection="0"/>
    <xf numFmtId="0" fontId="57" fillId="0" borderId="0">
      <protection locked="0"/>
    </xf>
    <xf numFmtId="0" fontId="57" fillId="0" borderId="0">
      <protection locked="0"/>
    </xf>
    <xf numFmtId="166" fontId="57" fillId="0" borderId="0">
      <protection locked="0"/>
    </xf>
    <xf numFmtId="0" fontId="57" fillId="0" borderId="0">
      <protection locked="0"/>
    </xf>
    <xf numFmtId="166" fontId="57" fillId="0" borderId="0">
      <protection locked="0"/>
    </xf>
    <xf numFmtId="166" fontId="57" fillId="0" borderId="0">
      <protection locked="0"/>
    </xf>
    <xf numFmtId="0" fontId="57" fillId="0" borderId="0">
      <protection locked="0"/>
    </xf>
    <xf numFmtId="0" fontId="57" fillId="0" borderId="0">
      <protection locked="0"/>
    </xf>
    <xf numFmtId="0" fontId="57" fillId="0" borderId="0">
      <protection locked="0"/>
    </xf>
    <xf numFmtId="0" fontId="57" fillId="0" borderId="0">
      <protection locked="0"/>
    </xf>
    <xf numFmtId="0" fontId="57" fillId="0" borderId="0">
      <protection locked="0"/>
    </xf>
    <xf numFmtId="0" fontId="57" fillId="0" borderId="0">
      <protection locked="0"/>
    </xf>
    <xf numFmtId="235" fontId="122" fillId="0" borderId="0">
      <protection locked="0"/>
    </xf>
    <xf numFmtId="0" fontId="100" fillId="0" borderId="0"/>
    <xf numFmtId="0" fontId="100" fillId="0" borderId="0"/>
    <xf numFmtId="166" fontId="100" fillId="0" borderId="0"/>
    <xf numFmtId="0" fontId="56" fillId="0" borderId="0">
      <protection locked="0"/>
    </xf>
    <xf numFmtId="0" fontId="56" fillId="0" borderId="0">
      <protection locked="0"/>
    </xf>
    <xf numFmtId="166" fontId="56" fillId="0" borderId="0">
      <protection locked="0"/>
    </xf>
    <xf numFmtId="237" fontId="56" fillId="0" borderId="0">
      <protection locked="0"/>
    </xf>
    <xf numFmtId="3" fontId="124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9" fillId="0" borderId="0" applyFont="0" applyFill="0" applyBorder="0" applyAlignment="0" applyProtection="0">
      <alignment vertical="top"/>
    </xf>
    <xf numFmtId="3" fontId="71" fillId="0" borderId="0" applyFont="0" applyFill="0" applyBorder="0" applyAlignment="0" applyProtection="0"/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71" fillId="0" borderId="0" applyFont="0" applyFill="0" applyBorder="0" applyAlignment="0" applyProtection="0"/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71" fillId="0" borderId="0" applyFont="0" applyFill="0" applyBorder="0" applyAlignment="0" applyProtection="0"/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71" fillId="0" borderId="0" applyFont="0" applyFill="0" applyBorder="0" applyAlignment="0" applyProtection="0"/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3" fontId="9" fillId="0" borderId="0" applyFont="0" applyFill="0" applyBorder="0" applyAlignment="0" applyProtection="0">
      <alignment vertical="top"/>
    </xf>
    <xf numFmtId="2" fontId="8" fillId="0" borderId="0" applyFill="0" applyBorder="0" applyAlignment="0" applyProtection="0"/>
    <xf numFmtId="1" fontId="125" fillId="0" borderId="0" applyFont="0" applyFill="0" applyBorder="0" applyAlignment="0" applyProtection="0"/>
    <xf numFmtId="221" fontId="125" fillId="0" borderId="0" applyFont="0" applyFill="0" applyBorder="0" applyAlignment="0" applyProtection="0"/>
    <xf numFmtId="2" fontId="125" fillId="0" borderId="0" applyFont="0" applyFill="0" applyBorder="0" applyAlignment="0" applyProtection="0"/>
    <xf numFmtId="2" fontId="8" fillId="100" borderId="0" applyFont="0" applyFill="0" applyBorder="0" applyAlignment="0" applyProtection="0"/>
    <xf numFmtId="2" fontId="8" fillId="100" borderId="0" applyFont="0" applyFill="0" applyBorder="0" applyAlignment="0" applyProtection="0"/>
    <xf numFmtId="2" fontId="8" fillId="100" borderId="0" applyFont="0" applyFill="0" applyBorder="0" applyAlignment="0" applyProtection="0"/>
    <xf numFmtId="2" fontId="8" fillId="10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100" borderId="0" applyFont="0" applyFill="0" applyBorder="0" applyAlignment="0" applyProtection="0"/>
    <xf numFmtId="0" fontId="126" fillId="0" borderId="0"/>
    <xf numFmtId="167" fontId="123" fillId="0" borderId="0"/>
    <xf numFmtId="167" fontId="123" fillId="0" borderId="0"/>
    <xf numFmtId="167" fontId="123" fillId="0" borderId="0"/>
    <xf numFmtId="0" fontId="113" fillId="0" borderId="0"/>
    <xf numFmtId="0" fontId="123" fillId="0" borderId="0"/>
    <xf numFmtId="167" fontId="11" fillId="0" borderId="0"/>
    <xf numFmtId="0" fontId="11" fillId="0" borderId="0"/>
    <xf numFmtId="166" fontId="11" fillId="0" borderId="0"/>
    <xf numFmtId="0" fontId="98" fillId="0" borderId="0"/>
    <xf numFmtId="0" fontId="98" fillId="0" borderId="0"/>
    <xf numFmtId="166" fontId="98" fillId="0" borderId="0"/>
    <xf numFmtId="237" fontId="56" fillId="0" borderId="0">
      <protection locked="0"/>
    </xf>
    <xf numFmtId="1" fontId="127" fillId="0" borderId="0" applyNumberFormat="0" applyFill="0" applyBorder="0" applyAlignment="0" applyProtection="0">
      <alignment horizontal="center" vertical="top"/>
    </xf>
    <xf numFmtId="0" fontId="128" fillId="0" borderId="0" applyNumberFormat="0" applyFill="0" applyBorder="0" applyAlignment="0" applyProtection="0"/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167" fontId="129" fillId="97" borderId="28">
      <alignment horizontal="left"/>
    </xf>
    <xf numFmtId="206" fontId="130" fillId="0" borderId="0" applyProtection="0"/>
    <xf numFmtId="206" fontId="48" fillId="0" borderId="0" applyProtection="0"/>
    <xf numFmtId="206" fontId="131" fillId="0" borderId="0" applyProtection="0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167" fontId="16" fillId="0" borderId="34"/>
    <xf numFmtId="0" fontId="16" fillId="0" borderId="34"/>
    <xf numFmtId="167" fontId="132" fillId="97" borderId="0">
      <alignment horizontal="left"/>
    </xf>
    <xf numFmtId="167" fontId="132" fillId="97" borderId="0">
      <alignment horizontal="left"/>
    </xf>
    <xf numFmtId="167" fontId="132" fillId="97" borderId="0">
      <alignment horizontal="left"/>
    </xf>
    <xf numFmtId="0" fontId="12" fillId="0" borderId="0" applyNumberFormat="0">
      <protection locked="0"/>
    </xf>
    <xf numFmtId="0" fontId="133" fillId="10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52" fillId="45" borderId="0" applyNumberFormat="0" applyBorder="0" applyAlignment="0" applyProtection="0"/>
    <xf numFmtId="167" fontId="52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166" fontId="134" fillId="45" borderId="0" applyNumberFormat="0" applyBorder="0" applyAlignment="0" applyProtection="0"/>
    <xf numFmtId="0" fontId="52" fillId="45" borderId="0" applyNumberFormat="0" applyBorder="0" applyAlignment="0" applyProtection="0"/>
    <xf numFmtId="167" fontId="52" fillId="45" borderId="0" applyNumberFormat="0" applyBorder="0" applyAlignment="0" applyProtection="0"/>
    <xf numFmtId="0" fontId="135" fillId="2" borderId="0" applyNumberFormat="0" applyBorder="0" applyAlignment="0" applyProtection="0"/>
    <xf numFmtId="37" fontId="9" fillId="0" borderId="0" applyNumberFormat="0" applyFont="0" applyFill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0" fontId="16" fillId="106" borderId="0" applyNumberFormat="0" applyBorder="0" applyAlignment="0" applyProtection="0"/>
    <xf numFmtId="38" fontId="16" fillId="97" borderId="0" applyNumberFormat="0" applyBorder="0" applyAlignment="0" applyProtection="0"/>
    <xf numFmtId="38" fontId="16" fillId="97" borderId="0" applyNumberFormat="0" applyBorder="0" applyAlignment="0" applyProtection="0"/>
    <xf numFmtId="38" fontId="16" fillId="97" borderId="0" applyNumberFormat="0" applyBorder="0" applyAlignment="0" applyProtection="0"/>
    <xf numFmtId="38" fontId="16" fillId="97" borderId="0" applyNumberFormat="0" applyBorder="0" applyAlignment="0" applyProtection="0"/>
    <xf numFmtId="38" fontId="16" fillId="96" borderId="0" applyNumberFormat="0" applyBorder="0" applyAlignment="0" applyProtection="0"/>
    <xf numFmtId="167" fontId="136" fillId="107" borderId="0">
      <alignment horizontal="right" vertical="top" textRotation="90" wrapText="1"/>
    </xf>
    <xf numFmtId="167" fontId="136" fillId="107" borderId="0">
      <alignment horizontal="right" vertical="top" textRotation="90" wrapText="1"/>
    </xf>
    <xf numFmtId="167" fontId="136" fillId="107" borderId="0">
      <alignment horizontal="right" vertical="top" textRotation="90" wrapText="1"/>
    </xf>
    <xf numFmtId="206" fontId="8" fillId="0" borderId="0" applyProtection="0"/>
    <xf numFmtId="0" fontId="121" fillId="0" borderId="0"/>
    <xf numFmtId="167" fontId="137" fillId="0" borderId="0"/>
    <xf numFmtId="0" fontId="138" fillId="0" borderId="0">
      <alignment horizontal="left"/>
    </xf>
    <xf numFmtId="166" fontId="139" fillId="97" borderId="19">
      <alignment horizontal="center" wrapText="1"/>
    </xf>
    <xf numFmtId="0" fontId="139" fillId="97" borderId="19">
      <alignment horizontal="center" wrapText="1"/>
    </xf>
    <xf numFmtId="166" fontId="139" fillId="97" borderId="19">
      <alignment horizontal="center" wrapText="1"/>
    </xf>
    <xf numFmtId="0" fontId="139" fillId="97" borderId="19">
      <alignment horizontal="center" wrapText="1"/>
    </xf>
    <xf numFmtId="166" fontId="139" fillId="97" borderId="19">
      <alignment horizontal="center" wrapText="1"/>
    </xf>
    <xf numFmtId="166" fontId="139" fillId="97" borderId="19">
      <alignment horizontal="center" wrapText="1"/>
    </xf>
    <xf numFmtId="166" fontId="139" fillId="97" borderId="19">
      <alignment horizontal="center" wrapText="1"/>
    </xf>
    <xf numFmtId="0" fontId="138" fillId="0" borderId="0">
      <alignment horizontal="left"/>
    </xf>
    <xf numFmtId="0" fontId="139" fillId="97" borderId="19">
      <alignment horizontal="center" wrapText="1"/>
    </xf>
    <xf numFmtId="0" fontId="138" fillId="0" borderId="0">
      <alignment horizontal="left"/>
    </xf>
    <xf numFmtId="0" fontId="138" fillId="0" borderId="0">
      <alignment horizontal="left"/>
    </xf>
    <xf numFmtId="0" fontId="138" fillId="0" borderId="0">
      <alignment horizontal="left"/>
    </xf>
    <xf numFmtId="0" fontId="138" fillId="0" borderId="0">
      <alignment horizontal="left"/>
    </xf>
    <xf numFmtId="0" fontId="138" fillId="0" borderId="0">
      <alignment horizontal="left"/>
    </xf>
    <xf numFmtId="0" fontId="138" fillId="0" borderId="0">
      <alignment horizontal="left"/>
    </xf>
    <xf numFmtId="0" fontId="138" fillId="0" borderId="0">
      <alignment horizontal="left"/>
    </xf>
    <xf numFmtId="0" fontId="140" fillId="0" borderId="0"/>
    <xf numFmtId="167" fontId="140" fillId="0" borderId="0"/>
    <xf numFmtId="167" fontId="140" fillId="0" borderId="0"/>
    <xf numFmtId="167" fontId="140" fillId="0" borderId="0"/>
    <xf numFmtId="167" fontId="140" fillId="0" borderId="0"/>
    <xf numFmtId="167" fontId="140" fillId="0" borderId="0"/>
    <xf numFmtId="167" fontId="140" fillId="0" borderId="0"/>
    <xf numFmtId="167" fontId="140" fillId="0" borderId="0"/>
    <xf numFmtId="167" fontId="140" fillId="0" borderId="0"/>
    <xf numFmtId="167" fontId="140" fillId="0" borderId="0"/>
    <xf numFmtId="167" fontId="140" fillId="0" borderId="0"/>
    <xf numFmtId="167" fontId="140" fillId="0" borderId="0"/>
    <xf numFmtId="167" fontId="140" fillId="0" borderId="0"/>
    <xf numFmtId="0" fontId="140" fillId="0" borderId="35" applyNumberFormat="0" applyAlignment="0" applyProtection="0">
      <alignment horizontal="left" vertical="center"/>
    </xf>
    <xf numFmtId="0" fontId="140" fillId="0" borderId="35" applyNumberFormat="0" applyAlignment="0" applyProtection="0">
      <alignment horizontal="left" vertical="center"/>
    </xf>
    <xf numFmtId="166" fontId="140" fillId="0" borderId="35" applyNumberFormat="0" applyAlignment="0" applyProtection="0">
      <alignment horizontal="left" vertical="center"/>
    </xf>
    <xf numFmtId="0" fontId="140" fillId="0" borderId="19">
      <alignment horizontal="left" vertical="center"/>
    </xf>
    <xf numFmtId="0" fontId="140" fillId="0" borderId="19">
      <alignment horizontal="left" vertical="center"/>
    </xf>
    <xf numFmtId="0" fontId="140" fillId="0" borderId="19">
      <alignment horizontal="left" vertical="center"/>
    </xf>
    <xf numFmtId="166" fontId="140" fillId="0" borderId="19">
      <alignment horizontal="left" vertical="center"/>
    </xf>
    <xf numFmtId="0" fontId="140" fillId="0" borderId="19">
      <alignment horizontal="left" vertical="center"/>
    </xf>
    <xf numFmtId="0" fontId="140" fillId="0" borderId="19">
      <alignment horizontal="left" vertical="center"/>
    </xf>
    <xf numFmtId="166" fontId="140" fillId="0" borderId="19">
      <alignment horizontal="left" vertical="center"/>
    </xf>
    <xf numFmtId="0" fontId="141" fillId="0" borderId="0"/>
    <xf numFmtId="0" fontId="141" fillId="0" borderId="0"/>
    <xf numFmtId="166" fontId="141" fillId="0" borderId="0"/>
    <xf numFmtId="0" fontId="138" fillId="0" borderId="0"/>
    <xf numFmtId="0" fontId="138" fillId="0" borderId="0"/>
    <xf numFmtId="166" fontId="138" fillId="0" borderId="0"/>
    <xf numFmtId="238" fontId="142" fillId="108" borderId="0" applyAlignment="0">
      <alignment horizontal="left"/>
    </xf>
    <xf numFmtId="0" fontId="143" fillId="0" borderId="36" applyNumberFormat="0" applyFill="0" applyAlignment="0" applyProtection="0"/>
    <xf numFmtId="167" fontId="144" fillId="100" borderId="0" applyNumberFormat="0" applyFont="0" applyFill="0" applyAlignment="0" applyProtection="0"/>
    <xf numFmtId="0" fontId="145" fillId="0" borderId="0" applyNumberFormat="0" applyFont="0" applyFill="0" applyAlignment="0" applyProtection="0"/>
    <xf numFmtId="0" fontId="145" fillId="0" borderId="0" applyNumberFormat="0" applyFont="0" applyFill="0" applyAlignment="0" applyProtection="0"/>
    <xf numFmtId="166" fontId="145" fillId="0" borderId="0" applyNumberFormat="0" applyFont="0" applyFill="0" applyAlignment="0" applyProtection="0"/>
    <xf numFmtId="0" fontId="143" fillId="0" borderId="36" applyNumberFormat="0" applyFill="0" applyAlignment="0" applyProtection="0"/>
    <xf numFmtId="167" fontId="145" fillId="100" borderId="0" applyNumberFormat="0" applyFont="0" applyFill="0" applyAlignment="0" applyProtection="0"/>
    <xf numFmtId="0" fontId="145" fillId="0" borderId="0" applyNumberFormat="0" applyFont="0" applyFill="0" applyAlignment="0" applyProtection="0"/>
    <xf numFmtId="0" fontId="145" fillId="0" borderId="0" applyNumberFormat="0" applyFont="0" applyFill="0" applyAlignment="0" applyProtection="0"/>
    <xf numFmtId="166" fontId="145" fillId="0" borderId="0" applyNumberFormat="0" applyFont="0" applyFill="0" applyAlignment="0" applyProtection="0"/>
    <xf numFmtId="0" fontId="145" fillId="100" borderId="0" applyNumberFormat="0" applyFont="0" applyFill="0" applyAlignment="0" applyProtection="0"/>
    <xf numFmtId="167" fontId="143" fillId="0" borderId="36" applyNumberFormat="0" applyFill="0" applyAlignment="0" applyProtection="0"/>
    <xf numFmtId="0" fontId="145" fillId="0" borderId="0" applyNumberFormat="0" applyFont="0" applyFill="0" applyAlignment="0" applyProtection="0"/>
    <xf numFmtId="0" fontId="145" fillId="0" borderId="0" applyNumberFormat="0" applyFont="0" applyFill="0" applyAlignment="0" applyProtection="0"/>
    <xf numFmtId="166" fontId="145" fillId="0" borderId="0" applyNumberFormat="0" applyFont="0" applyFill="0" applyAlignment="0" applyProtection="0"/>
    <xf numFmtId="0" fontId="145" fillId="100" borderId="0" applyNumberFormat="0" applyFont="0" applyFill="0" applyAlignment="0" applyProtection="0"/>
    <xf numFmtId="0" fontId="146" fillId="0" borderId="9" applyNumberFormat="0" applyFill="0" applyAlignment="0" applyProtection="0"/>
    <xf numFmtId="0" fontId="145" fillId="100" borderId="0" applyNumberFormat="0" applyFont="0" applyFill="0" applyAlignment="0" applyProtection="0"/>
    <xf numFmtId="0" fontId="145" fillId="100" borderId="0" applyNumberFormat="0" applyFont="0" applyFill="0" applyAlignment="0" applyProtection="0"/>
    <xf numFmtId="0" fontId="147" fillId="0" borderId="37" applyNumberFormat="0" applyFill="0" applyAlignment="0" applyProtection="0"/>
    <xf numFmtId="167" fontId="140" fillId="100" borderId="0" applyNumberFormat="0" applyFont="0" applyFill="0" applyAlignment="0" applyProtection="0"/>
    <xf numFmtId="0" fontId="140" fillId="0" borderId="0" applyNumberFormat="0" applyFont="0" applyFill="0" applyAlignment="0" applyProtection="0"/>
    <xf numFmtId="0" fontId="140" fillId="0" borderId="0" applyNumberFormat="0" applyFont="0" applyFill="0" applyAlignment="0" applyProtection="0"/>
    <xf numFmtId="166" fontId="140" fillId="0" borderId="0" applyNumberFormat="0" applyFont="0" applyFill="0" applyAlignment="0" applyProtection="0"/>
    <xf numFmtId="0" fontId="147" fillId="0" borderId="37" applyNumberFormat="0" applyFill="0" applyAlignment="0" applyProtection="0"/>
    <xf numFmtId="167" fontId="148" fillId="100" borderId="0" applyNumberFormat="0" applyFont="0" applyFill="0" applyAlignment="0" applyProtection="0"/>
    <xf numFmtId="0" fontId="140" fillId="0" borderId="0" applyNumberFormat="0" applyFont="0" applyFill="0" applyAlignment="0" applyProtection="0"/>
    <xf numFmtId="0" fontId="140" fillId="0" borderId="0" applyNumberFormat="0" applyFont="0" applyFill="0" applyAlignment="0" applyProtection="0"/>
    <xf numFmtId="166" fontId="140" fillId="0" borderId="0" applyNumberFormat="0" applyFont="0" applyFill="0" applyAlignment="0" applyProtection="0"/>
    <xf numFmtId="0" fontId="140" fillId="100" borderId="0" applyNumberFormat="0" applyFont="0" applyFill="0" applyAlignment="0" applyProtection="0"/>
    <xf numFmtId="167" fontId="140" fillId="100" borderId="0" applyNumberFormat="0" applyFont="0" applyFill="0" applyAlignment="0" applyProtection="0"/>
    <xf numFmtId="0" fontId="140" fillId="0" borderId="0" applyNumberFormat="0" applyFont="0" applyFill="0" applyAlignment="0" applyProtection="0"/>
    <xf numFmtId="0" fontId="140" fillId="0" borderId="0" applyNumberFormat="0" applyFont="0" applyFill="0" applyAlignment="0" applyProtection="0"/>
    <xf numFmtId="166" fontId="140" fillId="0" borderId="0" applyNumberFormat="0" applyFont="0" applyFill="0" applyAlignment="0" applyProtection="0"/>
    <xf numFmtId="0" fontId="140" fillId="100" borderId="0" applyNumberFormat="0" applyFont="0" applyFill="0" applyAlignment="0" applyProtection="0"/>
    <xf numFmtId="0" fontId="149" fillId="0" borderId="10" applyNumberFormat="0" applyFill="0" applyAlignment="0" applyProtection="0"/>
    <xf numFmtId="166" fontId="140" fillId="0" borderId="0" applyNumberFormat="0" applyFont="0" applyFill="0" applyAlignment="0" applyProtection="0"/>
    <xf numFmtId="0" fontId="140" fillId="100" borderId="0" applyNumberFormat="0" applyFont="0" applyFill="0" applyAlignment="0" applyProtection="0"/>
    <xf numFmtId="0" fontId="140" fillId="100" borderId="0" applyNumberFormat="0" applyFont="0" applyFill="0" applyAlignment="0" applyProtection="0"/>
    <xf numFmtId="0" fontId="110" fillId="0" borderId="38" applyNumberFormat="0" applyFill="0" applyAlignment="0" applyProtection="0"/>
    <xf numFmtId="167" fontId="110" fillId="0" borderId="38" applyNumberFormat="0" applyFill="0" applyAlignment="0" applyProtection="0"/>
    <xf numFmtId="0" fontId="150" fillId="0" borderId="38" applyNumberFormat="0" applyFill="0" applyAlignment="0" applyProtection="0"/>
    <xf numFmtId="0" fontId="150" fillId="0" borderId="38" applyNumberFormat="0" applyFill="0" applyAlignment="0" applyProtection="0"/>
    <xf numFmtId="166" fontId="150" fillId="0" borderId="38" applyNumberFormat="0" applyFill="0" applyAlignment="0" applyProtection="0"/>
    <xf numFmtId="0" fontId="110" fillId="0" borderId="38" applyNumberFormat="0" applyFill="0" applyAlignment="0" applyProtection="0"/>
    <xf numFmtId="167" fontId="110" fillId="0" borderId="38" applyNumberFormat="0" applyFill="0" applyAlignment="0" applyProtection="0"/>
    <xf numFmtId="0" fontId="151" fillId="0" borderId="11" applyNumberFormat="0" applyFill="0" applyAlignment="0" applyProtection="0"/>
    <xf numFmtId="0" fontId="110" fillId="0" borderId="0" applyNumberFormat="0" applyFill="0" applyBorder="0" applyAlignment="0" applyProtection="0"/>
    <xf numFmtId="167" fontId="11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66" fontId="15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67" fontId="11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37" fontId="152" fillId="0" borderId="39" applyNumberFormat="0" applyFill="0" applyBorder="0" applyAlignment="0" applyProtection="0">
      <alignment horizontal="centerContinuous"/>
    </xf>
    <xf numFmtId="0" fontId="153" fillId="0" borderId="0">
      <protection locked="0"/>
    </xf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3" fillId="0" borderId="0">
      <protection locked="0"/>
    </xf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166" fontId="153" fillId="0" borderId="0">
      <protection locked="0"/>
    </xf>
    <xf numFmtId="166" fontId="153" fillId="0" borderId="0">
      <protection locked="0"/>
    </xf>
    <xf numFmtId="166" fontId="153" fillId="0" borderId="0">
      <protection locked="0"/>
    </xf>
    <xf numFmtId="0" fontId="153" fillId="0" borderId="0">
      <protection locked="0"/>
    </xf>
    <xf numFmtId="166" fontId="153" fillId="0" borderId="0">
      <protection locked="0"/>
    </xf>
    <xf numFmtId="0" fontId="153" fillId="0" borderId="0">
      <protection locked="0"/>
    </xf>
    <xf numFmtId="0" fontId="153" fillId="0" borderId="0">
      <protection locked="0"/>
    </xf>
    <xf numFmtId="0" fontId="153" fillId="0" borderId="0">
      <protection locked="0"/>
    </xf>
    <xf numFmtId="0" fontId="153" fillId="0" borderId="0">
      <protection locked="0"/>
    </xf>
    <xf numFmtId="0" fontId="153" fillId="0" borderId="0">
      <protection locked="0"/>
    </xf>
    <xf numFmtId="0" fontId="153" fillId="0" borderId="0">
      <protection locked="0"/>
    </xf>
    <xf numFmtId="37" fontId="155" fillId="0" borderId="33" applyNumberFormat="0" applyFill="0" applyBorder="0" applyAlignment="0" applyProtection="0">
      <alignment horizontal="left"/>
    </xf>
    <xf numFmtId="0" fontId="153" fillId="0" borderId="0">
      <protection locked="0"/>
    </xf>
    <xf numFmtId="0" fontId="156" fillId="0" borderId="0" applyProtection="0"/>
    <xf numFmtId="0" fontId="156" fillId="0" borderId="0" applyProtection="0"/>
    <xf numFmtId="0" fontId="156" fillId="0" borderId="0" applyProtection="0"/>
    <xf numFmtId="0" fontId="156" fillId="0" borderId="0" applyProtection="0"/>
    <xf numFmtId="0" fontId="156" fillId="0" borderId="0" applyProtection="0"/>
    <xf numFmtId="0" fontId="156" fillId="0" borderId="0" applyProtection="0"/>
    <xf numFmtId="0" fontId="156" fillId="0" borderId="0" applyProtection="0"/>
    <xf numFmtId="0" fontId="156" fillId="0" borderId="0" applyProtection="0"/>
    <xf numFmtId="0" fontId="156" fillId="0" borderId="0" applyProtection="0"/>
    <xf numFmtId="0" fontId="156" fillId="0" borderId="0" applyProtection="0"/>
    <xf numFmtId="0" fontId="153" fillId="0" borderId="0">
      <protection locked="0"/>
    </xf>
    <xf numFmtId="0" fontId="156" fillId="0" borderId="0" applyProtection="0"/>
    <xf numFmtId="0" fontId="156" fillId="0" borderId="0" applyProtection="0"/>
    <xf numFmtId="0" fontId="156" fillId="0" borderId="0" applyProtection="0"/>
    <xf numFmtId="0" fontId="156" fillId="0" borderId="0" applyProtection="0"/>
    <xf numFmtId="0" fontId="156" fillId="0" borderId="0" applyProtection="0"/>
    <xf numFmtId="0" fontId="156" fillId="0" borderId="0" applyProtection="0"/>
    <xf numFmtId="0" fontId="156" fillId="0" borderId="0" applyProtection="0"/>
    <xf numFmtId="166" fontId="153" fillId="0" borderId="0">
      <protection locked="0"/>
    </xf>
    <xf numFmtId="166" fontId="153" fillId="0" borderId="0">
      <protection locked="0"/>
    </xf>
    <xf numFmtId="166" fontId="153" fillId="0" borderId="0">
      <protection locked="0"/>
    </xf>
    <xf numFmtId="0" fontId="153" fillId="0" borderId="0">
      <protection locked="0"/>
    </xf>
    <xf numFmtId="166" fontId="153" fillId="0" borderId="0">
      <protection locked="0"/>
    </xf>
    <xf numFmtId="0" fontId="153" fillId="0" borderId="0">
      <protection locked="0"/>
    </xf>
    <xf numFmtId="0" fontId="153" fillId="0" borderId="0">
      <protection locked="0"/>
    </xf>
    <xf numFmtId="0" fontId="153" fillId="0" borderId="0">
      <protection locked="0"/>
    </xf>
    <xf numFmtId="0" fontId="153" fillId="0" borderId="0">
      <protection locked="0"/>
    </xf>
    <xf numFmtId="0" fontId="153" fillId="0" borderId="0">
      <protection locked="0"/>
    </xf>
    <xf numFmtId="0" fontId="153" fillId="0" borderId="0">
      <protection locked="0"/>
    </xf>
    <xf numFmtId="167" fontId="157" fillId="0" borderId="0" applyNumberFormat="0" applyFill="0" applyBorder="0" applyAlignment="0" applyProtection="0">
      <alignment vertical="top"/>
      <protection locked="0"/>
    </xf>
    <xf numFmtId="0" fontId="158" fillId="0" borderId="0" applyNumberFormat="0" applyFill="0" applyBorder="0" applyAlignment="0" applyProtection="0">
      <alignment vertical="top"/>
      <protection locked="0"/>
    </xf>
    <xf numFmtId="166" fontId="158" fillId="0" borderId="0" applyNumberFormat="0" applyFill="0" applyBorder="0" applyAlignment="0" applyProtection="0">
      <alignment vertical="top"/>
      <protection locked="0"/>
    </xf>
    <xf numFmtId="167" fontId="159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177" fontId="160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/>
    <xf numFmtId="0" fontId="160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62" fillId="0" borderId="0" applyNumberFormat="0" applyFill="0" applyBorder="0" applyAlignment="0" applyProtection="0"/>
    <xf numFmtId="177" fontId="162" fillId="0" borderId="0" applyNumberFormat="0" applyFill="0" applyBorder="0" applyAlignment="0" applyProtection="0"/>
    <xf numFmtId="0" fontId="160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/>
    <xf numFmtId="0" fontId="160" fillId="0" borderId="0" applyNumberFormat="0" applyFill="0" applyBorder="0" applyAlignment="0" applyProtection="0">
      <alignment vertical="top"/>
      <protection locked="0"/>
    </xf>
    <xf numFmtId="167" fontId="163" fillId="0" borderId="0" applyNumberFormat="0" applyFill="0" applyBorder="0" applyAlignment="0" applyProtection="0">
      <alignment vertical="top"/>
      <protection locked="0"/>
    </xf>
    <xf numFmtId="0" fontId="162" fillId="0" borderId="0" applyNumberFormat="0" applyFill="0" applyBorder="0" applyAlignment="0" applyProtection="0"/>
    <xf numFmtId="177" fontId="162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4" fillId="0" borderId="0" applyNumberFormat="0" applyFill="0" applyBorder="0" applyAlignment="0" applyProtection="0">
      <alignment vertical="top"/>
      <protection locked="0"/>
    </xf>
    <xf numFmtId="0" fontId="165" fillId="0" borderId="0" applyNumberFormat="0" applyFill="0" applyBorder="0" applyAlignment="0" applyProtection="0">
      <alignment vertical="top"/>
      <protection locked="0"/>
    </xf>
    <xf numFmtId="0" fontId="166" fillId="0" borderId="0" applyNumberFormat="0" applyFill="0" applyBorder="0" applyAlignment="0" applyProtection="0">
      <alignment vertical="top"/>
      <protection locked="0"/>
    </xf>
    <xf numFmtId="0" fontId="167" fillId="0" borderId="0" applyNumberFormat="0" applyFill="0" applyBorder="0" applyAlignment="0" applyProtection="0">
      <alignment vertical="top"/>
      <protection locked="0"/>
    </xf>
    <xf numFmtId="166" fontId="167" fillId="0" borderId="0" applyNumberFormat="0" applyFill="0" applyBorder="0" applyAlignment="0" applyProtection="0">
      <alignment vertical="top"/>
      <protection locked="0"/>
    </xf>
    <xf numFmtId="0" fontId="168" fillId="0" borderId="0" applyNumberFormat="0" applyFill="0" applyBorder="0" applyAlignment="0" applyProtection="0">
      <alignment vertical="top"/>
      <protection locked="0"/>
    </xf>
    <xf numFmtId="0" fontId="169" fillId="0" borderId="0" applyNumberFormat="0" applyFill="0" applyBorder="0" applyAlignment="0" applyProtection="0">
      <alignment vertical="top"/>
      <protection locked="0"/>
    </xf>
    <xf numFmtId="0" fontId="168" fillId="0" borderId="0" applyNumberFormat="0" applyFill="0" applyBorder="0" applyAlignment="0" applyProtection="0">
      <alignment vertical="top"/>
      <protection locked="0"/>
    </xf>
    <xf numFmtId="167" fontId="168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166" fontId="169" fillId="0" borderId="0" applyNumberFormat="0" applyFill="0" applyBorder="0" applyAlignment="0" applyProtection="0">
      <alignment vertical="top"/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0" fontId="169" fillId="0" borderId="0" applyNumberFormat="0" applyFill="0" applyBorder="0" applyAlignment="0" applyProtection="0">
      <alignment vertical="top"/>
      <protection locked="0"/>
    </xf>
    <xf numFmtId="0" fontId="167" fillId="0" borderId="0" applyNumberFormat="0" applyFill="0" applyBorder="0" applyAlignment="0" applyProtection="0">
      <alignment vertical="top"/>
      <protection locked="0"/>
    </xf>
    <xf numFmtId="0" fontId="167" fillId="0" borderId="0" applyNumberFormat="0" applyFill="0" applyBorder="0" applyAlignment="0" applyProtection="0">
      <alignment vertical="top"/>
      <protection locked="0"/>
    </xf>
    <xf numFmtId="166" fontId="167" fillId="0" borderId="0" applyNumberFormat="0" applyFill="0" applyBorder="0" applyAlignment="0" applyProtection="0">
      <alignment vertical="top"/>
      <protection locked="0"/>
    </xf>
    <xf numFmtId="0" fontId="172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166" fontId="160" fillId="0" borderId="0" applyNumberFormat="0" applyFill="0" applyBorder="0" applyAlignment="0" applyProtection="0">
      <alignment vertical="top"/>
      <protection locked="0"/>
    </xf>
    <xf numFmtId="0" fontId="173" fillId="0" borderId="0" applyNumberFormat="0" applyFill="0" applyBorder="0" applyAlignment="0" applyProtection="0">
      <alignment vertical="top"/>
      <protection locked="0"/>
    </xf>
    <xf numFmtId="0" fontId="173" fillId="0" borderId="0" applyNumberFormat="0" applyFill="0" applyBorder="0" applyAlignment="0" applyProtection="0">
      <alignment vertical="top"/>
      <protection locked="0"/>
    </xf>
    <xf numFmtId="166" fontId="173" fillId="0" borderId="0" applyNumberFormat="0" applyFill="0" applyBorder="0" applyAlignment="0" applyProtection="0">
      <alignment vertical="top"/>
      <protection locked="0"/>
    </xf>
    <xf numFmtId="0" fontId="169" fillId="0" borderId="0" applyNumberFormat="0" applyFill="0" applyBorder="0" applyAlignment="0" applyProtection="0">
      <alignment vertical="top"/>
      <protection locked="0"/>
    </xf>
    <xf numFmtId="0" fontId="174" fillId="0" borderId="0" applyNumberFormat="0" applyFill="0" applyBorder="0" applyAlignment="0" applyProtection="0">
      <alignment vertical="top"/>
      <protection locked="0"/>
    </xf>
    <xf numFmtId="0" fontId="169" fillId="0" borderId="0" applyNumberFormat="0" applyFill="0" applyBorder="0" applyAlignment="0" applyProtection="0">
      <alignment vertical="top"/>
      <protection locked="0"/>
    </xf>
    <xf numFmtId="0" fontId="166" fillId="0" borderId="0" applyNumberFormat="0" applyFill="0" applyBorder="0" applyAlignment="0" applyProtection="0">
      <alignment vertical="top"/>
      <protection locked="0"/>
    </xf>
    <xf numFmtId="166" fontId="169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167" fontId="176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166" fontId="160" fillId="0" borderId="0" applyNumberFormat="0" applyFill="0" applyBorder="0" applyAlignment="0" applyProtection="0">
      <alignment vertical="top"/>
      <protection locked="0"/>
    </xf>
    <xf numFmtId="0" fontId="177" fillId="0" borderId="0"/>
    <xf numFmtId="206" fontId="8" fillId="0" borderId="0" applyFill="0" applyBorder="0" applyAlignment="0" applyProtection="0"/>
    <xf numFmtId="206" fontId="17" fillId="0" borderId="0" applyFont="0" applyFill="0" applyBorder="0" applyAlignment="0" applyProtection="0"/>
    <xf numFmtId="206" fontId="17" fillId="0" borderId="0" applyFont="0" applyFill="0" applyBorder="0" applyAlignment="0" applyProtection="0"/>
    <xf numFmtId="206" fontId="17" fillId="0" borderId="0" applyFont="0" applyFill="0" applyBorder="0" applyAlignment="0" applyProtection="0"/>
    <xf numFmtId="206" fontId="17" fillId="0" borderId="0" applyFont="0" applyFill="0" applyBorder="0" applyAlignment="0" applyProtection="0"/>
    <xf numFmtId="239" fontId="17" fillId="0" borderId="0" applyFont="0" applyFill="0" applyBorder="0" applyAlignment="0" applyProtection="0"/>
    <xf numFmtId="3" fontId="8" fillId="0" borderId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240" fontId="17" fillId="0" borderId="0" applyFont="0" applyFill="0" applyBorder="0" applyAlignment="0" applyProtection="0"/>
    <xf numFmtId="167" fontId="47" fillId="47" borderId="0" applyNumberFormat="0" applyBorder="0" applyAlignment="0" applyProtection="0"/>
    <xf numFmtId="0" fontId="178" fillId="43" borderId="0" applyNumberFormat="0" applyBorder="0" applyAlignment="0" applyProtection="0"/>
    <xf numFmtId="177" fontId="178" fillId="43" borderId="0" applyNumberFormat="0" applyBorder="0" applyAlignment="0" applyProtection="0"/>
    <xf numFmtId="0" fontId="47" fillId="43" borderId="0" applyNumberFormat="0" applyBorder="0" applyAlignment="0" applyProtection="0"/>
    <xf numFmtId="0" fontId="178" fillId="43" borderId="0" applyNumberFormat="0" applyBorder="0" applyAlignment="0" applyProtection="0"/>
    <xf numFmtId="0" fontId="47" fillId="43" borderId="0" applyNumberFormat="0" applyBorder="0" applyAlignment="0" applyProtection="0"/>
    <xf numFmtId="0" fontId="16" fillId="109" borderId="0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6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10" fontId="16" fillId="90" borderId="28" applyNumberFormat="0" applyBorder="0" applyAlignment="0" applyProtection="0"/>
    <xf numFmtId="0" fontId="111" fillId="110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111" fillId="110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179" fillId="111" borderId="12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180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180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180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180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181" fillId="5" borderId="12" applyNumberFormat="0" applyAlignment="0" applyProtection="0"/>
    <xf numFmtId="0" fontId="181" fillId="5" borderId="12" applyNumberFormat="0" applyAlignment="0" applyProtection="0"/>
    <xf numFmtId="0" fontId="181" fillId="5" borderId="12" applyNumberFormat="0" applyAlignment="0" applyProtection="0"/>
    <xf numFmtId="0" fontId="111" fillId="110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180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180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111" fillId="110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180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180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111" fillId="110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111" fillId="110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111" fillId="110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111" fillId="110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167" fontId="111" fillId="46" borderId="23" applyNumberFormat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166" fontId="47" fillId="43" borderId="0" applyNumberFormat="0" applyBorder="0" applyAlignment="0" applyProtection="0"/>
    <xf numFmtId="167" fontId="42" fillId="99" borderId="0">
      <alignment horizontal="center"/>
    </xf>
    <xf numFmtId="167" fontId="42" fillId="99" borderId="0">
      <alignment horizontal="center"/>
    </xf>
    <xf numFmtId="167" fontId="42" fillId="99" borderId="0">
      <alignment horizontal="center"/>
    </xf>
    <xf numFmtId="0" fontId="182" fillId="0" borderId="0" applyNumberFormat="0" applyFill="0" applyBorder="0" applyAlignment="0" applyProtection="0">
      <alignment vertical="top"/>
      <protection locked="0"/>
    </xf>
    <xf numFmtId="0" fontId="182" fillId="0" borderId="0" applyNumberFormat="0" applyFill="0" applyBorder="0" applyAlignment="0" applyProtection="0">
      <alignment vertical="top"/>
      <protection locked="0"/>
    </xf>
    <xf numFmtId="166" fontId="182" fillId="0" borderId="0" applyNumberFormat="0" applyFill="0" applyBorder="0" applyAlignment="0" applyProtection="0">
      <alignment vertical="top"/>
      <protection locked="0"/>
    </xf>
    <xf numFmtId="15" fontId="8" fillId="0" borderId="0"/>
    <xf numFmtId="15" fontId="8" fillId="0" borderId="0"/>
    <xf numFmtId="15" fontId="8" fillId="0" borderId="0"/>
    <xf numFmtId="15" fontId="8" fillId="0" borderId="0"/>
    <xf numFmtId="241" fontId="42" fillId="0" borderId="0"/>
    <xf numFmtId="167" fontId="42" fillId="0" borderId="0"/>
    <xf numFmtId="167" fontId="42" fillId="0" borderId="0"/>
    <xf numFmtId="167" fontId="42" fillId="0" borderId="0"/>
    <xf numFmtId="242" fontId="114" fillId="90" borderId="0"/>
    <xf numFmtId="2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51" fillId="112" borderId="15" applyNumberFormat="0" applyAlignment="0" applyProtection="0"/>
    <xf numFmtId="0" fontId="183" fillId="0" borderId="0" applyNumberFormat="0" applyFill="0" applyBorder="0" applyAlignment="0" applyProtection="0">
      <alignment vertical="top"/>
      <protection locked="0"/>
    </xf>
    <xf numFmtId="0" fontId="183" fillId="0" borderId="0" applyNumberFormat="0" applyFill="0" applyBorder="0" applyAlignment="0" applyProtection="0">
      <alignment vertical="top"/>
      <protection locked="0"/>
    </xf>
    <xf numFmtId="166" fontId="183" fillId="0" borderId="0" applyNumberFormat="0" applyFill="0" applyBorder="0" applyAlignment="0" applyProtection="0">
      <alignment vertical="top"/>
      <protection locked="0"/>
    </xf>
    <xf numFmtId="206" fontId="184" fillId="0" borderId="0"/>
    <xf numFmtId="0" fontId="123" fillId="0" borderId="40"/>
    <xf numFmtId="0" fontId="123" fillId="0" borderId="40"/>
    <xf numFmtId="0" fontId="123" fillId="0" borderId="40"/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19">
      <alignment wrapText="1"/>
    </xf>
    <xf numFmtId="167" fontId="185" fillId="97" borderId="20"/>
    <xf numFmtId="167" fontId="185" fillId="97" borderId="20"/>
    <xf numFmtId="167" fontId="185" fillId="97" borderId="20"/>
    <xf numFmtId="167" fontId="185" fillId="97" borderId="41"/>
    <xf numFmtId="167" fontId="185" fillId="97" borderId="41"/>
    <xf numFmtId="167" fontId="185" fillId="97" borderId="41"/>
    <xf numFmtId="167" fontId="16" fillId="97" borderId="42">
      <alignment horizontal="center" wrapText="1"/>
    </xf>
    <xf numFmtId="167" fontId="16" fillId="97" borderId="42">
      <alignment horizontal="center" wrapText="1"/>
    </xf>
    <xf numFmtId="167" fontId="16" fillId="97" borderId="42">
      <alignment horizontal="center" wrapText="1"/>
    </xf>
    <xf numFmtId="167" fontId="186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166" fontId="187" fillId="0" borderId="0" applyNumberFormat="0" applyFill="0" applyBorder="0" applyAlignment="0" applyProtection="0">
      <alignment vertical="top"/>
      <protection locked="0"/>
    </xf>
    <xf numFmtId="167" fontId="188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166" fontId="189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244" fontId="113" fillId="0" borderId="0" applyFont="0" applyFill="0" applyBorder="0" applyAlignment="0" applyProtection="0"/>
    <xf numFmtId="245" fontId="190" fillId="0" borderId="43" applyNumberFormat="0" applyFont="0" applyFill="0" applyAlignment="0" applyProtection="0"/>
    <xf numFmtId="245" fontId="190" fillId="0" borderId="44" applyNumberFormat="0" applyFont="0" applyFill="0" applyAlignment="0" applyProtection="0"/>
    <xf numFmtId="165" fontId="8" fillId="0" borderId="0" applyFill="0" applyBorder="0" applyAlignment="0"/>
    <xf numFmtId="165" fontId="8" fillId="0" borderId="0" applyFill="0" applyBorder="0" applyAlignment="0"/>
    <xf numFmtId="165" fontId="8" fillId="0" borderId="0" applyFill="0" applyBorder="0" applyAlignment="0"/>
    <xf numFmtId="194" fontId="8" fillId="0" borderId="0" applyFill="0" applyBorder="0" applyAlignment="0"/>
    <xf numFmtId="165" fontId="8" fillId="0" borderId="0" applyFill="0" applyBorder="0" applyAlignment="0"/>
    <xf numFmtId="194" fontId="8" fillId="0" borderId="0" applyFill="0" applyBorder="0" applyAlignment="0"/>
    <xf numFmtId="0" fontId="60" fillId="0" borderId="0" applyFill="0" applyBorder="0" applyAlignment="0"/>
    <xf numFmtId="195" fontId="8" fillId="0" borderId="0" applyFill="0" applyBorder="0" applyAlignment="0"/>
    <xf numFmtId="0" fontId="60" fillId="0" borderId="0" applyFill="0" applyBorder="0" applyAlignment="0"/>
    <xf numFmtId="165" fontId="8" fillId="0" borderId="0" applyFill="0" applyBorder="0" applyAlignment="0"/>
    <xf numFmtId="165" fontId="8" fillId="0" borderId="0" applyFill="0" applyBorder="0" applyAlignment="0"/>
    <xf numFmtId="165" fontId="8" fillId="0" borderId="0" applyFill="0" applyBorder="0" applyAlignment="0"/>
    <xf numFmtId="194" fontId="8" fillId="0" borderId="0" applyFill="0" applyBorder="0" applyAlignment="0"/>
    <xf numFmtId="165" fontId="8" fillId="0" borderId="0" applyFill="0" applyBorder="0" applyAlignment="0"/>
    <xf numFmtId="194" fontId="8" fillId="0" borderId="0" applyFill="0" applyBorder="0" applyAlignment="0"/>
    <xf numFmtId="201" fontId="8" fillId="0" borderId="0" applyFill="0" applyBorder="0" applyAlignment="0"/>
    <xf numFmtId="201" fontId="8" fillId="0" borderId="0" applyFill="0" applyBorder="0" applyAlignment="0"/>
    <xf numFmtId="201" fontId="8" fillId="0" borderId="0" applyFill="0" applyBorder="0" applyAlignment="0"/>
    <xf numFmtId="41" fontId="8" fillId="0" borderId="0" applyFill="0" applyBorder="0" applyAlignment="0"/>
    <xf numFmtId="201" fontId="8" fillId="0" borderId="0" applyFill="0" applyBorder="0" applyAlignment="0"/>
    <xf numFmtId="41" fontId="8" fillId="0" borderId="0" applyFill="0" applyBorder="0" applyAlignment="0"/>
    <xf numFmtId="0" fontId="60" fillId="0" borderId="0" applyFill="0" applyBorder="0" applyAlignment="0"/>
    <xf numFmtId="195" fontId="8" fillId="0" borderId="0" applyFill="0" applyBorder="0" applyAlignment="0"/>
    <xf numFmtId="0" fontId="60" fillId="0" borderId="0" applyFill="0" applyBorder="0" applyAlignment="0"/>
    <xf numFmtId="206" fontId="191" fillId="0" borderId="0" applyProtection="0"/>
    <xf numFmtId="0" fontId="70" fillId="0" borderId="26" applyNumberFormat="0" applyFill="0" applyAlignment="0" applyProtection="0"/>
    <xf numFmtId="167" fontId="70" fillId="0" borderId="26" applyNumberFormat="0" applyFill="0" applyAlignment="0" applyProtection="0"/>
    <xf numFmtId="0" fontId="192" fillId="0" borderId="26" applyNumberFormat="0" applyFill="0" applyAlignment="0" applyProtection="0"/>
    <xf numFmtId="0" fontId="192" fillId="0" borderId="26" applyNumberFormat="0" applyFill="0" applyAlignment="0" applyProtection="0"/>
    <xf numFmtId="166" fontId="192" fillId="0" borderId="26" applyNumberFormat="0" applyFill="0" applyAlignment="0" applyProtection="0"/>
    <xf numFmtId="0" fontId="70" fillId="0" borderId="26" applyNumberFormat="0" applyFill="0" applyAlignment="0" applyProtection="0"/>
    <xf numFmtId="167" fontId="70" fillId="0" borderId="26" applyNumberFormat="0" applyFill="0" applyAlignment="0" applyProtection="0"/>
    <xf numFmtId="0" fontId="193" fillId="0" borderId="14" applyNumberFormat="0" applyFill="0" applyAlignment="0" applyProtection="0"/>
    <xf numFmtId="15" fontId="11" fillId="0" borderId="0" applyFill="0" applyBorder="0">
      <alignment horizontal="right"/>
    </xf>
    <xf numFmtId="0" fontId="194" fillId="0" borderId="20">
      <alignment horizontal="left"/>
      <protection locked="0"/>
    </xf>
    <xf numFmtId="0" fontId="194" fillId="0" borderId="20">
      <alignment horizontal="left"/>
      <protection locked="0"/>
    </xf>
    <xf numFmtId="166" fontId="194" fillId="0" borderId="20">
      <alignment horizontal="left"/>
      <protection locked="0"/>
    </xf>
    <xf numFmtId="0" fontId="195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167" fontId="199" fillId="0" borderId="0" applyNumberFormat="0" applyFill="0" applyBorder="0" applyAlignment="0" applyProtection="0">
      <alignment vertical="top"/>
      <protection locked="0"/>
    </xf>
    <xf numFmtId="0" fontId="200" fillId="0" borderId="0" applyNumberFormat="0" applyFill="0" applyBorder="0" applyAlignment="0" applyProtection="0">
      <alignment vertical="top"/>
      <protection locked="0"/>
    </xf>
    <xf numFmtId="166" fontId="200" fillId="0" borderId="0" applyNumberFormat="0" applyFill="0" applyBorder="0" applyAlignment="0" applyProtection="0">
      <alignment vertical="top"/>
      <protection locked="0"/>
    </xf>
    <xf numFmtId="0" fontId="29" fillId="113" borderId="0" applyNumberFormat="0" applyBorder="0" applyAlignment="0" applyProtection="0"/>
    <xf numFmtId="0" fontId="29" fillId="114" borderId="0" applyNumberFormat="0" applyBorder="0" applyAlignment="0" applyProtection="0"/>
    <xf numFmtId="0" fontId="29" fillId="115" borderId="0" applyNumberFormat="0" applyBorder="0" applyAlignment="0" applyProtection="0"/>
    <xf numFmtId="0" fontId="29" fillId="116" borderId="0" applyNumberFormat="0" applyBorder="0" applyAlignment="0" applyProtection="0"/>
    <xf numFmtId="0" fontId="29" fillId="117" borderId="0" applyNumberFormat="0" applyBorder="0" applyAlignment="0" applyProtection="0"/>
    <xf numFmtId="0" fontId="29" fillId="118" borderId="0" applyNumberFormat="0" applyBorder="0" applyAlignment="0" applyProtection="0"/>
    <xf numFmtId="246" fontId="71" fillId="0" borderId="0" applyFont="0" applyFill="0" applyBorder="0" applyAlignment="0" applyProtection="0"/>
    <xf numFmtId="246" fontId="71" fillId="0" borderId="0" applyFont="0" applyFill="0" applyBorder="0" applyAlignment="0" applyProtection="0"/>
    <xf numFmtId="246" fontId="71" fillId="0" borderId="0" applyFont="0" applyFill="0" applyBorder="0" applyAlignment="0" applyProtection="0"/>
    <xf numFmtId="246" fontId="71" fillId="0" borderId="0" applyFont="0" applyFill="0" applyBorder="0" applyAlignment="0" applyProtection="0"/>
    <xf numFmtId="247" fontId="201" fillId="0" borderId="0" applyFont="0" applyFill="0" applyBorder="0" applyAlignment="0" applyProtection="0"/>
    <xf numFmtId="16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4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49" fontId="8" fillId="0" borderId="0" applyFont="0" applyFill="0" applyBorder="0" applyAlignment="0" applyProtection="0"/>
    <xf numFmtId="250" fontId="8" fillId="0" borderId="0" applyFont="0" applyFill="0" applyBorder="0" applyAlignment="0" applyProtection="0"/>
    <xf numFmtId="251" fontId="9" fillId="0" borderId="0" applyFont="0" applyFill="0" applyBorder="0" applyAlignment="0" applyProtection="0">
      <alignment vertical="top"/>
    </xf>
    <xf numFmtId="251" fontId="71" fillId="0" borderId="0" applyFont="0" applyFill="0" applyBorder="0" applyAlignment="0" applyProtection="0"/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71" fillId="0" borderId="0" applyFont="0" applyFill="0" applyBorder="0" applyAlignment="0" applyProtection="0"/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71" fillId="0" borderId="0" applyFont="0" applyFill="0" applyBorder="0" applyAlignment="0" applyProtection="0"/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71" fillId="0" borderId="0" applyFont="0" applyFill="0" applyBorder="0" applyAlignment="0" applyProtection="0"/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251" fontId="9" fillId="0" borderId="0" applyFont="0" applyFill="0" applyBorder="0" applyAlignment="0" applyProtection="0">
      <alignment vertical="top"/>
    </xf>
    <xf numFmtId="168" fontId="20" fillId="0" borderId="0"/>
    <xf numFmtId="168" fontId="21" fillId="0" borderId="0"/>
    <xf numFmtId="168" fontId="21" fillId="0" borderId="0"/>
    <xf numFmtId="168" fontId="21" fillId="0" borderId="0"/>
    <xf numFmtId="252" fontId="100" fillId="0" borderId="0"/>
    <xf numFmtId="0" fontId="202" fillId="0" borderId="7"/>
    <xf numFmtId="253" fontId="100" fillId="0" borderId="0" applyFont="0" applyFill="0" applyBorder="0" applyAlignment="0" applyProtection="0"/>
    <xf numFmtId="254" fontId="100" fillId="0" borderId="0" applyFont="0" applyFill="0" applyBorder="0" applyAlignment="0" applyProtection="0"/>
    <xf numFmtId="255" fontId="56" fillId="0" borderId="0">
      <protection locked="0"/>
    </xf>
    <xf numFmtId="201" fontId="8" fillId="0" borderId="0" applyFont="0" applyFill="0" applyBorder="0" applyAlignment="0" applyProtection="0"/>
    <xf numFmtId="256" fontId="8" fillId="0" borderId="0" applyFont="0" applyFill="0" applyBorder="0" applyAlignment="0" applyProtection="0"/>
    <xf numFmtId="257" fontId="8" fillId="0" borderId="0" applyFont="0" applyFill="0" applyBorder="0" applyAlignment="0" applyProtection="0"/>
    <xf numFmtId="258" fontId="8" fillId="0" borderId="0" applyFont="0" applyFill="0" applyBorder="0" applyAlignment="0" applyProtection="0"/>
    <xf numFmtId="259" fontId="56" fillId="0" borderId="0">
      <protection locked="0"/>
    </xf>
    <xf numFmtId="260" fontId="56" fillId="0" borderId="0">
      <protection locked="0"/>
    </xf>
    <xf numFmtId="3" fontId="60" fillId="0" borderId="0" applyFont="0"/>
    <xf numFmtId="261" fontId="8" fillId="0" borderId="0"/>
    <xf numFmtId="262" fontId="8" fillId="0" borderId="0" applyFont="0" applyFill="0" applyBorder="0" applyAlignment="0" applyProtection="0"/>
    <xf numFmtId="263" fontId="8" fillId="0" borderId="0" applyFont="0" applyFill="0" applyBorder="0" applyAlignment="0" applyProtection="0"/>
    <xf numFmtId="167" fontId="8" fillId="0" borderId="0"/>
    <xf numFmtId="225" fontId="8" fillId="0" borderId="0"/>
    <xf numFmtId="0" fontId="203" fillId="0" borderId="0" applyNumberFormat="0">
      <alignment horizontal="right"/>
    </xf>
    <xf numFmtId="264" fontId="10" fillId="0" borderId="0"/>
    <xf numFmtId="265" fontId="37" fillId="0" borderId="45" applyFill="0" applyBorder="0" applyProtection="0">
      <alignment horizontal="right" vertical="center"/>
    </xf>
    <xf numFmtId="266" fontId="37" fillId="0" borderId="0" applyFill="0" applyBorder="0" applyProtection="0">
      <alignment horizontal="right" vertical="center"/>
    </xf>
    <xf numFmtId="267" fontId="37" fillId="0" borderId="0" applyFill="0" applyBorder="0" applyProtection="0">
      <alignment horizontal="right" vertical="center"/>
    </xf>
    <xf numFmtId="0" fontId="204" fillId="0" borderId="0"/>
    <xf numFmtId="167" fontId="124" fillId="0" borderId="0"/>
    <xf numFmtId="167" fontId="12" fillId="0" borderId="0"/>
    <xf numFmtId="167" fontId="12" fillId="0" borderId="0"/>
    <xf numFmtId="166" fontId="12" fillId="0" borderId="0"/>
    <xf numFmtId="0" fontId="205" fillId="119" borderId="0" applyNumberFormat="0" applyBorder="0" applyAlignment="0" applyProtection="0"/>
    <xf numFmtId="177" fontId="206" fillId="50" borderId="0" applyNumberFormat="0" applyBorder="0" applyAlignment="0" applyProtection="0"/>
    <xf numFmtId="0" fontId="207" fillId="50" borderId="0" applyNumberFormat="0" applyBorder="0" applyAlignment="0" applyProtection="0"/>
    <xf numFmtId="0" fontId="208" fillId="50" borderId="0" applyNumberFormat="0" applyBorder="0" applyAlignment="0" applyProtection="0"/>
    <xf numFmtId="0" fontId="206" fillId="50" borderId="0" applyNumberFormat="0" applyBorder="0" applyAlignment="0" applyProtection="0"/>
    <xf numFmtId="0" fontId="208" fillId="50" borderId="0" applyNumberFormat="0" applyBorder="0" applyAlignment="0" applyProtection="0"/>
    <xf numFmtId="167" fontId="208" fillId="50" borderId="0" applyNumberFormat="0" applyBorder="0" applyAlignment="0" applyProtection="0"/>
    <xf numFmtId="0" fontId="209" fillId="4" borderId="0" applyNumberFormat="0" applyBorder="0" applyAlignment="0" applyProtection="0"/>
    <xf numFmtId="167" fontId="208" fillId="50" borderId="0" applyNumberFormat="0" applyBorder="0" applyAlignment="0" applyProtection="0"/>
    <xf numFmtId="167" fontId="208" fillId="50" borderId="0" applyNumberFormat="0" applyBorder="0" applyAlignment="0" applyProtection="0"/>
    <xf numFmtId="167" fontId="208" fillId="50" borderId="0" applyNumberFormat="0" applyBorder="0" applyAlignment="0" applyProtection="0"/>
    <xf numFmtId="0" fontId="210" fillId="50" borderId="0" applyNumberFormat="0" applyBorder="0" applyAlignment="0" applyProtection="0"/>
    <xf numFmtId="0" fontId="210" fillId="50" borderId="0" applyNumberFormat="0" applyBorder="0" applyAlignment="0" applyProtection="0"/>
    <xf numFmtId="0" fontId="208" fillId="50" borderId="0" applyNumberFormat="0" applyBorder="0" applyAlignment="0" applyProtection="0"/>
    <xf numFmtId="0" fontId="208" fillId="50" borderId="0" applyNumberFormat="0" applyBorder="0" applyAlignment="0" applyProtection="0"/>
    <xf numFmtId="166" fontId="208" fillId="50" borderId="0" applyNumberFormat="0" applyBorder="0" applyAlignment="0" applyProtection="0"/>
    <xf numFmtId="37" fontId="211" fillId="0" borderId="0"/>
    <xf numFmtId="0" fontId="212" fillId="0" borderId="0"/>
    <xf numFmtId="0" fontId="212" fillId="0" borderId="0"/>
    <xf numFmtId="166" fontId="212" fillId="0" borderId="0"/>
    <xf numFmtId="268" fontId="213" fillId="0" borderId="20">
      <alignment horizontal="center"/>
      <protection locked="0"/>
    </xf>
    <xf numFmtId="269" fontId="8" fillId="0" borderId="0"/>
    <xf numFmtId="167" fontId="120" fillId="0" borderId="0"/>
    <xf numFmtId="0" fontId="120" fillId="0" borderId="0"/>
    <xf numFmtId="0" fontId="12" fillId="0" borderId="0"/>
    <xf numFmtId="0" fontId="12" fillId="0" borderId="0"/>
    <xf numFmtId="166" fontId="12" fillId="0" borderId="0"/>
    <xf numFmtId="167" fontId="11" fillId="0" borderId="0"/>
    <xf numFmtId="0" fontId="7" fillId="0" borderId="0"/>
    <xf numFmtId="0" fontId="11" fillId="0" borderId="0"/>
    <xf numFmtId="0" fontId="11" fillId="0" borderId="0"/>
    <xf numFmtId="166" fontId="11" fillId="0" borderId="0"/>
    <xf numFmtId="270" fontId="214" fillId="0" borderId="0"/>
    <xf numFmtId="270" fontId="215" fillId="0" borderId="0"/>
    <xf numFmtId="0" fontId="87" fillId="0" borderId="0"/>
    <xf numFmtId="271" fontId="8" fillId="0" borderId="0"/>
    <xf numFmtId="0" fontId="87" fillId="0" borderId="0"/>
    <xf numFmtId="270" fontId="215" fillId="0" borderId="0"/>
    <xf numFmtId="166" fontId="87" fillId="0" borderId="0"/>
    <xf numFmtId="167" fontId="216" fillId="0" borderId="0"/>
    <xf numFmtId="167" fontId="216" fillId="0" borderId="0"/>
    <xf numFmtId="270" fontId="215" fillId="0" borderId="0"/>
    <xf numFmtId="272" fontId="6" fillId="0" borderId="0"/>
    <xf numFmtId="272" fontId="6" fillId="0" borderId="0"/>
    <xf numFmtId="0" fontId="216" fillId="0" borderId="0"/>
    <xf numFmtId="167" fontId="216" fillId="0" borderId="0"/>
    <xf numFmtId="0" fontId="217" fillId="0" borderId="0"/>
    <xf numFmtId="166" fontId="217" fillId="0" borderId="0"/>
    <xf numFmtId="167" fontId="216" fillId="0" borderId="0"/>
    <xf numFmtId="0" fontId="88" fillId="0" borderId="0"/>
    <xf numFmtId="167" fontId="216" fillId="0" borderId="0"/>
    <xf numFmtId="167" fontId="88" fillId="0" borderId="0"/>
    <xf numFmtId="167" fontId="216" fillId="0" borderId="0"/>
    <xf numFmtId="0" fontId="217" fillId="0" borderId="0"/>
    <xf numFmtId="0" fontId="216" fillId="0" borderId="0"/>
    <xf numFmtId="0" fontId="113" fillId="0" borderId="0"/>
    <xf numFmtId="0" fontId="217" fillId="0" borderId="0"/>
    <xf numFmtId="0" fontId="88" fillId="0" borderId="0"/>
    <xf numFmtId="0" fontId="216" fillId="0" borderId="0"/>
    <xf numFmtId="166" fontId="216" fillId="0" borderId="0"/>
    <xf numFmtId="167" fontId="113" fillId="0" borderId="0"/>
    <xf numFmtId="0" fontId="218" fillId="0" borderId="0"/>
    <xf numFmtId="0" fontId="113" fillId="0" borderId="0"/>
    <xf numFmtId="0" fontId="113" fillId="0" borderId="0"/>
    <xf numFmtId="0" fontId="218" fillId="0" borderId="0"/>
    <xf numFmtId="0" fontId="219" fillId="0" borderId="0"/>
    <xf numFmtId="166" fontId="113" fillId="0" borderId="0"/>
    <xf numFmtId="0" fontId="87" fillId="0" borderId="0"/>
    <xf numFmtId="0" fontId="87" fillId="0" borderId="0"/>
    <xf numFmtId="166" fontId="87" fillId="0" borderId="0"/>
    <xf numFmtId="0" fontId="87" fillId="0" borderId="0"/>
    <xf numFmtId="0" fontId="87" fillId="0" borderId="0"/>
    <xf numFmtId="166" fontId="87" fillId="0" borderId="0"/>
    <xf numFmtId="0" fontId="87" fillId="0" borderId="0"/>
    <xf numFmtId="0" fontId="87" fillId="0" borderId="0"/>
    <xf numFmtId="166" fontId="87" fillId="0" borderId="0"/>
    <xf numFmtId="0" fontId="87" fillId="0" borderId="0"/>
    <xf numFmtId="0" fontId="87" fillId="0" borderId="0"/>
    <xf numFmtId="166" fontId="87" fillId="0" borderId="0"/>
    <xf numFmtId="0" fontId="9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2" fillId="0" borderId="0"/>
    <xf numFmtId="0" fontId="25" fillId="0" borderId="0"/>
    <xf numFmtId="167" fontId="2" fillId="0" borderId="0"/>
    <xf numFmtId="0" fontId="25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0" fontId="25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0" fontId="25" fillId="0" borderId="0"/>
    <xf numFmtId="167" fontId="2" fillId="0" borderId="0"/>
    <xf numFmtId="167" fontId="2" fillId="0" borderId="0"/>
    <xf numFmtId="167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22" fillId="0" borderId="0"/>
    <xf numFmtId="0" fontId="2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22" fillId="0" borderId="0"/>
    <xf numFmtId="167" fontId="2" fillId="0" borderId="0"/>
    <xf numFmtId="167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20" fillId="0" borderId="0"/>
    <xf numFmtId="0" fontId="25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25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22" fillId="0" borderId="0"/>
    <xf numFmtId="0" fontId="2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2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2" fillId="0" borderId="0"/>
    <xf numFmtId="273" fontId="8" fillId="0" borderId="0"/>
    <xf numFmtId="167" fontId="8" fillId="0" borderId="0"/>
    <xf numFmtId="166" fontId="221" fillId="0" borderId="0"/>
    <xf numFmtId="167" fontId="222" fillId="0" borderId="0"/>
    <xf numFmtId="166" fontId="9" fillId="0" borderId="0"/>
    <xf numFmtId="166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1" fillId="0" borderId="0"/>
    <xf numFmtId="0" fontId="221" fillId="0" borderId="0"/>
    <xf numFmtId="0" fontId="2" fillId="0" borderId="0"/>
    <xf numFmtId="0" fontId="2" fillId="0" borderId="0"/>
    <xf numFmtId="166" fontId="221" fillId="0" borderId="0"/>
    <xf numFmtId="0" fontId="9" fillId="0" borderId="0" applyBorder="0"/>
    <xf numFmtId="0" fontId="2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 applyBorder="0"/>
    <xf numFmtId="0" fontId="221" fillId="0" borderId="0"/>
    <xf numFmtId="166" fontId="2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horizontal="left" wrapText="1"/>
    </xf>
    <xf numFmtId="0" fontId="2" fillId="0" borderId="0"/>
    <xf numFmtId="167" fontId="2" fillId="0" borderId="0"/>
    <xf numFmtId="167" fontId="2" fillId="0" borderId="0"/>
    <xf numFmtId="166" fontId="221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2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>
      <alignment horizontal="left" wrapText="1"/>
    </xf>
    <xf numFmtId="167" fontId="2" fillId="0" borderId="0"/>
    <xf numFmtId="167" fontId="2" fillId="0" borderId="0"/>
    <xf numFmtId="166" fontId="221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8" fillId="0" borderId="0">
      <alignment horizontal="left" wrapText="1"/>
    </xf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4" fillId="0" borderId="0"/>
    <xf numFmtId="0" fontId="225" fillId="0" borderId="0"/>
    <xf numFmtId="0" fontId="93" fillId="0" borderId="0">
      <alignment vertical="center"/>
    </xf>
    <xf numFmtId="0" fontId="226" fillId="0" borderId="0"/>
    <xf numFmtId="0" fontId="4" fillId="0" borderId="0">
      <alignment vertical="center"/>
    </xf>
    <xf numFmtId="0" fontId="8" fillId="0" borderId="0"/>
    <xf numFmtId="167" fontId="227" fillId="0" borderId="0"/>
    <xf numFmtId="0" fontId="2" fillId="0" borderId="0"/>
    <xf numFmtId="166" fontId="221" fillId="0" borderId="0"/>
    <xf numFmtId="0" fontId="2" fillId="0" borderId="0"/>
    <xf numFmtId="0" fontId="221" fillId="0" borderId="0"/>
    <xf numFmtId="0" fontId="2" fillId="0" borderId="0"/>
    <xf numFmtId="0" fontId="4" fillId="0" borderId="0">
      <alignment vertical="center"/>
    </xf>
    <xf numFmtId="0" fontId="4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8" fillId="0" borderId="0"/>
    <xf numFmtId="0" fontId="8" fillId="0" borderId="0"/>
    <xf numFmtId="0" fontId="4" fillId="0" borderId="0">
      <alignment vertical="center"/>
    </xf>
    <xf numFmtId="0" fontId="4" fillId="0" borderId="0">
      <alignment vertical="center"/>
    </xf>
    <xf numFmtId="0" fontId="8" fillId="0" borderId="0"/>
    <xf numFmtId="166" fontId="2" fillId="0" borderId="0"/>
    <xf numFmtId="0" fontId="2" fillId="0" borderId="0"/>
    <xf numFmtId="166" fontId="2" fillId="0" borderId="0"/>
    <xf numFmtId="167" fontId="227" fillId="0" borderId="0"/>
    <xf numFmtId="0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0" fontId="2" fillId="0" borderId="0"/>
    <xf numFmtId="0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0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0" fontId="2" fillId="0" borderId="0"/>
    <xf numFmtId="0" fontId="2" fillId="0" borderId="0"/>
    <xf numFmtId="0" fontId="4" fillId="0" borderId="0">
      <alignment vertical="center"/>
    </xf>
    <xf numFmtId="0" fontId="9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0" borderId="0"/>
    <xf numFmtId="0" fontId="9" fillId="0" borderId="0"/>
    <xf numFmtId="0" fontId="8" fillId="0" borderId="0"/>
    <xf numFmtId="167" fontId="227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8" fillId="0" borderId="0"/>
    <xf numFmtId="167" fontId="2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166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9" fillId="0" borderId="0"/>
    <xf numFmtId="166" fontId="9" fillId="0" borderId="0"/>
    <xf numFmtId="0" fontId="228" fillId="0" borderId="0"/>
    <xf numFmtId="206" fontId="9" fillId="0" borderId="0"/>
    <xf numFmtId="206" fontId="9" fillId="0" borderId="0"/>
    <xf numFmtId="206" fontId="9" fillId="0" borderId="0"/>
    <xf numFmtId="206" fontId="9" fillId="0" borderId="0"/>
    <xf numFmtId="206" fontId="9" fillId="0" borderId="0"/>
    <xf numFmtId="0" fontId="9" fillId="0" borderId="0"/>
    <xf numFmtId="0" fontId="8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/>
    <xf numFmtId="16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9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/>
    <xf numFmtId="16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/>
    <xf numFmtId="167" fontId="2" fillId="0" borderId="0"/>
    <xf numFmtId="16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/>
    <xf numFmtId="16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/>
    <xf numFmtId="167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9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9" fillId="0" borderId="0"/>
    <xf numFmtId="0" fontId="8" fillId="0" borderId="0"/>
    <xf numFmtId="167" fontId="2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1" fillId="0" borderId="0"/>
    <xf numFmtId="0" fontId="221" fillId="0" borderId="0"/>
    <xf numFmtId="0" fontId="2" fillId="0" borderId="0"/>
    <xf numFmtId="0" fontId="2" fillId="0" borderId="0"/>
    <xf numFmtId="166" fontId="221" fillId="0" borderId="0"/>
    <xf numFmtId="0" fontId="2" fillId="0" borderId="0"/>
    <xf numFmtId="0" fontId="2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21" fillId="0" borderId="0"/>
    <xf numFmtId="166" fontId="2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167" fontId="2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1" fillId="0" borderId="0"/>
    <xf numFmtId="0" fontId="221" fillId="0" borderId="0"/>
    <xf numFmtId="0" fontId="2" fillId="0" borderId="0"/>
    <xf numFmtId="0" fontId="2" fillId="0" borderId="0"/>
    <xf numFmtId="166" fontId="221" fillId="0" borderId="0"/>
    <xf numFmtId="0" fontId="2" fillId="0" borderId="0"/>
    <xf numFmtId="0" fontId="2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21" fillId="0" borderId="0"/>
    <xf numFmtId="166" fontId="2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167" fontId="227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167" fontId="231" fillId="0" borderId="0" applyNumberFormat="0" applyFont="0" applyBorder="0" applyProtection="0"/>
    <xf numFmtId="0" fontId="2" fillId="0" borderId="0"/>
    <xf numFmtId="0" fontId="2" fillId="0" borderId="0"/>
    <xf numFmtId="166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9" fillId="0" borderId="0"/>
    <xf numFmtId="166" fontId="9" fillId="0" borderId="0"/>
    <xf numFmtId="0" fontId="8" fillId="0" borderId="0"/>
    <xf numFmtId="167" fontId="2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9" fillId="0" borderId="0"/>
    <xf numFmtId="0" fontId="9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8" fillId="0" borderId="0"/>
    <xf numFmtId="167" fontId="2" fillId="0" borderId="0"/>
    <xf numFmtId="167" fontId="2" fillId="0" borderId="0"/>
    <xf numFmtId="0" fontId="9" fillId="0" borderId="0"/>
    <xf numFmtId="0" fontId="9" fillId="0" borderId="0"/>
    <xf numFmtId="166" fontId="9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6" fontId="9" fillId="0" borderId="0"/>
    <xf numFmtId="0" fontId="9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9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8" fillId="0" borderId="0" applyNumberFormat="0" applyFill="0" applyBorder="0" applyAlignment="0" applyProtection="0"/>
    <xf numFmtId="0" fontId="2" fillId="0" borderId="0"/>
    <xf numFmtId="0" fontId="2" fillId="0" borderId="0"/>
    <xf numFmtId="0" fontId="99" fillId="0" borderId="0"/>
    <xf numFmtId="166" fontId="8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177" fontId="25" fillId="0" borderId="0"/>
    <xf numFmtId="0" fontId="22" fillId="0" borderId="0"/>
    <xf numFmtId="0" fontId="25" fillId="0" borderId="0"/>
    <xf numFmtId="167" fontId="8" fillId="0" borderId="0"/>
    <xf numFmtId="167" fontId="8" fillId="0" borderId="0"/>
    <xf numFmtId="0" fontId="22" fillId="0" borderId="0"/>
    <xf numFmtId="167" fontId="8" fillId="0" borderId="0"/>
    <xf numFmtId="167" fontId="8" fillId="0" borderId="0"/>
    <xf numFmtId="167" fontId="8" fillId="0" borderId="0"/>
    <xf numFmtId="0" fontId="8" fillId="0" borderId="0"/>
    <xf numFmtId="0" fontId="7" fillId="0" borderId="0"/>
    <xf numFmtId="167" fontId="9" fillId="0" borderId="0"/>
    <xf numFmtId="0" fontId="2" fillId="0" borderId="0"/>
    <xf numFmtId="0" fontId="9" fillId="0" borderId="0"/>
    <xf numFmtId="167" fontId="2" fillId="0" borderId="0"/>
    <xf numFmtId="167" fontId="2" fillId="0" borderId="0"/>
    <xf numFmtId="16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6" fontId="2" fillId="0" borderId="0"/>
    <xf numFmtId="167" fontId="2" fillId="0" borderId="0"/>
    <xf numFmtId="167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7" fontId="2" fillId="0" borderId="0"/>
    <xf numFmtId="167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7" fontId="2" fillId="0" borderId="0"/>
    <xf numFmtId="167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7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0" fontId="9" fillId="0" borderId="0"/>
    <xf numFmtId="167" fontId="2" fillId="0" borderId="0"/>
    <xf numFmtId="166" fontId="2" fillId="0" borderId="0"/>
    <xf numFmtId="167" fontId="2" fillId="0" borderId="0"/>
    <xf numFmtId="167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7" fontId="2" fillId="0" borderId="0"/>
    <xf numFmtId="167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7" fontId="2" fillId="0" borderId="0"/>
    <xf numFmtId="167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7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0" fontId="9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23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2" fillId="0" borderId="0"/>
    <xf numFmtId="0" fontId="9" fillId="0" borderId="0"/>
    <xf numFmtId="0" fontId="8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25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0" fontId="25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0" fontId="25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0" fontId="22" fillId="0" borderId="0"/>
    <xf numFmtId="0" fontId="2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2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2" fillId="0" borderId="0"/>
    <xf numFmtId="0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0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9" fillId="0" borderId="0"/>
    <xf numFmtId="0" fontId="16" fillId="0" borderId="0"/>
    <xf numFmtId="166" fontId="9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9" fillId="0" borderId="0"/>
    <xf numFmtId="167" fontId="9" fillId="0" borderId="0"/>
    <xf numFmtId="167" fontId="9" fillId="0" borderId="0"/>
    <xf numFmtId="167" fontId="8" fillId="0" borderId="0"/>
    <xf numFmtId="167" fontId="8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9" fillId="0" borderId="0"/>
    <xf numFmtId="167" fontId="24" fillId="0" borderId="0"/>
    <xf numFmtId="167" fontId="8" fillId="0" borderId="0"/>
    <xf numFmtId="167" fontId="8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7" fontId="8" fillId="0" borderId="0"/>
    <xf numFmtId="166" fontId="9" fillId="0" borderId="0"/>
    <xf numFmtId="0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90" fillId="0" borderId="0"/>
    <xf numFmtId="0" fontId="8" fillId="0" borderId="0"/>
    <xf numFmtId="0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0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0" fontId="25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167" fontId="8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7" fontId="8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9" fillId="0" borderId="0"/>
    <xf numFmtId="167" fontId="8" fillId="0" borderId="0"/>
    <xf numFmtId="0" fontId="9" fillId="0" borderId="0"/>
    <xf numFmtId="0" fontId="2" fillId="0" borderId="0"/>
    <xf numFmtId="0" fontId="2" fillId="0" borderId="0"/>
    <xf numFmtId="0" fontId="9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9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3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0" fontId="233" fillId="0" borderId="0"/>
    <xf numFmtId="167" fontId="8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2" fillId="0" borderId="0"/>
    <xf numFmtId="0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8" fillId="0" borderId="0"/>
    <xf numFmtId="0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25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0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167" fontId="8" fillId="0" borderId="0"/>
    <xf numFmtId="0" fontId="2" fillId="0" borderId="0"/>
    <xf numFmtId="167" fontId="8" fillId="0" borderId="0"/>
    <xf numFmtId="0" fontId="2" fillId="0" borderId="0"/>
    <xf numFmtId="167" fontId="8" fillId="0" borderId="0"/>
    <xf numFmtId="0" fontId="2" fillId="0" borderId="0"/>
    <xf numFmtId="167" fontId="8" fillId="0" borderId="0"/>
    <xf numFmtId="167" fontId="8" fillId="0" borderId="0"/>
    <xf numFmtId="0" fontId="2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0" fontId="2" fillId="0" borderId="0"/>
    <xf numFmtId="0" fontId="2" fillId="0" borderId="0"/>
    <xf numFmtId="0" fontId="25" fillId="0" borderId="0"/>
    <xf numFmtId="0" fontId="9" fillId="0" borderId="0"/>
    <xf numFmtId="0" fontId="9" fillId="0" borderId="0"/>
    <xf numFmtId="166" fontId="9" fillId="0" borderId="0"/>
    <xf numFmtId="0" fontId="2" fillId="0" borderId="0"/>
    <xf numFmtId="167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5" fillId="0" borderId="0"/>
    <xf numFmtId="177" fontId="8" fillId="0" borderId="0"/>
    <xf numFmtId="0" fontId="2" fillId="0" borderId="0"/>
    <xf numFmtId="0" fontId="2" fillId="0" borderId="0"/>
    <xf numFmtId="0" fontId="2" fillId="0" borderId="0"/>
    <xf numFmtId="0" fontId="9" fillId="0" borderId="0"/>
    <xf numFmtId="166" fontId="9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0" fontId="8" fillId="0" borderId="0"/>
    <xf numFmtId="0" fontId="8" fillId="0" borderId="0"/>
    <xf numFmtId="167" fontId="8" fillId="0" borderId="0"/>
    <xf numFmtId="0" fontId="8" fillId="0" borderId="0"/>
    <xf numFmtId="0" fontId="8" fillId="0" borderId="0"/>
    <xf numFmtId="167" fontId="8" fillId="0" borderId="0"/>
    <xf numFmtId="0" fontId="8" fillId="0" borderId="0"/>
    <xf numFmtId="0" fontId="8" fillId="0" borderId="0"/>
    <xf numFmtId="167" fontId="8" fillId="0" borderId="0"/>
    <xf numFmtId="0" fontId="8" fillId="0" borderId="0"/>
    <xf numFmtId="0" fontId="8" fillId="0" borderId="0"/>
    <xf numFmtId="167" fontId="90" fillId="0" borderId="0"/>
    <xf numFmtId="167" fontId="90" fillId="0" borderId="0"/>
    <xf numFmtId="0" fontId="8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167" fontId="9" fillId="0" borderId="0"/>
    <xf numFmtId="0" fontId="2" fillId="0" borderId="0"/>
    <xf numFmtId="0" fontId="9" fillId="0" borderId="0" applyBorder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/>
    <xf numFmtId="0" fontId="9" fillId="0" borderId="0"/>
    <xf numFmtId="166" fontId="9" fillId="0" borderId="0" applyBorder="0"/>
    <xf numFmtId="167" fontId="8" fillId="0" borderId="0"/>
    <xf numFmtId="0" fontId="8" fillId="0" borderId="0"/>
    <xf numFmtId="0" fontId="8" fillId="0" borderId="0"/>
    <xf numFmtId="167" fontId="2" fillId="0" borderId="0"/>
    <xf numFmtId="167" fontId="2" fillId="0" borderId="0"/>
    <xf numFmtId="0" fontId="8" fillId="0" borderId="0"/>
    <xf numFmtId="167" fontId="16" fillId="0" borderId="0"/>
    <xf numFmtId="0" fontId="8" fillId="0" borderId="0"/>
    <xf numFmtId="0" fontId="8" fillId="0" borderId="0"/>
    <xf numFmtId="167" fontId="16" fillId="0" borderId="0"/>
    <xf numFmtId="0" fontId="8" fillId="0" borderId="0"/>
    <xf numFmtId="0" fontId="8" fillId="0" borderId="0"/>
    <xf numFmtId="167" fontId="16" fillId="0" borderId="0"/>
    <xf numFmtId="0" fontId="8" fillId="0" borderId="0"/>
    <xf numFmtId="0" fontId="8" fillId="0" borderId="0"/>
    <xf numFmtId="167" fontId="228" fillId="0" borderId="0"/>
    <xf numFmtId="0" fontId="8" fillId="0" borderId="0"/>
    <xf numFmtId="0" fontId="8" fillId="0" borderId="0"/>
    <xf numFmtId="0" fontId="234" fillId="0" borderId="0"/>
    <xf numFmtId="0" fontId="8" fillId="0" borderId="0"/>
    <xf numFmtId="0" fontId="8" fillId="0" borderId="0"/>
    <xf numFmtId="167" fontId="228" fillId="0" borderId="0"/>
    <xf numFmtId="0" fontId="8" fillId="0" borderId="0"/>
    <xf numFmtId="0" fontId="8" fillId="0" borderId="0"/>
    <xf numFmtId="0" fontId="90" fillId="0" borderId="0"/>
    <xf numFmtId="0" fontId="8" fillId="0" borderId="0"/>
    <xf numFmtId="0" fontId="8" fillId="0" borderId="0"/>
    <xf numFmtId="0" fontId="90" fillId="0" borderId="0"/>
    <xf numFmtId="0" fontId="8" fillId="0" borderId="0"/>
    <xf numFmtId="0" fontId="8" fillId="0" borderId="0"/>
    <xf numFmtId="0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22" fillId="0" borderId="0"/>
    <xf numFmtId="167" fontId="2" fillId="0" borderId="0"/>
    <xf numFmtId="0" fontId="2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0" fontId="22" fillId="0" borderId="0"/>
    <xf numFmtId="167" fontId="2" fillId="0" borderId="0"/>
    <xf numFmtId="0" fontId="2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0" fontId="22" fillId="0" borderId="0"/>
    <xf numFmtId="0" fontId="2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0" fontId="2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0"/>
    <xf numFmtId="0" fontId="8" fillId="0" borderId="0"/>
    <xf numFmtId="0" fontId="8" fillId="0" borderId="0"/>
    <xf numFmtId="0" fontId="90" fillId="0" borderId="0"/>
    <xf numFmtId="0" fontId="8" fillId="0" borderId="0"/>
    <xf numFmtId="0" fontId="8" fillId="0" borderId="0"/>
    <xf numFmtId="0" fontId="90" fillId="0" borderId="0"/>
    <xf numFmtId="0" fontId="8" fillId="0" borderId="0"/>
    <xf numFmtId="0" fontId="8" fillId="0" borderId="0"/>
    <xf numFmtId="0" fontId="90" fillId="0" borderId="0"/>
    <xf numFmtId="0" fontId="8" fillId="0" borderId="0"/>
    <xf numFmtId="0" fontId="8" fillId="0" borderId="0"/>
    <xf numFmtId="0" fontId="228" fillId="0" borderId="0"/>
    <xf numFmtId="0" fontId="8" fillId="0" borderId="0"/>
    <xf numFmtId="0" fontId="8" fillId="0" borderId="0"/>
    <xf numFmtId="0" fontId="10" fillId="0" borderId="0"/>
    <xf numFmtId="0" fontId="9" fillId="0" borderId="0"/>
    <xf numFmtId="0" fontId="8" fillId="0" borderId="0"/>
    <xf numFmtId="0" fontId="230" fillId="0" borderId="0"/>
    <xf numFmtId="0" fontId="8" fillId="0" borderId="0"/>
    <xf numFmtId="0" fontId="8" fillId="0" borderId="0"/>
    <xf numFmtId="193" fontId="17" fillId="0" borderId="0"/>
    <xf numFmtId="193" fontId="17" fillId="0" borderId="0"/>
    <xf numFmtId="274" fontId="9" fillId="0" borderId="0" applyFill="0" applyBorder="0" applyAlignment="0" applyProtection="0">
      <alignment horizontal="right"/>
    </xf>
    <xf numFmtId="274" fontId="9" fillId="0" borderId="0" applyFill="0" applyBorder="0" applyAlignment="0" applyProtection="0">
      <alignment horizontal="right"/>
    </xf>
    <xf numFmtId="0" fontId="100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8" fillId="0" borderId="0" applyBorder="0"/>
    <xf numFmtId="167" fontId="8" fillId="0" borderId="0" applyBorder="0"/>
    <xf numFmtId="167" fontId="8" fillId="0" borderId="0" applyBorder="0"/>
    <xf numFmtId="167" fontId="10" fillId="0" borderId="0"/>
    <xf numFmtId="167" fontId="76" fillId="0" borderId="0"/>
    <xf numFmtId="167" fontId="76" fillId="0" borderId="0"/>
    <xf numFmtId="167" fontId="76" fillId="0" borderId="0"/>
    <xf numFmtId="167" fontId="8" fillId="0" borderId="0"/>
    <xf numFmtId="167" fontId="9" fillId="0" borderId="0"/>
    <xf numFmtId="167" fontId="76" fillId="0" borderId="0"/>
    <xf numFmtId="167" fontId="76" fillId="0" borderId="0"/>
    <xf numFmtId="167" fontId="75" fillId="0" borderId="0"/>
    <xf numFmtId="167" fontId="75" fillId="0" borderId="0"/>
    <xf numFmtId="167" fontId="75" fillId="0" borderId="0"/>
    <xf numFmtId="167" fontId="75" fillId="0" borderId="0"/>
    <xf numFmtId="167" fontId="8" fillId="0" borderId="0" applyNumberFormat="0" applyFont="0" applyFill="0" applyBorder="0" applyAlignment="0" applyProtection="0"/>
    <xf numFmtId="167" fontId="8" fillId="0" borderId="0"/>
    <xf numFmtId="167" fontId="76" fillId="0" borderId="0"/>
    <xf numFmtId="0" fontId="235" fillId="0" borderId="0"/>
    <xf numFmtId="0" fontId="8" fillId="0" borderId="0"/>
    <xf numFmtId="0" fontId="8" fillId="0" borderId="0"/>
    <xf numFmtId="167" fontId="12" fillId="0" borderId="0"/>
    <xf numFmtId="167" fontId="12" fillId="0" borderId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22" fillId="44" borderId="32" applyNumberFormat="0" applyFont="0" applyAlignment="0" applyProtection="0"/>
    <xf numFmtId="167" fontId="100" fillId="44" borderId="32" applyNumberFormat="0" applyFont="0" applyAlignment="0" applyProtection="0"/>
    <xf numFmtId="0" fontId="25" fillId="44" borderId="32" applyNumberFormat="0" applyFont="0" applyAlignment="0" applyProtection="0"/>
    <xf numFmtId="0" fontId="25" fillId="44" borderId="32" applyNumberFormat="0" applyFont="0" applyAlignment="0" applyProtection="0"/>
    <xf numFmtId="0" fontId="25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0" fontId="25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77" fontId="25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0" fontId="25" fillId="44" borderId="32" applyNumberFormat="0" applyFont="0" applyAlignment="0" applyProtection="0"/>
    <xf numFmtId="0" fontId="25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0" fontId="25" fillId="44" borderId="32" applyNumberFormat="0" applyFont="0" applyAlignment="0" applyProtection="0"/>
    <xf numFmtId="0" fontId="25" fillId="44" borderId="32" applyNumberFormat="0" applyFont="0" applyAlignment="0" applyProtection="0"/>
    <xf numFmtId="177" fontId="25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0" fontId="25" fillId="44" borderId="32" applyNumberFormat="0" applyFont="0" applyAlignment="0" applyProtection="0"/>
    <xf numFmtId="0" fontId="25" fillId="44" borderId="32" applyNumberFormat="0" applyFont="0" applyAlignment="0" applyProtection="0"/>
    <xf numFmtId="167" fontId="100" fillId="44" borderId="32" applyNumberFormat="0" applyFont="0" applyAlignment="0" applyProtection="0"/>
    <xf numFmtId="0" fontId="25" fillId="44" borderId="32" applyNumberFormat="0" applyFont="0" applyAlignment="0" applyProtection="0"/>
    <xf numFmtId="0" fontId="25" fillId="44" borderId="32" applyNumberFormat="0" applyFont="0" applyAlignment="0" applyProtection="0"/>
    <xf numFmtId="0" fontId="25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0" fontId="22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0" fontId="25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0" fontId="25" fillId="44" borderId="32" applyNumberFormat="0" applyFont="0" applyAlignment="0" applyProtection="0"/>
    <xf numFmtId="0" fontId="25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0" fontId="25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0" fontId="25" fillId="44" borderId="32" applyNumberFormat="0" applyFont="0" applyAlignment="0" applyProtection="0"/>
    <xf numFmtId="0" fontId="25" fillId="44" borderId="32" applyNumberFormat="0" applyFont="0" applyAlignment="0" applyProtection="0"/>
    <xf numFmtId="167" fontId="100" fillId="44" borderId="32" applyNumberFormat="0" applyFont="0" applyAlignment="0" applyProtection="0"/>
    <xf numFmtId="0" fontId="25" fillId="44" borderId="32" applyNumberFormat="0" applyFont="0" applyAlignment="0" applyProtection="0"/>
    <xf numFmtId="0" fontId="25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0" fontId="25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0" fontId="25" fillId="44" borderId="32" applyNumberFormat="0" applyFont="0" applyAlignment="0" applyProtection="0"/>
    <xf numFmtId="0" fontId="25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0" fontId="25" fillId="44" borderId="32" applyNumberFormat="0" applyFont="0" applyAlignment="0" applyProtection="0"/>
    <xf numFmtId="0" fontId="25" fillId="44" borderId="32" applyNumberFormat="0" applyFont="0" applyAlignment="0" applyProtection="0"/>
    <xf numFmtId="0" fontId="25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167" fontId="100" fillId="44" borderId="32" applyNumberFormat="0" applyFont="0" applyAlignment="0" applyProtection="0"/>
    <xf numFmtId="0" fontId="25" fillId="44" borderId="32" applyNumberFormat="0" applyFont="0" applyAlignment="0" applyProtection="0"/>
    <xf numFmtId="0" fontId="25" fillId="44" borderId="32" applyNumberFormat="0" applyFont="0" applyAlignment="0" applyProtection="0"/>
    <xf numFmtId="0" fontId="25" fillId="44" borderId="32" applyNumberFormat="0" applyFont="0" applyAlignment="0" applyProtection="0"/>
    <xf numFmtId="0" fontId="25" fillId="44" borderId="32" applyNumberFormat="0" applyFont="0" applyAlignment="0" applyProtection="0"/>
    <xf numFmtId="0" fontId="22" fillId="44" borderId="32" applyNumberFormat="0" applyFont="0" applyAlignment="0" applyProtection="0"/>
    <xf numFmtId="0" fontId="25" fillId="44" borderId="32" applyNumberFormat="0" applyFont="0" applyAlignment="0" applyProtection="0"/>
    <xf numFmtId="0" fontId="25" fillId="44" borderId="32" applyNumberFormat="0" applyFont="0" applyAlignment="0" applyProtection="0"/>
    <xf numFmtId="0" fontId="25" fillId="44" borderId="32" applyNumberFormat="0" applyFont="0" applyAlignment="0" applyProtection="0"/>
    <xf numFmtId="0" fontId="25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5" fillId="44" borderId="32" applyNumberFormat="0" applyFont="0" applyAlignment="0" applyProtection="0"/>
    <xf numFmtId="0" fontId="25" fillId="44" borderId="32" applyNumberFormat="0" applyFont="0" applyAlignment="0" applyProtection="0"/>
    <xf numFmtId="0" fontId="25" fillId="44" borderId="32" applyNumberFormat="0" applyFont="0" applyAlignment="0" applyProtection="0"/>
    <xf numFmtId="0" fontId="25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0" fontId="22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0" fontId="24" fillId="8" borderId="16" applyNumberFormat="0" applyFont="0" applyAlignment="0" applyProtection="0"/>
    <xf numFmtId="0" fontId="22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0" fontId="2" fillId="8" borderId="16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0" fontId="22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0" fontId="2" fillId="8" borderId="16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9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167" fontId="8" fillId="44" borderId="32" applyNumberFormat="0" applyFont="0" applyAlignment="0" applyProtection="0"/>
    <xf numFmtId="0" fontId="236" fillId="0" borderId="20"/>
    <xf numFmtId="167" fontId="236" fillId="0" borderId="20"/>
    <xf numFmtId="0" fontId="236" fillId="0" borderId="20"/>
    <xf numFmtId="167" fontId="236" fillId="0" borderId="20"/>
    <xf numFmtId="167" fontId="236" fillId="0" borderId="20"/>
    <xf numFmtId="0" fontId="237" fillId="0" borderId="20"/>
    <xf numFmtId="3" fontId="10" fillId="0" borderId="0" applyBorder="0"/>
    <xf numFmtId="4" fontId="7" fillId="0" borderId="0" applyFont="0" applyFill="0" applyBorder="0" applyAlignment="0" applyProtection="0"/>
    <xf numFmtId="4" fontId="9" fillId="0" borderId="0" applyFont="0" applyFill="0" applyBorder="0" applyAlignment="0" applyProtection="0">
      <alignment horizontal="left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167" fontId="58" fillId="120" borderId="28" applyNumberFormat="0" applyBorder="0" applyProtection="0">
      <alignment horizontal="center"/>
    </xf>
    <xf numFmtId="275" fontId="8" fillId="0" borderId="0" applyFont="0" applyFill="0" applyBorder="0" applyAlignment="0" applyProtection="0"/>
    <xf numFmtId="275" fontId="8" fillId="0" borderId="0" applyFont="0" applyFill="0" applyBorder="0" applyAlignment="0" applyProtection="0"/>
    <xf numFmtId="275" fontId="8" fillId="0" borderId="0" applyFont="0" applyFill="0" applyBorder="0" applyAlignment="0" applyProtection="0"/>
    <xf numFmtId="275" fontId="8" fillId="0" borderId="0" applyFont="0" applyFill="0" applyBorder="0" applyAlignment="0" applyProtection="0"/>
    <xf numFmtId="275" fontId="8" fillId="0" borderId="0" applyFont="0" applyFill="0" applyBorder="0" applyAlignment="0" applyProtection="0"/>
    <xf numFmtId="275" fontId="8" fillId="0" borderId="0" applyFont="0" applyFill="0" applyBorder="0" applyAlignment="0" applyProtection="0"/>
    <xf numFmtId="275" fontId="8" fillId="0" borderId="0" applyFont="0" applyFill="0" applyBorder="0" applyAlignment="0" applyProtection="0"/>
    <xf numFmtId="275" fontId="8" fillId="0" borderId="0" applyFont="0" applyFill="0" applyBorder="0" applyAlignment="0" applyProtection="0"/>
    <xf numFmtId="275" fontId="8" fillId="0" borderId="0" applyFont="0" applyFill="0" applyBorder="0" applyAlignment="0" applyProtection="0"/>
    <xf numFmtId="49" fontId="238" fillId="0" borderId="0"/>
    <xf numFmtId="276" fontId="230" fillId="0" borderId="0" applyFill="0" applyBorder="0" applyProtection="0">
      <alignment horizontal="right"/>
    </xf>
    <xf numFmtId="49" fontId="20" fillId="0" borderId="0"/>
    <xf numFmtId="49" fontId="21" fillId="0" borderId="0"/>
    <xf numFmtId="49" fontId="21" fillId="0" borderId="0"/>
    <xf numFmtId="49" fontId="21" fillId="0" borderId="0"/>
    <xf numFmtId="0" fontId="239" fillId="0" borderId="29" applyNumberFormat="0" applyFont="0" applyFill="0" applyAlignment="0" applyProtection="0">
      <alignment horizontal="center"/>
    </xf>
    <xf numFmtId="0" fontId="239" fillId="0" borderId="29" applyNumberFormat="0" applyFont="0" applyFill="0" applyAlignment="0" applyProtection="0">
      <alignment horizontal="center"/>
    </xf>
    <xf numFmtId="166" fontId="239" fillId="0" borderId="29" applyNumberFormat="0" applyFont="0" applyFill="0" applyAlignment="0" applyProtection="0">
      <alignment horizontal="center"/>
    </xf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0" fontId="241" fillId="6" borderId="13" applyNumberFormat="0" applyAlignment="0" applyProtection="0"/>
    <xf numFmtId="0" fontId="242" fillId="91" borderId="13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0" fontId="243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0" fontId="243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0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167" fontId="240" fillId="49" borderId="46" applyNumberFormat="0" applyAlignment="0" applyProtection="0"/>
    <xf numFmtId="40" fontId="244" fillId="96" borderId="0">
      <alignment horizontal="right"/>
    </xf>
    <xf numFmtId="0" fontId="245" fillId="96" borderId="0">
      <alignment horizontal="right"/>
    </xf>
    <xf numFmtId="0" fontId="246" fillId="96" borderId="47"/>
    <xf numFmtId="0" fontId="246" fillId="0" borderId="0" applyBorder="0">
      <alignment horizontal="centerContinuous"/>
    </xf>
    <xf numFmtId="0" fontId="247" fillId="0" borderId="0" applyBorder="0">
      <alignment horizontal="centerContinuous"/>
    </xf>
    <xf numFmtId="0" fontId="248" fillId="0" borderId="9" applyNumberFormat="0" applyFill="0" applyAlignment="0" applyProtection="0"/>
    <xf numFmtId="0" fontId="249" fillId="0" borderId="10" applyNumberFormat="0" applyFill="0" applyAlignment="0" applyProtection="0"/>
    <xf numFmtId="0" fontId="250" fillId="0" borderId="11" applyNumberFormat="0" applyFill="0" applyAlignment="0" applyProtection="0"/>
    <xf numFmtId="0" fontId="250" fillId="0" borderId="0" applyNumberFormat="0" applyFill="0" applyBorder="0" applyAlignment="0" applyProtection="0"/>
    <xf numFmtId="277" fontId="37" fillId="0" borderId="0" applyFill="0" applyBorder="0" applyProtection="0">
      <alignment horizontal="right" vertical="center"/>
    </xf>
    <xf numFmtId="278" fontId="37" fillId="0" borderId="0" applyFill="0" applyBorder="0" applyProtection="0">
      <alignment vertical="center"/>
    </xf>
    <xf numFmtId="279" fontId="37" fillId="0" borderId="0" applyFill="0" applyBorder="0" applyProtection="0">
      <alignment vertical="center"/>
    </xf>
    <xf numFmtId="0" fontId="8" fillId="0" borderId="0"/>
    <xf numFmtId="0" fontId="100" fillId="0" borderId="0" applyFont="0" applyFill="0" applyBorder="0" applyAlignment="0" applyProtection="0"/>
    <xf numFmtId="0" fontId="100" fillId="0" borderId="0" applyFont="0" applyFill="0" applyBorder="0" applyAlignment="0" applyProtection="0"/>
    <xf numFmtId="0" fontId="251" fillId="0" borderId="0"/>
    <xf numFmtId="0" fontId="251" fillId="0" borderId="0"/>
    <xf numFmtId="166" fontId="251" fillId="0" borderId="0"/>
    <xf numFmtId="0" fontId="221" fillId="0" borderId="0"/>
    <xf numFmtId="0" fontId="8" fillId="0" borderId="0"/>
    <xf numFmtId="0" fontId="8" fillId="0" borderId="0"/>
    <xf numFmtId="280" fontId="100" fillId="0" borderId="0" applyFont="0" applyFill="0" applyBorder="0" applyAlignment="0" applyProtection="0"/>
    <xf numFmtId="281" fontId="100" fillId="0" borderId="0" applyFont="0" applyFill="0" applyBorder="0" applyAlignment="0" applyProtection="0"/>
    <xf numFmtId="167" fontId="252" fillId="0" borderId="0"/>
    <xf numFmtId="0" fontId="11" fillId="0" borderId="0"/>
    <xf numFmtId="166" fontId="11" fillId="0" borderId="0"/>
    <xf numFmtId="0" fontId="98" fillId="0" borderId="0"/>
    <xf numFmtId="0" fontId="98" fillId="0" borderId="0"/>
    <xf numFmtId="166" fontId="98" fillId="0" borderId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200" fontId="59" fillId="0" borderId="0" applyFont="0" applyFill="0" applyBorder="0" applyAlignment="0" applyProtection="0"/>
    <xf numFmtId="199" fontId="8" fillId="0" borderId="0" applyFont="0" applyFill="0" applyBorder="0" applyAlignment="0" applyProtection="0"/>
    <xf numFmtId="200" fontId="59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195" fontId="59" fillId="0" borderId="0" applyFont="0" applyFill="0" applyBorder="0" applyAlignment="0" applyProtection="0"/>
    <xf numFmtId="226" fontId="8" fillId="0" borderId="0" applyFont="0" applyFill="0" applyBorder="0" applyAlignment="0" applyProtection="0"/>
    <xf numFmtId="195" fontId="59" fillId="0" borderId="0" applyFont="0" applyFill="0" applyBorder="0" applyAlignment="0" applyProtection="0"/>
    <xf numFmtId="10" fontId="8" fillId="0" borderId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3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3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53" fillId="0" borderId="0" applyFont="0" applyFill="0" applyBorder="0" applyAlignment="0" applyProtection="0"/>
    <xf numFmtId="9" fontId="222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ill="0" applyBorder="0" applyAlignment="0" applyProtection="0"/>
    <xf numFmtId="9" fontId="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9" fontId="23" fillId="0" borderId="0" applyFont="0" applyFill="0" applyBorder="0" applyAlignment="0" applyProtection="0"/>
    <xf numFmtId="282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6" fillId="0" borderId="0" applyFont="0" applyFill="0" applyBorder="0" applyAlignment="0" applyProtection="0"/>
    <xf numFmtId="283" fontId="8" fillId="0" borderId="0" applyFill="0" applyBorder="0" applyAlignment="0" applyProtection="0"/>
    <xf numFmtId="283" fontId="8" fillId="0" borderId="0" applyFont="0" applyFill="0" applyBorder="0" applyAlignment="0" applyProtection="0"/>
    <xf numFmtId="283" fontId="8" fillId="0" borderId="0" applyFont="0" applyFill="0" applyBorder="0" applyAlignment="0" applyProtection="0"/>
    <xf numFmtId="283" fontId="8" fillId="0" borderId="0" applyFont="0" applyFill="0" applyBorder="0" applyAlignment="0" applyProtection="0"/>
    <xf numFmtId="283" fontId="17" fillId="0" borderId="0" applyFont="0" applyFill="0" applyBorder="0" applyAlignment="0" applyProtection="0"/>
    <xf numFmtId="283" fontId="8" fillId="0" borderId="0" applyFont="0" applyFill="0" applyBorder="0" applyAlignment="0" applyProtection="0"/>
    <xf numFmtId="283" fontId="9" fillId="0" borderId="0" applyFont="0" applyFill="0" applyBorder="0" applyAlignment="0" applyProtection="0"/>
    <xf numFmtId="283" fontId="8" fillId="0" borderId="0" applyFont="0" applyFill="0" applyBorder="0" applyAlignment="0" applyProtection="0"/>
    <xf numFmtId="283" fontId="8" fillId="0" borderId="0" applyFont="0" applyFill="0" applyBorder="0" applyAlignment="0" applyProtection="0"/>
    <xf numFmtId="283" fontId="8" fillId="0" borderId="0" applyFont="0" applyFill="0" applyBorder="0" applyAlignment="0" applyProtection="0"/>
    <xf numFmtId="283" fontId="8" fillId="0" borderId="0" applyFont="0" applyFill="0" applyBorder="0" applyAlignment="0" applyProtection="0"/>
    <xf numFmtId="283" fontId="8" fillId="0" borderId="0" applyFont="0" applyFill="0" applyBorder="0" applyAlignment="0" applyProtection="0"/>
    <xf numFmtId="283" fontId="8" fillId="0" borderId="0" applyFont="0" applyFill="0" applyBorder="0" applyAlignment="0" applyProtection="0"/>
    <xf numFmtId="283" fontId="8" fillId="0" borderId="0" applyFont="0" applyFill="0" applyBorder="0" applyAlignment="0" applyProtection="0"/>
    <xf numFmtId="283" fontId="8" fillId="0" borderId="0" applyFont="0" applyFill="0" applyBorder="0" applyAlignment="0" applyProtection="0"/>
    <xf numFmtId="284" fontId="8" fillId="0" borderId="0" applyFill="0" applyBorder="0" applyAlignment="0" applyProtection="0"/>
    <xf numFmtId="284" fontId="17" fillId="0" borderId="0" applyFont="0" applyFill="0" applyBorder="0" applyAlignment="0" applyProtection="0"/>
    <xf numFmtId="285" fontId="8" fillId="0" borderId="0" applyFill="0" applyBorder="0" applyAlignment="0" applyProtection="0"/>
    <xf numFmtId="285" fontId="17" fillId="0" borderId="0" applyFont="0" applyFill="0" applyBorder="0" applyAlignment="0" applyProtection="0"/>
    <xf numFmtId="283" fontId="1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86" fontId="56" fillId="0" borderId="0">
      <protection locked="0"/>
    </xf>
    <xf numFmtId="287" fontId="60" fillId="0" borderId="0" applyFont="0" applyFill="0" applyBorder="0" applyProtection="0">
      <alignment horizontal="right" vertical="center"/>
    </xf>
    <xf numFmtId="2" fontId="71" fillId="0" borderId="0" applyFont="0" applyFill="0" applyBorder="0" applyAlignment="0" applyProtection="0"/>
    <xf numFmtId="2" fontId="71" fillId="0" borderId="0" applyFont="0" applyFill="0" applyBorder="0" applyAlignment="0" applyProtection="0"/>
    <xf numFmtId="2" fontId="71" fillId="0" borderId="0" applyFont="0" applyFill="0" applyBorder="0" applyAlignment="0" applyProtection="0"/>
    <xf numFmtId="2" fontId="71" fillId="0" borderId="0" applyFont="0" applyFill="0" applyBorder="0" applyAlignment="0" applyProtection="0"/>
    <xf numFmtId="221" fontId="114" fillId="121" borderId="0" applyBorder="0" applyProtection="0"/>
    <xf numFmtId="221" fontId="114" fillId="121" borderId="0" applyBorder="0" applyProtection="0"/>
    <xf numFmtId="0" fontId="2" fillId="0" borderId="0"/>
    <xf numFmtId="0" fontId="8" fillId="0" borderId="0"/>
    <xf numFmtId="166" fontId="8" fillId="0" borderId="0"/>
    <xf numFmtId="288" fontId="56" fillId="0" borderId="0">
      <protection locked="0"/>
    </xf>
    <xf numFmtId="289" fontId="8" fillId="0" borderId="0" applyFont="0" applyFill="0" applyBorder="0" applyAlignment="0" applyProtection="0"/>
    <xf numFmtId="286" fontId="56" fillId="0" borderId="0">
      <protection locked="0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8" fillId="0" borderId="0" applyFill="0" applyBorder="0" applyAlignment="0"/>
    <xf numFmtId="165" fontId="8" fillId="0" borderId="0" applyFill="0" applyBorder="0" applyAlignment="0"/>
    <xf numFmtId="165" fontId="8" fillId="0" borderId="0" applyFill="0" applyBorder="0" applyAlignment="0"/>
    <xf numFmtId="194" fontId="8" fillId="0" borderId="0" applyFill="0" applyBorder="0" applyAlignment="0"/>
    <xf numFmtId="165" fontId="8" fillId="0" borderId="0" applyFill="0" applyBorder="0" applyAlignment="0"/>
    <xf numFmtId="194" fontId="8" fillId="0" borderId="0" applyFill="0" applyBorder="0" applyAlignment="0"/>
    <xf numFmtId="0" fontId="60" fillId="0" borderId="0" applyFill="0" applyBorder="0" applyAlignment="0"/>
    <xf numFmtId="195" fontId="8" fillId="0" borderId="0" applyFill="0" applyBorder="0" applyAlignment="0"/>
    <xf numFmtId="0" fontId="60" fillId="0" borderId="0" applyFill="0" applyBorder="0" applyAlignment="0"/>
    <xf numFmtId="165" fontId="8" fillId="0" borderId="0" applyFill="0" applyBorder="0" applyAlignment="0"/>
    <xf numFmtId="165" fontId="8" fillId="0" borderId="0" applyFill="0" applyBorder="0" applyAlignment="0"/>
    <xf numFmtId="165" fontId="8" fillId="0" borderId="0" applyFill="0" applyBorder="0" applyAlignment="0"/>
    <xf numFmtId="194" fontId="8" fillId="0" borderId="0" applyFill="0" applyBorder="0" applyAlignment="0"/>
    <xf numFmtId="165" fontId="8" fillId="0" borderId="0" applyFill="0" applyBorder="0" applyAlignment="0"/>
    <xf numFmtId="194" fontId="8" fillId="0" borderId="0" applyFill="0" applyBorder="0" applyAlignment="0"/>
    <xf numFmtId="201" fontId="8" fillId="0" borderId="0" applyFill="0" applyBorder="0" applyAlignment="0"/>
    <xf numFmtId="201" fontId="8" fillId="0" borderId="0" applyFill="0" applyBorder="0" applyAlignment="0"/>
    <xf numFmtId="201" fontId="8" fillId="0" borderId="0" applyFill="0" applyBorder="0" applyAlignment="0"/>
    <xf numFmtId="41" fontId="8" fillId="0" borderId="0" applyFill="0" applyBorder="0" applyAlignment="0"/>
    <xf numFmtId="201" fontId="8" fillId="0" borderId="0" applyFill="0" applyBorder="0" applyAlignment="0"/>
    <xf numFmtId="41" fontId="8" fillId="0" borderId="0" applyFill="0" applyBorder="0" applyAlignment="0"/>
    <xf numFmtId="0" fontId="60" fillId="0" borderId="0" applyFill="0" applyBorder="0" applyAlignment="0"/>
    <xf numFmtId="195" fontId="8" fillId="0" borderId="0" applyFill="0" applyBorder="0" applyAlignment="0"/>
    <xf numFmtId="0" fontId="60" fillId="0" borderId="0" applyFill="0" applyBorder="0" applyAlignment="0"/>
    <xf numFmtId="290" fontId="9" fillId="0" borderId="0" applyFill="0" applyBorder="0" applyAlignment="0"/>
    <xf numFmtId="290" fontId="9" fillId="0" borderId="0" applyFill="0" applyBorder="0" applyAlignment="0"/>
    <xf numFmtId="290" fontId="9" fillId="0" borderId="0" applyFill="0" applyBorder="0" applyAlignment="0"/>
    <xf numFmtId="291" fontId="9" fillId="0" borderId="0" applyFill="0" applyBorder="0" applyAlignment="0">
      <alignment horizontal="centerContinuous"/>
    </xf>
    <xf numFmtId="291" fontId="9" fillId="0" borderId="0" applyFill="0" applyBorder="0" applyAlignment="0">
      <alignment horizontal="centerContinuous"/>
    </xf>
    <xf numFmtId="206" fontId="254" fillId="0" borderId="0"/>
    <xf numFmtId="9" fontId="8" fillId="0" borderId="0" applyFont="0" applyFill="0" applyBorder="0" applyAlignment="0" applyProtection="0"/>
    <xf numFmtId="0" fontId="100" fillId="0" borderId="0" applyNumberFormat="0" applyFont="0" applyFill="0" applyBorder="0" applyAlignment="0" applyProtection="0">
      <alignment horizontal="left"/>
    </xf>
    <xf numFmtId="0" fontId="100" fillId="0" borderId="0" applyNumberFormat="0" applyFont="0" applyFill="0" applyBorder="0" applyAlignment="0" applyProtection="0">
      <alignment horizontal="left"/>
    </xf>
    <xf numFmtId="166" fontId="100" fillId="0" borderId="0" applyNumberFormat="0" applyFont="0" applyFill="0" applyBorder="0" applyAlignment="0" applyProtection="0">
      <alignment horizontal="left"/>
    </xf>
    <xf numFmtId="15" fontId="100" fillId="0" borderId="0" applyFont="0" applyFill="0" applyBorder="0" applyAlignment="0" applyProtection="0"/>
    <xf numFmtId="4" fontId="100" fillId="0" borderId="0" applyFont="0" applyFill="0" applyBorder="0" applyAlignment="0" applyProtection="0"/>
    <xf numFmtId="0" fontId="255" fillId="0" borderId="7">
      <alignment horizontal="center"/>
    </xf>
    <xf numFmtId="0" fontId="255" fillId="0" borderId="7">
      <alignment horizontal="center"/>
    </xf>
    <xf numFmtId="166" fontId="255" fillId="0" borderId="7">
      <alignment horizontal="center"/>
    </xf>
    <xf numFmtId="3" fontId="100" fillId="0" borderId="0" applyFont="0" applyFill="0" applyBorder="0" applyAlignment="0" applyProtection="0"/>
    <xf numFmtId="0" fontId="100" fillId="122" borderId="0" applyNumberFormat="0" applyFont="0" applyBorder="0" applyAlignment="0" applyProtection="0"/>
    <xf numFmtId="0" fontId="100" fillId="122" borderId="0" applyNumberFormat="0" applyFont="0" applyBorder="0" applyAlignment="0" applyProtection="0"/>
    <xf numFmtId="166" fontId="100" fillId="122" borderId="0" applyNumberFormat="0" applyFont="0" applyBorder="0" applyAlignment="0" applyProtection="0"/>
    <xf numFmtId="167" fontId="17" fillId="0" borderId="0"/>
    <xf numFmtId="0" fontId="17" fillId="0" borderId="0"/>
    <xf numFmtId="166" fontId="17" fillId="0" borderId="0"/>
    <xf numFmtId="288" fontId="56" fillId="0" borderId="0">
      <protection locked="0"/>
    </xf>
    <xf numFmtId="292" fontId="56" fillId="0" borderId="0">
      <protection locked="0"/>
    </xf>
    <xf numFmtId="167" fontId="256" fillId="0" borderId="0" applyNumberFormat="0" applyFill="0" applyProtection="0"/>
    <xf numFmtId="293" fontId="37" fillId="0" borderId="0" applyFill="0" applyBorder="0" applyProtection="0">
      <alignment vertical="center"/>
    </xf>
    <xf numFmtId="294" fontId="37" fillId="0" borderId="0" applyFill="0" applyBorder="0" applyProtection="0">
      <alignment vertical="center"/>
    </xf>
    <xf numFmtId="295" fontId="37" fillId="0" borderId="0" applyFill="0" applyBorder="0" applyProtection="0">
      <alignment vertical="center"/>
    </xf>
    <xf numFmtId="0" fontId="2" fillId="0" borderId="0"/>
    <xf numFmtId="296" fontId="257" fillId="0" borderId="48">
      <protection locked="0"/>
    </xf>
    <xf numFmtId="0" fontId="258" fillId="0" borderId="20" applyNumberFormat="0" applyFill="0" applyBorder="0" applyAlignment="0" applyProtection="0">
      <protection hidden="1"/>
    </xf>
    <xf numFmtId="0" fontId="258" fillId="0" borderId="20" applyNumberFormat="0" applyFill="0" applyBorder="0" applyAlignment="0" applyProtection="0">
      <protection hidden="1"/>
    </xf>
    <xf numFmtId="0" fontId="258" fillId="0" borderId="20" applyNumberFormat="0" applyFill="0" applyBorder="0" applyAlignment="0" applyProtection="0">
      <protection hidden="1"/>
    </xf>
    <xf numFmtId="0" fontId="258" fillId="0" borderId="20" applyNumberFormat="0" applyFill="0" applyBorder="0" applyAlignment="0" applyProtection="0">
      <protection hidden="1"/>
    </xf>
    <xf numFmtId="166" fontId="258" fillId="0" borderId="20" applyNumberFormat="0" applyFill="0" applyBorder="0" applyAlignment="0" applyProtection="0">
      <protection hidden="1"/>
    </xf>
    <xf numFmtId="221" fontId="259" fillId="0" borderId="0"/>
    <xf numFmtId="49" fontId="10" fillId="0" borderId="0">
      <alignment horizontal="right"/>
    </xf>
    <xf numFmtId="206" fontId="230" fillId="0" borderId="0" applyFill="0" applyBorder="0" applyProtection="0"/>
    <xf numFmtId="206" fontId="230" fillId="0" borderId="0" applyFill="0" applyBorder="0" applyProtection="0"/>
    <xf numFmtId="206" fontId="230" fillId="0" borderId="0" applyFill="0" applyBorder="0" applyProtection="0"/>
    <xf numFmtId="206" fontId="230" fillId="0" borderId="0" applyFill="0" applyBorder="0" applyProtection="0"/>
    <xf numFmtId="2" fontId="8" fillId="0" borderId="0" applyFont="0" applyFill="0" applyBorder="0" applyProtection="0">
      <alignment horizontal="right"/>
    </xf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16" fillId="97" borderId="28"/>
    <xf numFmtId="167" fontId="85" fillId="97" borderId="0">
      <alignment horizontal="right"/>
    </xf>
    <xf numFmtId="167" fontId="85" fillId="97" borderId="0">
      <alignment horizontal="right"/>
    </xf>
    <xf numFmtId="167" fontId="85" fillId="97" borderId="0">
      <alignment horizontal="right"/>
    </xf>
    <xf numFmtId="167" fontId="260" fillId="123" borderId="0">
      <alignment horizontal="center"/>
    </xf>
    <xf numFmtId="167" fontId="260" fillId="123" borderId="0">
      <alignment horizontal="center"/>
    </xf>
    <xf numFmtId="167" fontId="260" fillId="123" borderId="0">
      <alignment horizontal="center"/>
    </xf>
    <xf numFmtId="167" fontId="261" fillId="99" borderId="0"/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49">
      <alignment horizontal="left" vertical="top" wrapText="1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62" fillId="107" borderId="50">
      <alignment horizontal="left" vertical="top"/>
    </xf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0" fontId="263" fillId="49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77" fontId="263" fillId="49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0" fontId="240" fillId="49" borderId="46" applyNumberFormat="0" applyAlignment="0" applyProtection="0"/>
    <xf numFmtId="167" fontId="240" fillId="94" borderId="46" applyNumberFormat="0" applyAlignment="0" applyProtection="0"/>
    <xf numFmtId="0" fontId="263" fillId="49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0" fontId="240" fillId="49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167" fontId="240" fillId="94" borderId="46" applyNumberFormat="0" applyAlignment="0" applyProtection="0"/>
    <xf numFmtId="0" fontId="264" fillId="0" borderId="14" applyNumberFormat="0" applyFill="0" applyAlignment="0" applyProtection="0"/>
    <xf numFmtId="0" fontId="9" fillId="0" borderId="0" applyNumberFormat="0" applyFont="0" applyBorder="0" applyAlignment="0"/>
    <xf numFmtId="0" fontId="9" fillId="0" borderId="0" applyNumberFormat="0" applyFont="0" applyBorder="0" applyAlignment="0"/>
    <xf numFmtId="4" fontId="265" fillId="124" borderId="51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6" fillId="50" borderId="52" applyNumberFormat="0" applyProtection="0">
      <alignment vertical="center"/>
    </xf>
    <xf numFmtId="4" fontId="267" fillId="124" borderId="51" applyNumberFormat="0" applyProtection="0">
      <alignment vertical="center"/>
    </xf>
    <xf numFmtId="4" fontId="267" fillId="124" borderId="51" applyNumberFormat="0" applyProtection="0">
      <alignment vertical="center"/>
    </xf>
    <xf numFmtId="4" fontId="268" fillId="50" borderId="52" applyNumberFormat="0" applyProtection="0">
      <alignment vertical="center"/>
    </xf>
    <xf numFmtId="4" fontId="268" fillId="50" borderId="52" applyNumberFormat="0" applyProtection="0">
      <alignment vertical="center"/>
    </xf>
    <xf numFmtId="4" fontId="268" fillId="50" borderId="52" applyNumberFormat="0" applyProtection="0">
      <alignment vertical="center"/>
    </xf>
    <xf numFmtId="4" fontId="10" fillId="0" borderId="0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124" borderId="52" applyNumberFormat="0" applyProtection="0">
      <alignment horizontal="left" vertical="center" indent="1"/>
    </xf>
    <xf numFmtId="4" fontId="266" fillId="50" borderId="52" applyNumberFormat="0" applyProtection="0">
      <alignment horizontal="left" vertical="center" indent="1"/>
    </xf>
    <xf numFmtId="4" fontId="266" fillId="50" borderId="52" applyNumberFormat="0" applyProtection="0">
      <alignment horizontal="left" vertical="center" indent="1"/>
    </xf>
    <xf numFmtId="4" fontId="266" fillId="50" borderId="52" applyNumberFormat="0" applyProtection="0">
      <alignment horizontal="left" vertical="center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167" fontId="266" fillId="124" borderId="52" applyNumberFormat="0" applyProtection="0">
      <alignment horizontal="left" vertical="top" indent="1"/>
    </xf>
    <xf numFmtId="4" fontId="269" fillId="125" borderId="51" applyNumberFormat="0" applyProtection="0">
      <alignment horizontal="left" vertical="center" indent="1"/>
    </xf>
    <xf numFmtId="4" fontId="266" fillId="126" borderId="0" applyNumberFormat="0" applyProtection="0">
      <alignment horizontal="left" vertical="center" indent="1"/>
    </xf>
    <xf numFmtId="4" fontId="266" fillId="127" borderId="0" applyNumberFormat="0" applyProtection="0">
      <alignment horizontal="left" vertical="center" indent="1"/>
    </xf>
    <xf numFmtId="4" fontId="39" fillId="123" borderId="51" applyNumberFormat="0" applyProtection="0">
      <alignment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7" fillId="82" borderId="52" applyNumberFormat="0" applyProtection="0">
      <alignment horizontal="right" vertical="center"/>
    </xf>
    <xf numFmtId="4" fontId="229" fillId="111" borderId="51" applyNumberFormat="0" applyProtection="0">
      <alignment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59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70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7" fillId="67" borderId="52" applyNumberFormat="0" applyProtection="0">
      <alignment horizontal="right" vertical="center"/>
    </xf>
    <xf numFmtId="4" fontId="39" fillId="128" borderId="51" applyNumberFormat="0" applyProtection="0">
      <alignment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86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129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7" fillId="58" borderId="52" applyNumberFormat="0" applyProtection="0">
      <alignment horizontal="right" vertical="center"/>
    </xf>
    <xf numFmtId="4" fontId="270" fillId="123" borderId="51" applyNumberFormat="0" applyProtection="0">
      <alignment vertical="center"/>
    </xf>
    <xf numFmtId="4" fontId="271" fillId="130" borderId="51" applyNumberFormat="0" applyProtection="0">
      <alignment horizontal="left" vertical="center" indent="1"/>
    </xf>
    <xf numFmtId="4" fontId="271" fillId="130" borderId="51" applyNumberFormat="0" applyProtection="0">
      <alignment horizontal="left" vertical="center" indent="1"/>
    </xf>
    <xf numFmtId="4" fontId="266" fillId="131" borderId="53" applyNumberFormat="0" applyProtection="0">
      <alignment horizontal="left" vertical="center" indent="1"/>
    </xf>
    <xf numFmtId="4" fontId="271" fillId="132" borderId="51" applyNumberFormat="0" applyProtection="0">
      <alignment horizontal="left" vertical="center" indent="1"/>
    </xf>
    <xf numFmtId="4" fontId="271" fillId="132" borderId="51" applyNumberFormat="0" applyProtection="0">
      <alignment horizontal="left" vertical="center" indent="1"/>
    </xf>
    <xf numFmtId="4" fontId="7" fillId="51" borderId="0" applyNumberFormat="0" applyProtection="0">
      <alignment horizontal="left" vertical="center" indent="1"/>
    </xf>
    <xf numFmtId="4" fontId="272" fillId="125" borderId="51" applyNumberFormat="0" applyProtection="0">
      <alignment horizontal="left" vertical="center" indent="1"/>
    </xf>
    <xf numFmtId="4" fontId="272" fillId="125" borderId="51" applyNumberFormat="0" applyProtection="0">
      <alignment horizontal="left" vertical="center" indent="1"/>
    </xf>
    <xf numFmtId="4" fontId="273" fillId="87" borderId="0" applyNumberFormat="0" applyProtection="0">
      <alignment horizontal="left" vertical="center" indent="1"/>
    </xf>
    <xf numFmtId="4" fontId="274" fillId="133" borderId="51" applyNumberFormat="0" applyProtection="0">
      <alignment vertical="center"/>
    </xf>
    <xf numFmtId="4" fontId="274" fillId="133" borderId="51" applyNumberFormat="0" applyProtection="0">
      <alignment vertical="center"/>
    </xf>
    <xf numFmtId="4" fontId="7" fillId="127" borderId="52" applyNumberFormat="0" applyProtection="0">
      <alignment horizontal="right" vertical="center"/>
    </xf>
    <xf numFmtId="4" fontId="7" fillId="127" borderId="52" applyNumberFormat="0" applyProtection="0">
      <alignment horizontal="right" vertical="center"/>
    </xf>
    <xf numFmtId="4" fontId="7" fillId="127" borderId="52" applyNumberFormat="0" applyProtection="0">
      <alignment horizontal="right" vertical="center"/>
    </xf>
    <xf numFmtId="4" fontId="275" fillId="96" borderId="51" applyNumberFormat="0" applyProtection="0">
      <alignment horizontal="left" vertical="center" indent="1"/>
    </xf>
    <xf numFmtId="4" fontId="276" fillId="132" borderId="51" applyNumberFormat="0" applyProtection="0">
      <alignment horizontal="left" vertical="center" indent="1"/>
    </xf>
    <xf numFmtId="4" fontId="276" fillId="132" borderId="51" applyNumberFormat="0" applyProtection="0">
      <alignment horizontal="left" vertical="center" indent="1"/>
    </xf>
    <xf numFmtId="4" fontId="7" fillId="51" borderId="0" applyNumberFormat="0" applyProtection="0">
      <alignment horizontal="left" vertical="center" indent="1"/>
    </xf>
    <xf numFmtId="4" fontId="31" fillId="125" borderId="51" applyNumberFormat="0" applyProtection="0">
      <alignment horizontal="left" vertical="center" indent="1"/>
    </xf>
    <xf numFmtId="4" fontId="31" fillId="125" borderId="51" applyNumberFormat="0" applyProtection="0">
      <alignment horizontal="left" vertical="center" indent="1"/>
    </xf>
    <xf numFmtId="4" fontId="7" fillId="127" borderId="0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center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5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center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8" fillId="126" borderId="52" applyNumberFormat="0" applyProtection="0">
      <alignment horizontal="left" vertical="top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76" fillId="133" borderId="52" applyNumberFormat="0" applyProtection="0">
      <alignment horizontal="left" vertical="center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8" fillId="133" borderId="52" applyNumberFormat="0" applyProtection="0">
      <alignment horizontal="left" vertical="top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76" fillId="132" borderId="52" applyNumberFormat="0" applyProtection="0">
      <alignment horizontal="left" vertical="center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167" fontId="8" fillId="132" borderId="52" applyNumberFormat="0" applyProtection="0">
      <alignment horizontal="left" vertical="top" indent="1"/>
    </xf>
    <xf numFmtId="0" fontId="8" fillId="94" borderId="28" applyNumberFormat="0">
      <protection locked="0"/>
    </xf>
    <xf numFmtId="0" fontId="8" fillId="94" borderId="28" applyNumberFormat="0">
      <protection locked="0"/>
    </xf>
    <xf numFmtId="166" fontId="8" fillId="94" borderId="28" applyNumberFormat="0">
      <protection locked="0"/>
    </xf>
    <xf numFmtId="4" fontId="277" fillId="96" borderId="51" applyNumberFormat="0" applyProtection="0">
      <alignment vertical="center"/>
    </xf>
    <xf numFmtId="4" fontId="277" fillId="96" borderId="51" applyNumberFormat="0" applyProtection="0">
      <alignment vertical="center"/>
    </xf>
    <xf numFmtId="4" fontId="7" fillId="44" borderId="52" applyNumberFormat="0" applyProtection="0">
      <alignment vertical="center"/>
    </xf>
    <xf numFmtId="4" fontId="7" fillId="44" borderId="52" applyNumberFormat="0" applyProtection="0">
      <alignment vertical="center"/>
    </xf>
    <xf numFmtId="4" fontId="7" fillId="44" borderId="52" applyNumberFormat="0" applyProtection="0">
      <alignment vertical="center"/>
    </xf>
    <xf numFmtId="4" fontId="278" fillId="96" borderId="51" applyNumberFormat="0" applyProtection="0">
      <alignment vertical="center"/>
    </xf>
    <xf numFmtId="4" fontId="278" fillId="96" borderId="51" applyNumberFormat="0" applyProtection="0">
      <alignment vertical="center"/>
    </xf>
    <xf numFmtId="4" fontId="279" fillId="44" borderId="52" applyNumberFormat="0" applyProtection="0">
      <alignment vertical="center"/>
    </xf>
    <xf numFmtId="4" fontId="279" fillId="44" borderId="52" applyNumberFormat="0" applyProtection="0">
      <alignment vertical="center"/>
    </xf>
    <xf numFmtId="4" fontId="279" fillId="44" borderId="52" applyNumberFormat="0" applyProtection="0">
      <alignment vertical="center"/>
    </xf>
    <xf numFmtId="4" fontId="271" fillId="132" borderId="51" applyNumberFormat="0" applyProtection="0">
      <alignment horizontal="left" vertical="center" indent="1"/>
    </xf>
    <xf numFmtId="4" fontId="271" fillId="132" borderId="51" applyNumberFormat="0" applyProtection="0">
      <alignment horizontal="left" vertical="center" indent="1"/>
    </xf>
    <xf numFmtId="4" fontId="7" fillId="44" borderId="52" applyNumberFormat="0" applyProtection="0">
      <alignment horizontal="left" vertical="center" indent="1"/>
    </xf>
    <xf numFmtId="4" fontId="7" fillId="44" borderId="52" applyNumberFormat="0" applyProtection="0">
      <alignment horizontal="left" vertical="center" indent="1"/>
    </xf>
    <xf numFmtId="4" fontId="7" fillId="44" borderId="52" applyNumberFormat="0" applyProtection="0">
      <alignment horizontal="left" vertical="center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167" fontId="7" fillId="90" borderId="52" applyNumberFormat="0" applyProtection="0">
      <alignment horizontal="left" vertical="top" indent="1"/>
    </xf>
    <xf numFmtId="4" fontId="280" fillId="96" borderId="51" applyNumberFormat="0" applyProtection="0">
      <alignment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280" fillId="96" borderId="51" applyNumberFormat="0" applyProtection="0">
      <alignment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7" fillId="51" borderId="52" applyNumberFormat="0" applyProtection="0">
      <alignment horizontal="right" vertical="center"/>
    </xf>
    <xf numFmtId="4" fontId="281" fillId="0" borderId="0" applyNumberFormat="0" applyProtection="0">
      <alignment horizontal="right"/>
    </xf>
    <xf numFmtId="4" fontId="282" fillId="96" borderId="51" applyNumberFormat="0" applyProtection="0">
      <alignment vertical="center"/>
    </xf>
    <xf numFmtId="4" fontId="282" fillId="96" borderId="51" applyNumberFormat="0" applyProtection="0">
      <alignment vertical="center"/>
    </xf>
    <xf numFmtId="4" fontId="279" fillId="51" borderId="52" applyNumberFormat="0" applyProtection="0">
      <alignment horizontal="right" vertical="center"/>
    </xf>
    <xf numFmtId="4" fontId="279" fillId="51" borderId="52" applyNumberFormat="0" applyProtection="0">
      <alignment horizontal="right" vertical="center"/>
    </xf>
    <xf numFmtId="4" fontId="279" fillId="51" borderId="52" applyNumberFormat="0" applyProtection="0">
      <alignment horizontal="right" vertical="center"/>
    </xf>
    <xf numFmtId="4" fontId="16" fillId="0" borderId="0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16" fillId="0" borderId="0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7" fillId="127" borderId="52" applyNumberFormat="0" applyProtection="0">
      <alignment horizontal="left" vertical="center" indent="1"/>
    </xf>
    <xf numFmtId="4" fontId="281" fillId="0" borderId="0" applyNumberFormat="0" applyProtection="0">
      <alignment horizontal="left" wrapText="1" indent="1" shrinkToFi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167" fontId="7" fillId="126" borderId="52" applyNumberFormat="0" applyProtection="0">
      <alignment horizontal="left" vertical="top" indent="1"/>
    </xf>
    <xf numFmtId="4" fontId="283" fillId="96" borderId="51" applyNumberFormat="0" applyProtection="0">
      <alignment vertical="center"/>
    </xf>
    <xf numFmtId="4" fontId="284" fillId="96" borderId="51" applyNumberFormat="0" applyProtection="0">
      <alignment vertical="center"/>
    </xf>
    <xf numFmtId="4" fontId="271" fillId="90" borderId="51" applyNumberFormat="0" applyProtection="0">
      <alignment horizontal="left" vertical="center" indent="1"/>
    </xf>
    <xf numFmtId="4" fontId="285" fillId="133" borderId="51" applyNumberFormat="0" applyProtection="0">
      <alignment horizontal="left" indent="1"/>
    </xf>
    <xf numFmtId="4" fontId="285" fillId="133" borderId="51" applyNumberFormat="0" applyProtection="0">
      <alignment horizontal="left" indent="1"/>
    </xf>
    <xf numFmtId="4" fontId="286" fillId="134" borderId="0" applyNumberFormat="0" applyProtection="0">
      <alignment horizontal="left" vertical="center" indent="1"/>
    </xf>
    <xf numFmtId="4" fontId="287" fillId="96" borderId="51" applyNumberFormat="0" applyProtection="0">
      <alignment vertical="center"/>
    </xf>
    <xf numFmtId="4" fontId="287" fillId="96" borderId="51" applyNumberFormat="0" applyProtection="0">
      <alignment vertical="center"/>
    </xf>
    <xf numFmtId="4" fontId="191" fillId="51" borderId="52" applyNumberFormat="0" applyProtection="0">
      <alignment horizontal="right" vertical="center"/>
    </xf>
    <xf numFmtId="4" fontId="191" fillId="51" borderId="52" applyNumberFormat="0" applyProtection="0">
      <alignment horizontal="right" vertical="center"/>
    </xf>
    <xf numFmtId="4" fontId="191" fillId="51" borderId="52" applyNumberFormat="0" applyProtection="0">
      <alignment horizontal="right" vertical="center"/>
    </xf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166" fontId="52" fillId="45" borderId="0" applyNumberFormat="0" applyBorder="0" applyAlignment="0" applyProtection="0"/>
    <xf numFmtId="0" fontId="288" fillId="0" borderId="54"/>
    <xf numFmtId="0" fontId="288" fillId="0" borderId="54"/>
    <xf numFmtId="0" fontId="288" fillId="0" borderId="54"/>
    <xf numFmtId="166" fontId="288" fillId="0" borderId="54"/>
    <xf numFmtId="0" fontId="288" fillId="0" borderId="54"/>
    <xf numFmtId="166" fontId="288" fillId="0" borderId="54"/>
    <xf numFmtId="167" fontId="9" fillId="0" borderId="41">
      <alignment horizontal="center" vertical="center"/>
    </xf>
    <xf numFmtId="167" fontId="9" fillId="0" borderId="41">
      <alignment horizontal="center" vertical="center"/>
    </xf>
    <xf numFmtId="167" fontId="9" fillId="0" borderId="41">
      <alignment horizontal="center" vertical="center"/>
    </xf>
    <xf numFmtId="38" fontId="100" fillId="0" borderId="5"/>
    <xf numFmtId="297" fontId="8" fillId="0" borderId="0">
      <protection locked="0"/>
    </xf>
    <xf numFmtId="297" fontId="8" fillId="0" borderId="0">
      <protection locked="0"/>
    </xf>
    <xf numFmtId="297" fontId="8" fillId="0" borderId="0">
      <protection locked="0"/>
    </xf>
    <xf numFmtId="297" fontId="8" fillId="0" borderId="0">
      <protection locked="0"/>
    </xf>
    <xf numFmtId="38" fontId="100" fillId="0" borderId="0" applyFont="0" applyFill="0" applyBorder="0" applyAlignment="0" applyProtection="0"/>
    <xf numFmtId="40" fontId="100" fillId="0" borderId="0" applyFont="0" applyFill="0" applyBorder="0" applyAlignment="0" applyProtection="0"/>
    <xf numFmtId="197" fontId="253" fillId="1" borderId="33" applyNumberFormat="0" applyFont="0" applyBorder="0" applyAlignment="0" applyProtection="0"/>
    <xf numFmtId="0" fontId="289" fillId="0" borderId="0"/>
    <xf numFmtId="0" fontId="289" fillId="0" borderId="0"/>
    <xf numFmtId="166" fontId="289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66" fontId="290" fillId="0" borderId="0" applyNumberFormat="0" applyFill="0" applyBorder="0" applyAlignment="0" applyProtection="0"/>
    <xf numFmtId="0" fontId="240" fillId="94" borderId="46" applyNumberFormat="0" applyAlignment="0" applyProtection="0"/>
    <xf numFmtId="0" fontId="240" fillId="94" borderId="46" applyNumberFormat="0" applyAlignment="0" applyProtection="0"/>
    <xf numFmtId="0" fontId="240" fillId="49" borderId="46" applyNumberFormat="0" applyAlignment="0" applyProtection="0"/>
    <xf numFmtId="0" fontId="240" fillId="49" borderId="46" applyNumberFormat="0" applyAlignment="0" applyProtection="0"/>
    <xf numFmtId="0" fontId="240" fillId="49" borderId="46" applyNumberFormat="0" applyAlignment="0" applyProtection="0"/>
    <xf numFmtId="166" fontId="240" fillId="49" borderId="46" applyNumberFormat="0" applyAlignment="0" applyProtection="0"/>
    <xf numFmtId="0" fontId="240" fillId="49" borderId="46" applyNumberFormat="0" applyAlignment="0" applyProtection="0"/>
    <xf numFmtId="166" fontId="240" fillId="49" borderId="46" applyNumberFormat="0" applyAlignment="0" applyProtection="0"/>
    <xf numFmtId="3" fontId="16" fillId="0" borderId="0"/>
    <xf numFmtId="0" fontId="2" fillId="0" borderId="0"/>
    <xf numFmtId="298" fontId="291" fillId="0" borderId="55" applyNumberFormat="0" applyFont="0" applyBorder="0" applyAlignment="0" applyProtection="0"/>
    <xf numFmtId="0" fontId="17" fillId="0" borderId="0"/>
    <xf numFmtId="299" fontId="292" fillId="0" borderId="0"/>
    <xf numFmtId="0" fontId="8" fillId="0" borderId="0"/>
    <xf numFmtId="0" fontId="2" fillId="0" borderId="0"/>
    <xf numFmtId="0" fontId="22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293" fillId="0" borderId="0"/>
    <xf numFmtId="0" fontId="16" fillId="0" borderId="0"/>
    <xf numFmtId="0" fontId="16" fillId="0" borderId="0"/>
    <xf numFmtId="0" fontId="293" fillId="0" borderId="0"/>
    <xf numFmtId="166" fontId="29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>
      <alignment horizontal="left" wrapText="1"/>
    </xf>
    <xf numFmtId="167" fontId="7" fillId="0" borderId="0">
      <alignment vertical="top"/>
    </xf>
    <xf numFmtId="0" fontId="7" fillId="0" borderId="0">
      <alignment vertical="top"/>
    </xf>
    <xf numFmtId="0" fontId="8" fillId="0" borderId="0"/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8" fillId="0" borderId="0"/>
    <xf numFmtId="3" fontId="10" fillId="0" borderId="0"/>
    <xf numFmtId="3" fontId="10" fillId="0" borderId="0"/>
    <xf numFmtId="166" fontId="8" fillId="0" borderId="0"/>
    <xf numFmtId="219" fontId="8" fillId="0" borderId="0" applyFill="0" applyBorder="0" applyAlignment="0" applyProtection="0">
      <alignment wrapText="1"/>
    </xf>
    <xf numFmtId="0" fontId="42" fillId="0" borderId="0" applyNumberFormat="0" applyFill="0" applyBorder="0">
      <alignment horizontal="center" wrapText="1"/>
    </xf>
    <xf numFmtId="0" fontId="42" fillId="0" borderId="0" applyNumberFormat="0" applyFill="0" applyBorder="0">
      <alignment horizontal="center" wrapText="1"/>
    </xf>
    <xf numFmtId="166" fontId="42" fillId="0" borderId="0" applyNumberFormat="0" applyFill="0" applyBorder="0">
      <alignment horizontal="center" wrapText="1"/>
    </xf>
    <xf numFmtId="0" fontId="42" fillId="0" borderId="0" applyNumberFormat="0" applyFill="0" applyBorder="0">
      <alignment horizontal="center" wrapText="1"/>
    </xf>
    <xf numFmtId="0" fontId="42" fillId="0" borderId="0" applyNumberFormat="0" applyFill="0" applyBorder="0">
      <alignment horizontal="center" wrapText="1"/>
    </xf>
    <xf numFmtId="166" fontId="42" fillId="0" borderId="0" applyNumberFormat="0" applyFill="0" applyBorder="0">
      <alignment horizontal="center" wrapText="1"/>
    </xf>
    <xf numFmtId="0" fontId="113" fillId="0" borderId="0"/>
    <xf numFmtId="0" fontId="113" fillId="0" borderId="0"/>
    <xf numFmtId="166" fontId="113" fillId="0" borderId="0"/>
    <xf numFmtId="0" fontId="202" fillId="0" borderId="0"/>
    <xf numFmtId="0" fontId="103" fillId="0" borderId="56"/>
    <xf numFmtId="0" fontId="103" fillId="0" borderId="56"/>
    <xf numFmtId="166" fontId="103" fillId="0" borderId="56"/>
    <xf numFmtId="206" fontId="294" fillId="0" borderId="0" applyProtection="0"/>
    <xf numFmtId="3" fontId="7" fillId="0" borderId="0"/>
    <xf numFmtId="3" fontId="103" fillId="0" borderId="0" applyNumberFormat="0"/>
    <xf numFmtId="167" fontId="84" fillId="97" borderId="0">
      <alignment horizontal="center"/>
    </xf>
    <xf numFmtId="167" fontId="84" fillId="97" borderId="0">
      <alignment horizontal="center"/>
    </xf>
    <xf numFmtId="167" fontId="84" fillId="97" borderId="0">
      <alignment horizontal="center"/>
    </xf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167" fontId="116" fillId="0" borderId="0" applyNumberFormat="0" applyFill="0" applyBorder="0" applyAlignment="0" applyProtection="0"/>
    <xf numFmtId="167" fontId="116" fillId="0" borderId="0" applyNumberFormat="0" applyFill="0" applyBorder="0" applyAlignment="0" applyProtection="0"/>
    <xf numFmtId="167" fontId="116" fillId="0" borderId="0" applyNumberFormat="0" applyFill="0" applyBorder="0" applyAlignment="0" applyProtection="0"/>
    <xf numFmtId="167" fontId="295" fillId="0" borderId="0"/>
    <xf numFmtId="167" fontId="295" fillId="0" borderId="0"/>
    <xf numFmtId="167" fontId="295" fillId="0" borderId="0"/>
    <xf numFmtId="0" fontId="8" fillId="0" borderId="0" applyNumberFormat="0"/>
    <xf numFmtId="167" fontId="8" fillId="0" borderId="0" applyNumberFormat="0"/>
    <xf numFmtId="167" fontId="8" fillId="0" borderId="0" applyNumberFormat="0"/>
    <xf numFmtId="167" fontId="8" fillId="0" borderId="0" applyNumberFormat="0"/>
    <xf numFmtId="167" fontId="8" fillId="0" borderId="0" applyNumberFormat="0"/>
    <xf numFmtId="167" fontId="8" fillId="0" borderId="0" applyNumberFormat="0"/>
    <xf numFmtId="167" fontId="8" fillId="0" borderId="0" applyNumberFormat="0"/>
    <xf numFmtId="167" fontId="8" fillId="0" borderId="0" applyNumberFormat="0"/>
    <xf numFmtId="167" fontId="8" fillId="0" borderId="0" applyNumberFormat="0"/>
    <xf numFmtId="167" fontId="8" fillId="0" borderId="0" applyNumberFormat="0"/>
    <xf numFmtId="167" fontId="8" fillId="0" borderId="0" applyNumberFormat="0"/>
    <xf numFmtId="167" fontId="8" fillId="0" borderId="0" applyNumberFormat="0"/>
    <xf numFmtId="167" fontId="8" fillId="0" borderId="0" applyNumberFormat="0"/>
    <xf numFmtId="167" fontId="8" fillId="0" borderId="0" applyNumberFormat="0"/>
    <xf numFmtId="167" fontId="8" fillId="0" borderId="0" applyNumberFormat="0"/>
    <xf numFmtId="167" fontId="8" fillId="0" borderId="0" applyNumberFormat="0"/>
    <xf numFmtId="167" fontId="8" fillId="0" borderId="0" applyNumberFormat="0"/>
    <xf numFmtId="167" fontId="8" fillId="0" borderId="0" applyNumberFormat="0"/>
    <xf numFmtId="167" fontId="8" fillId="0" borderId="0" applyNumberFormat="0"/>
    <xf numFmtId="167" fontId="8" fillId="0" borderId="0" applyNumberFormat="0"/>
    <xf numFmtId="167" fontId="8" fillId="0" borderId="0" applyNumberFormat="0"/>
    <xf numFmtId="167" fontId="8" fillId="0" borderId="0" applyNumberFormat="0"/>
    <xf numFmtId="167" fontId="8" fillId="0" borderId="0" applyNumberFormat="0"/>
    <xf numFmtId="167" fontId="8" fillId="0" borderId="0" applyNumberFormat="0"/>
    <xf numFmtId="167" fontId="8" fillId="0" borderId="0" applyNumberFormat="0"/>
    <xf numFmtId="300" fontId="296" fillId="0" borderId="0" applyBorder="0"/>
    <xf numFmtId="300" fontId="297" fillId="0" borderId="0" applyBorder="0"/>
    <xf numFmtId="0" fontId="298" fillId="0" borderId="0" applyBorder="0"/>
    <xf numFmtId="0" fontId="298" fillId="0" borderId="0" applyBorder="0"/>
    <xf numFmtId="166" fontId="298" fillId="0" borderId="0" applyBorder="0"/>
    <xf numFmtId="49" fontId="7" fillId="0" borderId="0" applyFill="0" applyBorder="0" applyAlignment="0"/>
    <xf numFmtId="256" fontId="8" fillId="0" borderId="0" applyFill="0" applyBorder="0" applyAlignment="0"/>
    <xf numFmtId="256" fontId="8" fillId="0" borderId="0" applyFill="0" applyBorder="0" applyAlignment="0"/>
    <xf numFmtId="256" fontId="8" fillId="0" borderId="0" applyFill="0" applyBorder="0" applyAlignment="0"/>
    <xf numFmtId="301" fontId="59" fillId="0" borderId="0" applyFill="0" applyBorder="0" applyAlignment="0"/>
    <xf numFmtId="256" fontId="8" fillId="0" borderId="0" applyFill="0" applyBorder="0" applyAlignment="0"/>
    <xf numFmtId="301" fontId="59" fillId="0" borderId="0" applyFill="0" applyBorder="0" applyAlignment="0"/>
    <xf numFmtId="302" fontId="8" fillId="0" borderId="0" applyFill="0" applyBorder="0" applyAlignment="0"/>
    <xf numFmtId="302" fontId="8" fillId="0" borderId="0" applyFill="0" applyBorder="0" applyAlignment="0"/>
    <xf numFmtId="302" fontId="8" fillId="0" borderId="0" applyFill="0" applyBorder="0" applyAlignment="0"/>
    <xf numFmtId="43" fontId="8" fillId="0" borderId="0" applyFill="0" applyBorder="0" applyAlignment="0"/>
    <xf numFmtId="302" fontId="8" fillId="0" borderId="0" applyFill="0" applyBorder="0" applyAlignment="0"/>
    <xf numFmtId="43" fontId="8" fillId="0" borderId="0" applyFill="0" applyBorder="0" applyAlignment="0"/>
    <xf numFmtId="300" fontId="296" fillId="58" borderId="0" applyBorder="0"/>
    <xf numFmtId="0" fontId="8" fillId="0" borderId="0" applyNumberFormat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66" fontId="116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177" fontId="29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7" fontId="116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177" fontId="300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2" fillId="0" borderId="0"/>
    <xf numFmtId="0" fontId="60" fillId="135" borderId="57" applyBorder="0">
      <alignment horizontal="center" vertical="center"/>
    </xf>
    <xf numFmtId="166" fontId="60" fillId="135" borderId="57" applyBorder="0">
      <alignment horizontal="center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21" fontId="9" fillId="0" borderId="0" applyFont="0" applyFill="0" applyBorder="0" applyProtection="0">
      <alignment horizontal="left"/>
    </xf>
    <xf numFmtId="167" fontId="58" fillId="0" borderId="0" applyNumberFormat="0" applyFill="0" applyBorder="0" applyProtection="0">
      <alignment horizontal="left"/>
    </xf>
    <xf numFmtId="0" fontId="301" fillId="0" borderId="0" applyNumberFormat="0" applyFill="0" applyBorder="0" applyAlignment="0" applyProtection="0"/>
    <xf numFmtId="0" fontId="302" fillId="0" borderId="0" applyNumberFormat="0" applyFill="0" applyBorder="0" applyAlignment="0" applyProtection="0"/>
    <xf numFmtId="167" fontId="302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166" fontId="303" fillId="0" borderId="0" applyNumberFormat="0" applyFill="0" applyBorder="0" applyAlignment="0" applyProtection="0"/>
    <xf numFmtId="0" fontId="302" fillId="0" borderId="0" applyNumberFormat="0" applyFill="0" applyBorder="0" applyAlignment="0" applyProtection="0"/>
    <xf numFmtId="167" fontId="302" fillId="0" borderId="0" applyNumberFormat="0" applyFill="0" applyBorder="0" applyAlignment="0" applyProtection="0"/>
    <xf numFmtId="3" fontId="304" fillId="0" borderId="0"/>
    <xf numFmtId="167" fontId="137" fillId="97" borderId="0"/>
    <xf numFmtId="167" fontId="137" fillId="97" borderId="0"/>
    <xf numFmtId="167" fontId="137" fillId="97" borderId="0"/>
    <xf numFmtId="167" fontId="302" fillId="0" borderId="0" applyNumberFormat="0" applyFill="0" applyBorder="0" applyAlignment="0" applyProtection="0"/>
    <xf numFmtId="167" fontId="143" fillId="0" borderId="36" applyNumberFormat="0" applyFill="0" applyAlignment="0" applyProtection="0"/>
    <xf numFmtId="167" fontId="143" fillId="0" borderId="36" applyNumberFormat="0" applyFill="0" applyAlignment="0" applyProtection="0"/>
    <xf numFmtId="167" fontId="143" fillId="0" borderId="36" applyNumberFormat="0" applyFill="0" applyAlignment="0" applyProtection="0"/>
    <xf numFmtId="167" fontId="147" fillId="0" borderId="37" applyNumberFormat="0" applyFill="0" applyAlignment="0" applyProtection="0"/>
    <xf numFmtId="167" fontId="147" fillId="0" borderId="37" applyNumberFormat="0" applyFill="0" applyAlignment="0" applyProtection="0"/>
    <xf numFmtId="167" fontId="147" fillId="0" borderId="37" applyNumberFormat="0" applyFill="0" applyAlignment="0" applyProtection="0"/>
    <xf numFmtId="167" fontId="110" fillId="0" borderId="38" applyNumberFormat="0" applyFill="0" applyAlignment="0" applyProtection="0"/>
    <xf numFmtId="167" fontId="110" fillId="0" borderId="38" applyNumberFormat="0" applyFill="0" applyAlignment="0" applyProtection="0"/>
    <xf numFmtId="167" fontId="110" fillId="0" borderId="38" applyNumberFormat="0" applyFill="0" applyAlignment="0" applyProtection="0"/>
    <xf numFmtId="167" fontId="110" fillId="0" borderId="0" applyNumberFormat="0" applyFill="0" applyBorder="0" applyAlignment="0" applyProtection="0"/>
    <xf numFmtId="167" fontId="110" fillId="0" borderId="0" applyNumberFormat="0" applyFill="0" applyBorder="0" applyAlignment="0" applyProtection="0"/>
    <xf numFmtId="167" fontId="110" fillId="0" borderId="0" applyNumberFormat="0" applyFill="0" applyBorder="0" applyAlignment="0" applyProtection="0"/>
    <xf numFmtId="167" fontId="302" fillId="0" borderId="0" applyNumberFormat="0" applyFill="0" applyBorder="0" applyAlignment="0" applyProtection="0"/>
    <xf numFmtId="167" fontId="302" fillId="0" borderId="0" applyNumberFormat="0" applyFill="0" applyBorder="0" applyAlignment="0" applyProtection="0"/>
    <xf numFmtId="167" fontId="305" fillId="0" borderId="0"/>
    <xf numFmtId="167" fontId="305" fillId="0" borderId="0"/>
    <xf numFmtId="0" fontId="302" fillId="0" borderId="0" applyNumberFormat="0" applyFill="0" applyBorder="0" applyAlignment="0" applyProtection="0"/>
    <xf numFmtId="167" fontId="305" fillId="0" borderId="0"/>
    <xf numFmtId="166" fontId="302" fillId="0" borderId="0" applyNumberFormat="0" applyFill="0" applyBorder="0" applyAlignment="0" applyProtection="0"/>
    <xf numFmtId="0" fontId="306" fillId="0" borderId="58" applyNumberFormat="0" applyFill="0" applyAlignment="0" applyProtection="0"/>
    <xf numFmtId="0" fontId="306" fillId="0" borderId="58" applyNumberFormat="0" applyFill="0" applyAlignment="0" applyProtection="0"/>
    <xf numFmtId="0" fontId="143" fillId="0" borderId="36" applyNumberFormat="0" applyFill="0" applyAlignment="0" applyProtection="0"/>
    <xf numFmtId="0" fontId="143" fillId="0" borderId="36" applyNumberFormat="0" applyFill="0" applyAlignment="0" applyProtection="0"/>
    <xf numFmtId="166" fontId="143" fillId="0" borderId="36" applyNumberFormat="0" applyFill="0" applyAlignment="0" applyProtection="0"/>
    <xf numFmtId="0" fontId="307" fillId="0" borderId="59" applyNumberFormat="0" applyFill="0" applyAlignment="0" applyProtection="0"/>
    <xf numFmtId="0" fontId="307" fillId="0" borderId="59" applyNumberFormat="0" applyFill="0" applyAlignment="0" applyProtection="0"/>
    <xf numFmtId="0" fontId="147" fillId="0" borderId="37" applyNumberFormat="0" applyFill="0" applyAlignment="0" applyProtection="0"/>
    <xf numFmtId="0" fontId="147" fillId="0" borderId="37" applyNumberFormat="0" applyFill="0" applyAlignment="0" applyProtection="0"/>
    <xf numFmtId="166" fontId="147" fillId="0" borderId="37" applyNumberFormat="0" applyFill="0" applyAlignment="0" applyProtection="0"/>
    <xf numFmtId="0" fontId="108" fillId="0" borderId="60" applyNumberFormat="0" applyFill="0" applyAlignment="0" applyProtection="0"/>
    <xf numFmtId="0" fontId="108" fillId="0" borderId="60" applyNumberFormat="0" applyFill="0" applyAlignment="0" applyProtection="0"/>
    <xf numFmtId="0" fontId="110" fillId="0" borderId="38" applyNumberFormat="0" applyFill="0" applyAlignment="0" applyProtection="0"/>
    <xf numFmtId="0" fontId="110" fillId="0" borderId="38" applyNumberFormat="0" applyFill="0" applyAlignment="0" applyProtection="0"/>
    <xf numFmtId="166" fontId="110" fillId="0" borderId="38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66" fontId="110" fillId="0" borderId="0" applyNumberFormat="0" applyFill="0" applyBorder="0" applyAlignment="0" applyProtection="0"/>
    <xf numFmtId="0" fontId="305" fillId="0" borderId="0"/>
    <xf numFmtId="167" fontId="290" fillId="0" borderId="0" applyNumberFormat="0" applyFill="0" applyBorder="0" applyAlignment="0" applyProtection="0"/>
    <xf numFmtId="167" fontId="306" fillId="0" borderId="58" applyNumberFormat="0" applyFill="0" applyAlignment="0" applyProtection="0"/>
    <xf numFmtId="0" fontId="308" fillId="0" borderId="36" applyNumberFormat="0" applyFill="0" applyAlignment="0" applyProtection="0"/>
    <xf numFmtId="177" fontId="308" fillId="0" borderId="36" applyNumberFormat="0" applyFill="0" applyAlignment="0" applyProtection="0"/>
    <xf numFmtId="0" fontId="143" fillId="0" borderId="36" applyNumberFormat="0" applyFill="0" applyAlignment="0" applyProtection="0"/>
    <xf numFmtId="0" fontId="308" fillId="0" borderId="36" applyNumberFormat="0" applyFill="0" applyAlignment="0" applyProtection="0"/>
    <xf numFmtId="0" fontId="143" fillId="0" borderId="36" applyNumberFormat="0" applyFill="0" applyAlignment="0" applyProtection="0"/>
    <xf numFmtId="167" fontId="307" fillId="0" borderId="59" applyNumberFormat="0" applyFill="0" applyAlignment="0" applyProtection="0"/>
    <xf numFmtId="0" fontId="309" fillId="0" borderId="37" applyNumberFormat="0" applyFill="0" applyAlignment="0" applyProtection="0"/>
    <xf numFmtId="177" fontId="309" fillId="0" borderId="37" applyNumberFormat="0" applyFill="0" applyAlignment="0" applyProtection="0"/>
    <xf numFmtId="0" fontId="147" fillId="0" borderId="37" applyNumberFormat="0" applyFill="0" applyAlignment="0" applyProtection="0"/>
    <xf numFmtId="0" fontId="309" fillId="0" borderId="37" applyNumberFormat="0" applyFill="0" applyAlignment="0" applyProtection="0"/>
    <xf numFmtId="0" fontId="147" fillId="0" borderId="37" applyNumberFormat="0" applyFill="0" applyAlignment="0" applyProtection="0"/>
    <xf numFmtId="167" fontId="108" fillId="0" borderId="60" applyNumberFormat="0" applyFill="0" applyAlignment="0" applyProtection="0"/>
    <xf numFmtId="0" fontId="109" fillId="0" borderId="38" applyNumberFormat="0" applyFill="0" applyAlignment="0" applyProtection="0"/>
    <xf numFmtId="177" fontId="109" fillId="0" borderId="38" applyNumberFormat="0" applyFill="0" applyAlignment="0" applyProtection="0"/>
    <xf numFmtId="0" fontId="110" fillId="0" borderId="38" applyNumberFormat="0" applyFill="0" applyAlignment="0" applyProtection="0"/>
    <xf numFmtId="0" fontId="109" fillId="0" borderId="38" applyNumberFormat="0" applyFill="0" applyAlignment="0" applyProtection="0"/>
    <xf numFmtId="0" fontId="110" fillId="0" borderId="38" applyNumberFormat="0" applyFill="0" applyAlignment="0" applyProtection="0"/>
    <xf numFmtId="167" fontId="290" fillId="0" borderId="0" applyNumberFormat="0" applyFill="0" applyBorder="0" applyAlignment="0" applyProtection="0"/>
    <xf numFmtId="167" fontId="290" fillId="0" borderId="0" applyNumberFormat="0" applyFill="0" applyBorder="0" applyAlignment="0" applyProtection="0"/>
    <xf numFmtId="303" fontId="153" fillId="0" borderId="0">
      <protection locked="0"/>
    </xf>
    <xf numFmtId="303" fontId="153" fillId="0" borderId="0">
      <protection locked="0"/>
    </xf>
    <xf numFmtId="2" fontId="153" fillId="0" borderId="0">
      <protection locked="0"/>
    </xf>
    <xf numFmtId="303" fontId="153" fillId="0" borderId="0">
      <protection locked="0"/>
    </xf>
    <xf numFmtId="303" fontId="153" fillId="0" borderId="0">
      <protection locked="0"/>
    </xf>
    <xf numFmtId="2" fontId="153" fillId="0" borderId="0">
      <protection locked="0"/>
    </xf>
    <xf numFmtId="0" fontId="103" fillId="0" borderId="19">
      <alignment horizontal="right" wrapText="1"/>
    </xf>
    <xf numFmtId="0" fontId="103" fillId="0" borderId="19">
      <alignment horizontal="right" wrapText="1"/>
    </xf>
    <xf numFmtId="0" fontId="103" fillId="0" borderId="19">
      <alignment horizontal="right" wrapText="1"/>
    </xf>
    <xf numFmtId="0" fontId="103" fillId="0" borderId="19">
      <alignment horizontal="right" wrapText="1"/>
    </xf>
    <xf numFmtId="0" fontId="103" fillId="0" borderId="19">
      <alignment horizontal="right" wrapText="1"/>
    </xf>
    <xf numFmtId="0" fontId="103" fillId="0" borderId="19">
      <alignment horizontal="right" wrapText="1"/>
    </xf>
    <xf numFmtId="166" fontId="103" fillId="0" borderId="19">
      <alignment horizontal="right" wrapText="1"/>
    </xf>
    <xf numFmtId="0" fontId="259" fillId="49" borderId="20"/>
    <xf numFmtId="0" fontId="259" fillId="49" borderId="20"/>
    <xf numFmtId="166" fontId="259" fillId="49" borderId="20"/>
    <xf numFmtId="0" fontId="107" fillId="0" borderId="17" applyNumberFormat="0" applyFill="0" applyAlignment="0" applyProtection="0"/>
    <xf numFmtId="177" fontId="77" fillId="0" borderId="61" applyNumberFormat="0" applyFill="0" applyAlignment="0" applyProtection="0"/>
    <xf numFmtId="0" fontId="8" fillId="0" borderId="62" applyNumberFormat="0" applyFont="0" applyBorder="0" applyAlignment="0" applyProtection="0"/>
    <xf numFmtId="0" fontId="107" fillId="0" borderId="61" applyNumberFormat="0" applyFill="0" applyAlignment="0" applyProtection="0"/>
    <xf numFmtId="0" fontId="77" fillId="0" borderId="61" applyNumberFormat="0" applyFill="0" applyAlignment="0" applyProtection="0"/>
    <xf numFmtId="0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0" fontId="8" fillId="100" borderId="62" applyNumberFormat="0" applyFont="0" applyBorder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0" fontId="8" fillId="100" borderId="62" applyNumberFormat="0" applyFont="0" applyBorder="0" applyAlignment="0" applyProtection="0"/>
    <xf numFmtId="0" fontId="310" fillId="0" borderId="17" applyNumberFormat="0" applyFill="0" applyAlignment="0" applyProtection="0"/>
    <xf numFmtId="0" fontId="8" fillId="100" borderId="62" applyNumberFormat="0" applyFont="0" applyBorder="0" applyAlignment="0" applyProtection="0"/>
    <xf numFmtId="0" fontId="8" fillId="100" borderId="62" applyNumberFormat="0" applyFont="0" applyBorder="0" applyAlignment="0" applyProtection="0"/>
    <xf numFmtId="3" fontId="103" fillId="0" borderId="41" applyNumberFormat="0"/>
    <xf numFmtId="0" fontId="98" fillId="0" borderId="27"/>
    <xf numFmtId="0" fontId="98" fillId="0" borderId="27"/>
    <xf numFmtId="166" fontId="98" fillId="0" borderId="27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167" fontId="107" fillId="0" borderId="61" applyNumberFormat="0" applyFill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11" fillId="136" borderId="0" applyNumberFormat="0" applyBorder="0" applyAlignment="0" applyProtection="0"/>
    <xf numFmtId="167" fontId="12" fillId="0" borderId="0"/>
    <xf numFmtId="0" fontId="12" fillId="0" borderId="0"/>
    <xf numFmtId="166" fontId="12" fillId="0" borderId="0"/>
    <xf numFmtId="0" fontId="312" fillId="0" borderId="0">
      <alignment vertical="top"/>
    </xf>
    <xf numFmtId="167" fontId="8" fillId="0" borderId="0">
      <alignment horizontal="center"/>
    </xf>
    <xf numFmtId="167" fontId="8" fillId="0" borderId="0">
      <alignment horizontal="center"/>
    </xf>
    <xf numFmtId="167" fontId="8" fillId="0" borderId="0">
      <alignment horizontal="center"/>
    </xf>
    <xf numFmtId="167" fontId="8" fillId="0" borderId="0">
      <alignment horizontal="center"/>
    </xf>
    <xf numFmtId="167" fontId="8" fillId="0" borderId="0">
      <alignment horizontal="center"/>
    </xf>
    <xf numFmtId="167" fontId="8" fillId="0" borderId="0">
      <alignment horizontal="center"/>
    </xf>
    <xf numFmtId="167" fontId="8" fillId="0" borderId="0">
      <alignment horizontal="center"/>
    </xf>
    <xf numFmtId="167" fontId="8" fillId="0" borderId="0">
      <alignment horizontal="center"/>
    </xf>
    <xf numFmtId="167" fontId="8" fillId="0" borderId="0">
      <alignment horizontal="center"/>
    </xf>
    <xf numFmtId="167" fontId="8" fillId="0" borderId="0">
      <alignment horizontal="center"/>
    </xf>
    <xf numFmtId="167" fontId="8" fillId="0" borderId="0">
      <alignment horizontal="center"/>
    </xf>
    <xf numFmtId="167" fontId="8" fillId="0" borderId="0">
      <alignment horizontal="center"/>
    </xf>
    <xf numFmtId="167" fontId="8" fillId="0" borderId="0">
      <alignment horizontal="center"/>
    </xf>
    <xf numFmtId="167" fontId="8" fillId="0" borderId="0">
      <alignment horizontal="center"/>
    </xf>
    <xf numFmtId="167" fontId="8" fillId="0" borderId="0">
      <alignment horizontal="center"/>
    </xf>
    <xf numFmtId="167" fontId="8" fillId="0" borderId="0">
      <alignment horizontal="center"/>
    </xf>
    <xf numFmtId="167" fontId="8" fillId="0" borderId="0">
      <alignment horizontal="center"/>
    </xf>
    <xf numFmtId="167" fontId="8" fillId="0" borderId="0">
      <alignment horizontal="center"/>
    </xf>
    <xf numFmtId="167" fontId="8" fillId="0" borderId="0">
      <alignment horizontal="center"/>
    </xf>
    <xf numFmtId="167" fontId="8" fillId="0" borderId="0">
      <alignment horizontal="center"/>
    </xf>
    <xf numFmtId="167" fontId="8" fillId="0" borderId="0">
      <alignment horizontal="center"/>
    </xf>
    <xf numFmtId="167" fontId="8" fillId="0" borderId="0">
      <alignment horizontal="center"/>
    </xf>
    <xf numFmtId="167" fontId="8" fillId="0" borderId="0">
      <alignment horizontal="center"/>
    </xf>
    <xf numFmtId="167" fontId="8" fillId="0" borderId="0">
      <alignment horizontal="center"/>
    </xf>
    <xf numFmtId="304" fontId="42" fillId="0" borderId="0"/>
    <xf numFmtId="305" fontId="42" fillId="0" borderId="0"/>
    <xf numFmtId="166" fontId="8" fillId="0" borderId="63"/>
    <xf numFmtId="221" fontId="114" fillId="97" borderId="0" applyBorder="0" applyProtection="0"/>
    <xf numFmtId="288" fontId="56" fillId="0" borderId="0">
      <protection locked="0"/>
    </xf>
    <xf numFmtId="292" fontId="56" fillId="0" borderId="0">
      <protection locked="0"/>
    </xf>
    <xf numFmtId="0" fontId="100" fillId="0" borderId="0"/>
    <xf numFmtId="0" fontId="100" fillId="0" borderId="0"/>
    <xf numFmtId="166" fontId="100" fillId="0" borderId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306" fontId="8" fillId="0" borderId="0" applyFont="0" applyFill="0" applyBorder="0" applyAlignment="0" applyProtection="0"/>
    <xf numFmtId="307" fontId="8" fillId="0" borderId="0" applyFont="0" applyFill="0" applyBorder="0" applyAlignment="0" applyProtection="0"/>
    <xf numFmtId="308" fontId="8" fillId="0" borderId="0" applyFont="0" applyFill="0" applyBorder="0" applyAlignment="0" applyProtection="0"/>
    <xf numFmtId="0" fontId="76" fillId="0" borderId="0"/>
    <xf numFmtId="0" fontId="51" fillId="95" borderId="24" applyNumberFormat="0" applyAlignment="0" applyProtection="0"/>
    <xf numFmtId="0" fontId="51" fillId="95" borderId="24" applyNumberFormat="0" applyAlignment="0" applyProtection="0"/>
    <xf numFmtId="166" fontId="51" fillId="95" borderId="24" applyNumberFormat="0" applyAlignment="0" applyProtection="0"/>
    <xf numFmtId="221" fontId="114" fillId="97" borderId="0" applyBorder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38" fontId="100" fillId="0" borderId="0" applyFont="0" applyFill="0" applyBorder="0" applyAlignment="0" applyProtection="0"/>
    <xf numFmtId="40" fontId="100" fillId="0" borderId="0" applyFont="0" applyFill="0" applyBorder="0" applyAlignment="0" applyProtection="0"/>
    <xf numFmtId="0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0" fontId="313" fillId="0" borderId="0" applyNumberFormat="0" applyFill="0" applyBorder="0" applyAlignment="0" applyProtection="0"/>
    <xf numFmtId="0" fontId="313" fillId="0" borderId="0" applyNumberFormat="0" applyFill="0" applyBorder="0" applyAlignment="0" applyProtection="0"/>
    <xf numFmtId="166" fontId="31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67" fontId="315" fillId="0" borderId="0" applyNumberFormat="0" applyFont="0" applyFill="0" applyBorder="0" applyAlignment="0" applyProtection="0">
      <alignment vertical="top"/>
    </xf>
    <xf numFmtId="167" fontId="315" fillId="0" borderId="0" applyNumberFormat="0" applyFont="0" applyFill="0" applyBorder="0" applyAlignment="0" applyProtection="0">
      <alignment vertical="top"/>
    </xf>
    <xf numFmtId="167" fontId="315" fillId="0" borderId="0" applyNumberFormat="0" applyFont="0" applyFill="0" applyBorder="0" applyAlignment="0" applyProtection="0">
      <alignment vertical="top"/>
    </xf>
    <xf numFmtId="0" fontId="8" fillId="0" borderId="0" applyNumberFormat="0" applyFill="0" applyBorder="0" applyAlignment="0" applyProtection="0"/>
    <xf numFmtId="167" fontId="316" fillId="0" borderId="0" applyNumberFormat="0" applyFont="0" applyFill="0" applyBorder="0" applyAlignment="0" applyProtection="0">
      <alignment vertical="top"/>
    </xf>
    <xf numFmtId="167" fontId="316" fillId="0" borderId="0" applyNumberFormat="0" applyFont="0" applyFill="0" applyBorder="0" applyAlignment="0" applyProtection="0">
      <alignment vertical="top"/>
    </xf>
    <xf numFmtId="167" fontId="316" fillId="0" borderId="0" applyNumberFormat="0" applyFont="0" applyFill="0" applyBorder="0" applyAlignment="0" applyProtection="0">
      <alignment vertical="top"/>
    </xf>
    <xf numFmtId="0" fontId="8" fillId="0" borderId="0" applyNumberFormat="0" applyFill="0" applyBorder="0" applyAlignment="0" applyProtection="0"/>
    <xf numFmtId="167" fontId="316" fillId="0" borderId="0" applyNumberFormat="0" applyFont="0" applyFill="0" applyBorder="0" applyAlignment="0" applyProtection="0">
      <alignment vertical="top"/>
    </xf>
    <xf numFmtId="167" fontId="316" fillId="0" borderId="0" applyNumberFormat="0" applyFont="0" applyFill="0" applyBorder="0" applyAlignment="0" applyProtection="0">
      <alignment vertical="top"/>
    </xf>
    <xf numFmtId="167" fontId="316" fillId="0" borderId="0" applyNumberFormat="0" applyFont="0" applyFill="0" applyBorder="0" applyAlignment="0" applyProtection="0">
      <alignment vertical="top"/>
    </xf>
    <xf numFmtId="0" fontId="8" fillId="0" borderId="0" applyNumberFormat="0" applyFill="0" applyBorder="0" applyAlignment="0" applyProtection="0"/>
    <xf numFmtId="167" fontId="315" fillId="0" borderId="0" applyNumberFormat="0" applyFont="0" applyFill="0" applyBorder="0" applyAlignment="0" applyProtection="0"/>
    <xf numFmtId="167" fontId="315" fillId="0" borderId="0" applyNumberFormat="0" applyFont="0" applyFill="0" applyBorder="0" applyAlignment="0" applyProtection="0"/>
    <xf numFmtId="167" fontId="315" fillId="0" borderId="0" applyNumberFormat="0" applyFont="0" applyFill="0" applyBorder="0" applyAlignment="0" applyProtection="0"/>
    <xf numFmtId="0" fontId="8" fillId="0" borderId="0" applyNumberFormat="0" applyFill="0" applyBorder="0" applyAlignment="0" applyProtection="0"/>
    <xf numFmtId="167" fontId="315" fillId="0" borderId="0" applyNumberFormat="0" applyFont="0" applyFill="0" applyBorder="0" applyAlignment="0" applyProtection="0">
      <alignment horizontal="left" vertical="top"/>
    </xf>
    <xf numFmtId="167" fontId="315" fillId="0" borderId="0" applyNumberFormat="0" applyFont="0" applyFill="0" applyBorder="0" applyAlignment="0" applyProtection="0">
      <alignment horizontal="left" vertical="top"/>
    </xf>
    <xf numFmtId="167" fontId="315" fillId="0" borderId="0" applyNumberFormat="0" applyFont="0" applyFill="0" applyBorder="0" applyAlignment="0" applyProtection="0">
      <alignment horizontal="left" vertical="top"/>
    </xf>
    <xf numFmtId="0" fontId="8" fillId="0" borderId="0" applyNumberFormat="0" applyFill="0" applyBorder="0" applyAlignment="0" applyProtection="0"/>
    <xf numFmtId="167" fontId="315" fillId="0" borderId="0" applyNumberFormat="0" applyFont="0" applyFill="0" applyBorder="0" applyAlignment="0" applyProtection="0">
      <alignment horizontal="left" vertical="top"/>
    </xf>
    <xf numFmtId="167" fontId="315" fillId="0" borderId="0" applyNumberFormat="0" applyFont="0" applyFill="0" applyBorder="0" applyAlignment="0" applyProtection="0">
      <alignment horizontal="left" vertical="top"/>
    </xf>
    <xf numFmtId="167" fontId="315" fillId="0" borderId="0" applyNumberFormat="0" applyFont="0" applyFill="0" applyBorder="0" applyAlignment="0" applyProtection="0">
      <alignment horizontal="left" vertical="top"/>
    </xf>
    <xf numFmtId="0" fontId="8" fillId="0" borderId="0" applyNumberFormat="0" applyFill="0" applyBorder="0" applyAlignment="0" applyProtection="0"/>
    <xf numFmtId="167" fontId="315" fillId="0" borderId="0" applyNumberFormat="0" applyFont="0" applyFill="0" applyBorder="0" applyAlignment="0" applyProtection="0">
      <alignment horizontal="left" vertical="top"/>
    </xf>
    <xf numFmtId="167" fontId="315" fillId="0" borderId="0" applyNumberFormat="0" applyFont="0" applyFill="0" applyBorder="0" applyAlignment="0" applyProtection="0">
      <alignment horizontal="left" vertical="top"/>
    </xf>
    <xf numFmtId="167" fontId="315" fillId="0" borderId="0" applyNumberFormat="0" applyFont="0" applyFill="0" applyBorder="0" applyAlignment="0" applyProtection="0">
      <alignment horizontal="left" vertical="top"/>
    </xf>
    <xf numFmtId="0" fontId="8" fillId="0" borderId="0" applyNumberFormat="0" applyFill="0" applyBorder="0" applyAlignment="0" applyProtection="0"/>
    <xf numFmtId="167" fontId="317" fillId="0" borderId="0" applyNumberFormat="0" applyFont="0" applyFill="0" applyBorder="0" applyAlignment="0" applyProtection="0">
      <alignment horizontal="center"/>
    </xf>
    <xf numFmtId="167" fontId="317" fillId="0" borderId="0" applyNumberFormat="0" applyFont="0" applyFill="0" applyBorder="0" applyAlignment="0" applyProtection="0">
      <alignment horizontal="center"/>
    </xf>
    <xf numFmtId="167" fontId="317" fillId="0" borderId="0" applyNumberFormat="0" applyFont="0" applyFill="0" applyBorder="0" applyAlignment="0" applyProtection="0">
      <alignment horizontal="center"/>
    </xf>
    <xf numFmtId="0" fontId="8" fillId="0" borderId="0" applyNumberFormat="0" applyFill="0" applyBorder="0" applyAlignment="0" applyProtection="0"/>
    <xf numFmtId="167" fontId="317" fillId="0" borderId="0" applyNumberFormat="0" applyFont="0" applyFill="0" applyBorder="0" applyAlignment="0" applyProtection="0">
      <alignment horizontal="center"/>
    </xf>
    <xf numFmtId="167" fontId="317" fillId="0" borderId="0" applyNumberFormat="0" applyFont="0" applyFill="0" applyBorder="0" applyAlignment="0" applyProtection="0">
      <alignment horizontal="center"/>
    </xf>
    <xf numFmtId="167" fontId="317" fillId="0" borderId="0" applyNumberFormat="0" applyFont="0" applyFill="0" applyBorder="0" applyAlignment="0" applyProtection="0">
      <alignment horizontal="center"/>
    </xf>
    <xf numFmtId="0" fontId="8" fillId="0" borderId="0" applyNumberFormat="0" applyFill="0" applyBorder="0" applyAlignment="0" applyProtection="0"/>
    <xf numFmtId="0" fontId="318" fillId="0" borderId="0" applyNumberFormat="0" applyFont="0" applyFill="0" applyBorder="0" applyAlignment="0" applyProtection="0"/>
    <xf numFmtId="0" fontId="9" fillId="0" borderId="0"/>
    <xf numFmtId="0" fontId="9" fillId="0" borderId="0"/>
    <xf numFmtId="166" fontId="318" fillId="0" borderId="0" applyNumberFormat="0" applyFont="0" applyFill="0" applyBorder="0" applyAlignment="0" applyProtection="0"/>
    <xf numFmtId="166" fontId="318" fillId="0" borderId="0" applyNumberFormat="0" applyFont="0" applyFill="0" applyBorder="0" applyAlignment="0" applyProtection="0"/>
    <xf numFmtId="166" fontId="318" fillId="0" borderId="0" applyNumberFormat="0" applyFont="0" applyFill="0" applyBorder="0" applyAlignment="0" applyProtection="0"/>
    <xf numFmtId="166" fontId="318" fillId="0" borderId="0" applyNumberFormat="0" applyFont="0" applyFill="0" applyBorder="0" applyAlignment="0" applyProtection="0"/>
    <xf numFmtId="167" fontId="318" fillId="0" borderId="0" applyNumberFormat="0" applyFont="0" applyFill="0" applyBorder="0" applyAlignment="0" applyProtection="0"/>
    <xf numFmtId="0" fontId="318" fillId="0" borderId="0" applyNumberFormat="0" applyFont="0" applyFill="0" applyBorder="0" applyAlignment="0" applyProtection="0"/>
    <xf numFmtId="167" fontId="318" fillId="0" borderId="0" applyNumberFormat="0" applyFont="0" applyFill="0" applyBorder="0" applyAlignment="0" applyProtection="0"/>
    <xf numFmtId="167" fontId="318" fillId="0" borderId="0" applyNumberFormat="0" applyFont="0" applyFill="0" applyBorder="0" applyAlignment="0" applyProtection="0"/>
    <xf numFmtId="167" fontId="318" fillId="0" borderId="0" applyNumberFormat="0" applyFont="0" applyFill="0" applyBorder="0" applyAlignment="0" applyProtection="0"/>
    <xf numFmtId="0" fontId="318" fillId="0" borderId="0" applyNumberFormat="0" applyFont="0" applyFill="0" applyBorder="0" applyAlignment="0" applyProtection="0"/>
    <xf numFmtId="0" fontId="318" fillId="0" borderId="0" applyNumberFormat="0" applyFont="0" applyFill="0" applyBorder="0" applyAlignment="0" applyProtection="0"/>
    <xf numFmtId="0" fontId="318" fillId="0" borderId="0" applyNumberFormat="0" applyFont="0" applyFill="0" applyBorder="0" applyAlignment="0" applyProtection="0"/>
    <xf numFmtId="0" fontId="318" fillId="0" borderId="0" applyNumberFormat="0" applyFont="0" applyFill="0" applyBorder="0" applyAlignment="0" applyProtection="0"/>
    <xf numFmtId="0" fontId="319" fillId="0" borderId="0">
      <alignment horizontal="left" wrapText="1"/>
    </xf>
    <xf numFmtId="167" fontId="320" fillId="0" borderId="0">
      <alignment horizontal="left" wrapText="1"/>
    </xf>
    <xf numFmtId="167" fontId="320" fillId="0" borderId="0">
      <alignment horizontal="left" wrapText="1"/>
    </xf>
    <xf numFmtId="167" fontId="320" fillId="0" borderId="0">
      <alignment horizontal="left" wrapText="1"/>
    </xf>
    <xf numFmtId="0" fontId="8" fillId="0" borderId="0" applyNumberFormat="0" applyFill="0" applyBorder="0" applyAlignment="0" applyProtection="0"/>
    <xf numFmtId="167" fontId="319" fillId="0" borderId="41" applyNumberFormat="0" applyFont="0" applyFill="0" applyBorder="0" applyAlignment="0" applyProtection="0">
      <alignment horizontal="center" wrapText="1"/>
    </xf>
    <xf numFmtId="167" fontId="319" fillId="0" borderId="41" applyNumberFormat="0" applyFont="0" applyFill="0" applyBorder="0" applyAlignment="0" applyProtection="0">
      <alignment horizontal="center" wrapText="1"/>
    </xf>
    <xf numFmtId="167" fontId="319" fillId="0" borderId="41" applyNumberFormat="0" applyFont="0" applyFill="0" applyBorder="0" applyAlignment="0" applyProtection="0">
      <alignment horizontal="center" wrapText="1"/>
    </xf>
    <xf numFmtId="167" fontId="319" fillId="0" borderId="41" applyNumberFormat="0" applyFont="0" applyFill="0" applyBorder="0" applyAlignment="0" applyProtection="0">
      <alignment horizontal="center" wrapText="1"/>
    </xf>
    <xf numFmtId="167" fontId="319" fillId="0" borderId="41" applyNumberFormat="0" applyFont="0" applyFill="0" applyBorder="0" applyAlignment="0" applyProtection="0">
      <alignment horizontal="center" wrapText="1"/>
    </xf>
    <xf numFmtId="167" fontId="319" fillId="0" borderId="41" applyNumberFormat="0" applyFont="0" applyFill="0" applyBorder="0" applyAlignment="0" applyProtection="0">
      <alignment horizontal="center" wrapText="1"/>
    </xf>
    <xf numFmtId="167" fontId="319" fillId="0" borderId="41" applyNumberFormat="0" applyFont="0" applyFill="0" applyBorder="0" applyAlignment="0" applyProtection="0">
      <alignment horizontal="center" wrapText="1"/>
    </xf>
    <xf numFmtId="167" fontId="319" fillId="0" borderId="41" applyNumberFormat="0" applyFont="0" applyFill="0" applyBorder="0" applyAlignment="0" applyProtection="0">
      <alignment horizontal="center" wrapText="1"/>
    </xf>
    <xf numFmtId="167" fontId="319" fillId="0" borderId="41" applyNumberFormat="0" applyFont="0" applyFill="0" applyBorder="0" applyAlignment="0" applyProtection="0">
      <alignment horizontal="center" wrapText="1"/>
    </xf>
    <xf numFmtId="167" fontId="319" fillId="0" borderId="41" applyNumberFormat="0" applyFont="0" applyFill="0" applyBorder="0" applyAlignment="0" applyProtection="0">
      <alignment horizontal="center" wrapText="1"/>
    </xf>
    <xf numFmtId="167" fontId="319" fillId="0" borderId="41" applyNumberFormat="0" applyFont="0" applyFill="0" applyBorder="0" applyAlignment="0" applyProtection="0">
      <alignment horizontal="center" wrapText="1"/>
    </xf>
    <xf numFmtId="167" fontId="319" fillId="0" borderId="41" applyNumberFormat="0" applyFont="0" applyFill="0" applyBorder="0" applyAlignment="0" applyProtection="0">
      <alignment horizontal="center" wrapText="1"/>
    </xf>
    <xf numFmtId="167" fontId="319" fillId="0" borderId="41" applyNumberFormat="0" applyFont="0" applyFill="0" applyBorder="0" applyAlignment="0" applyProtection="0">
      <alignment horizontal="center" wrapText="1"/>
    </xf>
    <xf numFmtId="0" fontId="8" fillId="0" borderId="0" applyNumberFormat="0" applyFill="0" applyBorder="0" applyAlignment="0" applyProtection="0"/>
    <xf numFmtId="309" fontId="17" fillId="0" borderId="0" applyNumberFormat="0" applyFont="0" applyFill="0" applyBorder="0" applyAlignment="0" applyProtection="0">
      <alignment horizontal="right"/>
    </xf>
    <xf numFmtId="0" fontId="8" fillId="0" borderId="0" applyNumberFormat="0" applyFill="0" applyBorder="0" applyAlignment="0" applyProtection="0"/>
    <xf numFmtId="167" fontId="319" fillId="0" borderId="0" applyNumberFormat="0" applyFont="0" applyFill="0" applyBorder="0" applyAlignment="0" applyProtection="0">
      <alignment horizontal="left" indent="1"/>
    </xf>
    <xf numFmtId="167" fontId="319" fillId="0" borderId="0" applyNumberFormat="0" applyFont="0" applyFill="0" applyBorder="0" applyAlignment="0" applyProtection="0">
      <alignment horizontal="left" indent="1"/>
    </xf>
    <xf numFmtId="167" fontId="319" fillId="0" borderId="0" applyNumberFormat="0" applyFont="0" applyFill="0" applyBorder="0" applyAlignment="0" applyProtection="0">
      <alignment horizontal="left" indent="1"/>
    </xf>
    <xf numFmtId="0" fontId="8" fillId="0" borderId="0" applyNumberFormat="0" applyFill="0" applyBorder="0" applyAlignment="0" applyProtection="0"/>
    <xf numFmtId="310" fontId="319" fillId="0" borderId="0" applyNumberFormat="0" applyFont="0" applyFill="0" applyBorder="0" applyAlignment="0" applyProtection="0"/>
    <xf numFmtId="0" fontId="8" fillId="0" borderId="0" applyNumberFormat="0" applyFill="0" applyBorder="0" applyAlignment="0" applyProtection="0"/>
    <xf numFmtId="167" fontId="318" fillId="0" borderId="7" applyNumberFormat="0" applyFont="0" applyFill="0" applyBorder="0" applyAlignment="0" applyProtection="0"/>
    <xf numFmtId="0" fontId="318" fillId="0" borderId="7" applyNumberFormat="0" applyFont="0" applyFill="0" applyBorder="0" applyAlignment="0" applyProtection="0"/>
    <xf numFmtId="167" fontId="318" fillId="0" borderId="7" applyNumberFormat="0" applyFont="0" applyFill="0" applyBorder="0" applyAlignment="0" applyProtection="0"/>
    <xf numFmtId="167" fontId="318" fillId="0" borderId="7" applyNumberFormat="0" applyFont="0" applyFill="0" applyBorder="0" applyAlignment="0" applyProtection="0"/>
    <xf numFmtId="167" fontId="318" fillId="0" borderId="7" applyNumberFormat="0" applyFont="0" applyFill="0" applyBorder="0" applyAlignment="0" applyProtection="0"/>
    <xf numFmtId="0" fontId="8" fillId="0" borderId="0" applyNumberFormat="0" applyFill="0" applyBorder="0" applyAlignment="0" applyProtection="0"/>
    <xf numFmtId="167" fontId="9" fillId="0" borderId="0" applyNumberFormat="0" applyFont="0" applyFill="0" applyBorder="0" applyAlignment="0" applyProtection="0">
      <alignment horizontal="left" wrapText="1" indent="1"/>
    </xf>
    <xf numFmtId="167" fontId="9" fillId="0" borderId="0" applyNumberFormat="0" applyFont="0" applyFill="0" applyBorder="0" applyAlignment="0" applyProtection="0">
      <alignment horizontal="left" wrapText="1" indent="1"/>
    </xf>
    <xf numFmtId="167" fontId="9" fillId="0" borderId="0" applyNumberFormat="0" applyFont="0" applyFill="0" applyBorder="0" applyAlignment="0" applyProtection="0">
      <alignment horizontal="left" wrapText="1" indent="1"/>
    </xf>
    <xf numFmtId="0" fontId="8" fillId="0" borderId="0" applyNumberFormat="0" applyFill="0" applyBorder="0" applyAlignment="0" applyProtection="0"/>
    <xf numFmtId="167" fontId="319" fillId="0" borderId="0" applyNumberFormat="0" applyFont="0" applyFill="0" applyBorder="0" applyAlignment="0" applyProtection="0">
      <alignment horizontal="left" indent="1"/>
    </xf>
    <xf numFmtId="167" fontId="319" fillId="0" borderId="0" applyNumberFormat="0" applyFont="0" applyFill="0" applyBorder="0" applyAlignment="0" applyProtection="0">
      <alignment horizontal="left" indent="1"/>
    </xf>
    <xf numFmtId="167" fontId="319" fillId="0" borderId="0" applyNumberFormat="0" applyFont="0" applyFill="0" applyBorder="0" applyAlignment="0" applyProtection="0">
      <alignment horizontal="left" indent="1"/>
    </xf>
    <xf numFmtId="0" fontId="8" fillId="0" borderId="0" applyNumberFormat="0" applyFill="0" applyBorder="0" applyAlignment="0" applyProtection="0"/>
    <xf numFmtId="167" fontId="9" fillId="0" borderId="0" applyNumberFormat="0" applyFont="0" applyFill="0" applyBorder="0" applyAlignment="0" applyProtection="0">
      <alignment horizontal="left" wrapText="1" indent="2"/>
    </xf>
    <xf numFmtId="167" fontId="9" fillId="0" borderId="0" applyNumberFormat="0" applyFont="0" applyFill="0" applyBorder="0" applyAlignment="0" applyProtection="0">
      <alignment horizontal="left" wrapText="1" indent="2"/>
    </xf>
    <xf numFmtId="167" fontId="9" fillId="0" borderId="0" applyNumberFormat="0" applyFont="0" applyFill="0" applyBorder="0" applyAlignment="0" applyProtection="0">
      <alignment horizontal="left" wrapText="1" indent="2"/>
    </xf>
    <xf numFmtId="311" fontId="9" fillId="0" borderId="0">
      <alignment horizontal="right"/>
    </xf>
    <xf numFmtId="311" fontId="9" fillId="0" borderId="0">
      <alignment horizontal="right"/>
    </xf>
    <xf numFmtId="311" fontId="9" fillId="0" borderId="0">
      <alignment horizontal="right"/>
    </xf>
    <xf numFmtId="245" fontId="321" fillId="0" borderId="0" applyNumberFormat="0" applyFont="0" applyFill="0" applyAlignment="0" applyProtection="0"/>
    <xf numFmtId="0" fontId="322" fillId="0" borderId="0" applyProtection="0"/>
    <xf numFmtId="0" fontId="322" fillId="0" borderId="0" applyProtection="0"/>
    <xf numFmtId="166" fontId="322" fillId="0" borderId="0" applyProtection="0"/>
    <xf numFmtId="0" fontId="323" fillId="0" borderId="0" applyNumberFormat="0" applyFill="0" applyBorder="0" applyAlignment="0" applyProtection="0"/>
    <xf numFmtId="167" fontId="323" fillId="0" borderId="0" applyNumberFormat="0" applyFill="0" applyBorder="0" applyAlignment="0" applyProtection="0"/>
    <xf numFmtId="0" fontId="324" fillId="0" borderId="0" applyNumberFormat="0" applyFill="0" applyBorder="0" applyAlignment="0" applyProtection="0"/>
    <xf numFmtId="166" fontId="324" fillId="0" borderId="0" applyNumberFormat="0" applyFill="0" applyBorder="0" applyAlignment="0" applyProtection="0"/>
    <xf numFmtId="167" fontId="323" fillId="0" borderId="0" applyNumberFormat="0" applyFill="0" applyBorder="0" applyAlignment="0" applyProtection="0"/>
    <xf numFmtId="167" fontId="323" fillId="0" borderId="0" applyNumberFormat="0" applyFill="0" applyBorder="0" applyAlignment="0" applyProtection="0"/>
    <xf numFmtId="167" fontId="323" fillId="0" borderId="0" applyNumberFormat="0" applyFill="0" applyBorder="0" applyAlignment="0" applyProtection="0"/>
    <xf numFmtId="0" fontId="325" fillId="0" borderId="0" applyNumberFormat="0" applyFill="0" applyBorder="0" applyAlignment="0" applyProtection="0"/>
    <xf numFmtId="167" fontId="325" fillId="0" borderId="0" applyNumberFormat="0" applyFill="0" applyBorder="0" applyAlignment="0" applyProtection="0"/>
    <xf numFmtId="0" fontId="326" fillId="0" borderId="0" applyNumberFormat="0" applyFill="0" applyBorder="0" applyAlignment="0" applyProtection="0"/>
    <xf numFmtId="166" fontId="326" fillId="0" borderId="0" applyNumberFormat="0" applyFill="0" applyBorder="0" applyAlignment="0" applyProtection="0"/>
    <xf numFmtId="167" fontId="325" fillId="0" borderId="0" applyNumberFormat="0" applyFill="0" applyBorder="0" applyAlignment="0" applyProtection="0"/>
    <xf numFmtId="167" fontId="325" fillId="0" borderId="0" applyNumberFormat="0" applyFill="0" applyBorder="0" applyAlignment="0" applyProtection="0"/>
    <xf numFmtId="167" fontId="325" fillId="0" borderId="0" applyNumberFormat="0" applyFill="0" applyBorder="0" applyAlignment="0" applyProtection="0"/>
    <xf numFmtId="221" fontId="60" fillId="0" borderId="0">
      <alignment horizontal="right"/>
    </xf>
    <xf numFmtId="0" fontId="327" fillId="0" borderId="0" applyNumberFormat="0" applyFill="0" applyBorder="0" applyAlignment="0" applyProtection="0">
      <alignment vertical="top"/>
      <protection locked="0"/>
    </xf>
    <xf numFmtId="0" fontId="328" fillId="0" borderId="0" applyProtection="0"/>
    <xf numFmtId="167" fontId="328" fillId="0" borderId="0" applyProtection="0"/>
    <xf numFmtId="167" fontId="328" fillId="0" borderId="0" applyProtection="0"/>
    <xf numFmtId="167" fontId="328" fillId="0" borderId="0" applyProtection="0"/>
    <xf numFmtId="38" fontId="9" fillId="0" borderId="0" applyFont="0" applyFill="0" applyBorder="0" applyAlignment="0" applyProtection="0"/>
    <xf numFmtId="312" fontId="9" fillId="0" borderId="0" applyFont="0" applyFill="0" applyBorder="0" applyAlignment="0" applyProtection="0"/>
    <xf numFmtId="0" fontId="329" fillId="0" borderId="0" applyProtection="0"/>
    <xf numFmtId="167" fontId="329" fillId="0" borderId="0" applyProtection="0"/>
    <xf numFmtId="167" fontId="329" fillId="0" borderId="0" applyProtection="0"/>
    <xf numFmtId="167" fontId="329" fillId="0" borderId="0" applyProtection="0"/>
    <xf numFmtId="0" fontId="330" fillId="0" borderId="0" applyProtection="0"/>
    <xf numFmtId="167" fontId="330" fillId="0" borderId="0" applyProtection="0"/>
    <xf numFmtId="167" fontId="330" fillId="0" borderId="0" applyProtection="0"/>
    <xf numFmtId="167" fontId="330" fillId="0" borderId="0" applyProtection="0"/>
    <xf numFmtId="0" fontId="328" fillId="0" borderId="64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167" fontId="328" fillId="0" borderId="65" applyProtection="0"/>
    <xf numFmtId="0" fontId="331" fillId="0" borderId="0"/>
    <xf numFmtId="0" fontId="332" fillId="0" borderId="0" applyNumberFormat="0" applyFill="0" applyBorder="0" applyAlignment="0" applyProtection="0">
      <alignment vertical="top"/>
      <protection locked="0"/>
    </xf>
    <xf numFmtId="10" fontId="328" fillId="0" borderId="0" applyProtection="0"/>
    <xf numFmtId="0" fontId="328" fillId="0" borderId="0"/>
    <xf numFmtId="167" fontId="328" fillId="0" borderId="0"/>
    <xf numFmtId="167" fontId="328" fillId="0" borderId="0"/>
    <xf numFmtId="167" fontId="328" fillId="0" borderId="0"/>
    <xf numFmtId="313" fontId="333" fillId="0" borderId="0" applyFont="0" applyFill="0" applyBorder="0" applyAlignment="0" applyProtection="0"/>
    <xf numFmtId="314" fontId="333" fillId="0" borderId="0" applyFont="0" applyFill="0" applyBorder="0" applyAlignment="0" applyProtection="0"/>
    <xf numFmtId="2" fontId="328" fillId="0" borderId="0" applyProtection="0"/>
    <xf numFmtId="2" fontId="328" fillId="0" borderId="0" applyProtection="0"/>
    <xf numFmtId="197" fontId="9" fillId="0" borderId="0" applyFont="0" applyFill="0" applyBorder="0" applyAlignment="0" applyProtection="0"/>
    <xf numFmtId="315" fontId="9" fillId="0" borderId="0" applyFont="0" applyFill="0" applyBorder="0" applyAlignment="0" applyProtection="0"/>
    <xf numFmtId="0" fontId="35" fillId="75" borderId="0" applyNumberFormat="0" applyBorder="0" applyAlignment="0" applyProtection="0">
      <alignment vertical="center"/>
    </xf>
    <xf numFmtId="0" fontId="35" fillId="75" borderId="0" applyNumberFormat="0" applyBorder="0" applyAlignment="0" applyProtection="0">
      <alignment vertical="center"/>
    </xf>
    <xf numFmtId="166" fontId="35" fillId="75" borderId="0" applyNumberFormat="0" applyBorder="0" applyAlignment="0" applyProtection="0">
      <alignment vertical="center"/>
    </xf>
    <xf numFmtId="0" fontId="35" fillId="82" borderId="0" applyNumberFormat="0" applyBorder="0" applyAlignment="0" applyProtection="0">
      <alignment vertical="center"/>
    </xf>
    <xf numFmtId="0" fontId="35" fillId="82" borderId="0" applyNumberFormat="0" applyBorder="0" applyAlignment="0" applyProtection="0">
      <alignment vertical="center"/>
    </xf>
    <xf numFmtId="166" fontId="35" fillId="82" borderId="0" applyNumberFormat="0" applyBorder="0" applyAlignment="0" applyProtection="0">
      <alignment vertical="center"/>
    </xf>
    <xf numFmtId="0" fontId="35" fillId="86" borderId="0" applyNumberFormat="0" applyBorder="0" applyAlignment="0" applyProtection="0">
      <alignment vertical="center"/>
    </xf>
    <xf numFmtId="0" fontId="35" fillId="86" borderId="0" applyNumberFormat="0" applyBorder="0" applyAlignment="0" applyProtection="0">
      <alignment vertical="center"/>
    </xf>
    <xf numFmtId="166" fontId="35" fillId="86" borderId="0" applyNumberFormat="0" applyBorder="0" applyAlignment="0" applyProtection="0">
      <alignment vertical="center"/>
    </xf>
    <xf numFmtId="0" fontId="35" fillId="68" borderId="0" applyNumberFormat="0" applyBorder="0" applyAlignment="0" applyProtection="0">
      <alignment vertical="center"/>
    </xf>
    <xf numFmtId="0" fontId="35" fillId="68" borderId="0" applyNumberFormat="0" applyBorder="0" applyAlignment="0" applyProtection="0">
      <alignment vertical="center"/>
    </xf>
    <xf numFmtId="166" fontId="35" fillId="68" borderId="0" applyNumberFormat="0" applyBorder="0" applyAlignment="0" applyProtection="0">
      <alignment vertical="center"/>
    </xf>
    <xf numFmtId="0" fontId="35" fillId="69" borderId="0" applyNumberFormat="0" applyBorder="0" applyAlignment="0" applyProtection="0">
      <alignment vertical="center"/>
    </xf>
    <xf numFmtId="0" fontId="35" fillId="69" borderId="0" applyNumberFormat="0" applyBorder="0" applyAlignment="0" applyProtection="0">
      <alignment vertical="center"/>
    </xf>
    <xf numFmtId="166" fontId="35" fillId="69" borderId="0" applyNumberFormat="0" applyBorder="0" applyAlignment="0" applyProtection="0">
      <alignment vertical="center"/>
    </xf>
    <xf numFmtId="0" fontId="35" fillId="67" borderId="0" applyNumberFormat="0" applyBorder="0" applyAlignment="0" applyProtection="0">
      <alignment vertical="center"/>
    </xf>
    <xf numFmtId="0" fontId="35" fillId="67" borderId="0" applyNumberFormat="0" applyBorder="0" applyAlignment="0" applyProtection="0">
      <alignment vertical="center"/>
    </xf>
    <xf numFmtId="166" fontId="35" fillId="67" borderId="0" applyNumberFormat="0" applyBorder="0" applyAlignment="0" applyProtection="0">
      <alignment vertical="center"/>
    </xf>
    <xf numFmtId="0" fontId="334" fillId="0" borderId="0" applyNumberFormat="0" applyFill="0" applyBorder="0" applyAlignment="0" applyProtection="0">
      <alignment vertical="center"/>
    </xf>
    <xf numFmtId="0" fontId="334" fillId="0" borderId="0" applyNumberFormat="0" applyFill="0" applyBorder="0" applyAlignment="0" applyProtection="0">
      <alignment vertical="center"/>
    </xf>
    <xf numFmtId="166" fontId="334" fillId="0" borderId="0" applyNumberFormat="0" applyFill="0" applyBorder="0" applyAlignment="0" applyProtection="0">
      <alignment vertical="center"/>
    </xf>
    <xf numFmtId="0" fontId="335" fillId="95" borderId="24" applyNumberFormat="0" applyAlignment="0" applyProtection="0">
      <alignment vertical="center"/>
    </xf>
    <xf numFmtId="0" fontId="335" fillId="95" borderId="24" applyNumberFormat="0" applyAlignment="0" applyProtection="0">
      <alignment vertical="center"/>
    </xf>
    <xf numFmtId="166" fontId="335" fillId="95" borderId="24" applyNumberFormat="0" applyAlignment="0" applyProtection="0">
      <alignment vertical="center"/>
    </xf>
    <xf numFmtId="0" fontId="336" fillId="50" borderId="0" applyNumberFormat="0" applyBorder="0" applyAlignment="0" applyProtection="0">
      <alignment vertical="center"/>
    </xf>
    <xf numFmtId="0" fontId="336" fillId="50" borderId="0" applyNumberFormat="0" applyBorder="0" applyAlignment="0" applyProtection="0">
      <alignment vertical="center"/>
    </xf>
    <xf numFmtId="166" fontId="336" fillId="50" borderId="0" applyNumberFormat="0" applyBorder="0" applyAlignment="0" applyProtection="0">
      <alignment vertical="center"/>
    </xf>
    <xf numFmtId="0" fontId="337" fillId="0" borderId="0" applyNumberFormat="0" applyFill="0" applyBorder="0" applyAlignment="0" applyProtection="0">
      <alignment vertical="top"/>
      <protection locked="0"/>
    </xf>
    <xf numFmtId="0" fontId="26" fillId="44" borderId="32" applyNumberFormat="0" applyFont="0" applyAlignment="0" applyProtection="0">
      <alignment vertical="center"/>
    </xf>
    <xf numFmtId="0" fontId="26" fillId="44" borderId="32" applyNumberFormat="0" applyFont="0" applyAlignment="0" applyProtection="0">
      <alignment vertical="center"/>
    </xf>
    <xf numFmtId="0" fontId="26" fillId="44" borderId="32" applyNumberFormat="0" applyFont="0" applyAlignment="0" applyProtection="0">
      <alignment vertical="center"/>
    </xf>
    <xf numFmtId="166" fontId="26" fillId="44" borderId="32" applyNumberFormat="0" applyFont="0" applyAlignment="0" applyProtection="0">
      <alignment vertical="center"/>
    </xf>
    <xf numFmtId="0" fontId="26" fillId="44" borderId="32" applyNumberFormat="0" applyFont="0" applyAlignment="0" applyProtection="0">
      <alignment vertical="center"/>
    </xf>
    <xf numFmtId="166" fontId="26" fillId="44" borderId="32" applyNumberFormat="0" applyFont="0" applyAlignment="0" applyProtection="0">
      <alignment vertical="center"/>
    </xf>
    <xf numFmtId="0" fontId="338" fillId="0" borderId="26" applyNumberFormat="0" applyFill="0" applyAlignment="0" applyProtection="0">
      <alignment vertical="center"/>
    </xf>
    <xf numFmtId="0" fontId="338" fillId="0" borderId="26" applyNumberFormat="0" applyFill="0" applyAlignment="0" applyProtection="0">
      <alignment vertical="center"/>
    </xf>
    <xf numFmtId="166" fontId="338" fillId="0" borderId="26" applyNumberFormat="0" applyFill="0" applyAlignment="0" applyProtection="0">
      <alignment vertical="center"/>
    </xf>
    <xf numFmtId="0" fontId="339" fillId="0" borderId="0"/>
    <xf numFmtId="0" fontId="36" fillId="69" borderId="0" applyNumberFormat="0" applyBorder="0" applyAlignment="0" applyProtection="0">
      <alignment vertical="center"/>
    </xf>
    <xf numFmtId="0" fontId="36" fillId="82" borderId="0" applyNumberFormat="0" applyBorder="0" applyAlignment="0" applyProtection="0">
      <alignment vertical="center"/>
    </xf>
    <xf numFmtId="0" fontId="36" fillId="86" borderId="0" applyNumberFormat="0" applyBorder="0" applyAlignment="0" applyProtection="0">
      <alignment vertical="center"/>
    </xf>
    <xf numFmtId="0" fontId="36" fillId="87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7" borderId="0" applyNumberFormat="0" applyBorder="0" applyAlignment="0" applyProtection="0">
      <alignment vertical="center"/>
    </xf>
    <xf numFmtId="0" fontId="340" fillId="0" borderId="0" applyNumberFormat="0" applyFill="0" applyBorder="0" applyAlignment="0" applyProtection="0">
      <alignment vertical="center"/>
    </xf>
    <xf numFmtId="0" fontId="341" fillId="42" borderId="23" applyNumberFormat="0" applyAlignment="0" applyProtection="0">
      <alignment vertical="center"/>
    </xf>
    <xf numFmtId="0" fontId="341" fillId="42" borderId="23" applyNumberFormat="0" applyAlignment="0" applyProtection="0">
      <alignment vertical="center"/>
    </xf>
    <xf numFmtId="0" fontId="342" fillId="43" borderId="0" applyNumberFormat="0" applyBorder="0" applyAlignment="0" applyProtection="0">
      <alignment vertical="center"/>
    </xf>
    <xf numFmtId="0" fontId="8" fillId="50" borderId="32" applyNumberFormat="0" applyFont="0" applyAlignment="0" applyProtection="0">
      <alignment vertical="center"/>
    </xf>
    <xf numFmtId="0" fontId="8" fillId="50" borderId="32" applyNumberFormat="0" applyFont="0" applyAlignment="0" applyProtection="0">
      <alignment vertical="center"/>
    </xf>
    <xf numFmtId="0" fontId="343" fillId="50" borderId="0" applyNumberFormat="0" applyBorder="0" applyAlignment="0" applyProtection="0">
      <alignment vertical="center"/>
    </xf>
    <xf numFmtId="0" fontId="344" fillId="0" borderId="0" applyNumberFormat="0" applyFill="0" applyBorder="0" applyAlignment="0" applyProtection="0">
      <alignment vertical="center"/>
    </xf>
    <xf numFmtId="0" fontId="345" fillId="95" borderId="24" applyNumberFormat="0" applyAlignment="0" applyProtection="0">
      <alignment vertical="center"/>
    </xf>
    <xf numFmtId="316" fontId="15" fillId="0" borderId="0" applyFont="0" applyFill="0" applyBorder="0" applyAlignment="0" applyProtection="0"/>
    <xf numFmtId="0" fontId="8" fillId="0" borderId="0"/>
    <xf numFmtId="0" fontId="346" fillId="0" borderId="66" applyNumberFormat="0" applyFill="0" applyAlignment="0" applyProtection="0">
      <alignment vertical="center"/>
    </xf>
    <xf numFmtId="0" fontId="347" fillId="0" borderId="67" applyNumberFormat="0" applyFill="0" applyAlignment="0" applyProtection="0">
      <alignment vertical="center"/>
    </xf>
    <xf numFmtId="0" fontId="347" fillId="0" borderId="67" applyNumberFormat="0" applyFill="0" applyAlignment="0" applyProtection="0">
      <alignment vertical="center"/>
    </xf>
    <xf numFmtId="0" fontId="348" fillId="46" borderId="23" applyNumberFormat="0" applyAlignment="0" applyProtection="0">
      <alignment vertical="center"/>
    </xf>
    <xf numFmtId="0" fontId="348" fillId="46" borderId="23" applyNumberFormat="0" applyAlignment="0" applyProtection="0">
      <alignment vertical="center"/>
    </xf>
    <xf numFmtId="0" fontId="349" fillId="0" borderId="0" applyNumberFormat="0" applyFill="0" applyBorder="0" applyAlignment="0" applyProtection="0">
      <alignment vertical="center"/>
    </xf>
    <xf numFmtId="0" fontId="350" fillId="0" borderId="68" applyNumberFormat="0" applyFill="0" applyAlignment="0" applyProtection="0">
      <alignment vertical="center"/>
    </xf>
    <xf numFmtId="0" fontId="351" fillId="0" borderId="37" applyNumberFormat="0" applyFill="0" applyAlignment="0" applyProtection="0">
      <alignment vertical="center"/>
    </xf>
    <xf numFmtId="0" fontId="352" fillId="0" borderId="69" applyNumberFormat="0" applyFill="0" applyAlignment="0" applyProtection="0">
      <alignment vertical="center"/>
    </xf>
    <xf numFmtId="0" fontId="352" fillId="0" borderId="0" applyNumberFormat="0" applyFill="0" applyBorder="0" applyAlignment="0" applyProtection="0">
      <alignment vertical="center"/>
    </xf>
    <xf numFmtId="0" fontId="353" fillId="45" borderId="0" applyNumberFormat="0" applyBorder="0" applyAlignment="0" applyProtection="0">
      <alignment vertical="center"/>
    </xf>
    <xf numFmtId="0" fontId="354" fillId="42" borderId="46" applyNumberFormat="0" applyAlignment="0" applyProtection="0">
      <alignment vertical="center"/>
    </xf>
    <xf numFmtId="0" fontId="354" fillId="42" borderId="46" applyNumberFormat="0" applyAlignment="0" applyProtection="0">
      <alignment vertical="center"/>
    </xf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317" fontId="8" fillId="0" borderId="0" applyFont="0" applyFill="0" applyBorder="0" applyAlignment="0" applyProtection="0"/>
    <xf numFmtId="216" fontId="8" fillId="0" borderId="0" applyFont="0" applyFill="0" applyBorder="0" applyAlignment="0" applyProtection="0"/>
    <xf numFmtId="0" fontId="15" fillId="0" borderId="0"/>
    <xf numFmtId="0" fontId="60" fillId="0" borderId="0"/>
    <xf numFmtId="0" fontId="355" fillId="49" borderId="23" applyNumberFormat="0" applyAlignment="0" applyProtection="0">
      <alignment vertical="center"/>
    </xf>
    <xf numFmtId="0" fontId="355" fillId="49" borderId="23" applyNumberFormat="0" applyAlignment="0" applyProtection="0">
      <alignment vertical="center"/>
    </xf>
    <xf numFmtId="0" fontId="355" fillId="49" borderId="23" applyNumberFormat="0" applyAlignment="0" applyProtection="0">
      <alignment vertical="center"/>
    </xf>
    <xf numFmtId="166" fontId="355" fillId="49" borderId="23" applyNumberFormat="0" applyAlignment="0" applyProtection="0">
      <alignment vertical="center"/>
    </xf>
    <xf numFmtId="0" fontId="355" fillId="49" borderId="23" applyNumberFormat="0" applyAlignment="0" applyProtection="0">
      <alignment vertical="center"/>
    </xf>
    <xf numFmtId="166" fontId="355" fillId="49" borderId="23" applyNumberFormat="0" applyAlignment="0" applyProtection="0">
      <alignment vertical="center"/>
    </xf>
    <xf numFmtId="0" fontId="356" fillId="49" borderId="46" applyNumberFormat="0" applyAlignment="0" applyProtection="0">
      <alignment vertical="center"/>
    </xf>
    <xf numFmtId="0" fontId="356" fillId="49" borderId="46" applyNumberFormat="0" applyAlignment="0" applyProtection="0">
      <alignment vertical="center"/>
    </xf>
    <xf numFmtId="0" fontId="356" fillId="49" borderId="46" applyNumberFormat="0" applyAlignment="0" applyProtection="0">
      <alignment vertical="center"/>
    </xf>
    <xf numFmtId="166" fontId="356" fillId="49" borderId="46" applyNumberFormat="0" applyAlignment="0" applyProtection="0">
      <alignment vertical="center"/>
    </xf>
    <xf numFmtId="0" fontId="356" fillId="49" borderId="46" applyNumberFormat="0" applyAlignment="0" applyProtection="0">
      <alignment vertical="center"/>
    </xf>
    <xf numFmtId="166" fontId="356" fillId="49" borderId="46" applyNumberFormat="0" applyAlignment="0" applyProtection="0">
      <alignment vertical="center"/>
    </xf>
    <xf numFmtId="0" fontId="357" fillId="0" borderId="0" applyNumberFormat="0" applyFont="0" applyFill="0" applyBorder="0" applyProtection="0">
      <alignment horizontal="justify" vertical="top" wrapText="1"/>
    </xf>
    <xf numFmtId="0" fontId="357" fillId="0" borderId="0" applyNumberFormat="0" applyFont="0" applyFill="0" applyBorder="0" applyProtection="0">
      <alignment horizontal="justify" vertical="top" wrapText="1"/>
    </xf>
    <xf numFmtId="166" fontId="357" fillId="0" borderId="0" applyNumberFormat="0" applyFont="0" applyFill="0" applyBorder="0" applyProtection="0">
      <alignment horizontal="justify" vertical="top" wrapText="1"/>
    </xf>
    <xf numFmtId="0" fontId="358" fillId="0" borderId="0" applyNumberFormat="0" applyFont="0" applyFill="0" applyBorder="0" applyProtection="0">
      <alignment wrapText="1"/>
      <protection locked="0"/>
    </xf>
    <xf numFmtId="0" fontId="358" fillId="0" borderId="0" applyNumberFormat="0" applyFont="0" applyFill="0" applyBorder="0" applyProtection="0">
      <alignment wrapText="1"/>
      <protection locked="0"/>
    </xf>
    <xf numFmtId="166" fontId="358" fillId="0" borderId="0" applyNumberFormat="0" applyFont="0" applyFill="0" applyBorder="0" applyProtection="0">
      <alignment wrapText="1"/>
      <protection locked="0"/>
    </xf>
    <xf numFmtId="0" fontId="357" fillId="0" borderId="0" applyNumberFormat="0" applyFont="0" applyFill="0" applyBorder="0" applyProtection="0">
      <alignment horizontal="right" vertical="center" wrapText="1"/>
    </xf>
    <xf numFmtId="0" fontId="357" fillId="0" borderId="0" applyNumberFormat="0" applyFont="0" applyFill="0" applyBorder="0" applyProtection="0">
      <alignment horizontal="right" vertical="center" wrapText="1"/>
    </xf>
    <xf numFmtId="166" fontId="357" fillId="0" borderId="0" applyNumberFormat="0" applyFont="0" applyFill="0" applyBorder="0" applyProtection="0">
      <alignment horizontal="right" vertical="center" wrapText="1"/>
    </xf>
    <xf numFmtId="0" fontId="357" fillId="0" borderId="0" applyNumberFormat="0" applyFont="0" applyFill="0" applyBorder="0" applyProtection="0">
      <alignment horizontal="left" vertical="center" wrapText="1"/>
    </xf>
    <xf numFmtId="0" fontId="357" fillId="0" borderId="0" applyNumberFormat="0" applyFont="0" applyFill="0" applyBorder="0" applyProtection="0">
      <alignment horizontal="left" vertical="center" wrapText="1"/>
    </xf>
    <xf numFmtId="166" fontId="357" fillId="0" borderId="0" applyNumberFormat="0" applyFont="0" applyFill="0" applyBorder="0" applyProtection="0">
      <alignment horizontal="left" vertical="center" wrapText="1"/>
    </xf>
    <xf numFmtId="210" fontId="359" fillId="0" borderId="0" applyFont="0" applyFill="0" applyBorder="0" applyAlignment="0" applyProtection="0"/>
    <xf numFmtId="203" fontId="359" fillId="0" borderId="0" applyFont="0" applyFill="0" applyBorder="0" applyAlignment="0" applyProtection="0"/>
    <xf numFmtId="41" fontId="239" fillId="0" borderId="0" applyFont="0" applyFill="0" applyBorder="0" applyAlignment="0" applyProtection="0"/>
    <xf numFmtId="4" fontId="100" fillId="0" borderId="0" applyFont="0" applyFill="0" applyBorder="0" applyAlignment="0" applyProtection="0"/>
    <xf numFmtId="2" fontId="360" fillId="0" borderId="0"/>
    <xf numFmtId="0" fontId="361" fillId="0" borderId="47"/>
    <xf numFmtId="0" fontId="362" fillId="43" borderId="0" applyNumberFormat="0" applyBorder="0" applyAlignment="0" applyProtection="0">
      <alignment vertical="center"/>
    </xf>
    <xf numFmtId="0" fontId="362" fillId="43" borderId="0" applyNumberFormat="0" applyBorder="0" applyAlignment="0" applyProtection="0">
      <alignment vertical="center"/>
    </xf>
    <xf numFmtId="166" fontId="362" fillId="43" borderId="0" applyNumberFormat="0" applyBorder="0" applyAlignment="0" applyProtection="0">
      <alignment vertical="center"/>
    </xf>
    <xf numFmtId="0" fontId="100" fillId="0" borderId="0"/>
    <xf numFmtId="38" fontId="91" fillId="0" borderId="0" applyFont="0" applyFill="0" applyBorder="0" applyAlignment="0" applyProtection="0">
      <alignment vertical="center"/>
    </xf>
    <xf numFmtId="0" fontId="363" fillId="0" borderId="0">
      <alignment vertical="center"/>
    </xf>
    <xf numFmtId="0" fontId="91" fillId="0" borderId="0">
      <alignment vertical="center"/>
    </xf>
    <xf numFmtId="0" fontId="89" fillId="0" borderId="0">
      <alignment vertical="center"/>
    </xf>
    <xf numFmtId="0" fontId="364" fillId="45" borderId="0" applyNumberFormat="0" applyBorder="0" applyAlignment="0" applyProtection="0">
      <alignment vertical="center"/>
    </xf>
    <xf numFmtId="0" fontId="364" fillId="45" borderId="0" applyNumberFormat="0" applyBorder="0" applyAlignment="0" applyProtection="0">
      <alignment vertical="center"/>
    </xf>
    <xf numFmtId="166" fontId="364" fillId="45" borderId="0" applyNumberFormat="0" applyBorder="0" applyAlignment="0" applyProtection="0">
      <alignment vertical="center"/>
    </xf>
    <xf numFmtId="0" fontId="365" fillId="0" borderId="0" applyNumberFormat="0" applyFill="0" applyBorder="0" applyAlignment="0" applyProtection="0">
      <alignment vertical="top"/>
      <protection locked="0"/>
    </xf>
    <xf numFmtId="0" fontId="224" fillId="0" borderId="41" applyFill="0" applyBorder="0" applyAlignment="0" applyProtection="0"/>
    <xf numFmtId="0" fontId="366" fillId="0" borderId="0">
      <alignment horizontal="left"/>
      <protection locked="0"/>
    </xf>
    <xf numFmtId="0" fontId="367" fillId="0" borderId="36" applyNumberFormat="0" applyFill="0" applyAlignment="0" applyProtection="0">
      <alignment vertical="center"/>
    </xf>
    <xf numFmtId="0" fontId="367" fillId="0" borderId="36" applyNumberFormat="0" applyFill="0" applyAlignment="0" applyProtection="0">
      <alignment vertical="center"/>
    </xf>
    <xf numFmtId="166" fontId="367" fillId="0" borderId="36" applyNumberFormat="0" applyFill="0" applyAlignment="0" applyProtection="0">
      <alignment vertical="center"/>
    </xf>
    <xf numFmtId="0" fontId="368" fillId="0" borderId="37" applyNumberFormat="0" applyFill="0" applyAlignment="0" applyProtection="0">
      <alignment vertical="center"/>
    </xf>
    <xf numFmtId="0" fontId="368" fillId="0" borderId="37" applyNumberFormat="0" applyFill="0" applyAlignment="0" applyProtection="0">
      <alignment vertical="center"/>
    </xf>
    <xf numFmtId="166" fontId="368" fillId="0" borderId="37" applyNumberFormat="0" applyFill="0" applyAlignment="0" applyProtection="0">
      <alignment vertical="center"/>
    </xf>
    <xf numFmtId="0" fontId="369" fillId="0" borderId="38" applyNumberFormat="0" applyFill="0" applyAlignment="0" applyProtection="0">
      <alignment vertical="center"/>
    </xf>
    <xf numFmtId="0" fontId="369" fillId="0" borderId="38" applyNumberFormat="0" applyFill="0" applyAlignment="0" applyProtection="0">
      <alignment vertical="center"/>
    </xf>
    <xf numFmtId="166" fontId="369" fillId="0" borderId="38" applyNumberFormat="0" applyFill="0" applyAlignment="0" applyProtection="0">
      <alignment vertical="center"/>
    </xf>
    <xf numFmtId="0" fontId="369" fillId="0" borderId="0" applyNumberFormat="0" applyFill="0" applyBorder="0" applyAlignment="0" applyProtection="0">
      <alignment vertical="center"/>
    </xf>
    <xf numFmtId="0" fontId="369" fillId="0" borderId="0" applyNumberFormat="0" applyFill="0" applyBorder="0" applyAlignment="0" applyProtection="0">
      <alignment vertical="center"/>
    </xf>
    <xf numFmtId="166" fontId="369" fillId="0" borderId="0" applyNumberFormat="0" applyFill="0" applyBorder="0" applyAlignment="0" applyProtection="0">
      <alignment vertical="center"/>
    </xf>
    <xf numFmtId="0" fontId="370" fillId="49" borderId="23" applyNumberFormat="0" applyAlignment="0" applyProtection="0">
      <alignment vertical="center"/>
    </xf>
    <xf numFmtId="0" fontId="370" fillId="49" borderId="23" applyNumberFormat="0" applyAlignment="0" applyProtection="0">
      <alignment vertical="center"/>
    </xf>
    <xf numFmtId="0" fontId="370" fillId="49" borderId="23" applyNumberFormat="0" applyAlignment="0" applyProtection="0">
      <alignment vertical="center"/>
    </xf>
    <xf numFmtId="166" fontId="370" fillId="49" borderId="23" applyNumberFormat="0" applyAlignment="0" applyProtection="0">
      <alignment vertical="center"/>
    </xf>
    <xf numFmtId="0" fontId="370" fillId="49" borderId="23" applyNumberFormat="0" applyAlignment="0" applyProtection="0">
      <alignment vertical="center"/>
    </xf>
    <xf numFmtId="166" fontId="370" fillId="49" borderId="23" applyNumberFormat="0" applyAlignment="0" applyProtection="0">
      <alignment vertical="center"/>
    </xf>
    <xf numFmtId="0" fontId="371" fillId="0" borderId="0" applyNumberFormat="0" applyFill="0" applyBorder="0" applyAlignment="0" applyProtection="0">
      <alignment vertical="center"/>
    </xf>
    <xf numFmtId="0" fontId="371" fillId="0" borderId="0" applyNumberFormat="0" applyFill="0" applyBorder="0" applyAlignment="0" applyProtection="0">
      <alignment vertical="center"/>
    </xf>
    <xf numFmtId="166" fontId="371" fillId="0" borderId="0" applyNumberFormat="0" applyFill="0" applyBorder="0" applyAlignment="0" applyProtection="0">
      <alignment vertical="center"/>
    </xf>
    <xf numFmtId="0" fontId="372" fillId="0" borderId="0" applyNumberFormat="0" applyFill="0" applyBorder="0" applyAlignment="0" applyProtection="0">
      <alignment vertical="center"/>
    </xf>
    <xf numFmtId="0" fontId="372" fillId="0" borderId="0" applyNumberFormat="0" applyFill="0" applyBorder="0" applyAlignment="0" applyProtection="0">
      <alignment vertical="center"/>
    </xf>
    <xf numFmtId="166" fontId="372" fillId="0" borderId="0" applyNumberFormat="0" applyFill="0" applyBorder="0" applyAlignment="0" applyProtection="0">
      <alignment vertical="center"/>
    </xf>
    <xf numFmtId="201" fontId="239" fillId="0" borderId="0" applyFont="0" applyFill="0" applyBorder="0" applyAlignment="0" applyProtection="0"/>
    <xf numFmtId="0" fontId="373" fillId="0" borderId="61" applyNumberFormat="0" applyFill="0" applyAlignment="0" applyProtection="0">
      <alignment vertical="center"/>
    </xf>
    <xf numFmtId="0" fontId="373" fillId="0" borderId="61" applyNumberFormat="0" applyFill="0" applyAlignment="0" applyProtection="0">
      <alignment vertical="center"/>
    </xf>
    <xf numFmtId="0" fontId="373" fillId="0" borderId="61" applyNumberFormat="0" applyFill="0" applyAlignment="0" applyProtection="0">
      <alignment vertical="center"/>
    </xf>
    <xf numFmtId="166" fontId="373" fillId="0" borderId="61" applyNumberFormat="0" applyFill="0" applyAlignment="0" applyProtection="0">
      <alignment vertical="center"/>
    </xf>
    <xf numFmtId="0" fontId="373" fillId="0" borderId="61" applyNumberFormat="0" applyFill="0" applyAlignment="0" applyProtection="0">
      <alignment vertical="center"/>
    </xf>
    <xf numFmtId="166" fontId="373" fillId="0" borderId="61" applyNumberFormat="0" applyFill="0" applyAlignment="0" applyProtection="0">
      <alignment vertical="center"/>
    </xf>
  </cellStyleXfs>
  <cellXfs count="52">
    <xf numFmtId="0" fontId="0" fillId="0" borderId="0" xfId="0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Border="1" applyAlignment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11" fontId="0" fillId="0" borderId="0" xfId="0" applyNumberFormat="1"/>
    <xf numFmtId="0" fontId="0" fillId="0" borderId="5" xfId="0" applyBorder="1" applyAlignment="1"/>
    <xf numFmtId="11" fontId="0" fillId="0" borderId="0" xfId="0" applyNumberFormat="1" applyBorder="1"/>
    <xf numFmtId="0" fontId="0" fillId="0" borderId="2" xfId="0" applyBorder="1"/>
    <xf numFmtId="0" fontId="0" fillId="0" borderId="3" xfId="0" applyBorder="1"/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0" xfId="0" applyFill="1" applyBorder="1"/>
    <xf numFmtId="11" fontId="0" fillId="0" borderId="5" xfId="0" applyNumberFormat="1" applyBorder="1"/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2" fontId="0" fillId="0" borderId="0" xfId="0" applyNumberFormat="1"/>
    <xf numFmtId="0" fontId="3" fillId="0" borderId="0" xfId="0" applyFont="1" applyAlignment="1">
      <alignment vertical="center"/>
    </xf>
    <xf numFmtId="0" fontId="375" fillId="0" borderId="0" xfId="2" applyFont="1" applyAlignment="1"/>
    <xf numFmtId="0" fontId="375" fillId="0" borderId="0" xfId="2" applyFont="1">
      <alignment vertical="center"/>
    </xf>
    <xf numFmtId="0" fontId="375" fillId="0" borderId="0" xfId="2" applyFont="1" applyFill="1" applyBorder="1">
      <alignment vertical="center"/>
    </xf>
    <xf numFmtId="2" fontId="0" fillId="0" borderId="4" xfId="0" applyNumberFormat="1" applyBorder="1"/>
    <xf numFmtId="2" fontId="0" fillId="0" borderId="0" xfId="0" applyNumberFormat="1" applyBorder="1" applyAlignment="1"/>
    <xf numFmtId="2" fontId="1" fillId="0" borderId="4" xfId="0" applyNumberFormat="1" applyFont="1" applyBorder="1"/>
    <xf numFmtId="2" fontId="1" fillId="0" borderId="0" xfId="0" applyNumberFormat="1" applyFont="1" applyBorder="1"/>
    <xf numFmtId="2" fontId="1" fillId="0" borderId="5" xfId="0" applyNumberFormat="1" applyFont="1" applyBorder="1"/>
    <xf numFmtId="2" fontId="0" fillId="0" borderId="0" xfId="0" applyNumberFormat="1" applyBorder="1"/>
    <xf numFmtId="2" fontId="0" fillId="0" borderId="5" xfId="0" applyNumberFormat="1" applyBorder="1"/>
    <xf numFmtId="2" fontId="0" fillId="0" borderId="7" xfId="0" applyNumberFormat="1" applyBorder="1"/>
    <xf numFmtId="2" fontId="0" fillId="0" borderId="6" xfId="0" applyNumberFormat="1" applyBorder="1"/>
    <xf numFmtId="2" fontId="0" fillId="0" borderId="8" xfId="0" applyNumberFormat="1" applyBorder="1"/>
    <xf numFmtId="2" fontId="0" fillId="0" borderId="1" xfId="0" applyNumberFormat="1" applyBorder="1"/>
    <xf numFmtId="2" fontId="0" fillId="0" borderId="2" xfId="0" applyNumberFormat="1" applyBorder="1"/>
    <xf numFmtId="2" fontId="0" fillId="0" borderId="3" xfId="0" applyNumberFormat="1" applyBorder="1"/>
    <xf numFmtId="0" fontId="375" fillId="0" borderId="0" xfId="2" quotePrefix="1" applyFont="1" applyAlignment="1">
      <alignment horizontal="center"/>
    </xf>
    <xf numFmtId="0" fontId="375" fillId="0" borderId="0" xfId="2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2" fontId="1" fillId="0" borderId="3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</cellXfs>
  <cellStyles count="64704">
    <cellStyle name="_x000d__x000a_JournalTemplate=C:\COMFO\CTALK\JOURSTD.TPL_x000d__x000a_LbStateAddress=3 3 0 251 1 89 2 311_x000d__x000a_LbStateJou" xfId="3"/>
    <cellStyle name="_x000d__x000a_JournalTemplate=C:\COMFO\CTALK\JOURSTD.TPL_x000d__x000a_LbStateAddress=3 3 0 251 1 89 2 311_x000d__x000a_LbStateJou 2" xfId="4"/>
    <cellStyle name="_x000d__x000a_JournalTemplate=C:\COMFO\CTALK\JOURSTD.TPL_x000d__x000a_LbStateAddress=3 3 0 251 1 89 2 311_x000d__x000a_LbStateJou 3" xfId="5"/>
    <cellStyle name="??&amp;O?&amp;H?_x0008__x000f__x0007_?_x0007__x0001__x0001_" xfId="6"/>
    <cellStyle name="??&amp;O?&amp;H?_x0008_??_x0007__x0001__x0001_" xfId="7"/>
    <cellStyle name="_2006 Fiscal" xfId="8"/>
    <cellStyle name="_2006 Fiscal 2" xfId="9"/>
    <cellStyle name="_2006 Fiscal 3" xfId="10"/>
    <cellStyle name="_2006 Fiscal_2006 APBN-P" xfId="11"/>
    <cellStyle name="_2006 Fiscal_2006 APBN-P 2" xfId="12"/>
    <cellStyle name="_2006 Fiscal_2006 APBN-P 3" xfId="13"/>
    <cellStyle name="_2006 Fiscal_2007 RAPBN" xfId="14"/>
    <cellStyle name="_2006 Fiscal_2007 RAPBN 2" xfId="15"/>
    <cellStyle name="_2006 Fiscal_2007 RAPBN 3" xfId="16"/>
    <cellStyle name="_2006 Fiscal_fuelpricefile_latest" xfId="17"/>
    <cellStyle name="_2006 Fiscal_fuelpricefile_latest 2" xfId="18"/>
    <cellStyle name="_2006 Fiscal_fuelpricefile_latest 3" xfId="19"/>
    <cellStyle name="_BiH-BOP" xfId="20"/>
    <cellStyle name="_BiH-BOP_1" xfId="21"/>
    <cellStyle name="_BiH-BOP_All countries_Scenario_3.XLS" xfId="22"/>
    <cellStyle name="_BiH-BOP_VE_Scenario_template.xls" xfId="23"/>
    <cellStyle name="_BiH-BOP_VE_Scenario_template_020509" xfId="24"/>
    <cellStyle name="_BiH-BOP_VE_Scenario_template_022409" xfId="25"/>
    <cellStyle name="_BiH-BOP_VE_Scenario_template_EUR" xfId="26"/>
    <cellStyle name="_BiH-BOP_VE_Scenario_template_EUR_022809_2" xfId="27"/>
    <cellStyle name="_BiH-BOP_VE_Scenario_template_EUR_030109_3" xfId="28"/>
    <cellStyle name="_BiH-BOP_VE_Scenario_template_EUR_030509_2" xfId="29"/>
    <cellStyle name="_BiH-BOP_VE_Scenario_template_MCD" xfId="30"/>
    <cellStyle name="_BiH-BOP_VE_Scenario_template_WHD_03_09_v5" xfId="31"/>
    <cellStyle name="_BLR MTScenarioTable" xfId="32"/>
    <cellStyle name="_BLR MTScenarioTable 2" xfId="33"/>
    <cellStyle name="_BLR MTScenarioTable 3" xfId="34"/>
    <cellStyle name="_BLR MTScenarioTable 4" xfId="35"/>
    <cellStyle name="_Book1" xfId="36"/>
    <cellStyle name="_Book1 2" xfId="37"/>
    <cellStyle name="_Book1 3" xfId="38"/>
    <cellStyle name="_Book14" xfId="39"/>
    <cellStyle name="_Book14 2" xfId="40"/>
    <cellStyle name="_Book14 2 2" xfId="41"/>
    <cellStyle name="_Book14 2 3" xfId="42"/>
    <cellStyle name="_Book14 2_13Q1QE1" xfId="43"/>
    <cellStyle name="_Book14 2_13Q1QE1 2" xfId="44"/>
    <cellStyle name="_Book14 3" xfId="45"/>
    <cellStyle name="_Book14 4" xfId="46"/>
    <cellStyle name="_Book14_13Q1QE1" xfId="47"/>
    <cellStyle name="_Book14_13Q1QE1 2" xfId="48"/>
    <cellStyle name="_Book2" xfId="49"/>
    <cellStyle name="_Book2 2" xfId="50"/>
    <cellStyle name="_Book2 3" xfId="51"/>
    <cellStyle name="_Book3" xfId="52"/>
    <cellStyle name="_Book3 (4)" xfId="53"/>
    <cellStyle name="_Book3 2" xfId="54"/>
    <cellStyle name="_Book3 3" xfId="55"/>
    <cellStyle name="_Book3 4" xfId="56"/>
    <cellStyle name="_Book3 4 2" xfId="57"/>
    <cellStyle name="_Book3 5" xfId="58"/>
    <cellStyle name="_Book3 5 2" xfId="59"/>
    <cellStyle name="_Book3 6" xfId="60"/>
    <cellStyle name="_Book3 7" xfId="61"/>
    <cellStyle name="_Book3_Latvia_Fiscal_Main (2)" xfId="62"/>
    <cellStyle name="_Book3_Latvia_Fiscal_Main (2) 2" xfId="63"/>
    <cellStyle name="_Book3_Latvia_Fiscal_Main (2) 3" xfId="64"/>
    <cellStyle name="_Book3_LTU_FIS_Sep4 (2)1" xfId="65"/>
    <cellStyle name="_Book3_LTU_FIS_Sep4 (2)1 2" xfId="66"/>
    <cellStyle name="_Book3_LTU_FIS_Sep4 (2)1 3" xfId="67"/>
    <cellStyle name="_Book9" xfId="68"/>
    <cellStyle name="_Book9 2" xfId="69"/>
    <cellStyle name="_Book9 3" xfId="70"/>
    <cellStyle name="_BOP" xfId="71"/>
    <cellStyle name="_BOP 2" xfId="72"/>
    <cellStyle name="_BOP 3" xfId="73"/>
    <cellStyle name="_BOP table" xfId="74"/>
    <cellStyle name="_BOP table 2" xfId="75"/>
    <cellStyle name="_BOP table 3" xfId="76"/>
    <cellStyle name="_BOP_EA Update (April 06)" xfId="77"/>
    <cellStyle name="_BOP_EA Update (April 06) 2" xfId="78"/>
    <cellStyle name="_BOP_EA Update (April 06) 3" xfId="79"/>
    <cellStyle name="_Debt" xfId="80"/>
    <cellStyle name="_Debt 2" xfId="81"/>
    <cellStyle name="_Debt 3" xfId="82"/>
    <cellStyle name="_Debt_EA Update (April 06)" xfId="83"/>
    <cellStyle name="_Debt_EA Update (April 06) 2" xfId="84"/>
    <cellStyle name="_Debt_EA Update (April 06) 3" xfId="85"/>
    <cellStyle name="_DMSDR1S-#3746931-v4-Eastern Europe Potential Financing Needs Table (with Charts)" xfId="86"/>
    <cellStyle name="_ESTINPUT3 (3)" xfId="87"/>
    <cellStyle name="_ESTINPUT3 (3) 2" xfId="88"/>
    <cellStyle name="_ESTINPUT3 (3) 2 2" xfId="89"/>
    <cellStyle name="_ESTINPUT3 (3) 2 3" xfId="90"/>
    <cellStyle name="_ESTINPUT3 (3) 2_13Q1QE1" xfId="91"/>
    <cellStyle name="_ESTINPUT3 (3) 2_13Q1QE1 2" xfId="92"/>
    <cellStyle name="_ESTINPUT3 (3) 3" xfId="93"/>
    <cellStyle name="_ESTINPUT3 (3) 4" xfId="94"/>
    <cellStyle name="_ESTINPUT3 (3)_13Q1QE1" xfId="95"/>
    <cellStyle name="_ESTINPUT3 (3)_13Q1QE1 2" xfId="96"/>
    <cellStyle name="_Fact Book (2008 1Q)_Eng" xfId="97"/>
    <cellStyle name="_Fact Book (2008 1Q)_Eng_Group_IS" xfId="98"/>
    <cellStyle name="_Fact Book (2008 2Q)_Eng" xfId="99"/>
    <cellStyle name="_Fact Book (2008 2Q)_Eng_Group_IS" xfId="100"/>
    <cellStyle name="_Fact Book (2008 2Q)_Kor(작업중)" xfId="101"/>
    <cellStyle name="_Fact Book (2008 2Q)_Kor(작업중)_1" xfId="102"/>
    <cellStyle name="_Fact Book (2008 2Q)_Kor(작업중)_1_Fact Book (2008 3Q)_Kor_정산표반영" xfId="103"/>
    <cellStyle name="_Fact Book (2008 2Q)_Kor(작업중)_1_Fact Book (2008 3Q)_Kor_정산표반영_Book1" xfId="104"/>
    <cellStyle name="_Fact Book (2008 2Q)_Kor(작업중)_1_Fact Book (2008 3Q)_Kor_정산표반영_Book1_Group_IS" xfId="105"/>
    <cellStyle name="_Fact Book (2008 2Q)_Kor(작업중)_1_Fact Book (2008 3Q)_Kor_정산표반영_Book2" xfId="106"/>
    <cellStyle name="_Fact Book (2008 2Q)_Kor(작업중)_1_Fact Book (2008 3Q)_Kor_정산표반영_Book2_Group_IS" xfId="107"/>
    <cellStyle name="_Fact Book (2008 2Q)_Kor(작업중)_1_Fact Book (2008 3Q)_Kor_정산표반영_Book3" xfId="108"/>
    <cellStyle name="_Fact Book (2008 2Q)_Kor(작업중)_1_Fact Book (2008 3Q)_Kor_정산표반영_Book3_Group_IS" xfId="109"/>
    <cellStyle name="_Fact Book (2008 2Q)_Kor(작업중)_1_Fact Book (2008 3Q)_Kor_정산표반영_Fact Book (2008 3Q)_Eng" xfId="110"/>
    <cellStyle name="_Fact Book (2008 2Q)_Kor(작업중)_1_Fact Book (2008 3Q)_Kor_정산표반영_Fact Book (2008 3Q)_Eng_Group_IS" xfId="111"/>
    <cellStyle name="_Fact Book (2008 2Q)_Kor(작업중)_1_Fact Book (2008 3Q)_Kor_정산표반영_Fact Book (2008 3Q)_Kor" xfId="112"/>
    <cellStyle name="_Fact Book (2008 2Q)_Kor(작업중)_1_Fact Book (2008 3Q)_Kor_정산표반영_Fact Book (2008 3Q)_Kor_Group_IS" xfId="113"/>
    <cellStyle name="_Fact Book (2008 2Q)_Kor(작업중)_1_Fact Book (2008 3Q)_Kor_정산표반영_Fact Book (2008 4Q)_Eng" xfId="114"/>
    <cellStyle name="_Fact Book (2008 2Q)_Kor(작업중)_1_Fact Book (2008 3Q)_Kor_정산표반영_Fact Book (2008 4Q)_Eng_Group_IS" xfId="115"/>
    <cellStyle name="_Fact Book (2008 2Q)_Kor(작업중)_1_Fact Book (2008 3Q)_Kor_정산표반영_Fact Book (2008 4Q)_Kor" xfId="116"/>
    <cellStyle name="_Fact Book (2008 2Q)_Kor(작업중)_1_Fact Book (2008 3Q)_Kor_정산표반영_Fact Book (2008 4Q)_Kor_Group_IS" xfId="117"/>
    <cellStyle name="_Fact Book (2008 2Q)_Kor(작업중)_1_Fact Book (2008 3Q)_Kor_정산표반영_Fact Book (2009 1Q)_Kor" xfId="118"/>
    <cellStyle name="_Fact Book (2008 2Q)_Kor(작업중)_1_Fact Book (2008 3Q)_Kor_정산표반영_Fact Book (2009 1Q)_Kor_Group_IS" xfId="119"/>
    <cellStyle name="_Fact Book (2008 2Q)_Kor(작업중)_1_Fact Book (2008 3Q)_Kor_정산표반영_Fact Book (2009 1Q)목차" xfId="120"/>
    <cellStyle name="_Fact Book (2008 2Q)_Kor(작업중)_1_Fact Book (2008 3Q)_Kor_정산표반영_Fact Book (2009 1Q)목차_Group_IS" xfId="121"/>
    <cellStyle name="_Fact Book (2008 2Q)_Kor(작업중)_1_Group_IS" xfId="122"/>
    <cellStyle name="_Fact Book (2008 2Q)_Kor(작업중)_Book1" xfId="123"/>
    <cellStyle name="_Fact Book (2008 2Q)_Kor(작업중)_Book1_Group_IS" xfId="124"/>
    <cellStyle name="_Fact Book (2008 2Q)_Kor(작업중)_Book2" xfId="125"/>
    <cellStyle name="_Fact Book (2008 2Q)_Kor(작업중)_Book2_Group_IS" xfId="126"/>
    <cellStyle name="_Fact Book (2008 2Q)_Kor(작업중)_Book3" xfId="127"/>
    <cellStyle name="_Fact Book (2008 2Q)_Kor(작업중)_Book3_Group_IS" xfId="128"/>
    <cellStyle name="_Fact Book (2008 2Q)_Kor(작업중)_Fact Book (2008 2Q)_Eng" xfId="129"/>
    <cellStyle name="_Fact Book (2008 2Q)_Kor(작업중)_Fact Book (2008 2Q)_Eng_Group_IS" xfId="130"/>
    <cellStyle name="_Fact Book (2008 2Q)_Kor(작업중)_Fact Book (2008 2Q)_Kor(작업중)" xfId="131"/>
    <cellStyle name="_Fact Book (2008 2Q)_Kor(작업중)_Fact Book (2008 2Q)_Kor(작업중)_Fact Book (2008 3Q)_Kor_정산표반영" xfId="132"/>
    <cellStyle name="_Fact Book (2008 2Q)_Kor(작업중)_Fact Book (2008 2Q)_Kor(작업중)_Fact Book (2008 3Q)_Kor_정산표반영_Book1" xfId="133"/>
    <cellStyle name="_Fact Book (2008 2Q)_Kor(작업중)_Fact Book (2008 2Q)_Kor(작업중)_Fact Book (2008 3Q)_Kor_정산표반영_Book1_Group_IS" xfId="134"/>
    <cellStyle name="_Fact Book (2008 2Q)_Kor(작업중)_Fact Book (2008 2Q)_Kor(작업중)_Fact Book (2008 3Q)_Kor_정산표반영_Book2" xfId="135"/>
    <cellStyle name="_Fact Book (2008 2Q)_Kor(작업중)_Fact Book (2008 2Q)_Kor(작업중)_Fact Book (2008 3Q)_Kor_정산표반영_Book2_Group_IS" xfId="136"/>
    <cellStyle name="_Fact Book (2008 2Q)_Kor(작업중)_Fact Book (2008 2Q)_Kor(작업중)_Fact Book (2008 3Q)_Kor_정산표반영_Book3" xfId="137"/>
    <cellStyle name="_Fact Book (2008 2Q)_Kor(작업중)_Fact Book (2008 2Q)_Kor(작업중)_Fact Book (2008 3Q)_Kor_정산표반영_Book3_Group_IS" xfId="138"/>
    <cellStyle name="_Fact Book (2008 2Q)_Kor(작업중)_Fact Book (2008 2Q)_Kor(작업중)_Fact Book (2008 3Q)_Kor_정산표반영_Fact Book (2008 3Q)_Eng" xfId="139"/>
    <cellStyle name="_Fact Book (2008 2Q)_Kor(작업중)_Fact Book (2008 2Q)_Kor(작업중)_Fact Book (2008 3Q)_Kor_정산표반영_Fact Book (2008 3Q)_Eng_Group_IS" xfId="140"/>
    <cellStyle name="_Fact Book (2008 2Q)_Kor(작업중)_Fact Book (2008 2Q)_Kor(작업중)_Fact Book (2008 3Q)_Kor_정산표반영_Fact Book (2008 3Q)_Kor" xfId="141"/>
    <cellStyle name="_Fact Book (2008 2Q)_Kor(작업중)_Fact Book (2008 2Q)_Kor(작업중)_Fact Book (2008 3Q)_Kor_정산표반영_Fact Book (2008 3Q)_Kor_Group_IS" xfId="142"/>
    <cellStyle name="_Fact Book (2008 2Q)_Kor(작업중)_Fact Book (2008 2Q)_Kor(작업중)_Fact Book (2008 3Q)_Kor_정산표반영_Fact Book (2008 4Q)_Eng" xfId="143"/>
    <cellStyle name="_Fact Book (2008 2Q)_Kor(작업중)_Fact Book (2008 2Q)_Kor(작업중)_Fact Book (2008 3Q)_Kor_정산표반영_Fact Book (2008 4Q)_Eng_Group_IS" xfId="144"/>
    <cellStyle name="_Fact Book (2008 2Q)_Kor(작업중)_Fact Book (2008 2Q)_Kor(작업중)_Fact Book (2008 3Q)_Kor_정산표반영_Fact Book (2008 4Q)_Kor" xfId="145"/>
    <cellStyle name="_Fact Book (2008 2Q)_Kor(작업중)_Fact Book (2008 2Q)_Kor(작업중)_Fact Book (2008 3Q)_Kor_정산표반영_Fact Book (2008 4Q)_Kor_Group_IS" xfId="146"/>
    <cellStyle name="_Fact Book (2008 2Q)_Kor(작업중)_Fact Book (2008 2Q)_Kor(작업중)_Fact Book (2008 3Q)_Kor_정산표반영_Fact Book (2009 1Q)_Kor" xfId="147"/>
    <cellStyle name="_Fact Book (2008 2Q)_Kor(작업중)_Fact Book (2008 2Q)_Kor(작업중)_Fact Book (2008 3Q)_Kor_정산표반영_Fact Book (2009 1Q)_Kor_Group_IS" xfId="148"/>
    <cellStyle name="_Fact Book (2008 2Q)_Kor(작업중)_Fact Book (2008 2Q)_Kor(작업중)_Fact Book (2008 3Q)_Kor_정산표반영_Fact Book (2009 1Q)목차" xfId="149"/>
    <cellStyle name="_Fact Book (2008 2Q)_Kor(작업중)_Fact Book (2008 2Q)_Kor(작업중)_Fact Book (2008 3Q)_Kor_정산표반영_Fact Book (2009 1Q)목차_Group_IS" xfId="150"/>
    <cellStyle name="_Fact Book (2008 2Q)_Kor(작업중)_Fact Book (2008 2Q)_Kor(작업중)_Group_IS" xfId="151"/>
    <cellStyle name="_Fact Book (2008 2Q)_Kor(작업중)_Fact Book (2008 3Q)_Eng" xfId="152"/>
    <cellStyle name="_Fact Book (2008 2Q)_Kor(작업중)_Fact Book (2008 3Q)_Eng_Group_IS" xfId="153"/>
    <cellStyle name="_Fact Book (2008 2Q)_Kor(작업중)_Fact Book (2008 3Q)_Kor" xfId="154"/>
    <cellStyle name="_Fact Book (2008 2Q)_Kor(작업중)_Fact Book (2008 3Q)_Kor_Group_IS" xfId="155"/>
    <cellStyle name="_Fact Book (2008 2Q)_Kor(작업중)_Fact Book (2008 4Q)_Eng" xfId="156"/>
    <cellStyle name="_Fact Book (2008 2Q)_Kor(작업중)_Fact Book (2008 4Q)_Eng_Group_IS" xfId="157"/>
    <cellStyle name="_Fact Book (2008 2Q)_Kor(작업중)_Fact Book (2008 4Q)_Kor" xfId="158"/>
    <cellStyle name="_Fact Book (2008 2Q)_Kor(작업중)_Fact Book (2008 4Q)_Kor_Group_IS" xfId="159"/>
    <cellStyle name="_Fact Book (2008 2Q)_Kor(작업중)_Fact Book (2009 1Q)_Kor" xfId="160"/>
    <cellStyle name="_Fact Book (2008 2Q)_Kor(작업중)_Fact Book (2009 1Q)_Kor_Group_IS" xfId="161"/>
    <cellStyle name="_Fact Book (2008 2Q)_Kor(작업중)_Fact Book (2009 1Q)목차" xfId="162"/>
    <cellStyle name="_Fact Book (2008 2Q)_Kor(작업중)_Fact Book (2009 1Q)목차_Group_IS" xfId="163"/>
    <cellStyle name="_Fact Book (2008 3Q)_Kor" xfId="164"/>
    <cellStyle name="_Fact Book (2008 3Q)_Kor_Group_IS" xfId="165"/>
    <cellStyle name="_Fact Book (2008 4Q)_Kor" xfId="166"/>
    <cellStyle name="_Fact Book (2008 4Q)_Kor_Group_IS" xfId="167"/>
    <cellStyle name="_Fiscal" xfId="168"/>
    <cellStyle name="_Fiscal (M)" xfId="169"/>
    <cellStyle name="_Fiscal (M) 2" xfId="170"/>
    <cellStyle name="_Fiscal (M) 3" xfId="171"/>
    <cellStyle name="_Fiscal 2" xfId="172"/>
    <cellStyle name="_Fiscal 3" xfId="173"/>
    <cellStyle name="_Fiscal 4" xfId="174"/>
    <cellStyle name="_Fiscal 4 2" xfId="175"/>
    <cellStyle name="_Fiscal 5" xfId="176"/>
    <cellStyle name="_Fiscal 5 2" xfId="177"/>
    <cellStyle name="_Fiscal 6" xfId="178"/>
    <cellStyle name="_Fiscal 7" xfId="179"/>
    <cellStyle name="_Fiscal_EA Update (April 06)" xfId="180"/>
    <cellStyle name="_Fiscal_EA Update (April 06) 2" xfId="181"/>
    <cellStyle name="_Fiscal_EA Update (April 06) 3" xfId="182"/>
    <cellStyle name="_Group_IS" xfId="183"/>
    <cellStyle name="_Growth" xfId="184"/>
    <cellStyle name="_Growth 2" xfId="185"/>
    <cellStyle name="_Growth 3" xfId="186"/>
    <cellStyle name="_Growth_EA Update (April 06)" xfId="187"/>
    <cellStyle name="_Growth_EA Update (April 06) 2" xfId="188"/>
    <cellStyle name="_Growth_EA Update (April 06) 3" xfId="189"/>
    <cellStyle name="_high freq indicators_new_v7" xfId="190"/>
    <cellStyle name="_IN - borrowing" xfId="191"/>
    <cellStyle name="_IN - borrowing 2" xfId="192"/>
    <cellStyle name="_IN - borrowing 3" xfId="193"/>
    <cellStyle name="_jpn_indicators" xfId="194"/>
    <cellStyle name="_jpn_indicatorsIH" xfId="195"/>
    <cellStyle name="_Latvia_Fiscal_Main (2)" xfId="196"/>
    <cellStyle name="_Latvia_Fiscal_Main (2) 2" xfId="197"/>
    <cellStyle name="_Latvia_Fiscal_Main (2) 3" xfId="198"/>
    <cellStyle name="_LKA Key macro assumptions_Alternative" xfId="199"/>
    <cellStyle name="_LKAFis_Alternative" xfId="200"/>
    <cellStyle name="_LTU_BoP" xfId="201"/>
    <cellStyle name="_LTU_BoP 2" xfId="202"/>
    <cellStyle name="_LTU_BoP 3" xfId="203"/>
    <cellStyle name="_LTU_FIS" xfId="204"/>
    <cellStyle name="_LTU_FIS 2" xfId="205"/>
    <cellStyle name="_LTU_FIS 3" xfId="206"/>
    <cellStyle name="_LTU_FIS_1" xfId="207"/>
    <cellStyle name="_LTU_FIS_1 2" xfId="208"/>
    <cellStyle name="_LTU_FIS_1 3" xfId="209"/>
    <cellStyle name="_LTU_FIS_Sep4 (2)1" xfId="210"/>
    <cellStyle name="_LTU_FIS_Sep4 (2)1 2" xfId="211"/>
    <cellStyle name="_LTU_FIS_Sep4 (2)1 3" xfId="212"/>
    <cellStyle name="_LTU_FIS_Sep4 (2)1a" xfId="213"/>
    <cellStyle name="_LTU_FIS_Sep4 (2)1a 2" xfId="214"/>
    <cellStyle name="_LTU_FIS_Sep4 (2)1a 3" xfId="215"/>
    <cellStyle name="_LTU_Macro" xfId="216"/>
    <cellStyle name="_LTU_Macro 2" xfId="217"/>
    <cellStyle name="_LTU_Macro 3" xfId="218"/>
    <cellStyle name="_Macro" xfId="219"/>
    <cellStyle name="_Macro 2" xfId="220"/>
    <cellStyle name="_Macro 3" xfId="221"/>
    <cellStyle name="_Macro_EA Update (April 06)" xfId="222"/>
    <cellStyle name="_Macro_EA Update (April 06) 2" xfId="223"/>
    <cellStyle name="_Macro_EA Update (April 06) 3" xfId="224"/>
    <cellStyle name="_PkBoP_h" xfId="225"/>
    <cellStyle name="_PkBoP_h 2" xfId="226"/>
    <cellStyle name="_PkBoP_h 3" xfId="227"/>
    <cellStyle name="_PkBoP_h 4" xfId="228"/>
    <cellStyle name="_PkBoP_h 5" xfId="229"/>
    <cellStyle name="_PkBoP_h_Fiscal PC July 26 0130pm" xfId="230"/>
    <cellStyle name="_PkBoP_h_Fiscal PC July 26 0130pm 2" xfId="231"/>
    <cellStyle name="_PkBoP_h_Fiscal PC July 26 0130pm 3" xfId="232"/>
    <cellStyle name="_sample charts" xfId="233"/>
    <cellStyle name="_Summary IS" xfId="234"/>
    <cellStyle name="_Summary IS_Fact Book (2008 3Q)_Kor_정산표반영" xfId="235"/>
    <cellStyle name="_Summary IS_Fact Book (2008 3Q)_Kor_정산표반영_Book1" xfId="236"/>
    <cellStyle name="_Summary IS_Fact Book (2008 3Q)_Kor_정산표반영_Book1_Group_IS" xfId="237"/>
    <cellStyle name="_Summary IS_Fact Book (2008 3Q)_Kor_정산표반영_Book2" xfId="238"/>
    <cellStyle name="_Summary IS_Fact Book (2008 3Q)_Kor_정산표반영_Book2_Group_IS" xfId="239"/>
    <cellStyle name="_Summary IS_Fact Book (2008 3Q)_Kor_정산표반영_Book3" xfId="240"/>
    <cellStyle name="_Summary IS_Fact Book (2008 3Q)_Kor_정산표반영_Book3_Group_IS" xfId="241"/>
    <cellStyle name="_Summary IS_Fact Book (2008 3Q)_Kor_정산표반영_Fact Book (2008 3Q)_Eng" xfId="242"/>
    <cellStyle name="_Summary IS_Fact Book (2008 3Q)_Kor_정산표반영_Fact Book (2008 3Q)_Eng_Group_IS" xfId="243"/>
    <cellStyle name="_Summary IS_Fact Book (2008 3Q)_Kor_정산표반영_Fact Book (2008 3Q)_Kor" xfId="244"/>
    <cellStyle name="_Summary IS_Fact Book (2008 3Q)_Kor_정산표반영_Fact Book (2008 3Q)_Kor_Group_IS" xfId="245"/>
    <cellStyle name="_Summary IS_Fact Book (2008 3Q)_Kor_정산표반영_Fact Book (2008 4Q)_Eng" xfId="246"/>
    <cellStyle name="_Summary IS_Fact Book (2008 3Q)_Kor_정산표반영_Fact Book (2008 4Q)_Eng_Group_IS" xfId="247"/>
    <cellStyle name="_Summary IS_Fact Book (2008 3Q)_Kor_정산표반영_Fact Book (2008 4Q)_Kor" xfId="248"/>
    <cellStyle name="_Summary IS_Fact Book (2008 3Q)_Kor_정산표반영_Fact Book (2008 4Q)_Kor_Group_IS" xfId="249"/>
    <cellStyle name="_Summary IS_Fact Book (2008 3Q)_Kor_정산표반영_Fact Book (2009 1Q)_Kor" xfId="250"/>
    <cellStyle name="_Summary IS_Fact Book (2008 3Q)_Kor_정산표반영_Fact Book (2009 1Q)_Kor_Group_IS" xfId="251"/>
    <cellStyle name="_Summary IS_Fact Book (2008 3Q)_Kor_정산표반영_Fact Book (2009 1Q)목차" xfId="252"/>
    <cellStyle name="_Summary IS_Fact Book (2008 3Q)_Kor_정산표반영_Fact Book (2009 1Q)목차_Group_IS" xfId="253"/>
    <cellStyle name="_Summary IS_Group_IS" xfId="254"/>
    <cellStyle name="_Summary Table" xfId="255"/>
    <cellStyle name="_Template Stats" xfId="256"/>
    <cellStyle name="_Template Stats_Book3 (4)" xfId="257"/>
    <cellStyle name="_Template Stats_high freq indicators_new_v7" xfId="258"/>
    <cellStyle name="_Template Stats_jpn_indicators" xfId="259"/>
    <cellStyle name="_Template Stats_jpn_indicatorsIH" xfId="260"/>
    <cellStyle name="_Template Stats_text_charts" xfId="261"/>
    <cellStyle name="_Template_Latvia" xfId="262"/>
    <cellStyle name="_Template_Latvia 2" xfId="263"/>
    <cellStyle name="_Template_Latvia 3" xfId="264"/>
    <cellStyle name="_text_charts" xfId="265"/>
    <cellStyle name="_valsts_budzeta_izpilde_julijs_2009(1)" xfId="266"/>
    <cellStyle name="_valsts_budzeta_izpilde_julijs_2009(1) 2" xfId="267"/>
    <cellStyle name="_valsts_budzeta_izpilde_julijs_2009(1) 3" xfId="268"/>
    <cellStyle name="¥¼©w¸q" xfId="269"/>
    <cellStyle name="¥¼©w¸q 2" xfId="270"/>
    <cellStyle name="¥¼©w¸q 3" xfId="271"/>
    <cellStyle name="=C:\WINNT35\SYSTEM32\COMMAND.COM" xfId="272"/>
    <cellStyle name="=C:\WINNT35\SYSTEM32\COMMAND.COM 2" xfId="273"/>
    <cellStyle name="=C:\WINNT35\SYSTEM32\COMMAND.COM 2 2" xfId="274"/>
    <cellStyle name="=C:\WINNT35\SYSTEM32\COMMAND.COM 2 3" xfId="275"/>
    <cellStyle name="=C:\WINNT35\SYSTEM32\COMMAND.COM 2 4" xfId="276"/>
    <cellStyle name="=C:\WINNT35\SYSTEM32\COMMAND.COM 3" xfId="277"/>
    <cellStyle name="=C:\WINNT35\SYSTEM32\COMMAND.COM 3 2" xfId="278"/>
    <cellStyle name="=C:\WINNT35\SYSTEM32\COMMAND.COM 3 3" xfId="279"/>
    <cellStyle name="=C:\WINNT35\SYSTEM32\COMMAND.COM 3 4" xfId="280"/>
    <cellStyle name="=C:\WINNT35\SYSTEM32\COMMAND.COM 4" xfId="281"/>
    <cellStyle name="=C:\WINNT35\SYSTEM32\COMMAND.COM 4 2" xfId="282"/>
    <cellStyle name="=C:\WINNT35\SYSTEM32\COMMAND.COM 5" xfId="283"/>
    <cellStyle name="=D:\WINNT\SYSTEM32\COMMAND.COM" xfId="284"/>
    <cellStyle name="\¦ÏÝÌnCp[N" xfId="285"/>
    <cellStyle name="\¦ÏÝÌnCp[N 2" xfId="286"/>
    <cellStyle name="\¦ÏÝÌnCp[N 3" xfId="287"/>
    <cellStyle name="nCp[N" xfId="288"/>
    <cellStyle name="nCp[N 2" xfId="289"/>
    <cellStyle name="nCp[N 3" xfId="290"/>
    <cellStyle name="0,0_x000d__x000a_NA_x000d__x000a_" xfId="291"/>
    <cellStyle name="0mitP" xfId="292"/>
    <cellStyle name="0ohneP" xfId="293"/>
    <cellStyle name="1" xfId="294"/>
    <cellStyle name="1 - Style1" xfId="295"/>
    <cellStyle name="1 indent" xfId="296"/>
    <cellStyle name="1 indent 2" xfId="297"/>
    <cellStyle name="1 indent 3" xfId="298"/>
    <cellStyle name="1 indent 4" xfId="299"/>
    <cellStyle name="1 indent 5" xfId="300"/>
    <cellStyle name="1_ArticleIV TABLES01" xfId="301"/>
    <cellStyle name="1_ArticleIV TABLES01 2" xfId="302"/>
    <cellStyle name="1_ArticleIV TABLES01_Fiscal" xfId="303"/>
    <cellStyle name="1_ArticleIV TABLES01_Fiscal 2" xfId="304"/>
    <cellStyle name="1_ArticleIV TABLES01_In BPFF" xfId="305"/>
    <cellStyle name="1_ArticleIV TABLES01_In BPFF 2" xfId="306"/>
    <cellStyle name="1_ArticleIV TABLES01_In BPFFS" xfId="307"/>
    <cellStyle name="1_ArticleIV TABLES01_In BPFFS 2" xfId="308"/>
    <cellStyle name="1_ArticleIV TABLES01_In_DDebt" xfId="309"/>
    <cellStyle name="1_ArticleIV TABLES01_In_DDebt 2" xfId="310"/>
    <cellStyle name="1_ArticleIV TABLES01_In_fis" xfId="311"/>
    <cellStyle name="1_ArticleIV TABLES01_In_fis 2" xfId="312"/>
    <cellStyle name="1_ArticleIV TABLES01_In-BOP" xfId="313"/>
    <cellStyle name="1_Book2" xfId="314"/>
    <cellStyle name="1_Book2 2" xfId="315"/>
    <cellStyle name="1_Book2_Fiscal" xfId="316"/>
    <cellStyle name="1_Book2_Fiscal 2" xfId="317"/>
    <cellStyle name="1_Book2_In BPFF" xfId="318"/>
    <cellStyle name="1_Book2_In BPFF 2" xfId="319"/>
    <cellStyle name="1_Book2_In BPFFS" xfId="320"/>
    <cellStyle name="1_Book2_In BPFFS 2" xfId="321"/>
    <cellStyle name="1_Book2_In_DDebt" xfId="322"/>
    <cellStyle name="1_Book2_In_DDebt 2" xfId="323"/>
    <cellStyle name="1_Book2_In_fis" xfId="324"/>
    <cellStyle name="1_Book2_In_fis 2" xfId="325"/>
    <cellStyle name="1_Book2_In-BOP" xfId="326"/>
    <cellStyle name="1_Book3" xfId="327"/>
    <cellStyle name="1_Book3 2" xfId="328"/>
    <cellStyle name="1_Book3_Fiscal" xfId="329"/>
    <cellStyle name="1_Book3_Fiscal 2" xfId="330"/>
    <cellStyle name="1_Book3_In BPFF" xfId="331"/>
    <cellStyle name="1_Book3_In BPFF 2" xfId="332"/>
    <cellStyle name="1_Book3_In BPFFS" xfId="333"/>
    <cellStyle name="1_Book3_In BPFFS 2" xfId="334"/>
    <cellStyle name="1_Book3_In_DDebt" xfId="335"/>
    <cellStyle name="1_Book3_In_DDebt 2" xfId="336"/>
    <cellStyle name="1_Book3_In_fis" xfId="337"/>
    <cellStyle name="1_Book3_In_fis 2" xfId="338"/>
    <cellStyle name="1_Book3_In-BOP" xfId="339"/>
    <cellStyle name="1_Book4" xfId="340"/>
    <cellStyle name="1_Book4 2" xfId="341"/>
    <cellStyle name="1_Book4_Fiscal" xfId="342"/>
    <cellStyle name="1_Book4_Fiscal 2" xfId="343"/>
    <cellStyle name="1_Book4_In BPFF" xfId="344"/>
    <cellStyle name="1_Book4_In BPFF 2" xfId="345"/>
    <cellStyle name="1_Book4_In BPFFS" xfId="346"/>
    <cellStyle name="1_Book4_In BPFFS 2" xfId="347"/>
    <cellStyle name="1_Book4_In_DDebt" xfId="348"/>
    <cellStyle name="1_Book4_In_DDebt 2" xfId="349"/>
    <cellStyle name="1_Book4_In_fis" xfId="350"/>
    <cellStyle name="1_Book4_In_fis 2" xfId="351"/>
    <cellStyle name="1_Book4_In-BOP" xfId="352"/>
    <cellStyle name="1_BOPart4" xfId="353"/>
    <cellStyle name="1_BOPart4 2" xfId="354"/>
    <cellStyle name="1_BOPart4_Fiscal" xfId="355"/>
    <cellStyle name="1_BOPart4_Fiscal 2" xfId="356"/>
    <cellStyle name="1_BOPart4_In BPFF" xfId="357"/>
    <cellStyle name="1_BOPart4_In BPFF 2" xfId="358"/>
    <cellStyle name="1_BOPart4_In BPFFS" xfId="359"/>
    <cellStyle name="1_BOPart4_In BPFFS 2" xfId="360"/>
    <cellStyle name="1_BOPart4_In_DDebt" xfId="361"/>
    <cellStyle name="1_BOPart4_In_DDebt 2" xfId="362"/>
    <cellStyle name="1_BOPart4_In_fis" xfId="363"/>
    <cellStyle name="1_BOPart4_In_fis 2" xfId="364"/>
    <cellStyle name="1_BOPart4_In-BOP" xfId="365"/>
    <cellStyle name="1_Brief 2002" xfId="366"/>
    <cellStyle name="1_Brief 2002 2" xfId="367"/>
    <cellStyle name="1_Brief 2002_Fiscal" xfId="368"/>
    <cellStyle name="1_Brief 2002_Fiscal 2" xfId="369"/>
    <cellStyle name="1_Brief 2002_In BPFF" xfId="370"/>
    <cellStyle name="1_Brief 2002_In BPFF 2" xfId="371"/>
    <cellStyle name="1_Brief 2002_In BPFFS" xfId="372"/>
    <cellStyle name="1_Brief 2002_In BPFFS 2" xfId="373"/>
    <cellStyle name="1_Brief 2002_In_DDebt" xfId="374"/>
    <cellStyle name="1_Brief 2002_In_DDebt 2" xfId="375"/>
    <cellStyle name="1_Brief 2002_In_fis" xfId="376"/>
    <cellStyle name="1_Brief 2002_In_fis 2" xfId="377"/>
    <cellStyle name="1_Brief 2002_In-BOP" xfId="378"/>
    <cellStyle name="1_DPG Statistical Annex Feb 10 2006" xfId="379"/>
    <cellStyle name="1_Fiscal" xfId="380"/>
    <cellStyle name="1_Fiscal_1" xfId="381"/>
    <cellStyle name="1_Fiscal_1 2" xfId="382"/>
    <cellStyle name="1_In BPFF" xfId="383"/>
    <cellStyle name="1_In BPFF 2" xfId="384"/>
    <cellStyle name="1_In BPFFS" xfId="385"/>
    <cellStyle name="1_In_DDebt" xfId="386"/>
    <cellStyle name="1_In_DDebt 2" xfId="387"/>
    <cellStyle name="1_In_fis" xfId="388"/>
    <cellStyle name="1_In_fis 2" xfId="389"/>
    <cellStyle name="1_In-BOP" xfId="390"/>
    <cellStyle name="1_mdvmacrofr2001" xfId="391"/>
    <cellStyle name="1_mdvmacrofr2001 2" xfId="392"/>
    <cellStyle name="1_mdvmacrofr2001_Fiscal" xfId="393"/>
    <cellStyle name="1_mdvmacrofr2001_Fiscal 2" xfId="394"/>
    <cellStyle name="1_mdvmacrofr2001_In BPFF" xfId="395"/>
    <cellStyle name="1_mdvmacrofr2001_In BPFF 2" xfId="396"/>
    <cellStyle name="1_mdvmacrofr2001_In BPFFS" xfId="397"/>
    <cellStyle name="1_mdvmacrofr2001_In BPFFS 2" xfId="398"/>
    <cellStyle name="1_mdvmacrofr2001_In_DDebt" xfId="399"/>
    <cellStyle name="1_mdvmacrofr2001_In_DDebt 2" xfId="400"/>
    <cellStyle name="1_mdvmacrofr2001_In_fis" xfId="401"/>
    <cellStyle name="1_mdvmacrofr2001_In_fis 2" xfId="402"/>
    <cellStyle name="1_mdvmacrofr2001_In-BOP" xfId="403"/>
    <cellStyle name="1_WEO" xfId="404"/>
    <cellStyle name="1_WEO 2" xfId="405"/>
    <cellStyle name="1_WEO_Fiscal" xfId="406"/>
    <cellStyle name="1_WEO_Fiscal 2" xfId="407"/>
    <cellStyle name="1_WEO_In BPFF" xfId="408"/>
    <cellStyle name="1_WEO_In BPFF 2" xfId="409"/>
    <cellStyle name="1_WEO_In BPFFS" xfId="410"/>
    <cellStyle name="1_WEO_In BPFFS 2" xfId="411"/>
    <cellStyle name="1_WEO_In_DDebt" xfId="412"/>
    <cellStyle name="1_WEO_In_DDebt 2" xfId="413"/>
    <cellStyle name="1_WEO_In_fis" xfId="414"/>
    <cellStyle name="1_WEO_In_fis 2" xfId="415"/>
    <cellStyle name="1_WEO_In-BOP" xfId="416"/>
    <cellStyle name="10mitP" xfId="417"/>
    <cellStyle name="12mitP" xfId="418"/>
    <cellStyle name="12ohneP" xfId="419"/>
    <cellStyle name="13mitP" xfId="420"/>
    <cellStyle name="1enter" xfId="421"/>
    <cellStyle name="1mitP" xfId="422"/>
    <cellStyle name="1ohneP" xfId="423"/>
    <cellStyle name="1ohneP 2" xfId="424"/>
    <cellStyle name="1ohneP 3" xfId="425"/>
    <cellStyle name="1ohneP 4" xfId="426"/>
    <cellStyle name="2 - Style2" xfId="427"/>
    <cellStyle name="2 indents" xfId="428"/>
    <cellStyle name="2 indents 2" xfId="429"/>
    <cellStyle name="2 indents 3" xfId="430"/>
    <cellStyle name="2 indents 4" xfId="431"/>
    <cellStyle name="2 indents 5" xfId="432"/>
    <cellStyle name="20 % - Markeringsfarve1 2" xfId="433"/>
    <cellStyle name="20 % - Markeringsfarve2 2" xfId="434"/>
    <cellStyle name="20 % - Markeringsfarve3 2" xfId="435"/>
    <cellStyle name="20 % - Markeringsfarve4 2" xfId="436"/>
    <cellStyle name="20 % - Markeringsfarve5 2" xfId="437"/>
    <cellStyle name="20 % - Markeringsfarve6 2" xfId="438"/>
    <cellStyle name="20 % - Accent1" xfId="439"/>
    <cellStyle name="20 % - Accent1 2" xfId="440"/>
    <cellStyle name="20 % - Accent1 2 2" xfId="441"/>
    <cellStyle name="20 % - Accent1 3" xfId="442"/>
    <cellStyle name="20 % - Accent1 4" xfId="443"/>
    <cellStyle name="20 % - Accent2" xfId="444"/>
    <cellStyle name="20 % - Accent2 2" xfId="445"/>
    <cellStyle name="20 % - Accent2 2 2" xfId="446"/>
    <cellStyle name="20 % - Accent2 3" xfId="447"/>
    <cellStyle name="20 % - Accent2 4" xfId="448"/>
    <cellStyle name="20 % - Accent3" xfId="449"/>
    <cellStyle name="20 % - Accent3 2" xfId="450"/>
    <cellStyle name="20 % - Accent3 2 2" xfId="451"/>
    <cellStyle name="20 % - Accent3 3" xfId="452"/>
    <cellStyle name="20 % - Accent3 4" xfId="453"/>
    <cellStyle name="20 % - Accent4" xfId="454"/>
    <cellStyle name="20 % - Accent4 2" xfId="455"/>
    <cellStyle name="20 % - Accent4 2 2" xfId="456"/>
    <cellStyle name="20 % - Accent4 3" xfId="457"/>
    <cellStyle name="20 % - Accent4 4" xfId="458"/>
    <cellStyle name="20 % - Accent5" xfId="459"/>
    <cellStyle name="20 % - Accent5 2" xfId="460"/>
    <cellStyle name="20 % - Accent5 3" xfId="461"/>
    <cellStyle name="20 % - Accent6" xfId="462"/>
    <cellStyle name="20 % - Accent6 2" xfId="463"/>
    <cellStyle name="20 % - Accent6 2 2" xfId="464"/>
    <cellStyle name="20 % - Accent6 3" xfId="465"/>
    <cellStyle name="20 % - Accent6 4" xfId="466"/>
    <cellStyle name="20% - Accent1 10" xfId="467"/>
    <cellStyle name="20% - Accent1 11" xfId="468"/>
    <cellStyle name="20% - Accent1 12" xfId="469"/>
    <cellStyle name="20% - Accent1 13" xfId="470"/>
    <cellStyle name="20% - Accent1 14" xfId="471"/>
    <cellStyle name="20% - Accent1 15" xfId="472"/>
    <cellStyle name="20% - Accent1 16" xfId="473"/>
    <cellStyle name="20% - Accent1 17" xfId="474"/>
    <cellStyle name="20% - Accent1 18" xfId="475"/>
    <cellStyle name="20% - Accent1 19" xfId="476"/>
    <cellStyle name="20% - Accent1 2" xfId="477"/>
    <cellStyle name="20% - Accent1 2 2" xfId="478"/>
    <cellStyle name="20% - Accent1 2 2 2" xfId="479"/>
    <cellStyle name="20% - Accent1 2 3" xfId="480"/>
    <cellStyle name="20% - Accent1 2 4" xfId="481"/>
    <cellStyle name="20% - Accent1 2 5" xfId="482"/>
    <cellStyle name="20% - Accent1 3" xfId="483"/>
    <cellStyle name="20% - Accent1 3 2" xfId="484"/>
    <cellStyle name="20% - Accent1 4" xfId="485"/>
    <cellStyle name="20% - Accent1 5" xfId="486"/>
    <cellStyle name="20% - Accent1 6" xfId="487"/>
    <cellStyle name="20% - Accent1 7" xfId="488"/>
    <cellStyle name="20% - Accent1 8" xfId="489"/>
    <cellStyle name="20% - Accent1 9" xfId="490"/>
    <cellStyle name="20% - Accent2 10" xfId="491"/>
    <cellStyle name="20% - Accent2 11" xfId="492"/>
    <cellStyle name="20% - Accent2 12" xfId="493"/>
    <cellStyle name="20% - Accent2 13" xfId="494"/>
    <cellStyle name="20% - Accent2 14" xfId="495"/>
    <cellStyle name="20% - Accent2 15" xfId="496"/>
    <cellStyle name="20% - Accent2 16" xfId="497"/>
    <cellStyle name="20% - Accent2 17" xfId="498"/>
    <cellStyle name="20% - Accent2 18" xfId="499"/>
    <cellStyle name="20% - Accent2 19" xfId="500"/>
    <cellStyle name="20% - Accent2 2" xfId="501"/>
    <cellStyle name="20% - Accent2 2 2" xfId="502"/>
    <cellStyle name="20% - Accent2 2 2 2" xfId="503"/>
    <cellStyle name="20% - Accent2 2 3" xfId="504"/>
    <cellStyle name="20% - Accent2 2 4" xfId="505"/>
    <cellStyle name="20% - Accent2 2 5" xfId="506"/>
    <cellStyle name="20% - Accent2 3" xfId="507"/>
    <cellStyle name="20% - Accent2 3 2" xfId="508"/>
    <cellStyle name="20% - Accent2 4" xfId="509"/>
    <cellStyle name="20% - Accent2 5" xfId="510"/>
    <cellStyle name="20% - Accent2 6" xfId="511"/>
    <cellStyle name="20% - Accent2 7" xfId="512"/>
    <cellStyle name="20% - Accent2 8" xfId="513"/>
    <cellStyle name="20% - Accent2 9" xfId="514"/>
    <cellStyle name="20% - Accent3 10" xfId="515"/>
    <cellStyle name="20% - Accent3 11" xfId="516"/>
    <cellStyle name="20% - Accent3 12" xfId="517"/>
    <cellStyle name="20% - Accent3 13" xfId="518"/>
    <cellStyle name="20% - Accent3 14" xfId="519"/>
    <cellStyle name="20% - Accent3 15" xfId="520"/>
    <cellStyle name="20% - Accent3 16" xfId="521"/>
    <cellStyle name="20% - Accent3 17" xfId="522"/>
    <cellStyle name="20% - Accent3 18" xfId="523"/>
    <cellStyle name="20% - Accent3 19" xfId="524"/>
    <cellStyle name="20% - Accent3 2" xfId="525"/>
    <cellStyle name="20% - Accent3 2 2" xfId="526"/>
    <cellStyle name="20% - Accent3 2 2 2" xfId="527"/>
    <cellStyle name="20% - Accent3 2 3" xfId="528"/>
    <cellStyle name="20% - Accent3 2 4" xfId="529"/>
    <cellStyle name="20% - Accent3 2 5" xfId="530"/>
    <cellStyle name="20% - Accent3 3" xfId="531"/>
    <cellStyle name="20% - Accent3 3 2" xfId="532"/>
    <cellStyle name="20% - Accent3 4" xfId="533"/>
    <cellStyle name="20% - Accent3 5" xfId="534"/>
    <cellStyle name="20% - Accent3 6" xfId="535"/>
    <cellStyle name="20% - Accent3 7" xfId="536"/>
    <cellStyle name="20% - Accent3 8" xfId="537"/>
    <cellStyle name="20% - Accent3 9" xfId="538"/>
    <cellStyle name="20% - Accent4 10" xfId="539"/>
    <cellStyle name="20% - Accent4 11" xfId="540"/>
    <cellStyle name="20% - Accent4 12" xfId="541"/>
    <cellStyle name="20% - Accent4 13" xfId="542"/>
    <cellStyle name="20% - Accent4 14" xfId="543"/>
    <cellStyle name="20% - Accent4 15" xfId="544"/>
    <cellStyle name="20% - Accent4 16" xfId="545"/>
    <cellStyle name="20% - Accent4 17" xfId="546"/>
    <cellStyle name="20% - Accent4 18" xfId="547"/>
    <cellStyle name="20% - Accent4 19" xfId="548"/>
    <cellStyle name="20% - Accent4 2" xfId="549"/>
    <cellStyle name="20% - Accent4 2 2" xfId="550"/>
    <cellStyle name="20% - Accent4 2 2 2" xfId="551"/>
    <cellStyle name="20% - Accent4 2 3" xfId="552"/>
    <cellStyle name="20% - Accent4 2 4" xfId="553"/>
    <cellStyle name="20% - Accent4 2 5" xfId="554"/>
    <cellStyle name="20% - Accent4 3" xfId="555"/>
    <cellStyle name="20% - Accent4 3 2" xfId="556"/>
    <cellStyle name="20% - Accent4 4" xfId="557"/>
    <cellStyle name="20% - Accent4 5" xfId="558"/>
    <cellStyle name="20% - Accent4 6" xfId="559"/>
    <cellStyle name="20% - Accent4 7" xfId="560"/>
    <cellStyle name="20% - Accent4 8" xfId="561"/>
    <cellStyle name="20% - Accent4 9" xfId="562"/>
    <cellStyle name="20% - Accent5 10" xfId="563"/>
    <cellStyle name="20% - Accent5 11" xfId="564"/>
    <cellStyle name="20% - Accent5 12" xfId="565"/>
    <cellStyle name="20% - Accent5 13" xfId="566"/>
    <cellStyle name="20% - Accent5 14" xfId="567"/>
    <cellStyle name="20% - Accent5 15" xfId="568"/>
    <cellStyle name="20% - Accent5 16" xfId="569"/>
    <cellStyle name="20% - Accent5 17" xfId="570"/>
    <cellStyle name="20% - Accent5 18" xfId="571"/>
    <cellStyle name="20% - Accent5 19" xfId="572"/>
    <cellStyle name="20% - Accent5 2" xfId="573"/>
    <cellStyle name="20% - Accent5 2 2" xfId="574"/>
    <cellStyle name="20% - Accent5 2 2 2" xfId="575"/>
    <cellStyle name="20% - Accent5 2 3" xfId="576"/>
    <cellStyle name="20% - Accent5 2 4" xfId="577"/>
    <cellStyle name="20% - Accent5 3" xfId="578"/>
    <cellStyle name="20% - Accent5 3 2" xfId="579"/>
    <cellStyle name="20% - Accent5 4" xfId="580"/>
    <cellStyle name="20% - Accent5 5" xfId="581"/>
    <cellStyle name="20% - Accent5 6" xfId="582"/>
    <cellStyle name="20% - Accent5 7" xfId="583"/>
    <cellStyle name="20% - Accent5 8" xfId="584"/>
    <cellStyle name="20% - Accent5 9" xfId="585"/>
    <cellStyle name="20% - Accent6 10" xfId="586"/>
    <cellStyle name="20% - Accent6 11" xfId="587"/>
    <cellStyle name="20% - Accent6 12" xfId="588"/>
    <cellStyle name="20% - Accent6 13" xfId="589"/>
    <cellStyle name="20% - Accent6 14" xfId="590"/>
    <cellStyle name="20% - Accent6 15" xfId="591"/>
    <cellStyle name="20% - Accent6 16" xfId="592"/>
    <cellStyle name="20% - Accent6 17" xfId="593"/>
    <cellStyle name="20% - Accent6 18" xfId="594"/>
    <cellStyle name="20% - Accent6 19" xfId="595"/>
    <cellStyle name="20% - Accent6 2" xfId="596"/>
    <cellStyle name="20% - Accent6 2 2" xfId="597"/>
    <cellStyle name="20% - Accent6 2 2 2" xfId="598"/>
    <cellStyle name="20% - Accent6 2 3" xfId="599"/>
    <cellStyle name="20% - Accent6 2 4" xfId="600"/>
    <cellStyle name="20% - Accent6 2 5" xfId="601"/>
    <cellStyle name="20% - Accent6 3" xfId="602"/>
    <cellStyle name="20% - Accent6 3 2" xfId="603"/>
    <cellStyle name="20% - Accent6 4" xfId="604"/>
    <cellStyle name="20% - Accent6 5" xfId="605"/>
    <cellStyle name="20% - Accent6 6" xfId="606"/>
    <cellStyle name="20% - Accent6 7" xfId="607"/>
    <cellStyle name="20% - Accent6 8" xfId="608"/>
    <cellStyle name="20% - Accent6 9" xfId="609"/>
    <cellStyle name="20% - Akzent1" xfId="610"/>
    <cellStyle name="20% - Akzent2" xfId="611"/>
    <cellStyle name="20% - Akzent3" xfId="612"/>
    <cellStyle name="20% - Akzent4" xfId="613"/>
    <cellStyle name="20% - Akzent5" xfId="614"/>
    <cellStyle name="20% - Akzent6" xfId="615"/>
    <cellStyle name="20% - Colore 1" xfId="616"/>
    <cellStyle name="20% - Colore 1 2" xfId="617"/>
    <cellStyle name="20% - Colore 1 3" xfId="618"/>
    <cellStyle name="20% - Colore 2" xfId="619"/>
    <cellStyle name="20% - Colore 2 2" xfId="620"/>
    <cellStyle name="20% - Colore 2 3" xfId="621"/>
    <cellStyle name="20% - Colore 3" xfId="622"/>
    <cellStyle name="20% - Colore 3 2" xfId="623"/>
    <cellStyle name="20% - Colore 3 3" xfId="624"/>
    <cellStyle name="20% - Colore 4" xfId="625"/>
    <cellStyle name="20% - Colore 4 2" xfId="626"/>
    <cellStyle name="20% - Colore 4 3" xfId="627"/>
    <cellStyle name="20% - Colore 5" xfId="628"/>
    <cellStyle name="20% - Colore 5 2" xfId="629"/>
    <cellStyle name="20% - Colore 5 3" xfId="630"/>
    <cellStyle name="20% - Colore 6" xfId="631"/>
    <cellStyle name="20% - Colore 6 2" xfId="632"/>
    <cellStyle name="20% - Colore 6 3" xfId="633"/>
    <cellStyle name="20% - Énfasis1" xfId="634"/>
    <cellStyle name="20% - Énfasis1 10" xfId="635"/>
    <cellStyle name="20% - Énfasis1 11" xfId="636"/>
    <cellStyle name="20% - Énfasis1 11 2" xfId="637"/>
    <cellStyle name="20% - Énfasis1 12" xfId="638"/>
    <cellStyle name="20% - Énfasis1 12 2" xfId="639"/>
    <cellStyle name="20% - Énfasis1 2" xfId="640"/>
    <cellStyle name="20% - Énfasis1 2 2" xfId="641"/>
    <cellStyle name="20% - Énfasis1 2 2 2" xfId="642"/>
    <cellStyle name="20% - Énfasis1 2 2 2 2" xfId="643"/>
    <cellStyle name="20% - Énfasis1 2 2 3" xfId="644"/>
    <cellStyle name="20% - Énfasis1 2 2 4" xfId="645"/>
    <cellStyle name="20% - Énfasis1 2 2 5" xfId="646"/>
    <cellStyle name="20% - Énfasis1 2 3" xfId="647"/>
    <cellStyle name="20% - Énfasis1 2 3 2" xfId="648"/>
    <cellStyle name="20% - Énfasis1 2 4" xfId="649"/>
    <cellStyle name="20% - Énfasis1 2 5" xfId="650"/>
    <cellStyle name="20% - Énfasis1 2 6" xfId="651"/>
    <cellStyle name="20% - Énfasis1 3" xfId="652"/>
    <cellStyle name="20% - Énfasis1 3 2" xfId="653"/>
    <cellStyle name="20% - Énfasis1 3 2 2" xfId="654"/>
    <cellStyle name="20% - Énfasis1 3 3" xfId="655"/>
    <cellStyle name="20% - Énfasis1 3 4" xfId="656"/>
    <cellStyle name="20% - Énfasis1 3 5" xfId="657"/>
    <cellStyle name="20% - Énfasis1 4" xfId="658"/>
    <cellStyle name="20% - Énfasis1 4 2" xfId="659"/>
    <cellStyle name="20% - Énfasis1 4 2 2" xfId="660"/>
    <cellStyle name="20% - Énfasis1 4 3" xfId="661"/>
    <cellStyle name="20% - Énfasis1 5" xfId="662"/>
    <cellStyle name="20% - Énfasis1 5 2" xfId="663"/>
    <cellStyle name="20% - Énfasis1 5 2 2" xfId="664"/>
    <cellStyle name="20% - Énfasis1 5 3" xfId="665"/>
    <cellStyle name="20% - Énfasis1 5 4" xfId="666"/>
    <cellStyle name="20% - Énfasis1 5 5" xfId="667"/>
    <cellStyle name="20% - Énfasis1 5 5 2" xfId="668"/>
    <cellStyle name="20% - Énfasis1 5 6" xfId="669"/>
    <cellStyle name="20% - Énfasis1 6" xfId="670"/>
    <cellStyle name="20% - Énfasis1 6 2" xfId="671"/>
    <cellStyle name="20% - Énfasis1 6 2 2" xfId="672"/>
    <cellStyle name="20% - Énfasis1 6 2 2 2" xfId="673"/>
    <cellStyle name="20% - Énfasis1 6 2 3" xfId="674"/>
    <cellStyle name="20% - Énfasis1 6 3" xfId="675"/>
    <cellStyle name="20% - Énfasis1 6 3 2" xfId="676"/>
    <cellStyle name="20% - Énfasis1 6 4" xfId="677"/>
    <cellStyle name="20% - Énfasis1 6 4 2" xfId="678"/>
    <cellStyle name="20% - Énfasis1 6 5" xfId="679"/>
    <cellStyle name="20% - Énfasis1 6 5 2" xfId="680"/>
    <cellStyle name="20% - Énfasis1 6 6" xfId="681"/>
    <cellStyle name="20% - Énfasis1 7" xfId="682"/>
    <cellStyle name="20% - Énfasis1 7 2" xfId="683"/>
    <cellStyle name="20% - Énfasis1 7 2 2" xfId="684"/>
    <cellStyle name="20% - Énfasis1 7 3" xfId="685"/>
    <cellStyle name="20% - Énfasis1 7 3 2" xfId="686"/>
    <cellStyle name="20% - Énfasis1 7 4" xfId="687"/>
    <cellStyle name="20% - Énfasis1 7 4 2" xfId="688"/>
    <cellStyle name="20% - Énfasis1 7 5" xfId="689"/>
    <cellStyle name="20% - Énfasis1 8" xfId="690"/>
    <cellStyle name="20% - Énfasis1 8 2" xfId="691"/>
    <cellStyle name="20% - Énfasis1 8 2 2" xfId="692"/>
    <cellStyle name="20% - Énfasis1 8 3" xfId="693"/>
    <cellStyle name="20% - Énfasis1 8 4" xfId="694"/>
    <cellStyle name="20% - Énfasis1 8 5" xfId="695"/>
    <cellStyle name="20% - Énfasis1 8 5 2" xfId="696"/>
    <cellStyle name="20% - Énfasis1 8 6" xfId="697"/>
    <cellStyle name="20% - Énfasis1 9" xfId="698"/>
    <cellStyle name="20% - Énfasis1 9 2" xfId="699"/>
    <cellStyle name="20% - Énfasis2" xfId="700"/>
    <cellStyle name="20% - Énfasis2 10" xfId="701"/>
    <cellStyle name="20% - Énfasis2 11" xfId="702"/>
    <cellStyle name="20% - Énfasis2 11 2" xfId="703"/>
    <cellStyle name="20% - Énfasis2 12" xfId="704"/>
    <cellStyle name="20% - Énfasis2 12 2" xfId="705"/>
    <cellStyle name="20% - Énfasis2 2" xfId="706"/>
    <cellStyle name="20% - Énfasis2 2 2" xfId="707"/>
    <cellStyle name="20% - Énfasis2 2 2 2" xfId="708"/>
    <cellStyle name="20% - Énfasis2 2 2 2 2" xfId="709"/>
    <cellStyle name="20% - Énfasis2 2 2 3" xfId="710"/>
    <cellStyle name="20% - Énfasis2 2 2 4" xfId="711"/>
    <cellStyle name="20% - Énfasis2 2 2 5" xfId="712"/>
    <cellStyle name="20% - Énfasis2 2 3" xfId="713"/>
    <cellStyle name="20% - Énfasis2 2 3 2" xfId="714"/>
    <cellStyle name="20% - Énfasis2 2 4" xfId="715"/>
    <cellStyle name="20% - Énfasis2 2 5" xfId="716"/>
    <cellStyle name="20% - Énfasis2 2 6" xfId="717"/>
    <cellStyle name="20% - Énfasis2 3" xfId="718"/>
    <cellStyle name="20% - Énfasis2 3 2" xfId="719"/>
    <cellStyle name="20% - Énfasis2 3 2 2" xfId="720"/>
    <cellStyle name="20% - Énfasis2 3 3" xfId="721"/>
    <cellStyle name="20% - Énfasis2 3 4" xfId="722"/>
    <cellStyle name="20% - Énfasis2 3 5" xfId="723"/>
    <cellStyle name="20% - Énfasis2 4" xfId="724"/>
    <cellStyle name="20% - Énfasis2 4 2" xfId="725"/>
    <cellStyle name="20% - Énfasis2 4 2 2" xfId="726"/>
    <cellStyle name="20% - Énfasis2 4 3" xfId="727"/>
    <cellStyle name="20% - Énfasis2 5" xfId="728"/>
    <cellStyle name="20% - Énfasis2 5 2" xfId="729"/>
    <cellStyle name="20% - Énfasis2 5 2 2" xfId="730"/>
    <cellStyle name="20% - Énfasis2 5 3" xfId="731"/>
    <cellStyle name="20% - Énfasis2 5 4" xfId="732"/>
    <cellStyle name="20% - Énfasis2 5 5" xfId="733"/>
    <cellStyle name="20% - Énfasis2 5 5 2" xfId="734"/>
    <cellStyle name="20% - Énfasis2 5 6" xfId="735"/>
    <cellStyle name="20% - Énfasis2 6" xfId="736"/>
    <cellStyle name="20% - Énfasis2 6 2" xfId="737"/>
    <cellStyle name="20% - Énfasis2 6 2 2" xfId="738"/>
    <cellStyle name="20% - Énfasis2 6 2 2 2" xfId="739"/>
    <cellStyle name="20% - Énfasis2 6 2 3" xfId="740"/>
    <cellStyle name="20% - Énfasis2 6 3" xfId="741"/>
    <cellStyle name="20% - Énfasis2 6 3 2" xfId="742"/>
    <cellStyle name="20% - Énfasis2 6 4" xfId="743"/>
    <cellStyle name="20% - Énfasis2 6 4 2" xfId="744"/>
    <cellStyle name="20% - Énfasis2 6 5" xfId="745"/>
    <cellStyle name="20% - Énfasis2 6 5 2" xfId="746"/>
    <cellStyle name="20% - Énfasis2 6 6" xfId="747"/>
    <cellStyle name="20% - Énfasis2 7" xfId="748"/>
    <cellStyle name="20% - Énfasis2 7 2" xfId="749"/>
    <cellStyle name="20% - Énfasis2 7 2 2" xfId="750"/>
    <cellStyle name="20% - Énfasis2 7 3" xfId="751"/>
    <cellStyle name="20% - Énfasis2 7 3 2" xfId="752"/>
    <cellStyle name="20% - Énfasis2 7 4" xfId="753"/>
    <cellStyle name="20% - Énfasis2 7 4 2" xfId="754"/>
    <cellStyle name="20% - Énfasis2 7 5" xfId="755"/>
    <cellStyle name="20% - Énfasis2 8" xfId="756"/>
    <cellStyle name="20% - Énfasis2 8 2" xfId="757"/>
    <cellStyle name="20% - Énfasis2 8 2 2" xfId="758"/>
    <cellStyle name="20% - Énfasis2 8 3" xfId="759"/>
    <cellStyle name="20% - Énfasis2 8 4" xfId="760"/>
    <cellStyle name="20% - Énfasis2 8 5" xfId="761"/>
    <cellStyle name="20% - Énfasis2 8 5 2" xfId="762"/>
    <cellStyle name="20% - Énfasis2 8 6" xfId="763"/>
    <cellStyle name="20% - Énfasis2 9" xfId="764"/>
    <cellStyle name="20% - Énfasis2 9 2" xfId="765"/>
    <cellStyle name="20% - Énfasis3" xfId="766"/>
    <cellStyle name="20% - Énfasis3 10" xfId="767"/>
    <cellStyle name="20% - Énfasis3 11" xfId="768"/>
    <cellStyle name="20% - Énfasis3 11 2" xfId="769"/>
    <cellStyle name="20% - Énfasis3 12" xfId="770"/>
    <cellStyle name="20% - Énfasis3 12 2" xfId="771"/>
    <cellStyle name="20% - Énfasis3 2" xfId="772"/>
    <cellStyle name="20% - Énfasis3 2 2" xfId="773"/>
    <cellStyle name="20% - Énfasis3 2 2 2" xfId="774"/>
    <cellStyle name="20% - Énfasis3 2 2 2 2" xfId="775"/>
    <cellStyle name="20% - Énfasis3 2 2 3" xfId="776"/>
    <cellStyle name="20% - Énfasis3 2 2 4" xfId="777"/>
    <cellStyle name="20% - Énfasis3 2 2 5" xfId="778"/>
    <cellStyle name="20% - Énfasis3 2 3" xfId="779"/>
    <cellStyle name="20% - Énfasis3 2 3 2" xfId="780"/>
    <cellStyle name="20% - Énfasis3 2 4" xfId="781"/>
    <cellStyle name="20% - Énfasis3 2 5" xfId="782"/>
    <cellStyle name="20% - Énfasis3 2 6" xfId="783"/>
    <cellStyle name="20% - Énfasis3 3" xfId="784"/>
    <cellStyle name="20% - Énfasis3 3 2" xfId="785"/>
    <cellStyle name="20% - Énfasis3 3 2 2" xfId="786"/>
    <cellStyle name="20% - Énfasis3 3 3" xfId="787"/>
    <cellStyle name="20% - Énfasis3 3 4" xfId="788"/>
    <cellStyle name="20% - Énfasis3 3 5" xfId="789"/>
    <cellStyle name="20% - Énfasis3 4" xfId="790"/>
    <cellStyle name="20% - Énfasis3 4 2" xfId="791"/>
    <cellStyle name="20% - Énfasis3 4 2 2" xfId="792"/>
    <cellStyle name="20% - Énfasis3 4 3" xfId="793"/>
    <cellStyle name="20% - Énfasis3 5" xfId="794"/>
    <cellStyle name="20% - Énfasis3 5 2" xfId="795"/>
    <cellStyle name="20% - Énfasis3 5 2 2" xfId="796"/>
    <cellStyle name="20% - Énfasis3 5 3" xfId="797"/>
    <cellStyle name="20% - Énfasis3 5 4" xfId="798"/>
    <cellStyle name="20% - Énfasis3 5 5" xfId="799"/>
    <cellStyle name="20% - Énfasis3 5 5 2" xfId="800"/>
    <cellStyle name="20% - Énfasis3 5 6" xfId="801"/>
    <cellStyle name="20% - Énfasis3 6" xfId="802"/>
    <cellStyle name="20% - Énfasis3 6 2" xfId="803"/>
    <cellStyle name="20% - Énfasis3 6 2 2" xfId="804"/>
    <cellStyle name="20% - Énfasis3 6 2 2 2" xfId="805"/>
    <cellStyle name="20% - Énfasis3 6 2 3" xfId="806"/>
    <cellStyle name="20% - Énfasis3 6 3" xfId="807"/>
    <cellStyle name="20% - Énfasis3 6 3 2" xfId="808"/>
    <cellStyle name="20% - Énfasis3 6 4" xfId="809"/>
    <cellStyle name="20% - Énfasis3 6 4 2" xfId="810"/>
    <cellStyle name="20% - Énfasis3 6 5" xfId="811"/>
    <cellStyle name="20% - Énfasis3 6 5 2" xfId="812"/>
    <cellStyle name="20% - Énfasis3 6 6" xfId="813"/>
    <cellStyle name="20% - Énfasis3 7" xfId="814"/>
    <cellStyle name="20% - Énfasis3 7 2" xfId="815"/>
    <cellStyle name="20% - Énfasis3 7 2 2" xfId="816"/>
    <cellStyle name="20% - Énfasis3 7 3" xfId="817"/>
    <cellStyle name="20% - Énfasis3 7 3 2" xfId="818"/>
    <cellStyle name="20% - Énfasis3 7 4" xfId="819"/>
    <cellStyle name="20% - Énfasis3 7 4 2" xfId="820"/>
    <cellStyle name="20% - Énfasis3 7 5" xfId="821"/>
    <cellStyle name="20% - Énfasis3 8" xfId="822"/>
    <cellStyle name="20% - Énfasis3 8 2" xfId="823"/>
    <cellStyle name="20% - Énfasis3 8 2 2" xfId="824"/>
    <cellStyle name="20% - Énfasis3 8 3" xfId="825"/>
    <cellStyle name="20% - Énfasis3 8 4" xfId="826"/>
    <cellStyle name="20% - Énfasis3 8 5" xfId="827"/>
    <cellStyle name="20% - Énfasis3 8 5 2" xfId="828"/>
    <cellStyle name="20% - Énfasis3 8 6" xfId="829"/>
    <cellStyle name="20% - Énfasis3 9" xfId="830"/>
    <cellStyle name="20% - Énfasis3 9 2" xfId="831"/>
    <cellStyle name="20% - Énfasis4" xfId="832"/>
    <cellStyle name="20% - Énfasis4 10" xfId="833"/>
    <cellStyle name="20% - Énfasis4 11" xfId="834"/>
    <cellStyle name="20% - Énfasis4 11 2" xfId="835"/>
    <cellStyle name="20% - Énfasis4 12" xfId="836"/>
    <cellStyle name="20% - Énfasis4 12 2" xfId="837"/>
    <cellStyle name="20% - Énfasis4 2" xfId="838"/>
    <cellStyle name="20% - Énfasis4 2 2" xfId="839"/>
    <cellStyle name="20% - Énfasis4 2 2 2" xfId="840"/>
    <cellStyle name="20% - Énfasis4 2 2 2 2" xfId="841"/>
    <cellStyle name="20% - Énfasis4 2 2 3" xfId="842"/>
    <cellStyle name="20% - Énfasis4 2 2 4" xfId="843"/>
    <cellStyle name="20% - Énfasis4 2 2 5" xfId="844"/>
    <cellStyle name="20% - Énfasis4 2 3" xfId="845"/>
    <cellStyle name="20% - Énfasis4 2 3 2" xfId="846"/>
    <cellStyle name="20% - Énfasis4 2 4" xfId="847"/>
    <cellStyle name="20% - Énfasis4 2 5" xfId="848"/>
    <cellStyle name="20% - Énfasis4 2 6" xfId="849"/>
    <cellStyle name="20% - Énfasis4 3" xfId="850"/>
    <cellStyle name="20% - Énfasis4 3 2" xfId="851"/>
    <cellStyle name="20% - Énfasis4 3 2 2" xfId="852"/>
    <cellStyle name="20% - Énfasis4 3 3" xfId="853"/>
    <cellStyle name="20% - Énfasis4 3 4" xfId="854"/>
    <cellStyle name="20% - Énfasis4 3 5" xfId="855"/>
    <cellStyle name="20% - Énfasis4 4" xfId="856"/>
    <cellStyle name="20% - Énfasis4 4 2" xfId="857"/>
    <cellStyle name="20% - Énfasis4 4 2 2" xfId="858"/>
    <cellStyle name="20% - Énfasis4 4 3" xfId="859"/>
    <cellStyle name="20% - Énfasis4 5" xfId="860"/>
    <cellStyle name="20% - Énfasis4 5 2" xfId="861"/>
    <cellStyle name="20% - Énfasis4 5 2 2" xfId="862"/>
    <cellStyle name="20% - Énfasis4 5 3" xfId="863"/>
    <cellStyle name="20% - Énfasis4 5 4" xfId="864"/>
    <cellStyle name="20% - Énfasis4 5 5" xfId="865"/>
    <cellStyle name="20% - Énfasis4 5 5 2" xfId="866"/>
    <cellStyle name="20% - Énfasis4 5 6" xfId="867"/>
    <cellStyle name="20% - Énfasis4 6" xfId="868"/>
    <cellStyle name="20% - Énfasis4 6 2" xfId="869"/>
    <cellStyle name="20% - Énfasis4 6 2 2" xfId="870"/>
    <cellStyle name="20% - Énfasis4 6 2 2 2" xfId="871"/>
    <cellStyle name="20% - Énfasis4 6 2 3" xfId="872"/>
    <cellStyle name="20% - Énfasis4 6 3" xfId="873"/>
    <cellStyle name="20% - Énfasis4 6 3 2" xfId="874"/>
    <cellStyle name="20% - Énfasis4 6 4" xfId="875"/>
    <cellStyle name="20% - Énfasis4 6 4 2" xfId="876"/>
    <cellStyle name="20% - Énfasis4 6 5" xfId="877"/>
    <cellStyle name="20% - Énfasis4 6 5 2" xfId="878"/>
    <cellStyle name="20% - Énfasis4 6 6" xfId="879"/>
    <cellStyle name="20% - Énfasis4 7" xfId="880"/>
    <cellStyle name="20% - Énfasis4 7 2" xfId="881"/>
    <cellStyle name="20% - Énfasis4 7 2 2" xfId="882"/>
    <cellStyle name="20% - Énfasis4 7 3" xfId="883"/>
    <cellStyle name="20% - Énfasis4 7 3 2" xfId="884"/>
    <cellStyle name="20% - Énfasis4 7 4" xfId="885"/>
    <cellStyle name="20% - Énfasis4 7 4 2" xfId="886"/>
    <cellStyle name="20% - Énfasis4 7 5" xfId="887"/>
    <cellStyle name="20% - Énfasis4 8" xfId="888"/>
    <cellStyle name="20% - Énfasis4 8 2" xfId="889"/>
    <cellStyle name="20% - Énfasis4 8 2 2" xfId="890"/>
    <cellStyle name="20% - Énfasis4 8 3" xfId="891"/>
    <cellStyle name="20% - Énfasis4 8 4" xfId="892"/>
    <cellStyle name="20% - Énfasis4 8 5" xfId="893"/>
    <cellStyle name="20% - Énfasis4 8 5 2" xfId="894"/>
    <cellStyle name="20% - Énfasis4 8 6" xfId="895"/>
    <cellStyle name="20% - Énfasis4 9" xfId="896"/>
    <cellStyle name="20% - Énfasis4 9 2" xfId="897"/>
    <cellStyle name="20% - Énfasis5" xfId="898"/>
    <cellStyle name="20% - Énfasis5 10" xfId="899"/>
    <cellStyle name="20% - Énfasis5 11" xfId="900"/>
    <cellStyle name="20% - Énfasis5 11 2" xfId="901"/>
    <cellStyle name="20% - Énfasis5 12" xfId="902"/>
    <cellStyle name="20% - Énfasis5 12 2" xfId="903"/>
    <cellStyle name="20% - Énfasis5 2" xfId="904"/>
    <cellStyle name="20% - Énfasis5 2 2" xfId="905"/>
    <cellStyle name="20% - Énfasis5 2 2 2" xfId="906"/>
    <cellStyle name="20% - Énfasis5 2 2 2 2" xfId="907"/>
    <cellStyle name="20% - Énfasis5 2 2 3" xfId="908"/>
    <cellStyle name="20% - Énfasis5 2 2 4" xfId="909"/>
    <cellStyle name="20% - Énfasis5 2 2 5" xfId="910"/>
    <cellStyle name="20% - Énfasis5 2 3" xfId="911"/>
    <cellStyle name="20% - Énfasis5 2 3 2" xfId="912"/>
    <cellStyle name="20% - Énfasis5 2 4" xfId="913"/>
    <cellStyle name="20% - Énfasis5 2 5" xfId="914"/>
    <cellStyle name="20% - Énfasis5 2 6" xfId="915"/>
    <cellStyle name="20% - Énfasis5 3" xfId="916"/>
    <cellStyle name="20% - Énfasis5 3 2" xfId="917"/>
    <cellStyle name="20% - Énfasis5 3 2 2" xfId="918"/>
    <cellStyle name="20% - Énfasis5 3 3" xfId="919"/>
    <cellStyle name="20% - Énfasis5 3 4" xfId="920"/>
    <cellStyle name="20% - Énfasis5 3 5" xfId="921"/>
    <cellStyle name="20% - Énfasis5 4" xfId="922"/>
    <cellStyle name="20% - Énfasis5 4 2" xfId="923"/>
    <cellStyle name="20% - Énfasis5 4 2 2" xfId="924"/>
    <cellStyle name="20% - Énfasis5 4 3" xfId="925"/>
    <cellStyle name="20% - Énfasis5 5" xfId="926"/>
    <cellStyle name="20% - Énfasis5 5 2" xfId="927"/>
    <cellStyle name="20% - Énfasis5 5 2 2" xfId="928"/>
    <cellStyle name="20% - Énfasis5 5 3" xfId="929"/>
    <cellStyle name="20% - Énfasis5 5 4" xfId="930"/>
    <cellStyle name="20% - Énfasis5 5 5" xfId="931"/>
    <cellStyle name="20% - Énfasis5 5 5 2" xfId="932"/>
    <cellStyle name="20% - Énfasis5 5 6" xfId="933"/>
    <cellStyle name="20% - Énfasis5 6" xfId="934"/>
    <cellStyle name="20% - Énfasis5 6 2" xfId="935"/>
    <cellStyle name="20% - Énfasis5 6 2 2" xfId="936"/>
    <cellStyle name="20% - Énfasis5 6 2 2 2" xfId="937"/>
    <cellStyle name="20% - Énfasis5 6 2 3" xfId="938"/>
    <cellStyle name="20% - Énfasis5 6 3" xfId="939"/>
    <cellStyle name="20% - Énfasis5 6 3 2" xfId="940"/>
    <cellStyle name="20% - Énfasis5 6 4" xfId="941"/>
    <cellStyle name="20% - Énfasis5 6 4 2" xfId="942"/>
    <cellStyle name="20% - Énfasis5 6 5" xfId="943"/>
    <cellStyle name="20% - Énfasis5 6 5 2" xfId="944"/>
    <cellStyle name="20% - Énfasis5 6 6" xfId="945"/>
    <cellStyle name="20% - Énfasis5 7" xfId="946"/>
    <cellStyle name="20% - Énfasis5 7 2" xfId="947"/>
    <cellStyle name="20% - Énfasis5 7 2 2" xfId="948"/>
    <cellStyle name="20% - Énfasis5 7 3" xfId="949"/>
    <cellStyle name="20% - Énfasis5 7 3 2" xfId="950"/>
    <cellStyle name="20% - Énfasis5 7 4" xfId="951"/>
    <cellStyle name="20% - Énfasis5 7 4 2" xfId="952"/>
    <cellStyle name="20% - Énfasis5 7 5" xfId="953"/>
    <cellStyle name="20% - Énfasis5 8" xfId="954"/>
    <cellStyle name="20% - Énfasis5 8 2" xfId="955"/>
    <cellStyle name="20% - Énfasis5 8 2 2" xfId="956"/>
    <cellStyle name="20% - Énfasis5 8 3" xfId="957"/>
    <cellStyle name="20% - Énfasis5 8 4" xfId="958"/>
    <cellStyle name="20% - Énfasis5 8 5" xfId="959"/>
    <cellStyle name="20% - Énfasis5 8 5 2" xfId="960"/>
    <cellStyle name="20% - Énfasis5 8 6" xfId="961"/>
    <cellStyle name="20% - Énfasis5 9" xfId="962"/>
    <cellStyle name="20% - Énfasis5 9 2" xfId="963"/>
    <cellStyle name="20% - Énfasis6" xfId="964"/>
    <cellStyle name="20% - Énfasis6 10" xfId="965"/>
    <cellStyle name="20% - Énfasis6 11" xfId="966"/>
    <cellStyle name="20% - Énfasis6 11 2" xfId="967"/>
    <cellStyle name="20% - Énfasis6 12" xfId="968"/>
    <cellStyle name="20% - Énfasis6 12 2" xfId="969"/>
    <cellStyle name="20% - Énfasis6 2" xfId="970"/>
    <cellStyle name="20% - Énfasis6 2 2" xfId="971"/>
    <cellStyle name="20% - Énfasis6 2 2 2" xfId="972"/>
    <cellStyle name="20% - Énfasis6 2 2 2 2" xfId="973"/>
    <cellStyle name="20% - Énfasis6 2 2 3" xfId="974"/>
    <cellStyle name="20% - Énfasis6 2 2 4" xfId="975"/>
    <cellStyle name="20% - Énfasis6 2 2 5" xfId="976"/>
    <cellStyle name="20% - Énfasis6 2 3" xfId="977"/>
    <cellStyle name="20% - Énfasis6 2 3 2" xfId="978"/>
    <cellStyle name="20% - Énfasis6 2 4" xfId="979"/>
    <cellStyle name="20% - Énfasis6 2 5" xfId="980"/>
    <cellStyle name="20% - Énfasis6 2 6" xfId="981"/>
    <cellStyle name="20% - Énfasis6 3" xfId="982"/>
    <cellStyle name="20% - Énfasis6 3 2" xfId="983"/>
    <cellStyle name="20% - Énfasis6 3 2 2" xfId="984"/>
    <cellStyle name="20% - Énfasis6 3 3" xfId="985"/>
    <cellStyle name="20% - Énfasis6 3 4" xfId="986"/>
    <cellStyle name="20% - Énfasis6 3 5" xfId="987"/>
    <cellStyle name="20% - Énfasis6 4" xfId="988"/>
    <cellStyle name="20% - Énfasis6 4 2" xfId="989"/>
    <cellStyle name="20% - Énfasis6 4 2 2" xfId="990"/>
    <cellStyle name="20% - Énfasis6 4 3" xfId="991"/>
    <cellStyle name="20% - Énfasis6 5" xfId="992"/>
    <cellStyle name="20% - Énfasis6 5 2" xfId="993"/>
    <cellStyle name="20% - Énfasis6 5 2 2" xfId="994"/>
    <cellStyle name="20% - Énfasis6 5 3" xfId="995"/>
    <cellStyle name="20% - Énfasis6 5 4" xfId="996"/>
    <cellStyle name="20% - Énfasis6 5 5" xfId="997"/>
    <cellStyle name="20% - Énfasis6 5 5 2" xfId="998"/>
    <cellStyle name="20% - Énfasis6 5 6" xfId="999"/>
    <cellStyle name="20% - Énfasis6 6" xfId="1000"/>
    <cellStyle name="20% - Énfasis6 6 2" xfId="1001"/>
    <cellStyle name="20% - Énfasis6 6 2 2" xfId="1002"/>
    <cellStyle name="20% - Énfasis6 6 2 2 2" xfId="1003"/>
    <cellStyle name="20% - Énfasis6 6 2 3" xfId="1004"/>
    <cellStyle name="20% - Énfasis6 6 3" xfId="1005"/>
    <cellStyle name="20% - Énfasis6 6 3 2" xfId="1006"/>
    <cellStyle name="20% - Énfasis6 6 4" xfId="1007"/>
    <cellStyle name="20% - Énfasis6 6 4 2" xfId="1008"/>
    <cellStyle name="20% - Énfasis6 6 5" xfId="1009"/>
    <cellStyle name="20% - Énfasis6 6 5 2" xfId="1010"/>
    <cellStyle name="20% - Énfasis6 6 6" xfId="1011"/>
    <cellStyle name="20% - Énfasis6 7" xfId="1012"/>
    <cellStyle name="20% - Énfasis6 7 2" xfId="1013"/>
    <cellStyle name="20% - Énfasis6 7 2 2" xfId="1014"/>
    <cellStyle name="20% - Énfasis6 7 3" xfId="1015"/>
    <cellStyle name="20% - Énfasis6 7 3 2" xfId="1016"/>
    <cellStyle name="20% - Énfasis6 7 4" xfId="1017"/>
    <cellStyle name="20% - Énfasis6 7 4 2" xfId="1018"/>
    <cellStyle name="20% - Énfasis6 7 5" xfId="1019"/>
    <cellStyle name="20% - Énfasis6 8" xfId="1020"/>
    <cellStyle name="20% - Énfasis6 8 2" xfId="1021"/>
    <cellStyle name="20% - Énfasis6 8 2 2" xfId="1022"/>
    <cellStyle name="20% - Énfasis6 8 3" xfId="1023"/>
    <cellStyle name="20% - Énfasis6 8 4" xfId="1024"/>
    <cellStyle name="20% - Énfasis6 8 5" xfId="1025"/>
    <cellStyle name="20% - Énfasis6 8 5 2" xfId="1026"/>
    <cellStyle name="20% - Énfasis6 8 6" xfId="1027"/>
    <cellStyle name="20% - Énfasis6 9" xfId="1028"/>
    <cellStyle name="20% - Énfasis6 9 2" xfId="1029"/>
    <cellStyle name="20% - アクセント 1" xfId="1030"/>
    <cellStyle name="20% - アクセント 1 2" xfId="1031"/>
    <cellStyle name="20% - アクセント 1 3" xfId="1032"/>
    <cellStyle name="20% - アクセント 2" xfId="1033"/>
    <cellStyle name="20% - アクセント 2 2" xfId="1034"/>
    <cellStyle name="20% - アクセント 2 3" xfId="1035"/>
    <cellStyle name="20% - アクセント 3" xfId="1036"/>
    <cellStyle name="20% - アクセント 3 2" xfId="1037"/>
    <cellStyle name="20% - アクセント 3 3" xfId="1038"/>
    <cellStyle name="20% - アクセント 4" xfId="1039"/>
    <cellStyle name="20% - アクセント 4 2" xfId="1040"/>
    <cellStyle name="20% - アクセント 4 3" xfId="1041"/>
    <cellStyle name="20% - アクセント 5" xfId="1042"/>
    <cellStyle name="20% - アクセント 5 2" xfId="1043"/>
    <cellStyle name="20% - アクセント 5 3" xfId="1044"/>
    <cellStyle name="20% - アクセント 6" xfId="1045"/>
    <cellStyle name="20% - アクセント 6 2" xfId="1046"/>
    <cellStyle name="20% - アクセント 6 3" xfId="1047"/>
    <cellStyle name="20% - 강조색1" xfId="1048"/>
    <cellStyle name="20% - 강조색2" xfId="1049"/>
    <cellStyle name="20% - 강조색3" xfId="1050"/>
    <cellStyle name="20% - 강조색4" xfId="1051"/>
    <cellStyle name="20% - 강조색5" xfId="1052"/>
    <cellStyle name="20% - 강조색6" xfId="1053"/>
    <cellStyle name="2mitP" xfId="1054"/>
    <cellStyle name="2ohneP" xfId="1055"/>
    <cellStyle name="2ohneP 2" xfId="1056"/>
    <cellStyle name="2ohneP 3" xfId="1057"/>
    <cellStyle name="2ohneP 4" xfId="1058"/>
    <cellStyle name="3 indents" xfId="1059"/>
    <cellStyle name="3 indents 2" xfId="1060"/>
    <cellStyle name="3 indents 3" xfId="1061"/>
    <cellStyle name="3 indents 4" xfId="1062"/>
    <cellStyle name="3 indents 5" xfId="1063"/>
    <cellStyle name="3mitP" xfId="1064"/>
    <cellStyle name="3ohneP" xfId="1065"/>
    <cellStyle name="4 indents" xfId="1066"/>
    <cellStyle name="4 indents 2" xfId="1067"/>
    <cellStyle name="4 indents 3" xfId="1068"/>
    <cellStyle name="4 indents 4" xfId="1069"/>
    <cellStyle name="4 indents 5" xfId="1070"/>
    <cellStyle name="40 % - Markeringsfarve1 2" xfId="1071"/>
    <cellStyle name="40 % - Markeringsfarve2 2" xfId="1072"/>
    <cellStyle name="40 % - Markeringsfarve3 2" xfId="1073"/>
    <cellStyle name="40 % - Markeringsfarve4 2" xfId="1074"/>
    <cellStyle name="40 % - Markeringsfarve5 2" xfId="1075"/>
    <cellStyle name="40 % - Markeringsfarve6 2" xfId="1076"/>
    <cellStyle name="40 % - Accent1" xfId="1077"/>
    <cellStyle name="40 % - Accent1 2" xfId="1078"/>
    <cellStyle name="40 % - Accent1 2 2" xfId="1079"/>
    <cellStyle name="40 % - Accent1 3" xfId="1080"/>
    <cellStyle name="40 % - Accent1 4" xfId="1081"/>
    <cellStyle name="40 % - Accent2" xfId="1082"/>
    <cellStyle name="40 % - Accent2 2" xfId="1083"/>
    <cellStyle name="40 % - Accent2 3" xfId="1084"/>
    <cellStyle name="40 % - Accent3" xfId="1085"/>
    <cellStyle name="40 % - Accent3 2" xfId="1086"/>
    <cellStyle name="40 % - Accent3 2 2" xfId="1087"/>
    <cellStyle name="40 % - Accent3 3" xfId="1088"/>
    <cellStyle name="40 % - Accent3 4" xfId="1089"/>
    <cellStyle name="40 % - Accent4" xfId="1090"/>
    <cellStyle name="40 % - Accent4 2" xfId="1091"/>
    <cellStyle name="40 % - Accent4 2 2" xfId="1092"/>
    <cellStyle name="40 % - Accent4 3" xfId="1093"/>
    <cellStyle name="40 % - Accent4 4" xfId="1094"/>
    <cellStyle name="40 % - Accent5" xfId="1095"/>
    <cellStyle name="40 % - Accent5 2" xfId="1096"/>
    <cellStyle name="40 % - Accent5 2 2" xfId="1097"/>
    <cellStyle name="40 % - Accent5 3" xfId="1098"/>
    <cellStyle name="40 % - Accent5 4" xfId="1099"/>
    <cellStyle name="40 % - Accent6" xfId="1100"/>
    <cellStyle name="40 % - Accent6 2" xfId="1101"/>
    <cellStyle name="40 % - Accent6 2 2" xfId="1102"/>
    <cellStyle name="40 % - Accent6 3" xfId="1103"/>
    <cellStyle name="40 % - Accent6 4" xfId="1104"/>
    <cellStyle name="40% - Accent1 10" xfId="1105"/>
    <cellStyle name="40% - Accent1 11" xfId="1106"/>
    <cellStyle name="40% - Accent1 12" xfId="1107"/>
    <cellStyle name="40% - Accent1 13" xfId="1108"/>
    <cellStyle name="40% - Accent1 14" xfId="1109"/>
    <cellStyle name="40% - Accent1 15" xfId="1110"/>
    <cellStyle name="40% - Accent1 16" xfId="1111"/>
    <cellStyle name="40% - Accent1 17" xfId="1112"/>
    <cellStyle name="40% - Accent1 18" xfId="1113"/>
    <cellStyle name="40% - Accent1 19" xfId="1114"/>
    <cellStyle name="40% - Accent1 2" xfId="1115"/>
    <cellStyle name="40% - Accent1 2 2" xfId="1116"/>
    <cellStyle name="40% - Accent1 2 2 2" xfId="1117"/>
    <cellStyle name="40% - Accent1 2 3" xfId="1118"/>
    <cellStyle name="40% - Accent1 2 4" xfId="1119"/>
    <cellStyle name="40% - Accent1 2 5" xfId="1120"/>
    <cellStyle name="40% - Accent1 3" xfId="1121"/>
    <cellStyle name="40% - Accent1 3 2" xfId="1122"/>
    <cellStyle name="40% - Accent1 4" xfId="1123"/>
    <cellStyle name="40% - Accent1 5" xfId="1124"/>
    <cellStyle name="40% - Accent1 6" xfId="1125"/>
    <cellStyle name="40% - Accent1 7" xfId="1126"/>
    <cellStyle name="40% - Accent1 8" xfId="1127"/>
    <cellStyle name="40% - Accent1 9" xfId="1128"/>
    <cellStyle name="40% - Accent2 10" xfId="1129"/>
    <cellStyle name="40% - Accent2 11" xfId="1130"/>
    <cellStyle name="40% - Accent2 12" xfId="1131"/>
    <cellStyle name="40% - Accent2 13" xfId="1132"/>
    <cellStyle name="40% - Accent2 14" xfId="1133"/>
    <cellStyle name="40% - Accent2 15" xfId="1134"/>
    <cellStyle name="40% - Accent2 16" xfId="1135"/>
    <cellStyle name="40% - Accent2 17" xfId="1136"/>
    <cellStyle name="40% - Accent2 18" xfId="1137"/>
    <cellStyle name="40% - Accent2 19" xfId="1138"/>
    <cellStyle name="40% - Accent2 2" xfId="1139"/>
    <cellStyle name="40% - Accent2 2 2" xfId="1140"/>
    <cellStyle name="40% - Accent2 2 2 2" xfId="1141"/>
    <cellStyle name="40% - Accent2 2 3" xfId="1142"/>
    <cellStyle name="40% - Accent2 2 4" xfId="1143"/>
    <cellStyle name="40% - Accent2 3" xfId="1144"/>
    <cellStyle name="40% - Accent2 3 2" xfId="1145"/>
    <cellStyle name="40% - Accent2 4" xfId="1146"/>
    <cellStyle name="40% - Accent2 5" xfId="1147"/>
    <cellStyle name="40% - Accent2 6" xfId="1148"/>
    <cellStyle name="40% - Accent2 7" xfId="1149"/>
    <cellStyle name="40% - Accent2 8" xfId="1150"/>
    <cellStyle name="40% - Accent2 9" xfId="1151"/>
    <cellStyle name="40% - Accent3 10" xfId="1152"/>
    <cellStyle name="40% - Accent3 11" xfId="1153"/>
    <cellStyle name="40% - Accent3 12" xfId="1154"/>
    <cellStyle name="40% - Accent3 13" xfId="1155"/>
    <cellStyle name="40% - Accent3 14" xfId="1156"/>
    <cellStyle name="40% - Accent3 15" xfId="1157"/>
    <cellStyle name="40% - Accent3 16" xfId="1158"/>
    <cellStyle name="40% - Accent3 17" xfId="1159"/>
    <cellStyle name="40% - Accent3 18" xfId="1160"/>
    <cellStyle name="40% - Accent3 19" xfId="1161"/>
    <cellStyle name="40% - Accent3 2" xfId="1162"/>
    <cellStyle name="40% - Accent3 2 2" xfId="1163"/>
    <cellStyle name="40% - Accent3 2 2 2" xfId="1164"/>
    <cellStyle name="40% - Accent3 2 3" xfId="1165"/>
    <cellStyle name="40% - Accent3 2 4" xfId="1166"/>
    <cellStyle name="40% - Accent3 2 5" xfId="1167"/>
    <cellStyle name="40% - Accent3 3" xfId="1168"/>
    <cellStyle name="40% - Accent3 3 2" xfId="1169"/>
    <cellStyle name="40% - Accent3 4" xfId="1170"/>
    <cellStyle name="40% - Accent3 5" xfId="1171"/>
    <cellStyle name="40% - Accent3 6" xfId="1172"/>
    <cellStyle name="40% - Accent3 7" xfId="1173"/>
    <cellStyle name="40% - Accent3 8" xfId="1174"/>
    <cellStyle name="40% - Accent3 9" xfId="1175"/>
    <cellStyle name="40% - Accent4 10" xfId="1176"/>
    <cellStyle name="40% - Accent4 11" xfId="1177"/>
    <cellStyle name="40% - Accent4 12" xfId="1178"/>
    <cellStyle name="40% - Accent4 13" xfId="1179"/>
    <cellStyle name="40% - Accent4 14" xfId="1180"/>
    <cellStyle name="40% - Accent4 15" xfId="1181"/>
    <cellStyle name="40% - Accent4 16" xfId="1182"/>
    <cellStyle name="40% - Accent4 17" xfId="1183"/>
    <cellStyle name="40% - Accent4 18" xfId="1184"/>
    <cellStyle name="40% - Accent4 19" xfId="1185"/>
    <cellStyle name="40% - Accent4 2" xfId="1186"/>
    <cellStyle name="40% - Accent4 2 2" xfId="1187"/>
    <cellStyle name="40% - Accent4 2 2 2" xfId="1188"/>
    <cellStyle name="40% - Accent4 2 3" xfId="1189"/>
    <cellStyle name="40% - Accent4 2 4" xfId="1190"/>
    <cellStyle name="40% - Accent4 2 5" xfId="1191"/>
    <cellStyle name="40% - Accent4 3" xfId="1192"/>
    <cellStyle name="40% - Accent4 3 2" xfId="1193"/>
    <cellStyle name="40% - Accent4 4" xfId="1194"/>
    <cellStyle name="40% - Accent4 5" xfId="1195"/>
    <cellStyle name="40% - Accent4 6" xfId="1196"/>
    <cellStyle name="40% - Accent4 7" xfId="1197"/>
    <cellStyle name="40% - Accent4 8" xfId="1198"/>
    <cellStyle name="40% - Accent4 9" xfId="1199"/>
    <cellStyle name="40% - Accent5 10" xfId="1200"/>
    <cellStyle name="40% - Accent5 11" xfId="1201"/>
    <cellStyle name="40% - Accent5 12" xfId="1202"/>
    <cellStyle name="40% - Accent5 13" xfId="1203"/>
    <cellStyle name="40% - Accent5 14" xfId="1204"/>
    <cellStyle name="40% - Accent5 15" xfId="1205"/>
    <cellStyle name="40% - Accent5 16" xfId="1206"/>
    <cellStyle name="40% - Accent5 17" xfId="1207"/>
    <cellStyle name="40% - Accent5 18" xfId="1208"/>
    <cellStyle name="40% - Accent5 19" xfId="1209"/>
    <cellStyle name="40% - Accent5 2" xfId="1210"/>
    <cellStyle name="40% - Accent5 2 2" xfId="1211"/>
    <cellStyle name="40% - Accent5 2 2 2" xfId="1212"/>
    <cellStyle name="40% - Accent5 2 3" xfId="1213"/>
    <cellStyle name="40% - Accent5 2 4" xfId="1214"/>
    <cellStyle name="40% - Accent5 2 5" xfId="1215"/>
    <cellStyle name="40% - Accent5 3" xfId="1216"/>
    <cellStyle name="40% - Accent5 3 2" xfId="1217"/>
    <cellStyle name="40% - Accent5 4" xfId="1218"/>
    <cellStyle name="40% - Accent5 5" xfId="1219"/>
    <cellStyle name="40% - Accent5 6" xfId="1220"/>
    <cellStyle name="40% - Accent5 7" xfId="1221"/>
    <cellStyle name="40% - Accent5 8" xfId="1222"/>
    <cellStyle name="40% - Accent5 9" xfId="1223"/>
    <cellStyle name="40% - Accent6 10" xfId="1224"/>
    <cellStyle name="40% - Accent6 11" xfId="1225"/>
    <cellStyle name="40% - Accent6 12" xfId="1226"/>
    <cellStyle name="40% - Accent6 13" xfId="1227"/>
    <cellStyle name="40% - Accent6 14" xfId="1228"/>
    <cellStyle name="40% - Accent6 15" xfId="1229"/>
    <cellStyle name="40% - Accent6 16" xfId="1230"/>
    <cellStyle name="40% - Accent6 17" xfId="1231"/>
    <cellStyle name="40% - Accent6 18" xfId="1232"/>
    <cellStyle name="40% - Accent6 19" xfId="1233"/>
    <cellStyle name="40% - Accent6 2" xfId="1234"/>
    <cellStyle name="40% - Accent6 2 2" xfId="1235"/>
    <cellStyle name="40% - Accent6 2 2 2" xfId="1236"/>
    <cellStyle name="40% - Accent6 2 3" xfId="1237"/>
    <cellStyle name="40% - Accent6 2 4" xfId="1238"/>
    <cellStyle name="40% - Accent6 2 5" xfId="1239"/>
    <cellStyle name="40% - Accent6 3" xfId="1240"/>
    <cellStyle name="40% - Accent6 3 2" xfId="1241"/>
    <cellStyle name="40% - Accent6 4" xfId="1242"/>
    <cellStyle name="40% - Accent6 5" xfId="1243"/>
    <cellStyle name="40% - Accent6 6" xfId="1244"/>
    <cellStyle name="40% - Accent6 7" xfId="1245"/>
    <cellStyle name="40% - Accent6 8" xfId="1246"/>
    <cellStyle name="40% - Accent6 9" xfId="1247"/>
    <cellStyle name="40% - Akzent1" xfId="1248"/>
    <cellStyle name="40% - Akzent2" xfId="1249"/>
    <cellStyle name="40% - Akzent3" xfId="1250"/>
    <cellStyle name="40% - Akzent4" xfId="1251"/>
    <cellStyle name="40% - Akzent5" xfId="1252"/>
    <cellStyle name="40% - Akzent6" xfId="1253"/>
    <cellStyle name="40% - Colore 1" xfId="1254"/>
    <cellStyle name="40% - Colore 1 2" xfId="1255"/>
    <cellStyle name="40% - Colore 1 3" xfId="1256"/>
    <cellStyle name="40% - Colore 2" xfId="1257"/>
    <cellStyle name="40% - Colore 2 2" xfId="1258"/>
    <cellStyle name="40% - Colore 2 3" xfId="1259"/>
    <cellStyle name="40% - Colore 3" xfId="1260"/>
    <cellStyle name="40% - Colore 3 2" xfId="1261"/>
    <cellStyle name="40% - Colore 3 3" xfId="1262"/>
    <cellStyle name="40% - Colore 4" xfId="1263"/>
    <cellStyle name="40% - Colore 4 2" xfId="1264"/>
    <cellStyle name="40% - Colore 4 3" xfId="1265"/>
    <cellStyle name="40% - Colore 5" xfId="1266"/>
    <cellStyle name="40% - Colore 5 2" xfId="1267"/>
    <cellStyle name="40% - Colore 5 3" xfId="1268"/>
    <cellStyle name="40% - Colore 6" xfId="1269"/>
    <cellStyle name="40% - Colore 6 2" xfId="1270"/>
    <cellStyle name="40% - Colore 6 3" xfId="1271"/>
    <cellStyle name="40% - Énfasis1" xfId="1272"/>
    <cellStyle name="40% - Énfasis1 10" xfId="1273"/>
    <cellStyle name="40% - Énfasis1 11" xfId="1274"/>
    <cellStyle name="40% - Énfasis1 11 2" xfId="1275"/>
    <cellStyle name="40% - Énfasis1 12" xfId="1276"/>
    <cellStyle name="40% - Énfasis1 12 2" xfId="1277"/>
    <cellStyle name="40% - Énfasis1 2" xfId="1278"/>
    <cellStyle name="40% - Énfasis1 2 2" xfId="1279"/>
    <cellStyle name="40% - Énfasis1 2 2 2" xfId="1280"/>
    <cellStyle name="40% - Énfasis1 2 2 2 2" xfId="1281"/>
    <cellStyle name="40% - Énfasis1 2 2 3" xfId="1282"/>
    <cellStyle name="40% - Énfasis1 2 2 4" xfId="1283"/>
    <cellStyle name="40% - Énfasis1 2 2 5" xfId="1284"/>
    <cellStyle name="40% - Énfasis1 2 3" xfId="1285"/>
    <cellStyle name="40% - Énfasis1 2 3 2" xfId="1286"/>
    <cellStyle name="40% - Énfasis1 2 4" xfId="1287"/>
    <cellStyle name="40% - Énfasis1 2 5" xfId="1288"/>
    <cellStyle name="40% - Énfasis1 2 6" xfId="1289"/>
    <cellStyle name="40% - Énfasis1 3" xfId="1290"/>
    <cellStyle name="40% - Énfasis1 3 2" xfId="1291"/>
    <cellStyle name="40% - Énfasis1 3 2 2" xfId="1292"/>
    <cellStyle name="40% - Énfasis1 3 3" xfId="1293"/>
    <cellStyle name="40% - Énfasis1 3 4" xfId="1294"/>
    <cellStyle name="40% - Énfasis1 3 5" xfId="1295"/>
    <cellStyle name="40% - Énfasis1 4" xfId="1296"/>
    <cellStyle name="40% - Énfasis1 4 2" xfId="1297"/>
    <cellStyle name="40% - Énfasis1 4 2 2" xfId="1298"/>
    <cellStyle name="40% - Énfasis1 4 3" xfId="1299"/>
    <cellStyle name="40% - Énfasis1 5" xfId="1300"/>
    <cellStyle name="40% - Énfasis1 5 2" xfId="1301"/>
    <cellStyle name="40% - Énfasis1 5 2 2" xfId="1302"/>
    <cellStyle name="40% - Énfasis1 5 3" xfId="1303"/>
    <cellStyle name="40% - Énfasis1 5 4" xfId="1304"/>
    <cellStyle name="40% - Énfasis1 5 5" xfId="1305"/>
    <cellStyle name="40% - Énfasis1 5 5 2" xfId="1306"/>
    <cellStyle name="40% - Énfasis1 5 6" xfId="1307"/>
    <cellStyle name="40% - Énfasis1 6" xfId="1308"/>
    <cellStyle name="40% - Énfasis1 6 2" xfId="1309"/>
    <cellStyle name="40% - Énfasis1 6 2 2" xfId="1310"/>
    <cellStyle name="40% - Énfasis1 6 2 2 2" xfId="1311"/>
    <cellStyle name="40% - Énfasis1 6 2 3" xfId="1312"/>
    <cellStyle name="40% - Énfasis1 6 3" xfId="1313"/>
    <cellStyle name="40% - Énfasis1 6 3 2" xfId="1314"/>
    <cellStyle name="40% - Énfasis1 6 4" xfId="1315"/>
    <cellStyle name="40% - Énfasis1 6 4 2" xfId="1316"/>
    <cellStyle name="40% - Énfasis1 6 5" xfId="1317"/>
    <cellStyle name="40% - Énfasis1 6 5 2" xfId="1318"/>
    <cellStyle name="40% - Énfasis1 6 6" xfId="1319"/>
    <cellStyle name="40% - Énfasis1 7" xfId="1320"/>
    <cellStyle name="40% - Énfasis1 7 2" xfId="1321"/>
    <cellStyle name="40% - Énfasis1 7 2 2" xfId="1322"/>
    <cellStyle name="40% - Énfasis1 7 3" xfId="1323"/>
    <cellStyle name="40% - Énfasis1 7 3 2" xfId="1324"/>
    <cellStyle name="40% - Énfasis1 7 4" xfId="1325"/>
    <cellStyle name="40% - Énfasis1 7 4 2" xfId="1326"/>
    <cellStyle name="40% - Énfasis1 7 5" xfId="1327"/>
    <cellStyle name="40% - Énfasis1 8" xfId="1328"/>
    <cellStyle name="40% - Énfasis1 8 2" xfId="1329"/>
    <cellStyle name="40% - Énfasis1 8 2 2" xfId="1330"/>
    <cellStyle name="40% - Énfasis1 8 3" xfId="1331"/>
    <cellStyle name="40% - Énfasis1 8 4" xfId="1332"/>
    <cellStyle name="40% - Énfasis1 8 5" xfId="1333"/>
    <cellStyle name="40% - Énfasis1 8 5 2" xfId="1334"/>
    <cellStyle name="40% - Énfasis1 8 6" xfId="1335"/>
    <cellStyle name="40% - Énfasis1 9" xfId="1336"/>
    <cellStyle name="40% - Énfasis1 9 2" xfId="1337"/>
    <cellStyle name="40% - Énfasis2" xfId="1338"/>
    <cellStyle name="40% - Énfasis2 10" xfId="1339"/>
    <cellStyle name="40% - Énfasis2 11" xfId="1340"/>
    <cellStyle name="40% - Énfasis2 11 2" xfId="1341"/>
    <cellStyle name="40% - Énfasis2 12" xfId="1342"/>
    <cellStyle name="40% - Énfasis2 12 2" xfId="1343"/>
    <cellStyle name="40% - Énfasis2 2" xfId="1344"/>
    <cellStyle name="40% - Énfasis2 2 2" xfId="1345"/>
    <cellStyle name="40% - Énfasis2 2 2 2" xfId="1346"/>
    <cellStyle name="40% - Énfasis2 2 2 2 2" xfId="1347"/>
    <cellStyle name="40% - Énfasis2 2 2 3" xfId="1348"/>
    <cellStyle name="40% - Énfasis2 2 2 4" xfId="1349"/>
    <cellStyle name="40% - Énfasis2 2 2 5" xfId="1350"/>
    <cellStyle name="40% - Énfasis2 2 3" xfId="1351"/>
    <cellStyle name="40% - Énfasis2 2 3 2" xfId="1352"/>
    <cellStyle name="40% - Énfasis2 2 4" xfId="1353"/>
    <cellStyle name="40% - Énfasis2 2 5" xfId="1354"/>
    <cellStyle name="40% - Énfasis2 2 6" xfId="1355"/>
    <cellStyle name="40% - Énfasis2 3" xfId="1356"/>
    <cellStyle name="40% - Énfasis2 3 2" xfId="1357"/>
    <cellStyle name="40% - Énfasis2 3 2 2" xfId="1358"/>
    <cellStyle name="40% - Énfasis2 3 3" xfId="1359"/>
    <cellStyle name="40% - Énfasis2 3 4" xfId="1360"/>
    <cellStyle name="40% - Énfasis2 3 5" xfId="1361"/>
    <cellStyle name="40% - Énfasis2 4" xfId="1362"/>
    <cellStyle name="40% - Énfasis2 4 2" xfId="1363"/>
    <cellStyle name="40% - Énfasis2 4 2 2" xfId="1364"/>
    <cellStyle name="40% - Énfasis2 4 3" xfId="1365"/>
    <cellStyle name="40% - Énfasis2 5" xfId="1366"/>
    <cellStyle name="40% - Énfasis2 5 2" xfId="1367"/>
    <cellStyle name="40% - Énfasis2 5 2 2" xfId="1368"/>
    <cellStyle name="40% - Énfasis2 5 3" xfId="1369"/>
    <cellStyle name="40% - Énfasis2 5 4" xfId="1370"/>
    <cellStyle name="40% - Énfasis2 5 5" xfId="1371"/>
    <cellStyle name="40% - Énfasis2 5 5 2" xfId="1372"/>
    <cellStyle name="40% - Énfasis2 5 6" xfId="1373"/>
    <cellStyle name="40% - Énfasis2 6" xfId="1374"/>
    <cellStyle name="40% - Énfasis2 6 2" xfId="1375"/>
    <cellStyle name="40% - Énfasis2 6 2 2" xfId="1376"/>
    <cellStyle name="40% - Énfasis2 6 2 2 2" xfId="1377"/>
    <cellStyle name="40% - Énfasis2 6 2 3" xfId="1378"/>
    <cellStyle name="40% - Énfasis2 6 3" xfId="1379"/>
    <cellStyle name="40% - Énfasis2 6 3 2" xfId="1380"/>
    <cellStyle name="40% - Énfasis2 6 4" xfId="1381"/>
    <cellStyle name="40% - Énfasis2 6 4 2" xfId="1382"/>
    <cellStyle name="40% - Énfasis2 6 5" xfId="1383"/>
    <cellStyle name="40% - Énfasis2 6 5 2" xfId="1384"/>
    <cellStyle name="40% - Énfasis2 6 6" xfId="1385"/>
    <cellStyle name="40% - Énfasis2 7" xfId="1386"/>
    <cellStyle name="40% - Énfasis2 7 2" xfId="1387"/>
    <cellStyle name="40% - Énfasis2 7 2 2" xfId="1388"/>
    <cellStyle name="40% - Énfasis2 7 3" xfId="1389"/>
    <cellStyle name="40% - Énfasis2 7 3 2" xfId="1390"/>
    <cellStyle name="40% - Énfasis2 7 4" xfId="1391"/>
    <cellStyle name="40% - Énfasis2 7 4 2" xfId="1392"/>
    <cellStyle name="40% - Énfasis2 7 5" xfId="1393"/>
    <cellStyle name="40% - Énfasis2 8" xfId="1394"/>
    <cellStyle name="40% - Énfasis2 8 2" xfId="1395"/>
    <cellStyle name="40% - Énfasis2 8 2 2" xfId="1396"/>
    <cellStyle name="40% - Énfasis2 8 3" xfId="1397"/>
    <cellStyle name="40% - Énfasis2 8 4" xfId="1398"/>
    <cellStyle name="40% - Énfasis2 8 5" xfId="1399"/>
    <cellStyle name="40% - Énfasis2 8 5 2" xfId="1400"/>
    <cellStyle name="40% - Énfasis2 8 6" xfId="1401"/>
    <cellStyle name="40% - Énfasis2 9" xfId="1402"/>
    <cellStyle name="40% - Énfasis2 9 2" xfId="1403"/>
    <cellStyle name="40% - Énfasis3" xfId="1404"/>
    <cellStyle name="40% - Énfasis3 10" xfId="1405"/>
    <cellStyle name="40% - Énfasis3 11" xfId="1406"/>
    <cellStyle name="40% - Énfasis3 11 2" xfId="1407"/>
    <cellStyle name="40% - Énfasis3 12" xfId="1408"/>
    <cellStyle name="40% - Énfasis3 12 2" xfId="1409"/>
    <cellStyle name="40% - Énfasis3 2" xfId="1410"/>
    <cellStyle name="40% - Énfasis3 2 2" xfId="1411"/>
    <cellStyle name="40% - Énfasis3 2 2 2" xfId="1412"/>
    <cellStyle name="40% - Énfasis3 2 2 2 2" xfId="1413"/>
    <cellStyle name="40% - Énfasis3 2 2 3" xfId="1414"/>
    <cellStyle name="40% - Énfasis3 2 2 4" xfId="1415"/>
    <cellStyle name="40% - Énfasis3 2 2 5" xfId="1416"/>
    <cellStyle name="40% - Énfasis3 2 3" xfId="1417"/>
    <cellStyle name="40% - Énfasis3 2 3 2" xfId="1418"/>
    <cellStyle name="40% - Énfasis3 2 4" xfId="1419"/>
    <cellStyle name="40% - Énfasis3 2 5" xfId="1420"/>
    <cellStyle name="40% - Énfasis3 2 6" xfId="1421"/>
    <cellStyle name="40% - Énfasis3 3" xfId="1422"/>
    <cellStyle name="40% - Énfasis3 3 2" xfId="1423"/>
    <cellStyle name="40% - Énfasis3 3 2 2" xfId="1424"/>
    <cellStyle name="40% - Énfasis3 3 3" xfId="1425"/>
    <cellStyle name="40% - Énfasis3 3 4" xfId="1426"/>
    <cellStyle name="40% - Énfasis3 3 5" xfId="1427"/>
    <cellStyle name="40% - Énfasis3 4" xfId="1428"/>
    <cellStyle name="40% - Énfasis3 4 2" xfId="1429"/>
    <cellStyle name="40% - Énfasis3 4 2 2" xfId="1430"/>
    <cellStyle name="40% - Énfasis3 4 3" xfId="1431"/>
    <cellStyle name="40% - Énfasis3 5" xfId="1432"/>
    <cellStyle name="40% - Énfasis3 5 2" xfId="1433"/>
    <cellStyle name="40% - Énfasis3 5 2 2" xfId="1434"/>
    <cellStyle name="40% - Énfasis3 5 3" xfId="1435"/>
    <cellStyle name="40% - Énfasis3 5 4" xfId="1436"/>
    <cellStyle name="40% - Énfasis3 5 5" xfId="1437"/>
    <cellStyle name="40% - Énfasis3 5 5 2" xfId="1438"/>
    <cellStyle name="40% - Énfasis3 5 6" xfId="1439"/>
    <cellStyle name="40% - Énfasis3 6" xfId="1440"/>
    <cellStyle name="40% - Énfasis3 6 2" xfId="1441"/>
    <cellStyle name="40% - Énfasis3 6 2 2" xfId="1442"/>
    <cellStyle name="40% - Énfasis3 6 2 2 2" xfId="1443"/>
    <cellStyle name="40% - Énfasis3 6 2 3" xfId="1444"/>
    <cellStyle name="40% - Énfasis3 6 3" xfId="1445"/>
    <cellStyle name="40% - Énfasis3 6 3 2" xfId="1446"/>
    <cellStyle name="40% - Énfasis3 6 4" xfId="1447"/>
    <cellStyle name="40% - Énfasis3 6 4 2" xfId="1448"/>
    <cellStyle name="40% - Énfasis3 6 5" xfId="1449"/>
    <cellStyle name="40% - Énfasis3 6 5 2" xfId="1450"/>
    <cellStyle name="40% - Énfasis3 6 6" xfId="1451"/>
    <cellStyle name="40% - Énfasis3 7" xfId="1452"/>
    <cellStyle name="40% - Énfasis3 7 2" xfId="1453"/>
    <cellStyle name="40% - Énfasis3 7 2 2" xfId="1454"/>
    <cellStyle name="40% - Énfasis3 7 3" xfId="1455"/>
    <cellStyle name="40% - Énfasis3 7 3 2" xfId="1456"/>
    <cellStyle name="40% - Énfasis3 7 4" xfId="1457"/>
    <cellStyle name="40% - Énfasis3 7 4 2" xfId="1458"/>
    <cellStyle name="40% - Énfasis3 7 5" xfId="1459"/>
    <cellStyle name="40% - Énfasis3 8" xfId="1460"/>
    <cellStyle name="40% - Énfasis3 8 2" xfId="1461"/>
    <cellStyle name="40% - Énfasis3 8 2 2" xfId="1462"/>
    <cellStyle name="40% - Énfasis3 8 3" xfId="1463"/>
    <cellStyle name="40% - Énfasis3 8 4" xfId="1464"/>
    <cellStyle name="40% - Énfasis3 8 5" xfId="1465"/>
    <cellStyle name="40% - Énfasis3 8 5 2" xfId="1466"/>
    <cellStyle name="40% - Énfasis3 8 6" xfId="1467"/>
    <cellStyle name="40% - Énfasis3 9" xfId="1468"/>
    <cellStyle name="40% - Énfasis3 9 2" xfId="1469"/>
    <cellStyle name="40% - Énfasis4" xfId="1470"/>
    <cellStyle name="40% - Énfasis4 10" xfId="1471"/>
    <cellStyle name="40% - Énfasis4 11" xfId="1472"/>
    <cellStyle name="40% - Énfasis4 11 2" xfId="1473"/>
    <cellStyle name="40% - Énfasis4 12" xfId="1474"/>
    <cellStyle name="40% - Énfasis4 12 2" xfId="1475"/>
    <cellStyle name="40% - Énfasis4 2" xfId="1476"/>
    <cellStyle name="40% - Énfasis4 2 2" xfId="1477"/>
    <cellStyle name="40% - Énfasis4 2 2 2" xfId="1478"/>
    <cellStyle name="40% - Énfasis4 2 2 2 2" xfId="1479"/>
    <cellStyle name="40% - Énfasis4 2 2 3" xfId="1480"/>
    <cellStyle name="40% - Énfasis4 2 2 4" xfId="1481"/>
    <cellStyle name="40% - Énfasis4 2 2 5" xfId="1482"/>
    <cellStyle name="40% - Énfasis4 2 3" xfId="1483"/>
    <cellStyle name="40% - Énfasis4 2 3 2" xfId="1484"/>
    <cellStyle name="40% - Énfasis4 2 4" xfId="1485"/>
    <cellStyle name="40% - Énfasis4 2 5" xfId="1486"/>
    <cellStyle name="40% - Énfasis4 2 6" xfId="1487"/>
    <cellStyle name="40% - Énfasis4 3" xfId="1488"/>
    <cellStyle name="40% - Énfasis4 3 2" xfId="1489"/>
    <cellStyle name="40% - Énfasis4 3 2 2" xfId="1490"/>
    <cellStyle name="40% - Énfasis4 3 3" xfId="1491"/>
    <cellStyle name="40% - Énfasis4 3 4" xfId="1492"/>
    <cellStyle name="40% - Énfasis4 3 5" xfId="1493"/>
    <cellStyle name="40% - Énfasis4 4" xfId="1494"/>
    <cellStyle name="40% - Énfasis4 4 2" xfId="1495"/>
    <cellStyle name="40% - Énfasis4 4 2 2" xfId="1496"/>
    <cellStyle name="40% - Énfasis4 4 3" xfId="1497"/>
    <cellStyle name="40% - Énfasis4 5" xfId="1498"/>
    <cellStyle name="40% - Énfasis4 5 2" xfId="1499"/>
    <cellStyle name="40% - Énfasis4 5 2 2" xfId="1500"/>
    <cellStyle name="40% - Énfasis4 5 3" xfId="1501"/>
    <cellStyle name="40% - Énfasis4 5 4" xfId="1502"/>
    <cellStyle name="40% - Énfasis4 5 5" xfId="1503"/>
    <cellStyle name="40% - Énfasis4 5 5 2" xfId="1504"/>
    <cellStyle name="40% - Énfasis4 5 6" xfId="1505"/>
    <cellStyle name="40% - Énfasis4 6" xfId="1506"/>
    <cellStyle name="40% - Énfasis4 6 2" xfId="1507"/>
    <cellStyle name="40% - Énfasis4 6 2 2" xfId="1508"/>
    <cellStyle name="40% - Énfasis4 6 2 2 2" xfId="1509"/>
    <cellStyle name="40% - Énfasis4 6 2 3" xfId="1510"/>
    <cellStyle name="40% - Énfasis4 6 3" xfId="1511"/>
    <cellStyle name="40% - Énfasis4 6 3 2" xfId="1512"/>
    <cellStyle name="40% - Énfasis4 6 4" xfId="1513"/>
    <cellStyle name="40% - Énfasis4 6 4 2" xfId="1514"/>
    <cellStyle name="40% - Énfasis4 6 5" xfId="1515"/>
    <cellStyle name="40% - Énfasis4 6 5 2" xfId="1516"/>
    <cellStyle name="40% - Énfasis4 6 6" xfId="1517"/>
    <cellStyle name="40% - Énfasis4 7" xfId="1518"/>
    <cellStyle name="40% - Énfasis4 7 2" xfId="1519"/>
    <cellStyle name="40% - Énfasis4 7 2 2" xfId="1520"/>
    <cellStyle name="40% - Énfasis4 7 3" xfId="1521"/>
    <cellStyle name="40% - Énfasis4 7 3 2" xfId="1522"/>
    <cellStyle name="40% - Énfasis4 7 4" xfId="1523"/>
    <cellStyle name="40% - Énfasis4 7 4 2" xfId="1524"/>
    <cellStyle name="40% - Énfasis4 7 5" xfId="1525"/>
    <cellStyle name="40% - Énfasis4 8" xfId="1526"/>
    <cellStyle name="40% - Énfasis4 8 2" xfId="1527"/>
    <cellStyle name="40% - Énfasis4 8 2 2" xfId="1528"/>
    <cellStyle name="40% - Énfasis4 8 3" xfId="1529"/>
    <cellStyle name="40% - Énfasis4 8 4" xfId="1530"/>
    <cellStyle name="40% - Énfasis4 8 5" xfId="1531"/>
    <cellStyle name="40% - Énfasis4 8 5 2" xfId="1532"/>
    <cellStyle name="40% - Énfasis4 8 6" xfId="1533"/>
    <cellStyle name="40% - Énfasis4 9" xfId="1534"/>
    <cellStyle name="40% - Énfasis4 9 2" xfId="1535"/>
    <cellStyle name="40% - Énfasis5" xfId="1536"/>
    <cellStyle name="40% - Énfasis5 10" xfId="1537"/>
    <cellStyle name="40% - Énfasis5 11" xfId="1538"/>
    <cellStyle name="40% - Énfasis5 11 2" xfId="1539"/>
    <cellStyle name="40% - Énfasis5 12" xfId="1540"/>
    <cellStyle name="40% - Énfasis5 12 2" xfId="1541"/>
    <cellStyle name="40% - Énfasis5 2" xfId="1542"/>
    <cellStyle name="40% - Énfasis5 2 2" xfId="1543"/>
    <cellStyle name="40% - Énfasis5 2 2 2" xfId="1544"/>
    <cellStyle name="40% - Énfasis5 2 2 2 2" xfId="1545"/>
    <cellStyle name="40% - Énfasis5 2 2 3" xfId="1546"/>
    <cellStyle name="40% - Énfasis5 2 2 4" xfId="1547"/>
    <cellStyle name="40% - Énfasis5 2 2 5" xfId="1548"/>
    <cellStyle name="40% - Énfasis5 2 3" xfId="1549"/>
    <cellStyle name="40% - Énfasis5 2 3 2" xfId="1550"/>
    <cellStyle name="40% - Énfasis5 2 4" xfId="1551"/>
    <cellStyle name="40% - Énfasis5 2 5" xfId="1552"/>
    <cellStyle name="40% - Énfasis5 2 6" xfId="1553"/>
    <cellStyle name="40% - Énfasis5 3" xfId="1554"/>
    <cellStyle name="40% - Énfasis5 3 2" xfId="1555"/>
    <cellStyle name="40% - Énfasis5 3 2 2" xfId="1556"/>
    <cellStyle name="40% - Énfasis5 3 3" xfId="1557"/>
    <cellStyle name="40% - Énfasis5 3 4" xfId="1558"/>
    <cellStyle name="40% - Énfasis5 3 5" xfId="1559"/>
    <cellStyle name="40% - Énfasis5 4" xfId="1560"/>
    <cellStyle name="40% - Énfasis5 4 2" xfId="1561"/>
    <cellStyle name="40% - Énfasis5 4 2 2" xfId="1562"/>
    <cellStyle name="40% - Énfasis5 4 3" xfId="1563"/>
    <cellStyle name="40% - Énfasis5 5" xfId="1564"/>
    <cellStyle name="40% - Énfasis5 5 2" xfId="1565"/>
    <cellStyle name="40% - Énfasis5 5 2 2" xfId="1566"/>
    <cellStyle name="40% - Énfasis5 5 3" xfId="1567"/>
    <cellStyle name="40% - Énfasis5 5 4" xfId="1568"/>
    <cellStyle name="40% - Énfasis5 5 5" xfId="1569"/>
    <cellStyle name="40% - Énfasis5 5 5 2" xfId="1570"/>
    <cellStyle name="40% - Énfasis5 5 6" xfId="1571"/>
    <cellStyle name="40% - Énfasis5 6" xfId="1572"/>
    <cellStyle name="40% - Énfasis5 6 2" xfId="1573"/>
    <cellStyle name="40% - Énfasis5 6 2 2" xfId="1574"/>
    <cellStyle name="40% - Énfasis5 6 2 2 2" xfId="1575"/>
    <cellStyle name="40% - Énfasis5 6 2 3" xfId="1576"/>
    <cellStyle name="40% - Énfasis5 6 3" xfId="1577"/>
    <cellStyle name="40% - Énfasis5 6 3 2" xfId="1578"/>
    <cellStyle name="40% - Énfasis5 6 4" xfId="1579"/>
    <cellStyle name="40% - Énfasis5 6 4 2" xfId="1580"/>
    <cellStyle name="40% - Énfasis5 6 5" xfId="1581"/>
    <cellStyle name="40% - Énfasis5 6 5 2" xfId="1582"/>
    <cellStyle name="40% - Énfasis5 6 6" xfId="1583"/>
    <cellStyle name="40% - Énfasis5 7" xfId="1584"/>
    <cellStyle name="40% - Énfasis5 7 2" xfId="1585"/>
    <cellStyle name="40% - Énfasis5 7 2 2" xfId="1586"/>
    <cellStyle name="40% - Énfasis5 7 3" xfId="1587"/>
    <cellStyle name="40% - Énfasis5 7 3 2" xfId="1588"/>
    <cellStyle name="40% - Énfasis5 7 4" xfId="1589"/>
    <cellStyle name="40% - Énfasis5 7 4 2" xfId="1590"/>
    <cellStyle name="40% - Énfasis5 7 5" xfId="1591"/>
    <cellStyle name="40% - Énfasis5 8" xfId="1592"/>
    <cellStyle name="40% - Énfasis5 8 2" xfId="1593"/>
    <cellStyle name="40% - Énfasis5 8 2 2" xfId="1594"/>
    <cellStyle name="40% - Énfasis5 8 3" xfId="1595"/>
    <cellStyle name="40% - Énfasis5 8 4" xfId="1596"/>
    <cellStyle name="40% - Énfasis5 8 5" xfId="1597"/>
    <cellStyle name="40% - Énfasis5 8 5 2" xfId="1598"/>
    <cellStyle name="40% - Énfasis5 8 6" xfId="1599"/>
    <cellStyle name="40% - Énfasis5 9" xfId="1600"/>
    <cellStyle name="40% - Énfasis5 9 2" xfId="1601"/>
    <cellStyle name="40% - Énfasis6" xfId="1602"/>
    <cellStyle name="40% - Énfasis6 10" xfId="1603"/>
    <cellStyle name="40% - Énfasis6 11" xfId="1604"/>
    <cellStyle name="40% - Énfasis6 11 2" xfId="1605"/>
    <cellStyle name="40% - Énfasis6 12" xfId="1606"/>
    <cellStyle name="40% - Énfasis6 12 2" xfId="1607"/>
    <cellStyle name="40% - Énfasis6 2" xfId="1608"/>
    <cellStyle name="40% - Énfasis6 2 2" xfId="1609"/>
    <cellStyle name="40% - Énfasis6 2 2 2" xfId="1610"/>
    <cellStyle name="40% - Énfasis6 2 2 2 2" xfId="1611"/>
    <cellStyle name="40% - Énfasis6 2 2 3" xfId="1612"/>
    <cellStyle name="40% - Énfasis6 2 2 4" xfId="1613"/>
    <cellStyle name="40% - Énfasis6 2 2 5" xfId="1614"/>
    <cellStyle name="40% - Énfasis6 2 3" xfId="1615"/>
    <cellStyle name="40% - Énfasis6 2 3 2" xfId="1616"/>
    <cellStyle name="40% - Énfasis6 2 4" xfId="1617"/>
    <cellStyle name="40% - Énfasis6 2 5" xfId="1618"/>
    <cellStyle name="40% - Énfasis6 2 6" xfId="1619"/>
    <cellStyle name="40% - Énfasis6 3" xfId="1620"/>
    <cellStyle name="40% - Énfasis6 3 2" xfId="1621"/>
    <cellStyle name="40% - Énfasis6 3 2 2" xfId="1622"/>
    <cellStyle name="40% - Énfasis6 3 3" xfId="1623"/>
    <cellStyle name="40% - Énfasis6 3 4" xfId="1624"/>
    <cellStyle name="40% - Énfasis6 3 5" xfId="1625"/>
    <cellStyle name="40% - Énfasis6 4" xfId="1626"/>
    <cellStyle name="40% - Énfasis6 4 2" xfId="1627"/>
    <cellStyle name="40% - Énfasis6 4 2 2" xfId="1628"/>
    <cellStyle name="40% - Énfasis6 4 3" xfId="1629"/>
    <cellStyle name="40% - Énfasis6 5" xfId="1630"/>
    <cellStyle name="40% - Énfasis6 5 2" xfId="1631"/>
    <cellStyle name="40% - Énfasis6 5 2 2" xfId="1632"/>
    <cellStyle name="40% - Énfasis6 5 3" xfId="1633"/>
    <cellStyle name="40% - Énfasis6 5 4" xfId="1634"/>
    <cellStyle name="40% - Énfasis6 5 5" xfId="1635"/>
    <cellStyle name="40% - Énfasis6 5 5 2" xfId="1636"/>
    <cellStyle name="40% - Énfasis6 5 6" xfId="1637"/>
    <cellStyle name="40% - Énfasis6 6" xfId="1638"/>
    <cellStyle name="40% - Énfasis6 6 2" xfId="1639"/>
    <cellStyle name="40% - Énfasis6 6 2 2" xfId="1640"/>
    <cellStyle name="40% - Énfasis6 6 2 2 2" xfId="1641"/>
    <cellStyle name="40% - Énfasis6 6 2 3" xfId="1642"/>
    <cellStyle name="40% - Énfasis6 6 3" xfId="1643"/>
    <cellStyle name="40% - Énfasis6 6 3 2" xfId="1644"/>
    <cellStyle name="40% - Énfasis6 6 4" xfId="1645"/>
    <cellStyle name="40% - Énfasis6 6 4 2" xfId="1646"/>
    <cellStyle name="40% - Énfasis6 6 5" xfId="1647"/>
    <cellStyle name="40% - Énfasis6 6 5 2" xfId="1648"/>
    <cellStyle name="40% - Énfasis6 6 6" xfId="1649"/>
    <cellStyle name="40% - Énfasis6 7" xfId="1650"/>
    <cellStyle name="40% - Énfasis6 7 2" xfId="1651"/>
    <cellStyle name="40% - Énfasis6 7 2 2" xfId="1652"/>
    <cellStyle name="40% - Énfasis6 7 3" xfId="1653"/>
    <cellStyle name="40% - Énfasis6 7 3 2" xfId="1654"/>
    <cellStyle name="40% - Énfasis6 7 4" xfId="1655"/>
    <cellStyle name="40% - Énfasis6 7 4 2" xfId="1656"/>
    <cellStyle name="40% - Énfasis6 7 5" xfId="1657"/>
    <cellStyle name="40% - Énfasis6 8" xfId="1658"/>
    <cellStyle name="40% - Énfasis6 8 2" xfId="1659"/>
    <cellStyle name="40% - Énfasis6 8 2 2" xfId="1660"/>
    <cellStyle name="40% - Énfasis6 8 3" xfId="1661"/>
    <cellStyle name="40% - Énfasis6 8 4" xfId="1662"/>
    <cellStyle name="40% - Énfasis6 8 5" xfId="1663"/>
    <cellStyle name="40% - Énfasis6 8 5 2" xfId="1664"/>
    <cellStyle name="40% - Énfasis6 8 6" xfId="1665"/>
    <cellStyle name="40% - Énfasis6 9" xfId="1666"/>
    <cellStyle name="40% - Énfasis6 9 2" xfId="1667"/>
    <cellStyle name="40% - アクセント 1" xfId="1668"/>
    <cellStyle name="40% - アクセント 1 2" xfId="1669"/>
    <cellStyle name="40% - アクセント 1 3" xfId="1670"/>
    <cellStyle name="40% - アクセント 2" xfId="1671"/>
    <cellStyle name="40% - アクセント 2 2" xfId="1672"/>
    <cellStyle name="40% - アクセント 2 3" xfId="1673"/>
    <cellStyle name="40% - アクセント 3" xfId="1674"/>
    <cellStyle name="40% - アクセント 3 2" xfId="1675"/>
    <cellStyle name="40% - アクセント 3 3" xfId="1676"/>
    <cellStyle name="40% - アクセント 4" xfId="1677"/>
    <cellStyle name="40% - アクセント 4 2" xfId="1678"/>
    <cellStyle name="40% - アクセント 4 3" xfId="1679"/>
    <cellStyle name="40% - アクセント 5" xfId="1680"/>
    <cellStyle name="40% - アクセント 5 2" xfId="1681"/>
    <cellStyle name="40% - アクセント 5 3" xfId="1682"/>
    <cellStyle name="40% - アクセント 6" xfId="1683"/>
    <cellStyle name="40% - アクセント 6 2" xfId="1684"/>
    <cellStyle name="40% - アクセント 6 3" xfId="1685"/>
    <cellStyle name="40% - 강조색1" xfId="1686"/>
    <cellStyle name="40% - 강조색2" xfId="1687"/>
    <cellStyle name="40% - 강조색3" xfId="1688"/>
    <cellStyle name="40% - 강조색4" xfId="1689"/>
    <cellStyle name="40% - 강조색5" xfId="1690"/>
    <cellStyle name="40% - 강조색6" xfId="1691"/>
    <cellStyle name="4mitP" xfId="1692"/>
    <cellStyle name="4ohneP" xfId="1693"/>
    <cellStyle name="4ohneP 2" xfId="1694"/>
    <cellStyle name="4ohneP 3" xfId="1695"/>
    <cellStyle name="4ohneP 4" xfId="1696"/>
    <cellStyle name="5 indents" xfId="1697"/>
    <cellStyle name="5 indents 2" xfId="1698"/>
    <cellStyle name="60 % - Markeringsfarve1 2" xfId="1699"/>
    <cellStyle name="60 % - Markeringsfarve2 2" xfId="1700"/>
    <cellStyle name="60 % - Markeringsfarve3 2" xfId="1701"/>
    <cellStyle name="60 % - Markeringsfarve4 2" xfId="1702"/>
    <cellStyle name="60 % - Markeringsfarve5 2" xfId="1703"/>
    <cellStyle name="60 % - Markeringsfarve6 2" xfId="1704"/>
    <cellStyle name="60 % - Accent1" xfId="1705"/>
    <cellStyle name="60 % - Accent1 2" xfId="1706"/>
    <cellStyle name="60 % - Accent1 2 2" xfId="1707"/>
    <cellStyle name="60 % - Accent1 3" xfId="1708"/>
    <cellStyle name="60 % - Accent1 4" xfId="1709"/>
    <cellStyle name="60 % - Accent2" xfId="1710"/>
    <cellStyle name="60 % - Accent2 2" xfId="1711"/>
    <cellStyle name="60 % - Accent2 2 2" xfId="1712"/>
    <cellStyle name="60 % - Accent2 3" xfId="1713"/>
    <cellStyle name="60 % - Accent2 4" xfId="1714"/>
    <cellStyle name="60 % - Accent3" xfId="1715"/>
    <cellStyle name="60 % - Accent3 2" xfId="1716"/>
    <cellStyle name="60 % - Accent3 2 2" xfId="1717"/>
    <cellStyle name="60 % - Accent3 3" xfId="1718"/>
    <cellStyle name="60 % - Accent3 4" xfId="1719"/>
    <cellStyle name="60 % - Accent4" xfId="1720"/>
    <cellStyle name="60 % - Accent4 2" xfId="1721"/>
    <cellStyle name="60 % - Accent4 2 2" xfId="1722"/>
    <cellStyle name="60 % - Accent4 3" xfId="1723"/>
    <cellStyle name="60 % - Accent4 4" xfId="1724"/>
    <cellStyle name="60 % - Accent5" xfId="1725"/>
    <cellStyle name="60 % - Accent5 2" xfId="1726"/>
    <cellStyle name="60 % - Accent5 2 2" xfId="1727"/>
    <cellStyle name="60 % - Accent5 3" xfId="1728"/>
    <cellStyle name="60 % - Accent5 4" xfId="1729"/>
    <cellStyle name="60 % - Accent6" xfId="1730"/>
    <cellStyle name="60 % - Accent6 2" xfId="1731"/>
    <cellStyle name="60 % - Accent6 2 2" xfId="1732"/>
    <cellStyle name="60 % - Accent6 3" xfId="1733"/>
    <cellStyle name="60 % - Accent6 4" xfId="1734"/>
    <cellStyle name="60% - Accent1 10" xfId="1735"/>
    <cellStyle name="60% - Accent1 11" xfId="1736"/>
    <cellStyle name="60% - Accent1 12" xfId="1737"/>
    <cellStyle name="60% - Accent1 13" xfId="1738"/>
    <cellStyle name="60% - Accent1 14" xfId="1739"/>
    <cellStyle name="60% - Accent1 15" xfId="1740"/>
    <cellStyle name="60% - Accent1 16" xfId="1741"/>
    <cellStyle name="60% - Accent1 17" xfId="1742"/>
    <cellStyle name="60% - Accent1 18" xfId="1743"/>
    <cellStyle name="60% - Accent1 19" xfId="1744"/>
    <cellStyle name="60% - Accent1 2" xfId="1745"/>
    <cellStyle name="60% - Accent1 2 2" xfId="1746"/>
    <cellStyle name="60% - Accent1 2 2 2" xfId="1747"/>
    <cellStyle name="60% - Accent1 2 3" xfId="1748"/>
    <cellStyle name="60% - Accent1 2 4" xfId="1749"/>
    <cellStyle name="60% - Accent1 2 5" xfId="1750"/>
    <cellStyle name="60% - Accent1 3" xfId="1751"/>
    <cellStyle name="60% - Accent1 4" xfId="1752"/>
    <cellStyle name="60% - Accent1 5" xfId="1753"/>
    <cellStyle name="60% - Accent1 6" xfId="1754"/>
    <cellStyle name="60% - Accent1 7" xfId="1755"/>
    <cellStyle name="60% - Accent1 8" xfId="1756"/>
    <cellStyle name="60% - Accent1 9" xfId="1757"/>
    <cellStyle name="60% - Accent2 10" xfId="1758"/>
    <cellStyle name="60% - Accent2 11" xfId="1759"/>
    <cellStyle name="60% - Accent2 12" xfId="1760"/>
    <cellStyle name="60% - Accent2 13" xfId="1761"/>
    <cellStyle name="60% - Accent2 14" xfId="1762"/>
    <cellStyle name="60% - Accent2 15" xfId="1763"/>
    <cellStyle name="60% - Accent2 16" xfId="1764"/>
    <cellStyle name="60% - Accent2 17" xfId="1765"/>
    <cellStyle name="60% - Accent2 18" xfId="1766"/>
    <cellStyle name="60% - Accent2 19" xfId="1767"/>
    <cellStyle name="60% - Accent2 2" xfId="1768"/>
    <cellStyle name="60% - Accent2 2 2" xfId="1769"/>
    <cellStyle name="60% - Accent2 2 2 2" xfId="1770"/>
    <cellStyle name="60% - Accent2 2 3" xfId="1771"/>
    <cellStyle name="60% - Accent2 2 4" xfId="1772"/>
    <cellStyle name="60% - Accent2 2 5" xfId="1773"/>
    <cellStyle name="60% - Accent2 3" xfId="1774"/>
    <cellStyle name="60% - Accent2 4" xfId="1775"/>
    <cellStyle name="60% - Accent2 5" xfId="1776"/>
    <cellStyle name="60% - Accent2 6" xfId="1777"/>
    <cellStyle name="60% - Accent2 7" xfId="1778"/>
    <cellStyle name="60% - Accent2 8" xfId="1779"/>
    <cellStyle name="60% - Accent2 9" xfId="1780"/>
    <cellStyle name="60% - Accent3 10" xfId="1781"/>
    <cellStyle name="60% - Accent3 11" xfId="1782"/>
    <cellStyle name="60% - Accent3 12" xfId="1783"/>
    <cellStyle name="60% - Accent3 13" xfId="1784"/>
    <cellStyle name="60% - Accent3 14" xfId="1785"/>
    <cellStyle name="60% - Accent3 15" xfId="1786"/>
    <cellStyle name="60% - Accent3 16" xfId="1787"/>
    <cellStyle name="60% - Accent3 17" xfId="1788"/>
    <cellStyle name="60% - Accent3 18" xfId="1789"/>
    <cellStyle name="60% - Accent3 19" xfId="1790"/>
    <cellStyle name="60% - Accent3 2" xfId="1791"/>
    <cellStyle name="60% - Accent3 2 2" xfId="1792"/>
    <cellStyle name="60% - Accent3 2 2 2" xfId="1793"/>
    <cellStyle name="60% - Accent3 2 3" xfId="1794"/>
    <cellStyle name="60% - Accent3 2 4" xfId="1795"/>
    <cellStyle name="60% - Accent3 2 5" xfId="1796"/>
    <cellStyle name="60% - Accent3 3" xfId="1797"/>
    <cellStyle name="60% - Accent3 4" xfId="1798"/>
    <cellStyle name="60% - Accent3 5" xfId="1799"/>
    <cellStyle name="60% - Accent3 6" xfId="1800"/>
    <cellStyle name="60% - Accent3 7" xfId="1801"/>
    <cellStyle name="60% - Accent3 8" xfId="1802"/>
    <cellStyle name="60% - Accent3 9" xfId="1803"/>
    <cellStyle name="60% - Accent4 10" xfId="1804"/>
    <cellStyle name="60% - Accent4 11" xfId="1805"/>
    <cellStyle name="60% - Accent4 12" xfId="1806"/>
    <cellStyle name="60% - Accent4 13" xfId="1807"/>
    <cellStyle name="60% - Accent4 14" xfId="1808"/>
    <cellStyle name="60% - Accent4 15" xfId="1809"/>
    <cellStyle name="60% - Accent4 16" xfId="1810"/>
    <cellStyle name="60% - Accent4 17" xfId="1811"/>
    <cellStyle name="60% - Accent4 18" xfId="1812"/>
    <cellStyle name="60% - Accent4 19" xfId="1813"/>
    <cellStyle name="60% - Accent4 2" xfId="1814"/>
    <cellStyle name="60% - Accent4 2 2" xfId="1815"/>
    <cellStyle name="60% - Accent4 2 2 2" xfId="1816"/>
    <cellStyle name="60% - Accent4 2 3" xfId="1817"/>
    <cellStyle name="60% - Accent4 2 4" xfId="1818"/>
    <cellStyle name="60% - Accent4 2 5" xfId="1819"/>
    <cellStyle name="60% - Accent4 20" xfId="1820"/>
    <cellStyle name="60% - Accent4 3" xfId="1821"/>
    <cellStyle name="60% - Accent4 4" xfId="1822"/>
    <cellStyle name="60% - Accent4 5" xfId="1823"/>
    <cellStyle name="60% - Accent4 6" xfId="1824"/>
    <cellStyle name="60% - Accent4 7" xfId="1825"/>
    <cellStyle name="60% - Accent4 8" xfId="1826"/>
    <cellStyle name="60% - Accent4 9" xfId="1827"/>
    <cellStyle name="60% - Accent5 10" xfId="1828"/>
    <cellStyle name="60% - Accent5 11" xfId="1829"/>
    <cellStyle name="60% - Accent5 12" xfId="1830"/>
    <cellStyle name="60% - Accent5 13" xfId="1831"/>
    <cellStyle name="60% - Accent5 14" xfId="1832"/>
    <cellStyle name="60% - Accent5 15" xfId="1833"/>
    <cellStyle name="60% - Accent5 16" xfId="1834"/>
    <cellStyle name="60% - Accent5 17" xfId="1835"/>
    <cellStyle name="60% - Accent5 18" xfId="1836"/>
    <cellStyle name="60% - Accent5 19" xfId="1837"/>
    <cellStyle name="60% - Accent5 2" xfId="1838"/>
    <cellStyle name="60% - Accent5 2 2" xfId="1839"/>
    <cellStyle name="60% - Accent5 2 2 2" xfId="1840"/>
    <cellStyle name="60% - Accent5 2 3" xfId="1841"/>
    <cellStyle name="60% - Accent5 2 4" xfId="1842"/>
    <cellStyle name="60% - Accent5 2 5" xfId="1843"/>
    <cellStyle name="60% - Accent5 3" xfId="1844"/>
    <cellStyle name="60% - Accent5 4" xfId="1845"/>
    <cellStyle name="60% - Accent5 5" xfId="1846"/>
    <cellStyle name="60% - Accent5 6" xfId="1847"/>
    <cellStyle name="60% - Accent5 7" xfId="1848"/>
    <cellStyle name="60% - Accent5 8" xfId="1849"/>
    <cellStyle name="60% - Accent5 9" xfId="1850"/>
    <cellStyle name="60% - Accent6 10" xfId="1851"/>
    <cellStyle name="60% - Accent6 11" xfId="1852"/>
    <cellStyle name="60% - Accent6 12" xfId="1853"/>
    <cellStyle name="60% - Accent6 13" xfId="1854"/>
    <cellStyle name="60% - Accent6 14" xfId="1855"/>
    <cellStyle name="60% - Accent6 15" xfId="1856"/>
    <cellStyle name="60% - Accent6 16" xfId="1857"/>
    <cellStyle name="60% - Accent6 17" xfId="1858"/>
    <cellStyle name="60% - Accent6 18" xfId="1859"/>
    <cellStyle name="60% - Accent6 19" xfId="1860"/>
    <cellStyle name="60% - Accent6 2" xfId="1861"/>
    <cellStyle name="60% - Accent6 2 2" xfId="1862"/>
    <cellStyle name="60% - Accent6 2 2 2" xfId="1863"/>
    <cellStyle name="60% - Accent6 2 3" xfId="1864"/>
    <cellStyle name="60% - Accent6 2 4" xfId="1865"/>
    <cellStyle name="60% - Accent6 2 5" xfId="1866"/>
    <cellStyle name="60% - Accent6 3" xfId="1867"/>
    <cellStyle name="60% - Accent6 4" xfId="1868"/>
    <cellStyle name="60% - Accent6 5" xfId="1869"/>
    <cellStyle name="60% - Accent6 6" xfId="1870"/>
    <cellStyle name="60% - Accent6 7" xfId="1871"/>
    <cellStyle name="60% - Accent6 8" xfId="1872"/>
    <cellStyle name="60% - Accent6 9" xfId="1873"/>
    <cellStyle name="60% - Akzent1" xfId="1874"/>
    <cellStyle name="60% - Akzent2" xfId="1875"/>
    <cellStyle name="60% - Akzent3" xfId="1876"/>
    <cellStyle name="60% - Akzent4" xfId="1877"/>
    <cellStyle name="60% - Akzent5" xfId="1878"/>
    <cellStyle name="60% - Akzent6" xfId="1879"/>
    <cellStyle name="60% - Colore 1" xfId="1880"/>
    <cellStyle name="60% - Colore 1 2" xfId="1881"/>
    <cellStyle name="60% - Colore 1 3" xfId="1882"/>
    <cellStyle name="60% - Colore 2" xfId="1883"/>
    <cellStyle name="60% - Colore 2 2" xfId="1884"/>
    <cellStyle name="60% - Colore 2 3" xfId="1885"/>
    <cellStyle name="60% - Colore 3" xfId="1886"/>
    <cellStyle name="60% - Colore 3 2" xfId="1887"/>
    <cellStyle name="60% - Colore 3 3" xfId="1888"/>
    <cellStyle name="60% - Colore 4" xfId="1889"/>
    <cellStyle name="60% - Colore 4 2" xfId="1890"/>
    <cellStyle name="60% - Colore 4 3" xfId="1891"/>
    <cellStyle name="60% - Colore 5" xfId="1892"/>
    <cellStyle name="60% - Colore 5 2" xfId="1893"/>
    <cellStyle name="60% - Colore 5 3" xfId="1894"/>
    <cellStyle name="60% - Colore 6" xfId="1895"/>
    <cellStyle name="60% - Colore 6 2" xfId="1896"/>
    <cellStyle name="60% - Colore 6 3" xfId="1897"/>
    <cellStyle name="60% - Énfasis1" xfId="1898"/>
    <cellStyle name="60% - Énfasis1 2" xfId="1899"/>
    <cellStyle name="60% - Énfasis1 2 2" xfId="1900"/>
    <cellStyle name="60% - Énfasis1 2 3" xfId="1901"/>
    <cellStyle name="60% - Énfasis1 2 4" xfId="1902"/>
    <cellStyle name="60% - Énfasis1 3" xfId="1903"/>
    <cellStyle name="60% - Énfasis2" xfId="1904"/>
    <cellStyle name="60% - Énfasis2 2" xfId="1905"/>
    <cellStyle name="60% - Énfasis2 2 2" xfId="1906"/>
    <cellStyle name="60% - Énfasis2 2 3" xfId="1907"/>
    <cellStyle name="60% - Énfasis2 2 4" xfId="1908"/>
    <cellStyle name="60% - Énfasis2 3" xfId="1909"/>
    <cellStyle name="60% - Énfasis3" xfId="1910"/>
    <cellStyle name="60% - Énfasis3 2" xfId="1911"/>
    <cellStyle name="60% - Énfasis3 2 2" xfId="1912"/>
    <cellStyle name="60% - Énfasis3 2 3" xfId="1913"/>
    <cellStyle name="60% - Énfasis3 2 4" xfId="1914"/>
    <cellStyle name="60% - Énfasis3 3" xfId="1915"/>
    <cellStyle name="60% - Énfasis4" xfId="1916"/>
    <cellStyle name="60% - Énfasis4 2" xfId="1917"/>
    <cellStyle name="60% - Énfasis4 2 2" xfId="1918"/>
    <cellStyle name="60% - Énfasis4 2 3" xfId="1919"/>
    <cellStyle name="60% - Énfasis4 2 4" xfId="1920"/>
    <cellStyle name="60% - Énfasis4 3" xfId="1921"/>
    <cellStyle name="60% - Énfasis5" xfId="1922"/>
    <cellStyle name="60% - Énfasis5 2" xfId="1923"/>
    <cellStyle name="60% - Énfasis5 2 2" xfId="1924"/>
    <cellStyle name="60% - Énfasis5 2 3" xfId="1925"/>
    <cellStyle name="60% - Énfasis5 2 4" xfId="1926"/>
    <cellStyle name="60% - Énfasis5 3" xfId="1927"/>
    <cellStyle name="60% - Énfasis6" xfId="1928"/>
    <cellStyle name="60% - Énfasis6 2" xfId="1929"/>
    <cellStyle name="60% - Énfasis6 2 2" xfId="1930"/>
    <cellStyle name="60% - Énfasis6 2 3" xfId="1931"/>
    <cellStyle name="60% - Énfasis6 2 4" xfId="1932"/>
    <cellStyle name="60% - Énfasis6 3" xfId="1933"/>
    <cellStyle name="60% - アクセント 1" xfId="1934"/>
    <cellStyle name="60% - アクセント 1 2" xfId="1935"/>
    <cellStyle name="60% - アクセント 1 3" xfId="1936"/>
    <cellStyle name="60% - アクセント 2" xfId="1937"/>
    <cellStyle name="60% - アクセント 2 2" xfId="1938"/>
    <cellStyle name="60% - アクセント 2 3" xfId="1939"/>
    <cellStyle name="60% - アクセント 3" xfId="1940"/>
    <cellStyle name="60% - アクセント 3 2" xfId="1941"/>
    <cellStyle name="60% - アクセント 3 3" xfId="1942"/>
    <cellStyle name="60% - アクセント 4" xfId="1943"/>
    <cellStyle name="60% - アクセント 4 2" xfId="1944"/>
    <cellStyle name="60% - アクセント 4 3" xfId="1945"/>
    <cellStyle name="60% - アクセント 5" xfId="1946"/>
    <cellStyle name="60% - アクセント 5 2" xfId="1947"/>
    <cellStyle name="60% - アクセント 5 3" xfId="1948"/>
    <cellStyle name="60% - アクセント 6" xfId="1949"/>
    <cellStyle name="60% - アクセント 6 2" xfId="1950"/>
    <cellStyle name="60% - アクセント 6 3" xfId="1951"/>
    <cellStyle name="60% - 강조색1" xfId="1952"/>
    <cellStyle name="60% - 강조색2" xfId="1953"/>
    <cellStyle name="60% - 강조색3" xfId="1954"/>
    <cellStyle name="60% - 강조색4" xfId="1955"/>
    <cellStyle name="60% - 강조색5" xfId="1956"/>
    <cellStyle name="60% - 강조색6" xfId="1957"/>
    <cellStyle name="6mitP" xfId="1958"/>
    <cellStyle name="6ohneP" xfId="1959"/>
    <cellStyle name="7mitP" xfId="1960"/>
    <cellStyle name="9mitP" xfId="1961"/>
    <cellStyle name="9ohneP" xfId="1962"/>
    <cellStyle name="a0" xfId="1963"/>
    <cellStyle name="absolute difference" xfId="1964"/>
    <cellStyle name="absolute difference 2" xfId="1965"/>
    <cellStyle name="Accent1 - 20%" xfId="1966"/>
    <cellStyle name="Accent1 - 20% 2" xfId="1967"/>
    <cellStyle name="Accent1 - 20% 2 2" xfId="1968"/>
    <cellStyle name="Accent1 - 20% 3" xfId="1969"/>
    <cellStyle name="Accent1 - 20% 4" xfId="1970"/>
    <cellStyle name="Accent1 - 40%" xfId="1971"/>
    <cellStyle name="Accent1 - 40% 2" xfId="1972"/>
    <cellStyle name="Accent1 - 40% 2 2" xfId="1973"/>
    <cellStyle name="Accent1 - 40% 3" xfId="1974"/>
    <cellStyle name="Accent1 - 40% 4" xfId="1975"/>
    <cellStyle name="Accent1 - 60%" xfId="1976"/>
    <cellStyle name="Accent1 - 60% 2" xfId="1977"/>
    <cellStyle name="Accent1 - 60% 2 2" xfId="1978"/>
    <cellStyle name="Accent1 - 60% 3" xfId="1979"/>
    <cellStyle name="Accent1 - 60% 4" xfId="1980"/>
    <cellStyle name="Accent1 10" xfId="1981"/>
    <cellStyle name="Accent1 11" xfId="1982"/>
    <cellStyle name="Accent1 12" xfId="1983"/>
    <cellStyle name="Accent1 13" xfId="1984"/>
    <cellStyle name="Accent1 14" xfId="1985"/>
    <cellStyle name="Accent1 15" xfId="1986"/>
    <cellStyle name="Accent1 16" xfId="1987"/>
    <cellStyle name="Accent1 17" xfId="1988"/>
    <cellStyle name="Accent1 18" xfId="1989"/>
    <cellStyle name="Accent1 19" xfId="1990"/>
    <cellStyle name="Accent1 2" xfId="1991"/>
    <cellStyle name="Accent1 2 2" xfId="1992"/>
    <cellStyle name="Accent1 2 2 2" xfId="1993"/>
    <cellStyle name="Accent1 2 3" xfId="1994"/>
    <cellStyle name="Accent1 2 4" xfId="1995"/>
    <cellStyle name="Accent1 2 5" xfId="1996"/>
    <cellStyle name="Accent1 20" xfId="1997"/>
    <cellStyle name="Accent1 21" xfId="1998"/>
    <cellStyle name="Accent1 22" xfId="1999"/>
    <cellStyle name="Accent1 23" xfId="2000"/>
    <cellStyle name="Accent1 24" xfId="2001"/>
    <cellStyle name="Accent1 25" xfId="2002"/>
    <cellStyle name="Accent1 26" xfId="2003"/>
    <cellStyle name="Accent1 27" xfId="2004"/>
    <cellStyle name="Accent1 3" xfId="2005"/>
    <cellStyle name="Accent1 3 2" xfId="2006"/>
    <cellStyle name="Accent1 3 3" xfId="2007"/>
    <cellStyle name="Accent1 4" xfId="2008"/>
    <cellStyle name="Accent1 4 2" xfId="2009"/>
    <cellStyle name="Accent1 4 3" xfId="2010"/>
    <cellStyle name="Accent1 5" xfId="2011"/>
    <cellStyle name="Accent1 5 2" xfId="2012"/>
    <cellStyle name="Accent1 5 3" xfId="2013"/>
    <cellStyle name="Accent1 6" xfId="2014"/>
    <cellStyle name="Accent1 7" xfId="2015"/>
    <cellStyle name="Accent1 8" xfId="2016"/>
    <cellStyle name="Accent1 9" xfId="2017"/>
    <cellStyle name="Accent2 - 20%" xfId="2018"/>
    <cellStyle name="Accent2 - 20% 2" xfId="2019"/>
    <cellStyle name="Accent2 - 20% 2 2" xfId="2020"/>
    <cellStyle name="Accent2 - 20% 3" xfId="2021"/>
    <cellStyle name="Accent2 - 20% 4" xfId="2022"/>
    <cellStyle name="Accent2 - 40%" xfId="2023"/>
    <cellStyle name="Accent2 - 40% 2" xfId="2024"/>
    <cellStyle name="Accent2 - 40% 2 2" xfId="2025"/>
    <cellStyle name="Accent2 - 40% 3" xfId="2026"/>
    <cellStyle name="Accent2 - 40% 4" xfId="2027"/>
    <cellStyle name="Accent2 - 60%" xfId="2028"/>
    <cellStyle name="Accent2 - 60% 2" xfId="2029"/>
    <cellStyle name="Accent2 - 60% 2 2" xfId="2030"/>
    <cellStyle name="Accent2 - 60% 3" xfId="2031"/>
    <cellStyle name="Accent2 - 60% 4" xfId="2032"/>
    <cellStyle name="Accent2 10" xfId="2033"/>
    <cellStyle name="Accent2 11" xfId="2034"/>
    <cellStyle name="Accent2 12" xfId="2035"/>
    <cellStyle name="Accent2 13" xfId="2036"/>
    <cellStyle name="Accent2 14" xfId="2037"/>
    <cellStyle name="Accent2 15" xfId="2038"/>
    <cellStyle name="Accent2 16" xfId="2039"/>
    <cellStyle name="Accent2 17" xfId="2040"/>
    <cellStyle name="Accent2 18" xfId="2041"/>
    <cellStyle name="Accent2 19" xfId="2042"/>
    <cellStyle name="Accent2 2" xfId="2043"/>
    <cellStyle name="Accent2 2 2" xfId="2044"/>
    <cellStyle name="Accent2 2 2 2" xfId="2045"/>
    <cellStyle name="Accent2 2 3" xfId="2046"/>
    <cellStyle name="Accent2 2 4" xfId="2047"/>
    <cellStyle name="Accent2 2 5" xfId="2048"/>
    <cellStyle name="Accent2 20" xfId="2049"/>
    <cellStyle name="Accent2 21" xfId="2050"/>
    <cellStyle name="Accent2 22" xfId="2051"/>
    <cellStyle name="Accent2 23" xfId="2052"/>
    <cellStyle name="Accent2 3" xfId="2053"/>
    <cellStyle name="Accent2 3 2" xfId="2054"/>
    <cellStyle name="Accent2 3 3" xfId="2055"/>
    <cellStyle name="Accent2 4" xfId="2056"/>
    <cellStyle name="Accent2 4 2" xfId="2057"/>
    <cellStyle name="Accent2 4 3" xfId="2058"/>
    <cellStyle name="Accent2 5" xfId="2059"/>
    <cellStyle name="Accent2 5 2" xfId="2060"/>
    <cellStyle name="Accent2 5 3" xfId="2061"/>
    <cellStyle name="Accent2 6" xfId="2062"/>
    <cellStyle name="Accent2 7" xfId="2063"/>
    <cellStyle name="Accent2 8" xfId="2064"/>
    <cellStyle name="Accent2 9" xfId="2065"/>
    <cellStyle name="Accent3 - 20%" xfId="2066"/>
    <cellStyle name="Accent3 - 20% 2" xfId="2067"/>
    <cellStyle name="Accent3 - 20% 2 2" xfId="2068"/>
    <cellStyle name="Accent3 - 20% 3" xfId="2069"/>
    <cellStyle name="Accent3 - 20% 4" xfId="2070"/>
    <cellStyle name="Accent3 - 40%" xfId="2071"/>
    <cellStyle name="Accent3 - 40% 2" xfId="2072"/>
    <cellStyle name="Accent3 - 40% 2 2" xfId="2073"/>
    <cellStyle name="Accent3 - 40% 3" xfId="2074"/>
    <cellStyle name="Accent3 - 40% 4" xfId="2075"/>
    <cellStyle name="Accent3 - 60%" xfId="2076"/>
    <cellStyle name="Accent3 - 60% 2" xfId="2077"/>
    <cellStyle name="Accent3 - 60% 2 2" xfId="2078"/>
    <cellStyle name="Accent3 - 60% 3" xfId="2079"/>
    <cellStyle name="Accent3 - 60% 4" xfId="2080"/>
    <cellStyle name="Accent3 10" xfId="2081"/>
    <cellStyle name="Accent3 11" xfId="2082"/>
    <cellStyle name="Accent3 12" xfId="2083"/>
    <cellStyle name="Accent3 13" xfId="2084"/>
    <cellStyle name="Accent3 14" xfId="2085"/>
    <cellStyle name="Accent3 15" xfId="2086"/>
    <cellStyle name="Accent3 16" xfId="2087"/>
    <cellStyle name="Accent3 17" xfId="2088"/>
    <cellStyle name="Accent3 18" xfId="2089"/>
    <cellStyle name="Accent3 19" xfId="2090"/>
    <cellStyle name="Accent3 2" xfId="2091"/>
    <cellStyle name="Accent3 2 2" xfId="2092"/>
    <cellStyle name="Accent3 2 2 2" xfId="2093"/>
    <cellStyle name="Accent3 2 3" xfId="2094"/>
    <cellStyle name="Accent3 2 4" xfId="2095"/>
    <cellStyle name="Accent3 2 5" xfId="2096"/>
    <cellStyle name="Accent3 20" xfId="2097"/>
    <cellStyle name="Accent3 21" xfId="2098"/>
    <cellStyle name="Accent3 22" xfId="2099"/>
    <cellStyle name="Accent3 23" xfId="2100"/>
    <cellStyle name="Accent3 3" xfId="2101"/>
    <cellStyle name="Accent3 3 2" xfId="2102"/>
    <cellStyle name="Accent3 3 3" xfId="2103"/>
    <cellStyle name="Accent3 4" xfId="2104"/>
    <cellStyle name="Accent3 4 2" xfId="2105"/>
    <cellStyle name="Accent3 4 3" xfId="2106"/>
    <cellStyle name="Accent3 5" xfId="2107"/>
    <cellStyle name="Accent3 5 2" xfId="2108"/>
    <cellStyle name="Accent3 5 3" xfId="2109"/>
    <cellStyle name="Accent3 6" xfId="2110"/>
    <cellStyle name="Accent3 7" xfId="2111"/>
    <cellStyle name="Accent3 8" xfId="2112"/>
    <cellStyle name="Accent3 9" xfId="2113"/>
    <cellStyle name="Accent4 - 20%" xfId="2114"/>
    <cellStyle name="Accent4 - 20% 2" xfId="2115"/>
    <cellStyle name="Accent4 - 20% 2 2" xfId="2116"/>
    <cellStyle name="Accent4 - 20% 3" xfId="2117"/>
    <cellStyle name="Accent4 - 20% 4" xfId="2118"/>
    <cellStyle name="Accent4 - 40%" xfId="2119"/>
    <cellStyle name="Accent4 - 40% 2" xfId="2120"/>
    <cellStyle name="Accent4 - 40% 2 2" xfId="2121"/>
    <cellStyle name="Accent4 - 40% 3" xfId="2122"/>
    <cellStyle name="Accent4 - 40% 4" xfId="2123"/>
    <cellStyle name="Accent4 - 60%" xfId="2124"/>
    <cellStyle name="Accent4 - 60% 2" xfId="2125"/>
    <cellStyle name="Accent4 - 60% 2 2" xfId="2126"/>
    <cellStyle name="Accent4 - 60% 3" xfId="2127"/>
    <cellStyle name="Accent4 - 60% 4" xfId="2128"/>
    <cellStyle name="Accent4 10" xfId="2129"/>
    <cellStyle name="Accent4 11" xfId="2130"/>
    <cellStyle name="Accent4 12" xfId="2131"/>
    <cellStyle name="Accent4 13" xfId="2132"/>
    <cellStyle name="Accent4 14" xfId="2133"/>
    <cellStyle name="Accent4 15" xfId="2134"/>
    <cellStyle name="Accent4 16" xfId="2135"/>
    <cellStyle name="Accent4 17" xfId="2136"/>
    <cellStyle name="Accent4 18" xfId="2137"/>
    <cellStyle name="Accent4 19" xfId="2138"/>
    <cellStyle name="Accent4 2" xfId="2139"/>
    <cellStyle name="Accent4 2 2" xfId="2140"/>
    <cellStyle name="Accent4 2 2 2" xfId="2141"/>
    <cellStyle name="Accent4 2 3" xfId="2142"/>
    <cellStyle name="Accent4 2 4" xfId="2143"/>
    <cellStyle name="Accent4 2 5" xfId="2144"/>
    <cellStyle name="Accent4 20" xfId="2145"/>
    <cellStyle name="Accent4 21" xfId="2146"/>
    <cellStyle name="Accent4 22" xfId="2147"/>
    <cellStyle name="Accent4 3" xfId="2148"/>
    <cellStyle name="Accent4 3 2" xfId="2149"/>
    <cellStyle name="Accent4 3 3" xfId="2150"/>
    <cellStyle name="Accent4 4" xfId="2151"/>
    <cellStyle name="Accent4 4 2" xfId="2152"/>
    <cellStyle name="Accent4 4 3" xfId="2153"/>
    <cellStyle name="Accent4 5" xfId="2154"/>
    <cellStyle name="Accent4 5 2" xfId="2155"/>
    <cellStyle name="Accent4 5 3" xfId="2156"/>
    <cellStyle name="Accent4 6" xfId="2157"/>
    <cellStyle name="Accent4 7" xfId="2158"/>
    <cellStyle name="Accent4 8" xfId="2159"/>
    <cellStyle name="Accent4 9" xfId="2160"/>
    <cellStyle name="Accent5 - 20%" xfId="2161"/>
    <cellStyle name="Accent5 - 20% 2" xfId="2162"/>
    <cellStyle name="Accent5 - 20% 2 2" xfId="2163"/>
    <cellStyle name="Accent5 - 20% 3" xfId="2164"/>
    <cellStyle name="Accent5 - 20% 4" xfId="2165"/>
    <cellStyle name="Accent5 - 40%" xfId="2166"/>
    <cellStyle name="Accent5 - 40% 2" xfId="2167"/>
    <cellStyle name="Accent5 - 40% 2 2" xfId="2168"/>
    <cellStyle name="Accent5 - 40% 3" xfId="2169"/>
    <cellStyle name="Accent5 - 40% 4" xfId="2170"/>
    <cellStyle name="Accent5 - 60%" xfId="2171"/>
    <cellStyle name="Accent5 - 60% 2" xfId="2172"/>
    <cellStyle name="Accent5 - 60% 2 2" xfId="2173"/>
    <cellStyle name="Accent5 - 60% 3" xfId="2174"/>
    <cellStyle name="Accent5 - 60% 4" xfId="2175"/>
    <cellStyle name="Accent5 10" xfId="2176"/>
    <cellStyle name="Accent5 11" xfId="2177"/>
    <cellStyle name="Accent5 12" xfId="2178"/>
    <cellStyle name="Accent5 13" xfId="2179"/>
    <cellStyle name="Accent5 14" xfId="2180"/>
    <cellStyle name="Accent5 15" xfId="2181"/>
    <cellStyle name="Accent5 16" xfId="2182"/>
    <cellStyle name="Accent5 17" xfId="2183"/>
    <cellStyle name="Accent5 18" xfId="2184"/>
    <cellStyle name="Accent5 19" xfId="2185"/>
    <cellStyle name="Accent5 2" xfId="2186"/>
    <cellStyle name="Accent5 2 2" xfId="2187"/>
    <cellStyle name="Accent5 2 2 2" xfId="2188"/>
    <cellStyle name="Accent5 2 3" xfId="2189"/>
    <cellStyle name="Accent5 2 4" xfId="2190"/>
    <cellStyle name="Accent5 20" xfId="2191"/>
    <cellStyle name="Accent5 21" xfId="2192"/>
    <cellStyle name="Accent5 22" xfId="2193"/>
    <cellStyle name="Accent5 3" xfId="2194"/>
    <cellStyle name="Accent5 3 2" xfId="2195"/>
    <cellStyle name="Accent5 3 3" xfId="2196"/>
    <cellStyle name="Accent5 4" xfId="2197"/>
    <cellStyle name="Accent5 4 2" xfId="2198"/>
    <cellStyle name="Accent5 4 3" xfId="2199"/>
    <cellStyle name="Accent5 5" xfId="2200"/>
    <cellStyle name="Accent5 5 2" xfId="2201"/>
    <cellStyle name="Accent5 5 3" xfId="2202"/>
    <cellStyle name="Accent5 6" xfId="2203"/>
    <cellStyle name="Accent5 7" xfId="2204"/>
    <cellStyle name="Accent5 8" xfId="2205"/>
    <cellStyle name="Accent5 9" xfId="2206"/>
    <cellStyle name="Accent6 - 20%" xfId="2207"/>
    <cellStyle name="Accent6 - 20% 2" xfId="2208"/>
    <cellStyle name="Accent6 - 20% 2 2" xfId="2209"/>
    <cellStyle name="Accent6 - 20% 3" xfId="2210"/>
    <cellStyle name="Accent6 - 20% 4" xfId="2211"/>
    <cellStyle name="Accent6 - 40%" xfId="2212"/>
    <cellStyle name="Accent6 - 40% 2" xfId="2213"/>
    <cellStyle name="Accent6 - 40% 2 2" xfId="2214"/>
    <cellStyle name="Accent6 - 40% 3" xfId="2215"/>
    <cellStyle name="Accent6 - 40% 4" xfId="2216"/>
    <cellStyle name="Accent6 - 60%" xfId="2217"/>
    <cellStyle name="Accent6 - 60% 2" xfId="2218"/>
    <cellStyle name="Accent6 - 60% 2 2" xfId="2219"/>
    <cellStyle name="Accent6 - 60% 3" xfId="2220"/>
    <cellStyle name="Accent6 - 60% 4" xfId="2221"/>
    <cellStyle name="Accent6 10" xfId="2222"/>
    <cellStyle name="Accent6 11" xfId="2223"/>
    <cellStyle name="Accent6 12" xfId="2224"/>
    <cellStyle name="Accent6 13" xfId="2225"/>
    <cellStyle name="Accent6 14" xfId="2226"/>
    <cellStyle name="Accent6 15" xfId="2227"/>
    <cellStyle name="Accent6 16" xfId="2228"/>
    <cellStyle name="Accent6 17" xfId="2229"/>
    <cellStyle name="Accent6 18" xfId="2230"/>
    <cellStyle name="Accent6 19" xfId="2231"/>
    <cellStyle name="Accent6 2" xfId="2232"/>
    <cellStyle name="Accent6 2 2" xfId="2233"/>
    <cellStyle name="Accent6 2 2 2" xfId="2234"/>
    <cellStyle name="Accent6 2 3" xfId="2235"/>
    <cellStyle name="Accent6 2 4" xfId="2236"/>
    <cellStyle name="Accent6 2 5" xfId="2237"/>
    <cellStyle name="Accent6 20" xfId="2238"/>
    <cellStyle name="Accent6 21" xfId="2239"/>
    <cellStyle name="Accent6 22" xfId="2240"/>
    <cellStyle name="Accent6 23" xfId="2241"/>
    <cellStyle name="Accent6 3" xfId="2242"/>
    <cellStyle name="Accent6 3 2" xfId="2243"/>
    <cellStyle name="Accent6 3 3" xfId="2244"/>
    <cellStyle name="Accent6 4" xfId="2245"/>
    <cellStyle name="Accent6 4 2" xfId="2246"/>
    <cellStyle name="Accent6 4 3" xfId="2247"/>
    <cellStyle name="Accent6 5" xfId="2248"/>
    <cellStyle name="Accent6 5 2" xfId="2249"/>
    <cellStyle name="Accent6 5 3" xfId="2250"/>
    <cellStyle name="Accent6 6" xfId="2251"/>
    <cellStyle name="Accent6 7" xfId="2252"/>
    <cellStyle name="Accent6 8" xfId="2253"/>
    <cellStyle name="Accent6 9" xfId="2254"/>
    <cellStyle name="Advarselstekst 2" xfId="2255"/>
    <cellStyle name="AeE­ [0]_°eE¹_11¿a½A " xfId="2256"/>
    <cellStyle name="AeE­_°eE¹_11¿a½A " xfId="2257"/>
    <cellStyle name="ANCLAS,REZONES Y SUS PARTES,DE FUNDICION,DE HIERRO O DE ACERO" xfId="2258"/>
    <cellStyle name="annee semestre" xfId="2259"/>
    <cellStyle name="annee semestre 10" xfId="2260"/>
    <cellStyle name="annee semestre 11" xfId="2261"/>
    <cellStyle name="annee semestre 12" xfId="2262"/>
    <cellStyle name="annee semestre 13" xfId="2263"/>
    <cellStyle name="annee semestre 14" xfId="2264"/>
    <cellStyle name="annee semestre 15" xfId="2265"/>
    <cellStyle name="annee semestre 16" xfId="2266"/>
    <cellStyle name="annee semestre 17" xfId="2267"/>
    <cellStyle name="annee semestre 18" xfId="2268"/>
    <cellStyle name="annee semestre 19" xfId="2269"/>
    <cellStyle name="annee semestre 2" xfId="2270"/>
    <cellStyle name="annee semestre 2 10" xfId="2271"/>
    <cellStyle name="annee semestre 2 11" xfId="2272"/>
    <cellStyle name="annee semestre 2 12" xfId="2273"/>
    <cellStyle name="annee semestre 2 13" xfId="2274"/>
    <cellStyle name="annee semestre 2 14" xfId="2275"/>
    <cellStyle name="annee semestre 2 15" xfId="2276"/>
    <cellStyle name="annee semestre 2 16" xfId="2277"/>
    <cellStyle name="annee semestre 2 17" xfId="2278"/>
    <cellStyle name="annee semestre 2 18" xfId="2279"/>
    <cellStyle name="annee semestre 2 19" xfId="2280"/>
    <cellStyle name="annee semestre 2 2" xfId="2281"/>
    <cellStyle name="annee semestre 2 2 10" xfId="2282"/>
    <cellStyle name="annee semestre 2 2 11" xfId="2283"/>
    <cellStyle name="annee semestre 2 2 12" xfId="2284"/>
    <cellStyle name="annee semestre 2 2 13" xfId="2285"/>
    <cellStyle name="annee semestre 2 2 14" xfId="2286"/>
    <cellStyle name="annee semestre 2 2 15" xfId="2287"/>
    <cellStyle name="annee semestre 2 2 16" xfId="2288"/>
    <cellStyle name="annee semestre 2 2 17" xfId="2289"/>
    <cellStyle name="annee semestre 2 2 18" xfId="2290"/>
    <cellStyle name="annee semestre 2 2 19" xfId="2291"/>
    <cellStyle name="annee semestre 2 2 2" xfId="2292"/>
    <cellStyle name="annee semestre 2 2 20" xfId="2293"/>
    <cellStyle name="annee semestre 2 2 21" xfId="2294"/>
    <cellStyle name="annee semestre 2 2 22" xfId="2295"/>
    <cellStyle name="annee semestre 2 2 23" xfId="2296"/>
    <cellStyle name="annee semestre 2 2 24" xfId="2297"/>
    <cellStyle name="annee semestre 2 2 25" xfId="2298"/>
    <cellStyle name="annee semestre 2 2 26" xfId="2299"/>
    <cellStyle name="annee semestre 2 2 27" xfId="2300"/>
    <cellStyle name="annee semestre 2 2 28" xfId="2301"/>
    <cellStyle name="annee semestre 2 2 29" xfId="2302"/>
    <cellStyle name="annee semestre 2 2 3" xfId="2303"/>
    <cellStyle name="annee semestre 2 2 4" xfId="2304"/>
    <cellStyle name="annee semestre 2 2 5" xfId="2305"/>
    <cellStyle name="annee semestre 2 2 6" xfId="2306"/>
    <cellStyle name="annee semestre 2 2 7" xfId="2307"/>
    <cellStyle name="annee semestre 2 2 8" xfId="2308"/>
    <cellStyle name="annee semestre 2 2 9" xfId="2309"/>
    <cellStyle name="annee semestre 2 20" xfId="2310"/>
    <cellStyle name="annee semestre 2 21" xfId="2311"/>
    <cellStyle name="annee semestre 2 22" xfId="2312"/>
    <cellStyle name="annee semestre 2 23" xfId="2313"/>
    <cellStyle name="annee semestre 2 24" xfId="2314"/>
    <cellStyle name="annee semestre 2 25" xfId="2315"/>
    <cellStyle name="annee semestre 2 26" xfId="2316"/>
    <cellStyle name="annee semestre 2 27" xfId="2317"/>
    <cellStyle name="annee semestre 2 28" xfId="2318"/>
    <cellStyle name="annee semestre 2 29" xfId="2319"/>
    <cellStyle name="annee semestre 2 3" xfId="2320"/>
    <cellStyle name="annee semestre 2 30" xfId="2321"/>
    <cellStyle name="annee semestre 2 4" xfId="2322"/>
    <cellStyle name="annee semestre 2 5" xfId="2323"/>
    <cellStyle name="annee semestre 2 6" xfId="2324"/>
    <cellStyle name="annee semestre 2 7" xfId="2325"/>
    <cellStyle name="annee semestre 2 8" xfId="2326"/>
    <cellStyle name="annee semestre 2 9" xfId="2327"/>
    <cellStyle name="annee semestre 20" xfId="2328"/>
    <cellStyle name="annee semestre 21" xfId="2329"/>
    <cellStyle name="annee semestre 22" xfId="2330"/>
    <cellStyle name="annee semestre 23" xfId="2331"/>
    <cellStyle name="annee semestre 24" xfId="2332"/>
    <cellStyle name="annee semestre 25" xfId="2333"/>
    <cellStyle name="annee semestre 26" xfId="2334"/>
    <cellStyle name="annee semestre 27" xfId="2335"/>
    <cellStyle name="annee semestre 28" xfId="2336"/>
    <cellStyle name="annee semestre 29" xfId="2337"/>
    <cellStyle name="annee semestre 3" xfId="2338"/>
    <cellStyle name="annee semestre 3 10" xfId="2339"/>
    <cellStyle name="annee semestre 3 11" xfId="2340"/>
    <cellStyle name="annee semestre 3 12" xfId="2341"/>
    <cellStyle name="annee semestre 3 13" xfId="2342"/>
    <cellStyle name="annee semestre 3 14" xfId="2343"/>
    <cellStyle name="annee semestre 3 15" xfId="2344"/>
    <cellStyle name="annee semestre 3 16" xfId="2345"/>
    <cellStyle name="annee semestre 3 17" xfId="2346"/>
    <cellStyle name="annee semestre 3 18" xfId="2347"/>
    <cellStyle name="annee semestre 3 19" xfId="2348"/>
    <cellStyle name="annee semestre 3 2" xfId="2349"/>
    <cellStyle name="annee semestre 3 2 10" xfId="2350"/>
    <cellStyle name="annee semestre 3 2 11" xfId="2351"/>
    <cellStyle name="annee semestre 3 2 12" xfId="2352"/>
    <cellStyle name="annee semestre 3 2 13" xfId="2353"/>
    <cellStyle name="annee semestre 3 2 14" xfId="2354"/>
    <cellStyle name="annee semestre 3 2 15" xfId="2355"/>
    <cellStyle name="annee semestre 3 2 16" xfId="2356"/>
    <cellStyle name="annee semestre 3 2 17" xfId="2357"/>
    <cellStyle name="annee semestre 3 2 18" xfId="2358"/>
    <cellStyle name="annee semestre 3 2 19" xfId="2359"/>
    <cellStyle name="annee semestre 3 2 2" xfId="2360"/>
    <cellStyle name="annee semestre 3 2 20" xfId="2361"/>
    <cellStyle name="annee semestre 3 2 21" xfId="2362"/>
    <cellStyle name="annee semestre 3 2 22" xfId="2363"/>
    <cellStyle name="annee semestre 3 2 23" xfId="2364"/>
    <cellStyle name="annee semestre 3 2 24" xfId="2365"/>
    <cellStyle name="annee semestre 3 2 25" xfId="2366"/>
    <cellStyle name="annee semestre 3 2 26" xfId="2367"/>
    <cellStyle name="annee semestre 3 2 27" xfId="2368"/>
    <cellStyle name="annee semestre 3 2 28" xfId="2369"/>
    <cellStyle name="annee semestre 3 2 29" xfId="2370"/>
    <cellStyle name="annee semestre 3 2 3" xfId="2371"/>
    <cellStyle name="annee semestre 3 2 4" xfId="2372"/>
    <cellStyle name="annee semestre 3 2 5" xfId="2373"/>
    <cellStyle name="annee semestre 3 2 6" xfId="2374"/>
    <cellStyle name="annee semestre 3 2 7" xfId="2375"/>
    <cellStyle name="annee semestre 3 2 8" xfId="2376"/>
    <cellStyle name="annee semestre 3 2 9" xfId="2377"/>
    <cellStyle name="annee semestre 3 20" xfId="2378"/>
    <cellStyle name="annee semestre 3 21" xfId="2379"/>
    <cellStyle name="annee semestre 3 22" xfId="2380"/>
    <cellStyle name="annee semestre 3 23" xfId="2381"/>
    <cellStyle name="annee semestre 3 24" xfId="2382"/>
    <cellStyle name="annee semestre 3 25" xfId="2383"/>
    <cellStyle name="annee semestre 3 26" xfId="2384"/>
    <cellStyle name="annee semestre 3 27" xfId="2385"/>
    <cellStyle name="annee semestre 3 28" xfId="2386"/>
    <cellStyle name="annee semestre 3 29" xfId="2387"/>
    <cellStyle name="annee semestre 3 3" xfId="2388"/>
    <cellStyle name="annee semestre 3 30" xfId="2389"/>
    <cellStyle name="annee semestre 3 4" xfId="2390"/>
    <cellStyle name="annee semestre 3 5" xfId="2391"/>
    <cellStyle name="annee semestre 3 6" xfId="2392"/>
    <cellStyle name="annee semestre 3 7" xfId="2393"/>
    <cellStyle name="annee semestre 3 8" xfId="2394"/>
    <cellStyle name="annee semestre 3 9" xfId="2395"/>
    <cellStyle name="annee semestre 30" xfId="2396"/>
    <cellStyle name="annee semestre 31" xfId="2397"/>
    <cellStyle name="annee semestre 32" xfId="2398"/>
    <cellStyle name="annee semestre 4" xfId="2399"/>
    <cellStyle name="annee semestre 4 10" xfId="2400"/>
    <cellStyle name="annee semestre 4 11" xfId="2401"/>
    <cellStyle name="annee semestre 4 12" xfId="2402"/>
    <cellStyle name="annee semestre 4 13" xfId="2403"/>
    <cellStyle name="annee semestre 4 14" xfId="2404"/>
    <cellStyle name="annee semestre 4 15" xfId="2405"/>
    <cellStyle name="annee semestre 4 16" xfId="2406"/>
    <cellStyle name="annee semestre 4 17" xfId="2407"/>
    <cellStyle name="annee semestre 4 18" xfId="2408"/>
    <cellStyle name="annee semestre 4 19" xfId="2409"/>
    <cellStyle name="annee semestre 4 2" xfId="2410"/>
    <cellStyle name="annee semestre 4 20" xfId="2411"/>
    <cellStyle name="annee semestre 4 21" xfId="2412"/>
    <cellStyle name="annee semestre 4 22" xfId="2413"/>
    <cellStyle name="annee semestre 4 23" xfId="2414"/>
    <cellStyle name="annee semestre 4 24" xfId="2415"/>
    <cellStyle name="annee semestre 4 25" xfId="2416"/>
    <cellStyle name="annee semestre 4 26" xfId="2417"/>
    <cellStyle name="annee semestre 4 27" xfId="2418"/>
    <cellStyle name="annee semestre 4 28" xfId="2419"/>
    <cellStyle name="annee semestre 4 29" xfId="2420"/>
    <cellStyle name="annee semestre 4 3" xfId="2421"/>
    <cellStyle name="annee semestre 4 4" xfId="2422"/>
    <cellStyle name="annee semestre 4 5" xfId="2423"/>
    <cellStyle name="annee semestre 4 6" xfId="2424"/>
    <cellStyle name="annee semestre 4 7" xfId="2425"/>
    <cellStyle name="annee semestre 4 8" xfId="2426"/>
    <cellStyle name="annee semestre 4 9" xfId="2427"/>
    <cellStyle name="annee semestre 5" xfId="2428"/>
    <cellStyle name="annee semestre 6" xfId="2429"/>
    <cellStyle name="annee semestre 7" xfId="2430"/>
    <cellStyle name="annee semestre 8" xfId="2431"/>
    <cellStyle name="annee semestre 9" xfId="2432"/>
    <cellStyle name="annee semestre_Adjustments" xfId="2433"/>
    <cellStyle name="arial" xfId="2434"/>
    <cellStyle name="arial 2" xfId="2435"/>
    <cellStyle name="arial 3" xfId="2436"/>
    <cellStyle name="Array" xfId="2437"/>
    <cellStyle name="Array 2" xfId="2438"/>
    <cellStyle name="Array 3" xfId="2439"/>
    <cellStyle name="Array Enter" xfId="2440"/>
    <cellStyle name="Array Enter 2" xfId="2441"/>
    <cellStyle name="Array Enter 3" xfId="2442"/>
    <cellStyle name="Array_Book3" xfId="2443"/>
    <cellStyle name="AÞ¸¶ [0]_°eE¹_11¿a½A " xfId="2444"/>
    <cellStyle name="AÞ¸¶_°eE¹_11¿a½A " xfId="2445"/>
    <cellStyle name="AutoFormat Options" xfId="2446"/>
    <cellStyle name="AutoFormat Options 2" xfId="2447"/>
    <cellStyle name="AutoFormat Options 3" xfId="2448"/>
    <cellStyle name="AutoFormat Options 4" xfId="2449"/>
    <cellStyle name="AutoFormat Options 5" xfId="2450"/>
    <cellStyle name="Avertissement" xfId="2451"/>
    <cellStyle name="Avertissement 2" xfId="2452"/>
    <cellStyle name="Avertissement 3" xfId="2453"/>
    <cellStyle name="Bad 10" xfId="2454"/>
    <cellStyle name="Bad 11" xfId="2455"/>
    <cellStyle name="Bad 12" xfId="2456"/>
    <cellStyle name="Bad 13" xfId="2457"/>
    <cellStyle name="Bad 14" xfId="2458"/>
    <cellStyle name="Bad 15" xfId="2459"/>
    <cellStyle name="Bad 16" xfId="2460"/>
    <cellStyle name="Bad 17" xfId="2461"/>
    <cellStyle name="Bad 18" xfId="2462"/>
    <cellStyle name="Bad 19" xfId="2463"/>
    <cellStyle name="Bad 2" xfId="2464"/>
    <cellStyle name="Bad 2 2" xfId="2465"/>
    <cellStyle name="Bad 2 2 2" xfId="2466"/>
    <cellStyle name="Bad 2 3" xfId="2467"/>
    <cellStyle name="Bad 2 4" xfId="2468"/>
    <cellStyle name="Bad 2 5" xfId="2469"/>
    <cellStyle name="Bad 3" xfId="2470"/>
    <cellStyle name="Bad 4" xfId="2471"/>
    <cellStyle name="Bad 5" xfId="2472"/>
    <cellStyle name="Bad 6" xfId="2473"/>
    <cellStyle name="Bad 7" xfId="2474"/>
    <cellStyle name="Bad 8" xfId="2475"/>
    <cellStyle name="Bad 9" xfId="2476"/>
    <cellStyle name="Bemærk! 2" xfId="2477"/>
    <cellStyle name="Beregning 2" xfId="2478"/>
    <cellStyle name="bin" xfId="2479"/>
    <cellStyle name="bin 2" xfId="2480"/>
    <cellStyle name="bin 3" xfId="2481"/>
    <cellStyle name="blp_column_header" xfId="2482"/>
    <cellStyle name="Bold" xfId="2483"/>
    <cellStyle name="Bold 2" xfId="2484"/>
    <cellStyle name="Bold 3" xfId="2485"/>
    <cellStyle name="BoldRight" xfId="2486"/>
    <cellStyle name="BoldRight 2" xfId="2487"/>
    <cellStyle name="BoldRight 3" xfId="2488"/>
    <cellStyle name="Buena" xfId="2489"/>
    <cellStyle name="Buena 2" xfId="2490"/>
    <cellStyle name="Buena 2 2" xfId="2491"/>
    <cellStyle name="Buena 2 3" xfId="2492"/>
    <cellStyle name="Buena 2 4" xfId="2493"/>
    <cellStyle name="Buena 3" xfId="2494"/>
    <cellStyle name="C￥AØ_¸AAa.¼OAI " xfId="2495"/>
    <cellStyle name="Ç¥ÁØ_¿ù°£¿ä¾àº¸°í" xfId="2496"/>
    <cellStyle name="Cabe‡alho 1" xfId="2497"/>
    <cellStyle name="Cabe‡alho 2" xfId="2498"/>
    <cellStyle name="CABECALHO" xfId="2499"/>
    <cellStyle name="CABECALHO 10" xfId="2500"/>
    <cellStyle name="CABECALHO 11" xfId="2501"/>
    <cellStyle name="CABECALHO 12" xfId="2502"/>
    <cellStyle name="CABECALHO 13" xfId="2503"/>
    <cellStyle name="CABECALHO 14" xfId="2504"/>
    <cellStyle name="CABECALHO 15" xfId="2505"/>
    <cellStyle name="CABECALHO 16" xfId="2506"/>
    <cellStyle name="CABECALHO 17" xfId="2507"/>
    <cellStyle name="CABECALHO 18" xfId="2508"/>
    <cellStyle name="CABECALHO 19" xfId="2509"/>
    <cellStyle name="CABECALHO 2" xfId="2510"/>
    <cellStyle name="CABECALHO 2 10" xfId="2511"/>
    <cellStyle name="CABECALHO 2 11" xfId="2512"/>
    <cellStyle name="CABECALHO 2 12" xfId="2513"/>
    <cellStyle name="CABECALHO 2 13" xfId="2514"/>
    <cellStyle name="CABECALHO 2 14" xfId="2515"/>
    <cellStyle name="CABECALHO 2 15" xfId="2516"/>
    <cellStyle name="CABECALHO 2 16" xfId="2517"/>
    <cellStyle name="CABECALHO 2 17" xfId="2518"/>
    <cellStyle name="CABECALHO 2 18" xfId="2519"/>
    <cellStyle name="CABECALHO 2 19" xfId="2520"/>
    <cellStyle name="CABECALHO 2 2" xfId="2521"/>
    <cellStyle name="CABECALHO 2 20" xfId="2522"/>
    <cellStyle name="CABECALHO 2 21" xfId="2523"/>
    <cellStyle name="CABECALHO 2 22" xfId="2524"/>
    <cellStyle name="CABECALHO 2 23" xfId="2525"/>
    <cellStyle name="CABECALHO 2 24" xfId="2526"/>
    <cellStyle name="CABECALHO 2 25" xfId="2527"/>
    <cellStyle name="CABECALHO 2 26" xfId="2528"/>
    <cellStyle name="CABECALHO 2 27" xfId="2529"/>
    <cellStyle name="CABECALHO 2 28" xfId="2530"/>
    <cellStyle name="CABECALHO 2 29" xfId="2531"/>
    <cellStyle name="CABECALHO 2 3" xfId="2532"/>
    <cellStyle name="CABECALHO 2 4" xfId="2533"/>
    <cellStyle name="CABECALHO 2 5" xfId="2534"/>
    <cellStyle name="CABECALHO 2 6" xfId="2535"/>
    <cellStyle name="CABECALHO 2 7" xfId="2536"/>
    <cellStyle name="CABECALHO 2 8" xfId="2537"/>
    <cellStyle name="CABECALHO 2 9" xfId="2538"/>
    <cellStyle name="CABECALHO 20" xfId="2539"/>
    <cellStyle name="CABECALHO 21" xfId="2540"/>
    <cellStyle name="CABECALHO 22" xfId="2541"/>
    <cellStyle name="CABECALHO 23" xfId="2542"/>
    <cellStyle name="CABECALHO 24" xfId="2543"/>
    <cellStyle name="CABECALHO 25" xfId="2544"/>
    <cellStyle name="CABECALHO 26" xfId="2545"/>
    <cellStyle name="CABECALHO 27" xfId="2546"/>
    <cellStyle name="CABECALHO 28" xfId="2547"/>
    <cellStyle name="CABECALHO 29" xfId="2548"/>
    <cellStyle name="CABECALHO 3" xfId="2549"/>
    <cellStyle name="CABECALHO 30" xfId="2550"/>
    <cellStyle name="CABECALHO 4" xfId="2551"/>
    <cellStyle name="CABECALHO 5" xfId="2552"/>
    <cellStyle name="CABECALHO 6" xfId="2553"/>
    <cellStyle name="CABECALHO 7" xfId="2554"/>
    <cellStyle name="CABECALHO 8" xfId="2555"/>
    <cellStyle name="CABECALHO 9" xfId="2556"/>
    <cellStyle name="Cabecera 1" xfId="2557"/>
    <cellStyle name="Cabecera 1 2" xfId="2558"/>
    <cellStyle name="Cabecera 1 3" xfId="2559"/>
    <cellStyle name="Cabecera 2" xfId="2560"/>
    <cellStyle name="Cabecera 2 2" xfId="2561"/>
    <cellStyle name="Cabecera 2 3" xfId="2562"/>
    <cellStyle name="Calc Currency (0)" xfId="2563"/>
    <cellStyle name="Calc Currency (0) 2" xfId="2564"/>
    <cellStyle name="Calc Currency (0) 2 2" xfId="2565"/>
    <cellStyle name="Calc Currency (0) 2 3" xfId="2566"/>
    <cellStyle name="Calc Currency (0) 3" xfId="2567"/>
    <cellStyle name="Calc Currency (0) 4" xfId="2568"/>
    <cellStyle name="Calc Currency (2)" xfId="2569"/>
    <cellStyle name="Calc Currency (2) 2" xfId="2570"/>
    <cellStyle name="Calc Currency (2) 3" xfId="2571"/>
    <cellStyle name="Calc Percent (0)" xfId="2572"/>
    <cellStyle name="Calc Percent (0) 2" xfId="2573"/>
    <cellStyle name="Calc Percent (0) 2 2" xfId="2574"/>
    <cellStyle name="Calc Percent (0) 2 3" xfId="2575"/>
    <cellStyle name="Calc Percent (0) 3" xfId="2576"/>
    <cellStyle name="Calc Percent (0) 4" xfId="2577"/>
    <cellStyle name="Calc Percent (1)" xfId="2578"/>
    <cellStyle name="Calc Percent (1) 2" xfId="2579"/>
    <cellStyle name="Calc Percent (1) 3" xfId="2580"/>
    <cellStyle name="Calc Percent (2)" xfId="2581"/>
    <cellStyle name="Calc Percent (2) 2" xfId="2582"/>
    <cellStyle name="Calc Percent (2) 2 2" xfId="2583"/>
    <cellStyle name="Calc Percent (2) 2 3" xfId="2584"/>
    <cellStyle name="Calc Percent (2) 3" xfId="2585"/>
    <cellStyle name="Calc Percent (2) 4" xfId="2586"/>
    <cellStyle name="Calc Units (0)" xfId="2587"/>
    <cellStyle name="Calc Units (0) 2" xfId="2588"/>
    <cellStyle name="Calc Units (0) 2 2" xfId="2589"/>
    <cellStyle name="Calc Units (0) 2 3" xfId="2590"/>
    <cellStyle name="Calc Units (0) 3" xfId="2591"/>
    <cellStyle name="Calc Units (0) 4" xfId="2592"/>
    <cellStyle name="Calc Units (1)" xfId="2593"/>
    <cellStyle name="Calc Units (1) 2" xfId="2594"/>
    <cellStyle name="Calc Units (1) 2 2" xfId="2595"/>
    <cellStyle name="Calc Units (1) 2 3" xfId="2596"/>
    <cellStyle name="Calc Units (1) 3" xfId="2597"/>
    <cellStyle name="Calc Units (1) 4" xfId="2598"/>
    <cellStyle name="Calc Units (2)" xfId="2599"/>
    <cellStyle name="Calc Units (2) 2" xfId="2600"/>
    <cellStyle name="Calc Units (2) 3" xfId="2601"/>
    <cellStyle name="Calcolo" xfId="2602"/>
    <cellStyle name="Calcolo 10" xfId="2603"/>
    <cellStyle name="Calcolo 11" xfId="2604"/>
    <cellStyle name="Calcolo 12" xfId="2605"/>
    <cellStyle name="Calcolo 13" xfId="2606"/>
    <cellStyle name="Calcolo 14" xfId="2607"/>
    <cellStyle name="Calcolo 15" xfId="2608"/>
    <cellStyle name="Calcolo 16" xfId="2609"/>
    <cellStyle name="Calcolo 17" xfId="2610"/>
    <cellStyle name="Calcolo 18" xfId="2611"/>
    <cellStyle name="Calcolo 19" xfId="2612"/>
    <cellStyle name="Calcolo 2" xfId="2613"/>
    <cellStyle name="Calcolo 2 10" xfId="2614"/>
    <cellStyle name="Calcolo 2 11" xfId="2615"/>
    <cellStyle name="Calcolo 2 12" xfId="2616"/>
    <cellStyle name="Calcolo 2 13" xfId="2617"/>
    <cellStyle name="Calcolo 2 14" xfId="2618"/>
    <cellStyle name="Calcolo 2 15" xfId="2619"/>
    <cellStyle name="Calcolo 2 16" xfId="2620"/>
    <cellStyle name="Calcolo 2 17" xfId="2621"/>
    <cellStyle name="Calcolo 2 18" xfId="2622"/>
    <cellStyle name="Calcolo 2 19" xfId="2623"/>
    <cellStyle name="Calcolo 2 2" xfId="2624"/>
    <cellStyle name="Calcolo 2 2 10" xfId="2625"/>
    <cellStyle name="Calcolo 2 2 11" xfId="2626"/>
    <cellStyle name="Calcolo 2 2 12" xfId="2627"/>
    <cellStyle name="Calcolo 2 2 13" xfId="2628"/>
    <cellStyle name="Calcolo 2 2 14" xfId="2629"/>
    <cellStyle name="Calcolo 2 2 15" xfId="2630"/>
    <cellStyle name="Calcolo 2 2 16" xfId="2631"/>
    <cellStyle name="Calcolo 2 2 17" xfId="2632"/>
    <cellStyle name="Calcolo 2 2 18" xfId="2633"/>
    <cellStyle name="Calcolo 2 2 19" xfId="2634"/>
    <cellStyle name="Calcolo 2 2 2" xfId="2635"/>
    <cellStyle name="Calcolo 2 2 20" xfId="2636"/>
    <cellStyle name="Calcolo 2 2 21" xfId="2637"/>
    <cellStyle name="Calcolo 2 2 22" xfId="2638"/>
    <cellStyle name="Calcolo 2 2 23" xfId="2639"/>
    <cellStyle name="Calcolo 2 2 24" xfId="2640"/>
    <cellStyle name="Calcolo 2 2 25" xfId="2641"/>
    <cellStyle name="Calcolo 2 2 26" xfId="2642"/>
    <cellStyle name="Calcolo 2 2 27" xfId="2643"/>
    <cellStyle name="Calcolo 2 2 28" xfId="2644"/>
    <cellStyle name="Calcolo 2 2 29" xfId="2645"/>
    <cellStyle name="Calcolo 2 2 3" xfId="2646"/>
    <cellStyle name="Calcolo 2 2 4" xfId="2647"/>
    <cellStyle name="Calcolo 2 2 5" xfId="2648"/>
    <cellStyle name="Calcolo 2 2 6" xfId="2649"/>
    <cellStyle name="Calcolo 2 2 7" xfId="2650"/>
    <cellStyle name="Calcolo 2 2 8" xfId="2651"/>
    <cellStyle name="Calcolo 2 2 9" xfId="2652"/>
    <cellStyle name="Calcolo 2 20" xfId="2653"/>
    <cellStyle name="Calcolo 2 21" xfId="2654"/>
    <cellStyle name="Calcolo 2 22" xfId="2655"/>
    <cellStyle name="Calcolo 2 23" xfId="2656"/>
    <cellStyle name="Calcolo 2 24" xfId="2657"/>
    <cellStyle name="Calcolo 2 25" xfId="2658"/>
    <cellStyle name="Calcolo 2 26" xfId="2659"/>
    <cellStyle name="Calcolo 2 27" xfId="2660"/>
    <cellStyle name="Calcolo 2 28" xfId="2661"/>
    <cellStyle name="Calcolo 2 29" xfId="2662"/>
    <cellStyle name="Calcolo 2 3" xfId="2663"/>
    <cellStyle name="Calcolo 2 30" xfId="2664"/>
    <cellStyle name="Calcolo 2 4" xfId="2665"/>
    <cellStyle name="Calcolo 2 5" xfId="2666"/>
    <cellStyle name="Calcolo 2 6" xfId="2667"/>
    <cellStyle name="Calcolo 2 7" xfId="2668"/>
    <cellStyle name="Calcolo 2 8" xfId="2669"/>
    <cellStyle name="Calcolo 2 9" xfId="2670"/>
    <cellStyle name="Calcolo 20" xfId="2671"/>
    <cellStyle name="Calcolo 21" xfId="2672"/>
    <cellStyle name="Calcolo 22" xfId="2673"/>
    <cellStyle name="Calcolo 23" xfId="2674"/>
    <cellStyle name="Calcolo 24" xfId="2675"/>
    <cellStyle name="Calcolo 25" xfId="2676"/>
    <cellStyle name="Calcolo 26" xfId="2677"/>
    <cellStyle name="Calcolo 27" xfId="2678"/>
    <cellStyle name="Calcolo 28" xfId="2679"/>
    <cellStyle name="Calcolo 29" xfId="2680"/>
    <cellStyle name="Calcolo 3" xfId="2681"/>
    <cellStyle name="Calcolo 3 10" xfId="2682"/>
    <cellStyle name="Calcolo 3 11" xfId="2683"/>
    <cellStyle name="Calcolo 3 12" xfId="2684"/>
    <cellStyle name="Calcolo 3 13" xfId="2685"/>
    <cellStyle name="Calcolo 3 14" xfId="2686"/>
    <cellStyle name="Calcolo 3 15" xfId="2687"/>
    <cellStyle name="Calcolo 3 16" xfId="2688"/>
    <cellStyle name="Calcolo 3 17" xfId="2689"/>
    <cellStyle name="Calcolo 3 18" xfId="2690"/>
    <cellStyle name="Calcolo 3 19" xfId="2691"/>
    <cellStyle name="Calcolo 3 2" xfId="2692"/>
    <cellStyle name="Calcolo 3 2 10" xfId="2693"/>
    <cellStyle name="Calcolo 3 2 11" xfId="2694"/>
    <cellStyle name="Calcolo 3 2 12" xfId="2695"/>
    <cellStyle name="Calcolo 3 2 13" xfId="2696"/>
    <cellStyle name="Calcolo 3 2 14" xfId="2697"/>
    <cellStyle name="Calcolo 3 2 15" xfId="2698"/>
    <cellStyle name="Calcolo 3 2 16" xfId="2699"/>
    <cellStyle name="Calcolo 3 2 17" xfId="2700"/>
    <cellStyle name="Calcolo 3 2 18" xfId="2701"/>
    <cellStyle name="Calcolo 3 2 19" xfId="2702"/>
    <cellStyle name="Calcolo 3 2 2" xfId="2703"/>
    <cellStyle name="Calcolo 3 2 20" xfId="2704"/>
    <cellStyle name="Calcolo 3 2 21" xfId="2705"/>
    <cellStyle name="Calcolo 3 2 22" xfId="2706"/>
    <cellStyle name="Calcolo 3 2 23" xfId="2707"/>
    <cellStyle name="Calcolo 3 2 24" xfId="2708"/>
    <cellStyle name="Calcolo 3 2 25" xfId="2709"/>
    <cellStyle name="Calcolo 3 2 26" xfId="2710"/>
    <cellStyle name="Calcolo 3 2 27" xfId="2711"/>
    <cellStyle name="Calcolo 3 2 28" xfId="2712"/>
    <cellStyle name="Calcolo 3 2 29" xfId="2713"/>
    <cellStyle name="Calcolo 3 2 3" xfId="2714"/>
    <cellStyle name="Calcolo 3 2 4" xfId="2715"/>
    <cellStyle name="Calcolo 3 2 5" xfId="2716"/>
    <cellStyle name="Calcolo 3 2 6" xfId="2717"/>
    <cellStyle name="Calcolo 3 2 7" xfId="2718"/>
    <cellStyle name="Calcolo 3 2 8" xfId="2719"/>
    <cellStyle name="Calcolo 3 2 9" xfId="2720"/>
    <cellStyle name="Calcolo 3 20" xfId="2721"/>
    <cellStyle name="Calcolo 3 21" xfId="2722"/>
    <cellStyle name="Calcolo 3 22" xfId="2723"/>
    <cellStyle name="Calcolo 3 23" xfId="2724"/>
    <cellStyle name="Calcolo 3 24" xfId="2725"/>
    <cellStyle name="Calcolo 3 25" xfId="2726"/>
    <cellStyle name="Calcolo 3 26" xfId="2727"/>
    <cellStyle name="Calcolo 3 27" xfId="2728"/>
    <cellStyle name="Calcolo 3 28" xfId="2729"/>
    <cellStyle name="Calcolo 3 29" xfId="2730"/>
    <cellStyle name="Calcolo 3 3" xfId="2731"/>
    <cellStyle name="Calcolo 3 30" xfId="2732"/>
    <cellStyle name="Calcolo 3 4" xfId="2733"/>
    <cellStyle name="Calcolo 3 5" xfId="2734"/>
    <cellStyle name="Calcolo 3 6" xfId="2735"/>
    <cellStyle name="Calcolo 3 7" xfId="2736"/>
    <cellStyle name="Calcolo 3 8" xfId="2737"/>
    <cellStyle name="Calcolo 3 9" xfId="2738"/>
    <cellStyle name="Calcolo 30" xfId="2739"/>
    <cellStyle name="Calcolo 31" xfId="2740"/>
    <cellStyle name="Calcolo 32" xfId="2741"/>
    <cellStyle name="Calcolo 4" xfId="2742"/>
    <cellStyle name="Calcolo 4 10" xfId="2743"/>
    <cellStyle name="Calcolo 4 11" xfId="2744"/>
    <cellStyle name="Calcolo 4 12" xfId="2745"/>
    <cellStyle name="Calcolo 4 13" xfId="2746"/>
    <cellStyle name="Calcolo 4 14" xfId="2747"/>
    <cellStyle name="Calcolo 4 15" xfId="2748"/>
    <cellStyle name="Calcolo 4 16" xfId="2749"/>
    <cellStyle name="Calcolo 4 17" xfId="2750"/>
    <cellStyle name="Calcolo 4 18" xfId="2751"/>
    <cellStyle name="Calcolo 4 19" xfId="2752"/>
    <cellStyle name="Calcolo 4 2" xfId="2753"/>
    <cellStyle name="Calcolo 4 20" xfId="2754"/>
    <cellStyle name="Calcolo 4 21" xfId="2755"/>
    <cellStyle name="Calcolo 4 22" xfId="2756"/>
    <cellStyle name="Calcolo 4 23" xfId="2757"/>
    <cellStyle name="Calcolo 4 24" xfId="2758"/>
    <cellStyle name="Calcolo 4 25" xfId="2759"/>
    <cellStyle name="Calcolo 4 26" xfId="2760"/>
    <cellStyle name="Calcolo 4 27" xfId="2761"/>
    <cellStyle name="Calcolo 4 28" xfId="2762"/>
    <cellStyle name="Calcolo 4 29" xfId="2763"/>
    <cellStyle name="Calcolo 4 3" xfId="2764"/>
    <cellStyle name="Calcolo 4 4" xfId="2765"/>
    <cellStyle name="Calcolo 4 5" xfId="2766"/>
    <cellStyle name="Calcolo 4 6" xfId="2767"/>
    <cellStyle name="Calcolo 4 7" xfId="2768"/>
    <cellStyle name="Calcolo 4 8" xfId="2769"/>
    <cellStyle name="Calcolo 4 9" xfId="2770"/>
    <cellStyle name="Calcolo 5" xfId="2771"/>
    <cellStyle name="Calcolo 6" xfId="2772"/>
    <cellStyle name="Calcolo 7" xfId="2773"/>
    <cellStyle name="Calcolo 8" xfId="2774"/>
    <cellStyle name="Calcolo 9" xfId="2775"/>
    <cellStyle name="Calcul" xfId="2776"/>
    <cellStyle name="Calcul 2" xfId="2777"/>
    <cellStyle name="Calcul 2 2" xfId="2778"/>
    <cellStyle name="Calcul 3" xfId="2779"/>
    <cellStyle name="Calcul 3 2" xfId="2780"/>
    <cellStyle name="Calcul 4" xfId="2781"/>
    <cellStyle name="Calcul 4 2" xfId="2782"/>
    <cellStyle name="Calcul 5" xfId="2783"/>
    <cellStyle name="Calculation 10" xfId="2784"/>
    <cellStyle name="Calculation 10 10" xfId="2785"/>
    <cellStyle name="Calculation 10 11" xfId="2786"/>
    <cellStyle name="Calculation 10 12" xfId="2787"/>
    <cellStyle name="Calculation 10 13" xfId="2788"/>
    <cellStyle name="Calculation 10 14" xfId="2789"/>
    <cellStyle name="Calculation 10 15" xfId="2790"/>
    <cellStyle name="Calculation 10 16" xfId="2791"/>
    <cellStyle name="Calculation 10 17" xfId="2792"/>
    <cellStyle name="Calculation 10 18" xfId="2793"/>
    <cellStyle name="Calculation 10 19" xfId="2794"/>
    <cellStyle name="Calculation 10 2" xfId="2795"/>
    <cellStyle name="Calculation 10 2 10" xfId="2796"/>
    <cellStyle name="Calculation 10 2 11" xfId="2797"/>
    <cellStyle name="Calculation 10 2 12" xfId="2798"/>
    <cellStyle name="Calculation 10 2 13" xfId="2799"/>
    <cellStyle name="Calculation 10 2 14" xfId="2800"/>
    <cellStyle name="Calculation 10 2 15" xfId="2801"/>
    <cellStyle name="Calculation 10 2 16" xfId="2802"/>
    <cellStyle name="Calculation 10 2 17" xfId="2803"/>
    <cellStyle name="Calculation 10 2 18" xfId="2804"/>
    <cellStyle name="Calculation 10 2 19" xfId="2805"/>
    <cellStyle name="Calculation 10 2 2" xfId="2806"/>
    <cellStyle name="Calculation 10 2 20" xfId="2807"/>
    <cellStyle name="Calculation 10 2 21" xfId="2808"/>
    <cellStyle name="Calculation 10 2 22" xfId="2809"/>
    <cellStyle name="Calculation 10 2 23" xfId="2810"/>
    <cellStyle name="Calculation 10 2 24" xfId="2811"/>
    <cellStyle name="Calculation 10 2 25" xfId="2812"/>
    <cellStyle name="Calculation 10 2 26" xfId="2813"/>
    <cellStyle name="Calculation 10 2 27" xfId="2814"/>
    <cellStyle name="Calculation 10 2 28" xfId="2815"/>
    <cellStyle name="Calculation 10 2 29" xfId="2816"/>
    <cellStyle name="Calculation 10 2 3" xfId="2817"/>
    <cellStyle name="Calculation 10 2 4" xfId="2818"/>
    <cellStyle name="Calculation 10 2 5" xfId="2819"/>
    <cellStyle name="Calculation 10 2 6" xfId="2820"/>
    <cellStyle name="Calculation 10 2 7" xfId="2821"/>
    <cellStyle name="Calculation 10 2 8" xfId="2822"/>
    <cellStyle name="Calculation 10 2 9" xfId="2823"/>
    <cellStyle name="Calculation 10 20" xfId="2824"/>
    <cellStyle name="Calculation 10 21" xfId="2825"/>
    <cellStyle name="Calculation 10 22" xfId="2826"/>
    <cellStyle name="Calculation 10 23" xfId="2827"/>
    <cellStyle name="Calculation 10 24" xfId="2828"/>
    <cellStyle name="Calculation 10 25" xfId="2829"/>
    <cellStyle name="Calculation 10 26" xfId="2830"/>
    <cellStyle name="Calculation 10 27" xfId="2831"/>
    <cellStyle name="Calculation 10 28" xfId="2832"/>
    <cellStyle name="Calculation 10 29" xfId="2833"/>
    <cellStyle name="Calculation 10 3" xfId="2834"/>
    <cellStyle name="Calculation 10 3 2" xfId="2835"/>
    <cellStyle name="Calculation 10 30" xfId="2836"/>
    <cellStyle name="Calculation 10 4" xfId="2837"/>
    <cellStyle name="Calculation 10 5" xfId="2838"/>
    <cellStyle name="Calculation 10 6" xfId="2839"/>
    <cellStyle name="Calculation 10 7" xfId="2840"/>
    <cellStyle name="Calculation 10 8" xfId="2841"/>
    <cellStyle name="Calculation 10 9" xfId="2842"/>
    <cellStyle name="Calculation 11" xfId="2843"/>
    <cellStyle name="Calculation 11 10" xfId="2844"/>
    <cellStyle name="Calculation 11 11" xfId="2845"/>
    <cellStyle name="Calculation 11 12" xfId="2846"/>
    <cellStyle name="Calculation 11 13" xfId="2847"/>
    <cellStyle name="Calculation 11 14" xfId="2848"/>
    <cellStyle name="Calculation 11 15" xfId="2849"/>
    <cellStyle name="Calculation 11 16" xfId="2850"/>
    <cellStyle name="Calculation 11 17" xfId="2851"/>
    <cellStyle name="Calculation 11 18" xfId="2852"/>
    <cellStyle name="Calculation 11 19" xfId="2853"/>
    <cellStyle name="Calculation 11 2" xfId="2854"/>
    <cellStyle name="Calculation 11 2 10" xfId="2855"/>
    <cellStyle name="Calculation 11 2 11" xfId="2856"/>
    <cellStyle name="Calculation 11 2 12" xfId="2857"/>
    <cellStyle name="Calculation 11 2 13" xfId="2858"/>
    <cellStyle name="Calculation 11 2 14" xfId="2859"/>
    <cellStyle name="Calculation 11 2 15" xfId="2860"/>
    <cellStyle name="Calculation 11 2 16" xfId="2861"/>
    <cellStyle name="Calculation 11 2 17" xfId="2862"/>
    <cellStyle name="Calculation 11 2 18" xfId="2863"/>
    <cellStyle name="Calculation 11 2 19" xfId="2864"/>
    <cellStyle name="Calculation 11 2 2" xfId="2865"/>
    <cellStyle name="Calculation 11 2 20" xfId="2866"/>
    <cellStyle name="Calculation 11 2 21" xfId="2867"/>
    <cellStyle name="Calculation 11 2 22" xfId="2868"/>
    <cellStyle name="Calculation 11 2 23" xfId="2869"/>
    <cellStyle name="Calculation 11 2 24" xfId="2870"/>
    <cellStyle name="Calculation 11 2 25" xfId="2871"/>
    <cellStyle name="Calculation 11 2 26" xfId="2872"/>
    <cellStyle name="Calculation 11 2 27" xfId="2873"/>
    <cellStyle name="Calculation 11 2 28" xfId="2874"/>
    <cellStyle name="Calculation 11 2 29" xfId="2875"/>
    <cellStyle name="Calculation 11 2 3" xfId="2876"/>
    <cellStyle name="Calculation 11 2 4" xfId="2877"/>
    <cellStyle name="Calculation 11 2 5" xfId="2878"/>
    <cellStyle name="Calculation 11 2 6" xfId="2879"/>
    <cellStyle name="Calculation 11 2 7" xfId="2880"/>
    <cellStyle name="Calculation 11 2 8" xfId="2881"/>
    <cellStyle name="Calculation 11 2 9" xfId="2882"/>
    <cellStyle name="Calculation 11 20" xfId="2883"/>
    <cellStyle name="Calculation 11 21" xfId="2884"/>
    <cellStyle name="Calculation 11 22" xfId="2885"/>
    <cellStyle name="Calculation 11 23" xfId="2886"/>
    <cellStyle name="Calculation 11 24" xfId="2887"/>
    <cellStyle name="Calculation 11 25" xfId="2888"/>
    <cellStyle name="Calculation 11 26" xfId="2889"/>
    <cellStyle name="Calculation 11 27" xfId="2890"/>
    <cellStyle name="Calculation 11 28" xfId="2891"/>
    <cellStyle name="Calculation 11 29" xfId="2892"/>
    <cellStyle name="Calculation 11 3" xfId="2893"/>
    <cellStyle name="Calculation 11 3 2" xfId="2894"/>
    <cellStyle name="Calculation 11 30" xfId="2895"/>
    <cellStyle name="Calculation 11 4" xfId="2896"/>
    <cellStyle name="Calculation 11 5" xfId="2897"/>
    <cellStyle name="Calculation 11 6" xfId="2898"/>
    <cellStyle name="Calculation 11 7" xfId="2899"/>
    <cellStyle name="Calculation 11 8" xfId="2900"/>
    <cellStyle name="Calculation 11 9" xfId="2901"/>
    <cellStyle name="Calculation 12" xfId="2902"/>
    <cellStyle name="Calculation 12 10" xfId="2903"/>
    <cellStyle name="Calculation 12 11" xfId="2904"/>
    <cellStyle name="Calculation 12 12" xfId="2905"/>
    <cellStyle name="Calculation 12 13" xfId="2906"/>
    <cellStyle name="Calculation 12 14" xfId="2907"/>
    <cellStyle name="Calculation 12 15" xfId="2908"/>
    <cellStyle name="Calculation 12 16" xfId="2909"/>
    <cellStyle name="Calculation 12 17" xfId="2910"/>
    <cellStyle name="Calculation 12 18" xfId="2911"/>
    <cellStyle name="Calculation 12 19" xfId="2912"/>
    <cellStyle name="Calculation 12 2" xfId="2913"/>
    <cellStyle name="Calculation 12 2 10" xfId="2914"/>
    <cellStyle name="Calculation 12 2 11" xfId="2915"/>
    <cellStyle name="Calculation 12 2 12" xfId="2916"/>
    <cellStyle name="Calculation 12 2 13" xfId="2917"/>
    <cellStyle name="Calculation 12 2 14" xfId="2918"/>
    <cellStyle name="Calculation 12 2 15" xfId="2919"/>
    <cellStyle name="Calculation 12 2 16" xfId="2920"/>
    <cellStyle name="Calculation 12 2 17" xfId="2921"/>
    <cellStyle name="Calculation 12 2 18" xfId="2922"/>
    <cellStyle name="Calculation 12 2 19" xfId="2923"/>
    <cellStyle name="Calculation 12 2 2" xfId="2924"/>
    <cellStyle name="Calculation 12 2 20" xfId="2925"/>
    <cellStyle name="Calculation 12 2 21" xfId="2926"/>
    <cellStyle name="Calculation 12 2 22" xfId="2927"/>
    <cellStyle name="Calculation 12 2 23" xfId="2928"/>
    <cellStyle name="Calculation 12 2 24" xfId="2929"/>
    <cellStyle name="Calculation 12 2 25" xfId="2930"/>
    <cellStyle name="Calculation 12 2 26" xfId="2931"/>
    <cellStyle name="Calculation 12 2 27" xfId="2932"/>
    <cellStyle name="Calculation 12 2 28" xfId="2933"/>
    <cellStyle name="Calculation 12 2 29" xfId="2934"/>
    <cellStyle name="Calculation 12 2 3" xfId="2935"/>
    <cellStyle name="Calculation 12 2 4" xfId="2936"/>
    <cellStyle name="Calculation 12 2 5" xfId="2937"/>
    <cellStyle name="Calculation 12 2 6" xfId="2938"/>
    <cellStyle name="Calculation 12 2 7" xfId="2939"/>
    <cellStyle name="Calculation 12 2 8" xfId="2940"/>
    <cellStyle name="Calculation 12 2 9" xfId="2941"/>
    <cellStyle name="Calculation 12 20" xfId="2942"/>
    <cellStyle name="Calculation 12 21" xfId="2943"/>
    <cellStyle name="Calculation 12 22" xfId="2944"/>
    <cellStyle name="Calculation 12 23" xfId="2945"/>
    <cellStyle name="Calculation 12 24" xfId="2946"/>
    <cellStyle name="Calculation 12 25" xfId="2947"/>
    <cellStyle name="Calculation 12 26" xfId="2948"/>
    <cellStyle name="Calculation 12 27" xfId="2949"/>
    <cellStyle name="Calculation 12 28" xfId="2950"/>
    <cellStyle name="Calculation 12 29" xfId="2951"/>
    <cellStyle name="Calculation 12 3" xfId="2952"/>
    <cellStyle name="Calculation 12 3 2" xfId="2953"/>
    <cellStyle name="Calculation 12 30" xfId="2954"/>
    <cellStyle name="Calculation 12 4" xfId="2955"/>
    <cellStyle name="Calculation 12 5" xfId="2956"/>
    <cellStyle name="Calculation 12 6" xfId="2957"/>
    <cellStyle name="Calculation 12 7" xfId="2958"/>
    <cellStyle name="Calculation 12 8" xfId="2959"/>
    <cellStyle name="Calculation 12 9" xfId="2960"/>
    <cellStyle name="Calculation 13" xfId="2961"/>
    <cellStyle name="Calculation 13 10" xfId="2962"/>
    <cellStyle name="Calculation 13 11" xfId="2963"/>
    <cellStyle name="Calculation 13 12" xfId="2964"/>
    <cellStyle name="Calculation 13 13" xfId="2965"/>
    <cellStyle name="Calculation 13 14" xfId="2966"/>
    <cellStyle name="Calculation 13 15" xfId="2967"/>
    <cellStyle name="Calculation 13 16" xfId="2968"/>
    <cellStyle name="Calculation 13 17" xfId="2969"/>
    <cellStyle name="Calculation 13 18" xfId="2970"/>
    <cellStyle name="Calculation 13 19" xfId="2971"/>
    <cellStyle name="Calculation 13 2" xfId="2972"/>
    <cellStyle name="Calculation 13 2 10" xfId="2973"/>
    <cellStyle name="Calculation 13 2 11" xfId="2974"/>
    <cellStyle name="Calculation 13 2 12" xfId="2975"/>
    <cellStyle name="Calculation 13 2 13" xfId="2976"/>
    <cellStyle name="Calculation 13 2 14" xfId="2977"/>
    <cellStyle name="Calculation 13 2 15" xfId="2978"/>
    <cellStyle name="Calculation 13 2 16" xfId="2979"/>
    <cellStyle name="Calculation 13 2 17" xfId="2980"/>
    <cellStyle name="Calculation 13 2 18" xfId="2981"/>
    <cellStyle name="Calculation 13 2 19" xfId="2982"/>
    <cellStyle name="Calculation 13 2 2" xfId="2983"/>
    <cellStyle name="Calculation 13 2 20" xfId="2984"/>
    <cellStyle name="Calculation 13 2 21" xfId="2985"/>
    <cellStyle name="Calculation 13 2 22" xfId="2986"/>
    <cellStyle name="Calculation 13 2 23" xfId="2987"/>
    <cellStyle name="Calculation 13 2 24" xfId="2988"/>
    <cellStyle name="Calculation 13 2 25" xfId="2989"/>
    <cellStyle name="Calculation 13 2 26" xfId="2990"/>
    <cellStyle name="Calculation 13 2 27" xfId="2991"/>
    <cellStyle name="Calculation 13 2 28" xfId="2992"/>
    <cellStyle name="Calculation 13 2 29" xfId="2993"/>
    <cellStyle name="Calculation 13 2 3" xfId="2994"/>
    <cellStyle name="Calculation 13 2 4" xfId="2995"/>
    <cellStyle name="Calculation 13 2 5" xfId="2996"/>
    <cellStyle name="Calculation 13 2 6" xfId="2997"/>
    <cellStyle name="Calculation 13 2 7" xfId="2998"/>
    <cellStyle name="Calculation 13 2 8" xfId="2999"/>
    <cellStyle name="Calculation 13 2 9" xfId="3000"/>
    <cellStyle name="Calculation 13 20" xfId="3001"/>
    <cellStyle name="Calculation 13 21" xfId="3002"/>
    <cellStyle name="Calculation 13 22" xfId="3003"/>
    <cellStyle name="Calculation 13 23" xfId="3004"/>
    <cellStyle name="Calculation 13 24" xfId="3005"/>
    <cellStyle name="Calculation 13 25" xfId="3006"/>
    <cellStyle name="Calculation 13 26" xfId="3007"/>
    <cellStyle name="Calculation 13 27" xfId="3008"/>
    <cellStyle name="Calculation 13 28" xfId="3009"/>
    <cellStyle name="Calculation 13 29" xfId="3010"/>
    <cellStyle name="Calculation 13 3" xfId="3011"/>
    <cellStyle name="Calculation 13 3 2" xfId="3012"/>
    <cellStyle name="Calculation 13 30" xfId="3013"/>
    <cellStyle name="Calculation 13 4" xfId="3014"/>
    <cellStyle name="Calculation 13 5" xfId="3015"/>
    <cellStyle name="Calculation 13 6" xfId="3016"/>
    <cellStyle name="Calculation 13 7" xfId="3017"/>
    <cellStyle name="Calculation 13 8" xfId="3018"/>
    <cellStyle name="Calculation 13 9" xfId="3019"/>
    <cellStyle name="Calculation 14" xfId="3020"/>
    <cellStyle name="Calculation 14 10" xfId="3021"/>
    <cellStyle name="Calculation 14 11" xfId="3022"/>
    <cellStyle name="Calculation 14 12" xfId="3023"/>
    <cellStyle name="Calculation 14 13" xfId="3024"/>
    <cellStyle name="Calculation 14 14" xfId="3025"/>
    <cellStyle name="Calculation 14 15" xfId="3026"/>
    <cellStyle name="Calculation 14 16" xfId="3027"/>
    <cellStyle name="Calculation 14 17" xfId="3028"/>
    <cellStyle name="Calculation 14 18" xfId="3029"/>
    <cellStyle name="Calculation 14 19" xfId="3030"/>
    <cellStyle name="Calculation 14 2" xfId="3031"/>
    <cellStyle name="Calculation 14 2 10" xfId="3032"/>
    <cellStyle name="Calculation 14 2 11" xfId="3033"/>
    <cellStyle name="Calculation 14 2 12" xfId="3034"/>
    <cellStyle name="Calculation 14 2 13" xfId="3035"/>
    <cellStyle name="Calculation 14 2 14" xfId="3036"/>
    <cellStyle name="Calculation 14 2 15" xfId="3037"/>
    <cellStyle name="Calculation 14 2 16" xfId="3038"/>
    <cellStyle name="Calculation 14 2 17" xfId="3039"/>
    <cellStyle name="Calculation 14 2 18" xfId="3040"/>
    <cellStyle name="Calculation 14 2 19" xfId="3041"/>
    <cellStyle name="Calculation 14 2 2" xfId="3042"/>
    <cellStyle name="Calculation 14 2 20" xfId="3043"/>
    <cellStyle name="Calculation 14 2 21" xfId="3044"/>
    <cellStyle name="Calculation 14 2 22" xfId="3045"/>
    <cellStyle name="Calculation 14 2 23" xfId="3046"/>
    <cellStyle name="Calculation 14 2 24" xfId="3047"/>
    <cellStyle name="Calculation 14 2 25" xfId="3048"/>
    <cellStyle name="Calculation 14 2 26" xfId="3049"/>
    <cellStyle name="Calculation 14 2 27" xfId="3050"/>
    <cellStyle name="Calculation 14 2 28" xfId="3051"/>
    <cellStyle name="Calculation 14 2 29" xfId="3052"/>
    <cellStyle name="Calculation 14 2 3" xfId="3053"/>
    <cellStyle name="Calculation 14 2 4" xfId="3054"/>
    <cellStyle name="Calculation 14 2 5" xfId="3055"/>
    <cellStyle name="Calculation 14 2 6" xfId="3056"/>
    <cellStyle name="Calculation 14 2 7" xfId="3057"/>
    <cellStyle name="Calculation 14 2 8" xfId="3058"/>
    <cellStyle name="Calculation 14 2 9" xfId="3059"/>
    <cellStyle name="Calculation 14 20" xfId="3060"/>
    <cellStyle name="Calculation 14 21" xfId="3061"/>
    <cellStyle name="Calculation 14 22" xfId="3062"/>
    <cellStyle name="Calculation 14 23" xfId="3063"/>
    <cellStyle name="Calculation 14 24" xfId="3064"/>
    <cellStyle name="Calculation 14 25" xfId="3065"/>
    <cellStyle name="Calculation 14 26" xfId="3066"/>
    <cellStyle name="Calculation 14 27" xfId="3067"/>
    <cellStyle name="Calculation 14 28" xfId="3068"/>
    <cellStyle name="Calculation 14 29" xfId="3069"/>
    <cellStyle name="Calculation 14 3" xfId="3070"/>
    <cellStyle name="Calculation 14 3 2" xfId="3071"/>
    <cellStyle name="Calculation 14 30" xfId="3072"/>
    <cellStyle name="Calculation 14 4" xfId="3073"/>
    <cellStyle name="Calculation 14 5" xfId="3074"/>
    <cellStyle name="Calculation 14 6" xfId="3075"/>
    <cellStyle name="Calculation 14 7" xfId="3076"/>
    <cellStyle name="Calculation 14 8" xfId="3077"/>
    <cellStyle name="Calculation 14 9" xfId="3078"/>
    <cellStyle name="Calculation 15" xfId="3079"/>
    <cellStyle name="Calculation 15 10" xfId="3080"/>
    <cellStyle name="Calculation 15 11" xfId="3081"/>
    <cellStyle name="Calculation 15 12" xfId="3082"/>
    <cellStyle name="Calculation 15 13" xfId="3083"/>
    <cellStyle name="Calculation 15 14" xfId="3084"/>
    <cellStyle name="Calculation 15 15" xfId="3085"/>
    <cellStyle name="Calculation 15 16" xfId="3086"/>
    <cellStyle name="Calculation 15 17" xfId="3087"/>
    <cellStyle name="Calculation 15 18" xfId="3088"/>
    <cellStyle name="Calculation 15 19" xfId="3089"/>
    <cellStyle name="Calculation 15 2" xfId="3090"/>
    <cellStyle name="Calculation 15 2 10" xfId="3091"/>
    <cellStyle name="Calculation 15 2 11" xfId="3092"/>
    <cellStyle name="Calculation 15 2 12" xfId="3093"/>
    <cellStyle name="Calculation 15 2 13" xfId="3094"/>
    <cellStyle name="Calculation 15 2 14" xfId="3095"/>
    <cellStyle name="Calculation 15 2 15" xfId="3096"/>
    <cellStyle name="Calculation 15 2 16" xfId="3097"/>
    <cellStyle name="Calculation 15 2 17" xfId="3098"/>
    <cellStyle name="Calculation 15 2 18" xfId="3099"/>
    <cellStyle name="Calculation 15 2 19" xfId="3100"/>
    <cellStyle name="Calculation 15 2 2" xfId="3101"/>
    <cellStyle name="Calculation 15 2 20" xfId="3102"/>
    <cellStyle name="Calculation 15 2 21" xfId="3103"/>
    <cellStyle name="Calculation 15 2 22" xfId="3104"/>
    <cellStyle name="Calculation 15 2 23" xfId="3105"/>
    <cellStyle name="Calculation 15 2 24" xfId="3106"/>
    <cellStyle name="Calculation 15 2 25" xfId="3107"/>
    <cellStyle name="Calculation 15 2 26" xfId="3108"/>
    <cellStyle name="Calculation 15 2 27" xfId="3109"/>
    <cellStyle name="Calculation 15 2 28" xfId="3110"/>
    <cellStyle name="Calculation 15 2 29" xfId="3111"/>
    <cellStyle name="Calculation 15 2 3" xfId="3112"/>
    <cellStyle name="Calculation 15 2 4" xfId="3113"/>
    <cellStyle name="Calculation 15 2 5" xfId="3114"/>
    <cellStyle name="Calculation 15 2 6" xfId="3115"/>
    <cellStyle name="Calculation 15 2 7" xfId="3116"/>
    <cellStyle name="Calculation 15 2 8" xfId="3117"/>
    <cellStyle name="Calculation 15 2 9" xfId="3118"/>
    <cellStyle name="Calculation 15 20" xfId="3119"/>
    <cellStyle name="Calculation 15 21" xfId="3120"/>
    <cellStyle name="Calculation 15 22" xfId="3121"/>
    <cellStyle name="Calculation 15 23" xfId="3122"/>
    <cellStyle name="Calculation 15 24" xfId="3123"/>
    <cellStyle name="Calculation 15 25" xfId="3124"/>
    <cellStyle name="Calculation 15 26" xfId="3125"/>
    <cellStyle name="Calculation 15 27" xfId="3126"/>
    <cellStyle name="Calculation 15 28" xfId="3127"/>
    <cellStyle name="Calculation 15 29" xfId="3128"/>
    <cellStyle name="Calculation 15 3" xfId="3129"/>
    <cellStyle name="Calculation 15 3 2" xfId="3130"/>
    <cellStyle name="Calculation 15 30" xfId="3131"/>
    <cellStyle name="Calculation 15 4" xfId="3132"/>
    <cellStyle name="Calculation 15 5" xfId="3133"/>
    <cellStyle name="Calculation 15 6" xfId="3134"/>
    <cellStyle name="Calculation 15 7" xfId="3135"/>
    <cellStyle name="Calculation 15 8" xfId="3136"/>
    <cellStyle name="Calculation 15 9" xfId="3137"/>
    <cellStyle name="Calculation 16" xfId="3138"/>
    <cellStyle name="Calculation 16 10" xfId="3139"/>
    <cellStyle name="Calculation 16 11" xfId="3140"/>
    <cellStyle name="Calculation 16 12" xfId="3141"/>
    <cellStyle name="Calculation 16 13" xfId="3142"/>
    <cellStyle name="Calculation 16 14" xfId="3143"/>
    <cellStyle name="Calculation 16 15" xfId="3144"/>
    <cellStyle name="Calculation 16 16" xfId="3145"/>
    <cellStyle name="Calculation 16 17" xfId="3146"/>
    <cellStyle name="Calculation 16 18" xfId="3147"/>
    <cellStyle name="Calculation 16 19" xfId="3148"/>
    <cellStyle name="Calculation 16 2" xfId="3149"/>
    <cellStyle name="Calculation 16 2 10" xfId="3150"/>
    <cellStyle name="Calculation 16 2 11" xfId="3151"/>
    <cellStyle name="Calculation 16 2 12" xfId="3152"/>
    <cellStyle name="Calculation 16 2 13" xfId="3153"/>
    <cellStyle name="Calculation 16 2 14" xfId="3154"/>
    <cellStyle name="Calculation 16 2 15" xfId="3155"/>
    <cellStyle name="Calculation 16 2 16" xfId="3156"/>
    <cellStyle name="Calculation 16 2 17" xfId="3157"/>
    <cellStyle name="Calculation 16 2 18" xfId="3158"/>
    <cellStyle name="Calculation 16 2 19" xfId="3159"/>
    <cellStyle name="Calculation 16 2 2" xfId="3160"/>
    <cellStyle name="Calculation 16 2 20" xfId="3161"/>
    <cellStyle name="Calculation 16 2 21" xfId="3162"/>
    <cellStyle name="Calculation 16 2 22" xfId="3163"/>
    <cellStyle name="Calculation 16 2 23" xfId="3164"/>
    <cellStyle name="Calculation 16 2 24" xfId="3165"/>
    <cellStyle name="Calculation 16 2 25" xfId="3166"/>
    <cellStyle name="Calculation 16 2 26" xfId="3167"/>
    <cellStyle name="Calculation 16 2 27" xfId="3168"/>
    <cellStyle name="Calculation 16 2 28" xfId="3169"/>
    <cellStyle name="Calculation 16 2 29" xfId="3170"/>
    <cellStyle name="Calculation 16 2 3" xfId="3171"/>
    <cellStyle name="Calculation 16 2 4" xfId="3172"/>
    <cellStyle name="Calculation 16 2 5" xfId="3173"/>
    <cellStyle name="Calculation 16 2 6" xfId="3174"/>
    <cellStyle name="Calculation 16 2 7" xfId="3175"/>
    <cellStyle name="Calculation 16 2 8" xfId="3176"/>
    <cellStyle name="Calculation 16 2 9" xfId="3177"/>
    <cellStyle name="Calculation 16 20" xfId="3178"/>
    <cellStyle name="Calculation 16 21" xfId="3179"/>
    <cellStyle name="Calculation 16 22" xfId="3180"/>
    <cellStyle name="Calculation 16 23" xfId="3181"/>
    <cellStyle name="Calculation 16 24" xfId="3182"/>
    <cellStyle name="Calculation 16 25" xfId="3183"/>
    <cellStyle name="Calculation 16 26" xfId="3184"/>
    <cellStyle name="Calculation 16 27" xfId="3185"/>
    <cellStyle name="Calculation 16 28" xfId="3186"/>
    <cellStyle name="Calculation 16 29" xfId="3187"/>
    <cellStyle name="Calculation 16 3" xfId="3188"/>
    <cellStyle name="Calculation 16 3 2" xfId="3189"/>
    <cellStyle name="Calculation 16 30" xfId="3190"/>
    <cellStyle name="Calculation 16 4" xfId="3191"/>
    <cellStyle name="Calculation 16 5" xfId="3192"/>
    <cellStyle name="Calculation 16 6" xfId="3193"/>
    <cellStyle name="Calculation 16 7" xfId="3194"/>
    <cellStyle name="Calculation 16 8" xfId="3195"/>
    <cellStyle name="Calculation 16 9" xfId="3196"/>
    <cellStyle name="Calculation 17" xfId="3197"/>
    <cellStyle name="Calculation 17 10" xfId="3198"/>
    <cellStyle name="Calculation 17 11" xfId="3199"/>
    <cellStyle name="Calculation 17 12" xfId="3200"/>
    <cellStyle name="Calculation 17 13" xfId="3201"/>
    <cellStyle name="Calculation 17 14" xfId="3202"/>
    <cellStyle name="Calculation 17 15" xfId="3203"/>
    <cellStyle name="Calculation 17 16" xfId="3204"/>
    <cellStyle name="Calculation 17 17" xfId="3205"/>
    <cellStyle name="Calculation 17 18" xfId="3206"/>
    <cellStyle name="Calculation 17 19" xfId="3207"/>
    <cellStyle name="Calculation 17 2" xfId="3208"/>
    <cellStyle name="Calculation 17 2 10" xfId="3209"/>
    <cellStyle name="Calculation 17 2 11" xfId="3210"/>
    <cellStyle name="Calculation 17 2 12" xfId="3211"/>
    <cellStyle name="Calculation 17 2 13" xfId="3212"/>
    <cellStyle name="Calculation 17 2 14" xfId="3213"/>
    <cellStyle name="Calculation 17 2 15" xfId="3214"/>
    <cellStyle name="Calculation 17 2 16" xfId="3215"/>
    <cellStyle name="Calculation 17 2 17" xfId="3216"/>
    <cellStyle name="Calculation 17 2 18" xfId="3217"/>
    <cellStyle name="Calculation 17 2 19" xfId="3218"/>
    <cellStyle name="Calculation 17 2 2" xfId="3219"/>
    <cellStyle name="Calculation 17 2 20" xfId="3220"/>
    <cellStyle name="Calculation 17 2 21" xfId="3221"/>
    <cellStyle name="Calculation 17 2 22" xfId="3222"/>
    <cellStyle name="Calculation 17 2 23" xfId="3223"/>
    <cellStyle name="Calculation 17 2 24" xfId="3224"/>
    <cellStyle name="Calculation 17 2 25" xfId="3225"/>
    <cellStyle name="Calculation 17 2 26" xfId="3226"/>
    <cellStyle name="Calculation 17 2 27" xfId="3227"/>
    <cellStyle name="Calculation 17 2 28" xfId="3228"/>
    <cellStyle name="Calculation 17 2 29" xfId="3229"/>
    <cellStyle name="Calculation 17 2 3" xfId="3230"/>
    <cellStyle name="Calculation 17 2 4" xfId="3231"/>
    <cellStyle name="Calculation 17 2 5" xfId="3232"/>
    <cellStyle name="Calculation 17 2 6" xfId="3233"/>
    <cellStyle name="Calculation 17 2 7" xfId="3234"/>
    <cellStyle name="Calculation 17 2 8" xfId="3235"/>
    <cellStyle name="Calculation 17 2 9" xfId="3236"/>
    <cellStyle name="Calculation 17 20" xfId="3237"/>
    <cellStyle name="Calculation 17 21" xfId="3238"/>
    <cellStyle name="Calculation 17 22" xfId="3239"/>
    <cellStyle name="Calculation 17 23" xfId="3240"/>
    <cellStyle name="Calculation 17 24" xfId="3241"/>
    <cellStyle name="Calculation 17 25" xfId="3242"/>
    <cellStyle name="Calculation 17 26" xfId="3243"/>
    <cellStyle name="Calculation 17 27" xfId="3244"/>
    <cellStyle name="Calculation 17 28" xfId="3245"/>
    <cellStyle name="Calculation 17 29" xfId="3246"/>
    <cellStyle name="Calculation 17 3" xfId="3247"/>
    <cellStyle name="Calculation 17 3 2" xfId="3248"/>
    <cellStyle name="Calculation 17 30" xfId="3249"/>
    <cellStyle name="Calculation 17 4" xfId="3250"/>
    <cellStyle name="Calculation 17 5" xfId="3251"/>
    <cellStyle name="Calculation 17 6" xfId="3252"/>
    <cellStyle name="Calculation 17 7" xfId="3253"/>
    <cellStyle name="Calculation 17 8" xfId="3254"/>
    <cellStyle name="Calculation 17 9" xfId="3255"/>
    <cellStyle name="Calculation 18" xfId="3256"/>
    <cellStyle name="Calculation 18 10" xfId="3257"/>
    <cellStyle name="Calculation 18 11" xfId="3258"/>
    <cellStyle name="Calculation 18 12" xfId="3259"/>
    <cellStyle name="Calculation 18 13" xfId="3260"/>
    <cellStyle name="Calculation 18 14" xfId="3261"/>
    <cellStyle name="Calculation 18 15" xfId="3262"/>
    <cellStyle name="Calculation 18 16" xfId="3263"/>
    <cellStyle name="Calculation 18 17" xfId="3264"/>
    <cellStyle name="Calculation 18 18" xfId="3265"/>
    <cellStyle name="Calculation 18 19" xfId="3266"/>
    <cellStyle name="Calculation 18 2" xfId="3267"/>
    <cellStyle name="Calculation 18 2 10" xfId="3268"/>
    <cellStyle name="Calculation 18 2 11" xfId="3269"/>
    <cellStyle name="Calculation 18 2 12" xfId="3270"/>
    <cellStyle name="Calculation 18 2 13" xfId="3271"/>
    <cellStyle name="Calculation 18 2 14" xfId="3272"/>
    <cellStyle name="Calculation 18 2 15" xfId="3273"/>
    <cellStyle name="Calculation 18 2 16" xfId="3274"/>
    <cellStyle name="Calculation 18 2 17" xfId="3275"/>
    <cellStyle name="Calculation 18 2 18" xfId="3276"/>
    <cellStyle name="Calculation 18 2 19" xfId="3277"/>
    <cellStyle name="Calculation 18 2 2" xfId="3278"/>
    <cellStyle name="Calculation 18 2 20" xfId="3279"/>
    <cellStyle name="Calculation 18 2 21" xfId="3280"/>
    <cellStyle name="Calculation 18 2 22" xfId="3281"/>
    <cellStyle name="Calculation 18 2 23" xfId="3282"/>
    <cellStyle name="Calculation 18 2 24" xfId="3283"/>
    <cellStyle name="Calculation 18 2 25" xfId="3284"/>
    <cellStyle name="Calculation 18 2 26" xfId="3285"/>
    <cellStyle name="Calculation 18 2 27" xfId="3286"/>
    <cellStyle name="Calculation 18 2 28" xfId="3287"/>
    <cellStyle name="Calculation 18 2 29" xfId="3288"/>
    <cellStyle name="Calculation 18 2 3" xfId="3289"/>
    <cellStyle name="Calculation 18 2 4" xfId="3290"/>
    <cellStyle name="Calculation 18 2 5" xfId="3291"/>
    <cellStyle name="Calculation 18 2 6" xfId="3292"/>
    <cellStyle name="Calculation 18 2 7" xfId="3293"/>
    <cellStyle name="Calculation 18 2 8" xfId="3294"/>
    <cellStyle name="Calculation 18 2 9" xfId="3295"/>
    <cellStyle name="Calculation 18 20" xfId="3296"/>
    <cellStyle name="Calculation 18 21" xfId="3297"/>
    <cellStyle name="Calculation 18 22" xfId="3298"/>
    <cellStyle name="Calculation 18 23" xfId="3299"/>
    <cellStyle name="Calculation 18 24" xfId="3300"/>
    <cellStyle name="Calculation 18 25" xfId="3301"/>
    <cellStyle name="Calculation 18 26" xfId="3302"/>
    <cellStyle name="Calculation 18 27" xfId="3303"/>
    <cellStyle name="Calculation 18 28" xfId="3304"/>
    <cellStyle name="Calculation 18 29" xfId="3305"/>
    <cellStyle name="Calculation 18 3" xfId="3306"/>
    <cellStyle name="Calculation 18 30" xfId="3307"/>
    <cellStyle name="Calculation 18 4" xfId="3308"/>
    <cellStyle name="Calculation 18 5" xfId="3309"/>
    <cellStyle name="Calculation 18 6" xfId="3310"/>
    <cellStyle name="Calculation 18 7" xfId="3311"/>
    <cellStyle name="Calculation 18 8" xfId="3312"/>
    <cellStyle name="Calculation 18 9" xfId="3313"/>
    <cellStyle name="Calculation 19" xfId="3314"/>
    <cellStyle name="Calculation 19 2" xfId="3315"/>
    <cellStyle name="Calculation 2" xfId="3316"/>
    <cellStyle name="Calculation 2 10" xfId="3317"/>
    <cellStyle name="Calculation 2 11" xfId="3318"/>
    <cellStyle name="Calculation 2 12" xfId="3319"/>
    <cellStyle name="Calculation 2 13" xfId="3320"/>
    <cellStyle name="Calculation 2 14" xfId="3321"/>
    <cellStyle name="Calculation 2 15" xfId="3322"/>
    <cellStyle name="Calculation 2 16" xfId="3323"/>
    <cellStyle name="Calculation 2 17" xfId="3324"/>
    <cellStyle name="Calculation 2 18" xfId="3325"/>
    <cellStyle name="Calculation 2 19" xfId="3326"/>
    <cellStyle name="Calculation 2 2" xfId="3327"/>
    <cellStyle name="Calculation 2 2 10" xfId="3328"/>
    <cellStyle name="Calculation 2 2 11" xfId="3329"/>
    <cellStyle name="Calculation 2 2 12" xfId="3330"/>
    <cellStyle name="Calculation 2 2 13" xfId="3331"/>
    <cellStyle name="Calculation 2 2 14" xfId="3332"/>
    <cellStyle name="Calculation 2 2 15" xfId="3333"/>
    <cellStyle name="Calculation 2 2 16" xfId="3334"/>
    <cellStyle name="Calculation 2 2 17" xfId="3335"/>
    <cellStyle name="Calculation 2 2 18" xfId="3336"/>
    <cellStyle name="Calculation 2 2 19" xfId="3337"/>
    <cellStyle name="Calculation 2 2 2" xfId="3338"/>
    <cellStyle name="Calculation 2 2 20" xfId="3339"/>
    <cellStyle name="Calculation 2 2 21" xfId="3340"/>
    <cellStyle name="Calculation 2 2 22" xfId="3341"/>
    <cellStyle name="Calculation 2 2 23" xfId="3342"/>
    <cellStyle name="Calculation 2 2 24" xfId="3343"/>
    <cellStyle name="Calculation 2 2 25" xfId="3344"/>
    <cellStyle name="Calculation 2 2 26" xfId="3345"/>
    <cellStyle name="Calculation 2 2 27" xfId="3346"/>
    <cellStyle name="Calculation 2 2 28" xfId="3347"/>
    <cellStyle name="Calculation 2 2 29" xfId="3348"/>
    <cellStyle name="Calculation 2 2 3" xfId="3349"/>
    <cellStyle name="Calculation 2 2 4" xfId="3350"/>
    <cellStyle name="Calculation 2 2 5" xfId="3351"/>
    <cellStyle name="Calculation 2 2 6" xfId="3352"/>
    <cellStyle name="Calculation 2 2 7" xfId="3353"/>
    <cellStyle name="Calculation 2 2 8" xfId="3354"/>
    <cellStyle name="Calculation 2 2 9" xfId="3355"/>
    <cellStyle name="Calculation 2 20" xfId="3356"/>
    <cellStyle name="Calculation 2 21" xfId="3357"/>
    <cellStyle name="Calculation 2 22" xfId="3358"/>
    <cellStyle name="Calculation 2 23" xfId="3359"/>
    <cellStyle name="Calculation 2 24" xfId="3360"/>
    <cellStyle name="Calculation 2 25" xfId="3361"/>
    <cellStyle name="Calculation 2 26" xfId="3362"/>
    <cellStyle name="Calculation 2 27" xfId="3363"/>
    <cellStyle name="Calculation 2 28" xfId="3364"/>
    <cellStyle name="Calculation 2 29" xfId="3365"/>
    <cellStyle name="Calculation 2 3" xfId="3366"/>
    <cellStyle name="Calculation 2 3 2" xfId="3367"/>
    <cellStyle name="Calculation 2 30" xfId="3368"/>
    <cellStyle name="Calculation 2 31" xfId="3369"/>
    <cellStyle name="Calculation 2 4" xfId="3370"/>
    <cellStyle name="Calculation 2 4 2" xfId="3371"/>
    <cellStyle name="Calculation 2 5" xfId="3372"/>
    <cellStyle name="Calculation 2 5 2" xfId="3373"/>
    <cellStyle name="Calculation 2 6" xfId="3374"/>
    <cellStyle name="Calculation 2 6 2" xfId="3375"/>
    <cellStyle name="Calculation 2 7" xfId="3376"/>
    <cellStyle name="Calculation 2 8" xfId="3377"/>
    <cellStyle name="Calculation 2 9" xfId="3378"/>
    <cellStyle name="Calculation 3" xfId="3379"/>
    <cellStyle name="Calculation 3 10" xfId="3380"/>
    <cellStyle name="Calculation 3 11" xfId="3381"/>
    <cellStyle name="Calculation 3 12" xfId="3382"/>
    <cellStyle name="Calculation 3 13" xfId="3383"/>
    <cellStyle name="Calculation 3 14" xfId="3384"/>
    <cellStyle name="Calculation 3 15" xfId="3385"/>
    <cellStyle name="Calculation 3 16" xfId="3386"/>
    <cellStyle name="Calculation 3 17" xfId="3387"/>
    <cellStyle name="Calculation 3 18" xfId="3388"/>
    <cellStyle name="Calculation 3 19" xfId="3389"/>
    <cellStyle name="Calculation 3 2" xfId="3390"/>
    <cellStyle name="Calculation 3 2 10" xfId="3391"/>
    <cellStyle name="Calculation 3 2 11" xfId="3392"/>
    <cellStyle name="Calculation 3 2 12" xfId="3393"/>
    <cellStyle name="Calculation 3 2 13" xfId="3394"/>
    <cellStyle name="Calculation 3 2 14" xfId="3395"/>
    <cellStyle name="Calculation 3 2 15" xfId="3396"/>
    <cellStyle name="Calculation 3 2 16" xfId="3397"/>
    <cellStyle name="Calculation 3 2 17" xfId="3398"/>
    <cellStyle name="Calculation 3 2 18" xfId="3399"/>
    <cellStyle name="Calculation 3 2 19" xfId="3400"/>
    <cellStyle name="Calculation 3 2 2" xfId="3401"/>
    <cellStyle name="Calculation 3 2 20" xfId="3402"/>
    <cellStyle name="Calculation 3 2 21" xfId="3403"/>
    <cellStyle name="Calculation 3 2 22" xfId="3404"/>
    <cellStyle name="Calculation 3 2 23" xfId="3405"/>
    <cellStyle name="Calculation 3 2 24" xfId="3406"/>
    <cellStyle name="Calculation 3 2 25" xfId="3407"/>
    <cellStyle name="Calculation 3 2 26" xfId="3408"/>
    <cellStyle name="Calculation 3 2 27" xfId="3409"/>
    <cellStyle name="Calculation 3 2 28" xfId="3410"/>
    <cellStyle name="Calculation 3 2 29" xfId="3411"/>
    <cellStyle name="Calculation 3 2 3" xfId="3412"/>
    <cellStyle name="Calculation 3 2 4" xfId="3413"/>
    <cellStyle name="Calculation 3 2 5" xfId="3414"/>
    <cellStyle name="Calculation 3 2 6" xfId="3415"/>
    <cellStyle name="Calculation 3 2 7" xfId="3416"/>
    <cellStyle name="Calculation 3 2 8" xfId="3417"/>
    <cellStyle name="Calculation 3 2 9" xfId="3418"/>
    <cellStyle name="Calculation 3 20" xfId="3419"/>
    <cellStyle name="Calculation 3 21" xfId="3420"/>
    <cellStyle name="Calculation 3 22" xfId="3421"/>
    <cellStyle name="Calculation 3 23" xfId="3422"/>
    <cellStyle name="Calculation 3 24" xfId="3423"/>
    <cellStyle name="Calculation 3 25" xfId="3424"/>
    <cellStyle name="Calculation 3 26" xfId="3425"/>
    <cellStyle name="Calculation 3 27" xfId="3426"/>
    <cellStyle name="Calculation 3 28" xfId="3427"/>
    <cellStyle name="Calculation 3 29" xfId="3428"/>
    <cellStyle name="Calculation 3 3" xfId="3429"/>
    <cellStyle name="Calculation 3 3 2" xfId="3430"/>
    <cellStyle name="Calculation 3 30" xfId="3431"/>
    <cellStyle name="Calculation 3 4" xfId="3432"/>
    <cellStyle name="Calculation 3 5" xfId="3433"/>
    <cellStyle name="Calculation 3 6" xfId="3434"/>
    <cellStyle name="Calculation 3 7" xfId="3435"/>
    <cellStyle name="Calculation 3 8" xfId="3436"/>
    <cellStyle name="Calculation 3 9" xfId="3437"/>
    <cellStyle name="Calculation 4" xfId="3438"/>
    <cellStyle name="Calculation 4 10" xfId="3439"/>
    <cellStyle name="Calculation 4 11" xfId="3440"/>
    <cellStyle name="Calculation 4 12" xfId="3441"/>
    <cellStyle name="Calculation 4 13" xfId="3442"/>
    <cellStyle name="Calculation 4 14" xfId="3443"/>
    <cellStyle name="Calculation 4 15" xfId="3444"/>
    <cellStyle name="Calculation 4 16" xfId="3445"/>
    <cellStyle name="Calculation 4 17" xfId="3446"/>
    <cellStyle name="Calculation 4 18" xfId="3447"/>
    <cellStyle name="Calculation 4 19" xfId="3448"/>
    <cellStyle name="Calculation 4 2" xfId="3449"/>
    <cellStyle name="Calculation 4 2 10" xfId="3450"/>
    <cellStyle name="Calculation 4 2 11" xfId="3451"/>
    <cellStyle name="Calculation 4 2 12" xfId="3452"/>
    <cellStyle name="Calculation 4 2 13" xfId="3453"/>
    <cellStyle name="Calculation 4 2 14" xfId="3454"/>
    <cellStyle name="Calculation 4 2 15" xfId="3455"/>
    <cellStyle name="Calculation 4 2 16" xfId="3456"/>
    <cellStyle name="Calculation 4 2 17" xfId="3457"/>
    <cellStyle name="Calculation 4 2 18" xfId="3458"/>
    <cellStyle name="Calculation 4 2 19" xfId="3459"/>
    <cellStyle name="Calculation 4 2 2" xfId="3460"/>
    <cellStyle name="Calculation 4 2 20" xfId="3461"/>
    <cellStyle name="Calculation 4 2 21" xfId="3462"/>
    <cellStyle name="Calculation 4 2 22" xfId="3463"/>
    <cellStyle name="Calculation 4 2 23" xfId="3464"/>
    <cellStyle name="Calculation 4 2 24" xfId="3465"/>
    <cellStyle name="Calculation 4 2 25" xfId="3466"/>
    <cellStyle name="Calculation 4 2 26" xfId="3467"/>
    <cellStyle name="Calculation 4 2 27" xfId="3468"/>
    <cellStyle name="Calculation 4 2 28" xfId="3469"/>
    <cellStyle name="Calculation 4 2 29" xfId="3470"/>
    <cellStyle name="Calculation 4 2 3" xfId="3471"/>
    <cellStyle name="Calculation 4 2 4" xfId="3472"/>
    <cellStyle name="Calculation 4 2 5" xfId="3473"/>
    <cellStyle name="Calculation 4 2 6" xfId="3474"/>
    <cellStyle name="Calculation 4 2 7" xfId="3475"/>
    <cellStyle name="Calculation 4 2 8" xfId="3476"/>
    <cellStyle name="Calculation 4 2 9" xfId="3477"/>
    <cellStyle name="Calculation 4 20" xfId="3478"/>
    <cellStyle name="Calculation 4 21" xfId="3479"/>
    <cellStyle name="Calculation 4 22" xfId="3480"/>
    <cellStyle name="Calculation 4 23" xfId="3481"/>
    <cellStyle name="Calculation 4 24" xfId="3482"/>
    <cellStyle name="Calculation 4 25" xfId="3483"/>
    <cellStyle name="Calculation 4 26" xfId="3484"/>
    <cellStyle name="Calculation 4 27" xfId="3485"/>
    <cellStyle name="Calculation 4 28" xfId="3486"/>
    <cellStyle name="Calculation 4 29" xfId="3487"/>
    <cellStyle name="Calculation 4 3" xfId="3488"/>
    <cellStyle name="Calculation 4 3 2" xfId="3489"/>
    <cellStyle name="Calculation 4 30" xfId="3490"/>
    <cellStyle name="Calculation 4 4" xfId="3491"/>
    <cellStyle name="Calculation 4 5" xfId="3492"/>
    <cellStyle name="Calculation 4 6" xfId="3493"/>
    <cellStyle name="Calculation 4 7" xfId="3494"/>
    <cellStyle name="Calculation 4 8" xfId="3495"/>
    <cellStyle name="Calculation 4 9" xfId="3496"/>
    <cellStyle name="Calculation 5" xfId="3497"/>
    <cellStyle name="Calculation 5 10" xfId="3498"/>
    <cellStyle name="Calculation 5 11" xfId="3499"/>
    <cellStyle name="Calculation 5 12" xfId="3500"/>
    <cellStyle name="Calculation 5 13" xfId="3501"/>
    <cellStyle name="Calculation 5 14" xfId="3502"/>
    <cellStyle name="Calculation 5 15" xfId="3503"/>
    <cellStyle name="Calculation 5 16" xfId="3504"/>
    <cellStyle name="Calculation 5 17" xfId="3505"/>
    <cellStyle name="Calculation 5 18" xfId="3506"/>
    <cellStyle name="Calculation 5 19" xfId="3507"/>
    <cellStyle name="Calculation 5 2" xfId="3508"/>
    <cellStyle name="Calculation 5 2 10" xfId="3509"/>
    <cellStyle name="Calculation 5 2 11" xfId="3510"/>
    <cellStyle name="Calculation 5 2 12" xfId="3511"/>
    <cellStyle name="Calculation 5 2 13" xfId="3512"/>
    <cellStyle name="Calculation 5 2 14" xfId="3513"/>
    <cellStyle name="Calculation 5 2 15" xfId="3514"/>
    <cellStyle name="Calculation 5 2 16" xfId="3515"/>
    <cellStyle name="Calculation 5 2 17" xfId="3516"/>
    <cellStyle name="Calculation 5 2 18" xfId="3517"/>
    <cellStyle name="Calculation 5 2 19" xfId="3518"/>
    <cellStyle name="Calculation 5 2 2" xfId="3519"/>
    <cellStyle name="Calculation 5 2 20" xfId="3520"/>
    <cellStyle name="Calculation 5 2 21" xfId="3521"/>
    <cellStyle name="Calculation 5 2 22" xfId="3522"/>
    <cellStyle name="Calculation 5 2 23" xfId="3523"/>
    <cellStyle name="Calculation 5 2 24" xfId="3524"/>
    <cellStyle name="Calculation 5 2 25" xfId="3525"/>
    <cellStyle name="Calculation 5 2 26" xfId="3526"/>
    <cellStyle name="Calculation 5 2 27" xfId="3527"/>
    <cellStyle name="Calculation 5 2 28" xfId="3528"/>
    <cellStyle name="Calculation 5 2 29" xfId="3529"/>
    <cellStyle name="Calculation 5 2 3" xfId="3530"/>
    <cellStyle name="Calculation 5 2 4" xfId="3531"/>
    <cellStyle name="Calculation 5 2 5" xfId="3532"/>
    <cellStyle name="Calculation 5 2 6" xfId="3533"/>
    <cellStyle name="Calculation 5 2 7" xfId="3534"/>
    <cellStyle name="Calculation 5 2 8" xfId="3535"/>
    <cellStyle name="Calculation 5 2 9" xfId="3536"/>
    <cellStyle name="Calculation 5 20" xfId="3537"/>
    <cellStyle name="Calculation 5 21" xfId="3538"/>
    <cellStyle name="Calculation 5 22" xfId="3539"/>
    <cellStyle name="Calculation 5 23" xfId="3540"/>
    <cellStyle name="Calculation 5 24" xfId="3541"/>
    <cellStyle name="Calculation 5 25" xfId="3542"/>
    <cellStyle name="Calculation 5 26" xfId="3543"/>
    <cellStyle name="Calculation 5 27" xfId="3544"/>
    <cellStyle name="Calculation 5 28" xfId="3545"/>
    <cellStyle name="Calculation 5 29" xfId="3546"/>
    <cellStyle name="Calculation 5 3" xfId="3547"/>
    <cellStyle name="Calculation 5 3 2" xfId="3548"/>
    <cellStyle name="Calculation 5 30" xfId="3549"/>
    <cellStyle name="Calculation 5 4" xfId="3550"/>
    <cellStyle name="Calculation 5 5" xfId="3551"/>
    <cellStyle name="Calculation 5 6" xfId="3552"/>
    <cellStyle name="Calculation 5 7" xfId="3553"/>
    <cellStyle name="Calculation 5 8" xfId="3554"/>
    <cellStyle name="Calculation 5 9" xfId="3555"/>
    <cellStyle name="Calculation 6" xfId="3556"/>
    <cellStyle name="Calculation 6 10" xfId="3557"/>
    <cellStyle name="Calculation 6 11" xfId="3558"/>
    <cellStyle name="Calculation 6 12" xfId="3559"/>
    <cellStyle name="Calculation 6 13" xfId="3560"/>
    <cellStyle name="Calculation 6 14" xfId="3561"/>
    <cellStyle name="Calculation 6 15" xfId="3562"/>
    <cellStyle name="Calculation 6 16" xfId="3563"/>
    <cellStyle name="Calculation 6 17" xfId="3564"/>
    <cellStyle name="Calculation 6 18" xfId="3565"/>
    <cellStyle name="Calculation 6 19" xfId="3566"/>
    <cellStyle name="Calculation 6 2" xfId="3567"/>
    <cellStyle name="Calculation 6 2 10" xfId="3568"/>
    <cellStyle name="Calculation 6 2 11" xfId="3569"/>
    <cellStyle name="Calculation 6 2 12" xfId="3570"/>
    <cellStyle name="Calculation 6 2 13" xfId="3571"/>
    <cellStyle name="Calculation 6 2 14" xfId="3572"/>
    <cellStyle name="Calculation 6 2 15" xfId="3573"/>
    <cellStyle name="Calculation 6 2 16" xfId="3574"/>
    <cellStyle name="Calculation 6 2 17" xfId="3575"/>
    <cellStyle name="Calculation 6 2 18" xfId="3576"/>
    <cellStyle name="Calculation 6 2 19" xfId="3577"/>
    <cellStyle name="Calculation 6 2 2" xfId="3578"/>
    <cellStyle name="Calculation 6 2 20" xfId="3579"/>
    <cellStyle name="Calculation 6 2 21" xfId="3580"/>
    <cellStyle name="Calculation 6 2 22" xfId="3581"/>
    <cellStyle name="Calculation 6 2 23" xfId="3582"/>
    <cellStyle name="Calculation 6 2 24" xfId="3583"/>
    <cellStyle name="Calculation 6 2 25" xfId="3584"/>
    <cellStyle name="Calculation 6 2 26" xfId="3585"/>
    <cellStyle name="Calculation 6 2 27" xfId="3586"/>
    <cellStyle name="Calculation 6 2 28" xfId="3587"/>
    <cellStyle name="Calculation 6 2 29" xfId="3588"/>
    <cellStyle name="Calculation 6 2 3" xfId="3589"/>
    <cellStyle name="Calculation 6 2 4" xfId="3590"/>
    <cellStyle name="Calculation 6 2 5" xfId="3591"/>
    <cellStyle name="Calculation 6 2 6" xfId="3592"/>
    <cellStyle name="Calculation 6 2 7" xfId="3593"/>
    <cellStyle name="Calculation 6 2 8" xfId="3594"/>
    <cellStyle name="Calculation 6 2 9" xfId="3595"/>
    <cellStyle name="Calculation 6 20" xfId="3596"/>
    <cellStyle name="Calculation 6 21" xfId="3597"/>
    <cellStyle name="Calculation 6 22" xfId="3598"/>
    <cellStyle name="Calculation 6 23" xfId="3599"/>
    <cellStyle name="Calculation 6 24" xfId="3600"/>
    <cellStyle name="Calculation 6 25" xfId="3601"/>
    <cellStyle name="Calculation 6 26" xfId="3602"/>
    <cellStyle name="Calculation 6 27" xfId="3603"/>
    <cellStyle name="Calculation 6 28" xfId="3604"/>
    <cellStyle name="Calculation 6 29" xfId="3605"/>
    <cellStyle name="Calculation 6 3" xfId="3606"/>
    <cellStyle name="Calculation 6 3 2" xfId="3607"/>
    <cellStyle name="Calculation 6 30" xfId="3608"/>
    <cellStyle name="Calculation 6 4" xfId="3609"/>
    <cellStyle name="Calculation 6 5" xfId="3610"/>
    <cellStyle name="Calculation 6 6" xfId="3611"/>
    <cellStyle name="Calculation 6 7" xfId="3612"/>
    <cellStyle name="Calculation 6 8" xfId="3613"/>
    <cellStyle name="Calculation 6 9" xfId="3614"/>
    <cellStyle name="Calculation 7" xfId="3615"/>
    <cellStyle name="Calculation 7 10" xfId="3616"/>
    <cellStyle name="Calculation 7 11" xfId="3617"/>
    <cellStyle name="Calculation 7 12" xfId="3618"/>
    <cellStyle name="Calculation 7 13" xfId="3619"/>
    <cellStyle name="Calculation 7 14" xfId="3620"/>
    <cellStyle name="Calculation 7 15" xfId="3621"/>
    <cellStyle name="Calculation 7 16" xfId="3622"/>
    <cellStyle name="Calculation 7 17" xfId="3623"/>
    <cellStyle name="Calculation 7 18" xfId="3624"/>
    <cellStyle name="Calculation 7 19" xfId="3625"/>
    <cellStyle name="Calculation 7 2" xfId="3626"/>
    <cellStyle name="Calculation 7 2 10" xfId="3627"/>
    <cellStyle name="Calculation 7 2 11" xfId="3628"/>
    <cellStyle name="Calculation 7 2 12" xfId="3629"/>
    <cellStyle name="Calculation 7 2 13" xfId="3630"/>
    <cellStyle name="Calculation 7 2 14" xfId="3631"/>
    <cellStyle name="Calculation 7 2 15" xfId="3632"/>
    <cellStyle name="Calculation 7 2 16" xfId="3633"/>
    <cellStyle name="Calculation 7 2 17" xfId="3634"/>
    <cellStyle name="Calculation 7 2 18" xfId="3635"/>
    <cellStyle name="Calculation 7 2 19" xfId="3636"/>
    <cellStyle name="Calculation 7 2 2" xfId="3637"/>
    <cellStyle name="Calculation 7 2 20" xfId="3638"/>
    <cellStyle name="Calculation 7 2 21" xfId="3639"/>
    <cellStyle name="Calculation 7 2 22" xfId="3640"/>
    <cellStyle name="Calculation 7 2 23" xfId="3641"/>
    <cellStyle name="Calculation 7 2 24" xfId="3642"/>
    <cellStyle name="Calculation 7 2 25" xfId="3643"/>
    <cellStyle name="Calculation 7 2 26" xfId="3644"/>
    <cellStyle name="Calculation 7 2 27" xfId="3645"/>
    <cellStyle name="Calculation 7 2 28" xfId="3646"/>
    <cellStyle name="Calculation 7 2 29" xfId="3647"/>
    <cellStyle name="Calculation 7 2 3" xfId="3648"/>
    <cellStyle name="Calculation 7 2 4" xfId="3649"/>
    <cellStyle name="Calculation 7 2 5" xfId="3650"/>
    <cellStyle name="Calculation 7 2 6" xfId="3651"/>
    <cellStyle name="Calculation 7 2 7" xfId="3652"/>
    <cellStyle name="Calculation 7 2 8" xfId="3653"/>
    <cellStyle name="Calculation 7 2 9" xfId="3654"/>
    <cellStyle name="Calculation 7 20" xfId="3655"/>
    <cellStyle name="Calculation 7 21" xfId="3656"/>
    <cellStyle name="Calculation 7 22" xfId="3657"/>
    <cellStyle name="Calculation 7 23" xfId="3658"/>
    <cellStyle name="Calculation 7 24" xfId="3659"/>
    <cellStyle name="Calculation 7 25" xfId="3660"/>
    <cellStyle name="Calculation 7 26" xfId="3661"/>
    <cellStyle name="Calculation 7 27" xfId="3662"/>
    <cellStyle name="Calculation 7 28" xfId="3663"/>
    <cellStyle name="Calculation 7 29" xfId="3664"/>
    <cellStyle name="Calculation 7 3" xfId="3665"/>
    <cellStyle name="Calculation 7 3 2" xfId="3666"/>
    <cellStyle name="Calculation 7 30" xfId="3667"/>
    <cellStyle name="Calculation 7 4" xfId="3668"/>
    <cellStyle name="Calculation 7 5" xfId="3669"/>
    <cellStyle name="Calculation 7 6" xfId="3670"/>
    <cellStyle name="Calculation 7 7" xfId="3671"/>
    <cellStyle name="Calculation 7 8" xfId="3672"/>
    <cellStyle name="Calculation 7 9" xfId="3673"/>
    <cellStyle name="Calculation 8" xfId="3674"/>
    <cellStyle name="Calculation 8 10" xfId="3675"/>
    <cellStyle name="Calculation 8 11" xfId="3676"/>
    <cellStyle name="Calculation 8 12" xfId="3677"/>
    <cellStyle name="Calculation 8 13" xfId="3678"/>
    <cellStyle name="Calculation 8 14" xfId="3679"/>
    <cellStyle name="Calculation 8 15" xfId="3680"/>
    <cellStyle name="Calculation 8 16" xfId="3681"/>
    <cellStyle name="Calculation 8 17" xfId="3682"/>
    <cellStyle name="Calculation 8 18" xfId="3683"/>
    <cellStyle name="Calculation 8 19" xfId="3684"/>
    <cellStyle name="Calculation 8 2" xfId="3685"/>
    <cellStyle name="Calculation 8 2 10" xfId="3686"/>
    <cellStyle name="Calculation 8 2 11" xfId="3687"/>
    <cellStyle name="Calculation 8 2 12" xfId="3688"/>
    <cellStyle name="Calculation 8 2 13" xfId="3689"/>
    <cellStyle name="Calculation 8 2 14" xfId="3690"/>
    <cellStyle name="Calculation 8 2 15" xfId="3691"/>
    <cellStyle name="Calculation 8 2 16" xfId="3692"/>
    <cellStyle name="Calculation 8 2 17" xfId="3693"/>
    <cellStyle name="Calculation 8 2 18" xfId="3694"/>
    <cellStyle name="Calculation 8 2 19" xfId="3695"/>
    <cellStyle name="Calculation 8 2 2" xfId="3696"/>
    <cellStyle name="Calculation 8 2 20" xfId="3697"/>
    <cellStyle name="Calculation 8 2 21" xfId="3698"/>
    <cellStyle name="Calculation 8 2 22" xfId="3699"/>
    <cellStyle name="Calculation 8 2 23" xfId="3700"/>
    <cellStyle name="Calculation 8 2 24" xfId="3701"/>
    <cellStyle name="Calculation 8 2 25" xfId="3702"/>
    <cellStyle name="Calculation 8 2 26" xfId="3703"/>
    <cellStyle name="Calculation 8 2 27" xfId="3704"/>
    <cellStyle name="Calculation 8 2 28" xfId="3705"/>
    <cellStyle name="Calculation 8 2 29" xfId="3706"/>
    <cellStyle name="Calculation 8 2 3" xfId="3707"/>
    <cellStyle name="Calculation 8 2 4" xfId="3708"/>
    <cellStyle name="Calculation 8 2 5" xfId="3709"/>
    <cellStyle name="Calculation 8 2 6" xfId="3710"/>
    <cellStyle name="Calculation 8 2 7" xfId="3711"/>
    <cellStyle name="Calculation 8 2 8" xfId="3712"/>
    <cellStyle name="Calculation 8 2 9" xfId="3713"/>
    <cellStyle name="Calculation 8 20" xfId="3714"/>
    <cellStyle name="Calculation 8 21" xfId="3715"/>
    <cellStyle name="Calculation 8 22" xfId="3716"/>
    <cellStyle name="Calculation 8 23" xfId="3717"/>
    <cellStyle name="Calculation 8 24" xfId="3718"/>
    <cellStyle name="Calculation 8 25" xfId="3719"/>
    <cellStyle name="Calculation 8 26" xfId="3720"/>
    <cellStyle name="Calculation 8 27" xfId="3721"/>
    <cellStyle name="Calculation 8 28" xfId="3722"/>
    <cellStyle name="Calculation 8 29" xfId="3723"/>
    <cellStyle name="Calculation 8 3" xfId="3724"/>
    <cellStyle name="Calculation 8 3 2" xfId="3725"/>
    <cellStyle name="Calculation 8 30" xfId="3726"/>
    <cellStyle name="Calculation 8 4" xfId="3727"/>
    <cellStyle name="Calculation 8 5" xfId="3728"/>
    <cellStyle name="Calculation 8 6" xfId="3729"/>
    <cellStyle name="Calculation 8 7" xfId="3730"/>
    <cellStyle name="Calculation 8 8" xfId="3731"/>
    <cellStyle name="Calculation 8 9" xfId="3732"/>
    <cellStyle name="Calculation 9" xfId="3733"/>
    <cellStyle name="Calculation 9 10" xfId="3734"/>
    <cellStyle name="Calculation 9 11" xfId="3735"/>
    <cellStyle name="Calculation 9 12" xfId="3736"/>
    <cellStyle name="Calculation 9 13" xfId="3737"/>
    <cellStyle name="Calculation 9 14" xfId="3738"/>
    <cellStyle name="Calculation 9 15" xfId="3739"/>
    <cellStyle name="Calculation 9 16" xfId="3740"/>
    <cellStyle name="Calculation 9 17" xfId="3741"/>
    <cellStyle name="Calculation 9 18" xfId="3742"/>
    <cellStyle name="Calculation 9 19" xfId="3743"/>
    <cellStyle name="Calculation 9 2" xfId="3744"/>
    <cellStyle name="Calculation 9 2 10" xfId="3745"/>
    <cellStyle name="Calculation 9 2 11" xfId="3746"/>
    <cellStyle name="Calculation 9 2 12" xfId="3747"/>
    <cellStyle name="Calculation 9 2 13" xfId="3748"/>
    <cellStyle name="Calculation 9 2 14" xfId="3749"/>
    <cellStyle name="Calculation 9 2 15" xfId="3750"/>
    <cellStyle name="Calculation 9 2 16" xfId="3751"/>
    <cellStyle name="Calculation 9 2 17" xfId="3752"/>
    <cellStyle name="Calculation 9 2 18" xfId="3753"/>
    <cellStyle name="Calculation 9 2 19" xfId="3754"/>
    <cellStyle name="Calculation 9 2 2" xfId="3755"/>
    <cellStyle name="Calculation 9 2 20" xfId="3756"/>
    <cellStyle name="Calculation 9 2 21" xfId="3757"/>
    <cellStyle name="Calculation 9 2 22" xfId="3758"/>
    <cellStyle name="Calculation 9 2 23" xfId="3759"/>
    <cellStyle name="Calculation 9 2 24" xfId="3760"/>
    <cellStyle name="Calculation 9 2 25" xfId="3761"/>
    <cellStyle name="Calculation 9 2 26" xfId="3762"/>
    <cellStyle name="Calculation 9 2 27" xfId="3763"/>
    <cellStyle name="Calculation 9 2 28" xfId="3764"/>
    <cellStyle name="Calculation 9 2 29" xfId="3765"/>
    <cellStyle name="Calculation 9 2 3" xfId="3766"/>
    <cellStyle name="Calculation 9 2 4" xfId="3767"/>
    <cellStyle name="Calculation 9 2 5" xfId="3768"/>
    <cellStyle name="Calculation 9 2 6" xfId="3769"/>
    <cellStyle name="Calculation 9 2 7" xfId="3770"/>
    <cellStyle name="Calculation 9 2 8" xfId="3771"/>
    <cellStyle name="Calculation 9 2 9" xfId="3772"/>
    <cellStyle name="Calculation 9 20" xfId="3773"/>
    <cellStyle name="Calculation 9 21" xfId="3774"/>
    <cellStyle name="Calculation 9 22" xfId="3775"/>
    <cellStyle name="Calculation 9 23" xfId="3776"/>
    <cellStyle name="Calculation 9 24" xfId="3777"/>
    <cellStyle name="Calculation 9 25" xfId="3778"/>
    <cellStyle name="Calculation 9 26" xfId="3779"/>
    <cellStyle name="Calculation 9 27" xfId="3780"/>
    <cellStyle name="Calculation 9 28" xfId="3781"/>
    <cellStyle name="Calculation 9 29" xfId="3782"/>
    <cellStyle name="Calculation 9 3" xfId="3783"/>
    <cellStyle name="Calculation 9 3 2" xfId="3784"/>
    <cellStyle name="Calculation 9 30" xfId="3785"/>
    <cellStyle name="Calculation 9 4" xfId="3786"/>
    <cellStyle name="Calculation 9 5" xfId="3787"/>
    <cellStyle name="Calculation 9 6" xfId="3788"/>
    <cellStyle name="Calculation 9 7" xfId="3789"/>
    <cellStyle name="Calculation 9 8" xfId="3790"/>
    <cellStyle name="Calculation 9 9" xfId="3791"/>
    <cellStyle name="Cálculo" xfId="3792"/>
    <cellStyle name="Cálculo 10" xfId="3793"/>
    <cellStyle name="Cálculo 11" xfId="3794"/>
    <cellStyle name="Cálculo 12" xfId="3795"/>
    <cellStyle name="Cálculo 13" xfId="3796"/>
    <cellStyle name="Cálculo 14" xfId="3797"/>
    <cellStyle name="Cálculo 15" xfId="3798"/>
    <cellStyle name="Cálculo 16" xfId="3799"/>
    <cellStyle name="Cálculo 17" xfId="3800"/>
    <cellStyle name="Cálculo 18" xfId="3801"/>
    <cellStyle name="Cálculo 19" xfId="3802"/>
    <cellStyle name="Cálculo 2" xfId="3803"/>
    <cellStyle name="Cálculo 2 10" xfId="3804"/>
    <cellStyle name="Cálculo 2 11" xfId="3805"/>
    <cellStyle name="Cálculo 2 12" xfId="3806"/>
    <cellStyle name="Cálculo 2 13" xfId="3807"/>
    <cellStyle name="Cálculo 2 14" xfId="3808"/>
    <cellStyle name="Cálculo 2 15" xfId="3809"/>
    <cellStyle name="Cálculo 2 16" xfId="3810"/>
    <cellStyle name="Cálculo 2 17" xfId="3811"/>
    <cellStyle name="Cálculo 2 18" xfId="3812"/>
    <cellStyle name="Cálculo 2 19" xfId="3813"/>
    <cellStyle name="Cálculo 2 2" xfId="3814"/>
    <cellStyle name="Cálculo 2 2 10" xfId="3815"/>
    <cellStyle name="Cálculo 2 2 11" xfId="3816"/>
    <cellStyle name="Cálculo 2 2 12" xfId="3817"/>
    <cellStyle name="Cálculo 2 2 13" xfId="3818"/>
    <cellStyle name="Cálculo 2 2 14" xfId="3819"/>
    <cellStyle name="Cálculo 2 2 15" xfId="3820"/>
    <cellStyle name="Cálculo 2 2 16" xfId="3821"/>
    <cellStyle name="Cálculo 2 2 17" xfId="3822"/>
    <cellStyle name="Cálculo 2 2 18" xfId="3823"/>
    <cellStyle name="Cálculo 2 2 19" xfId="3824"/>
    <cellStyle name="Cálculo 2 2 2" xfId="3825"/>
    <cellStyle name="Cálculo 2 2 20" xfId="3826"/>
    <cellStyle name="Cálculo 2 2 21" xfId="3827"/>
    <cellStyle name="Cálculo 2 2 22" xfId="3828"/>
    <cellStyle name="Cálculo 2 2 23" xfId="3829"/>
    <cellStyle name="Cálculo 2 2 24" xfId="3830"/>
    <cellStyle name="Cálculo 2 2 25" xfId="3831"/>
    <cellStyle name="Cálculo 2 2 26" xfId="3832"/>
    <cellStyle name="Cálculo 2 2 27" xfId="3833"/>
    <cellStyle name="Cálculo 2 2 28" xfId="3834"/>
    <cellStyle name="Cálculo 2 2 29" xfId="3835"/>
    <cellStyle name="Cálculo 2 2 3" xfId="3836"/>
    <cellStyle name="Cálculo 2 2 4" xfId="3837"/>
    <cellStyle name="Cálculo 2 2 5" xfId="3838"/>
    <cellStyle name="Cálculo 2 2 6" xfId="3839"/>
    <cellStyle name="Cálculo 2 2 7" xfId="3840"/>
    <cellStyle name="Cálculo 2 2 8" xfId="3841"/>
    <cellStyle name="Cálculo 2 2 9" xfId="3842"/>
    <cellStyle name="Cálculo 2 20" xfId="3843"/>
    <cellStyle name="Cálculo 2 21" xfId="3844"/>
    <cellStyle name="Cálculo 2 22" xfId="3845"/>
    <cellStyle name="Cálculo 2 23" xfId="3846"/>
    <cellStyle name="Cálculo 2 24" xfId="3847"/>
    <cellStyle name="Cálculo 2 25" xfId="3848"/>
    <cellStyle name="Cálculo 2 26" xfId="3849"/>
    <cellStyle name="Cálculo 2 27" xfId="3850"/>
    <cellStyle name="Cálculo 2 28" xfId="3851"/>
    <cellStyle name="Cálculo 2 29" xfId="3852"/>
    <cellStyle name="Cálculo 2 3" xfId="3853"/>
    <cellStyle name="Cálculo 2 30" xfId="3854"/>
    <cellStyle name="Cálculo 2 4" xfId="3855"/>
    <cellStyle name="Cálculo 2 5" xfId="3856"/>
    <cellStyle name="Cálculo 2 6" xfId="3857"/>
    <cellStyle name="Cálculo 2 7" xfId="3858"/>
    <cellStyle name="Cálculo 2 8" xfId="3859"/>
    <cellStyle name="Cálculo 2 9" xfId="3860"/>
    <cellStyle name="Cálculo 20" xfId="3861"/>
    <cellStyle name="Cálculo 21" xfId="3862"/>
    <cellStyle name="Cálculo 22" xfId="3863"/>
    <cellStyle name="Cálculo 23" xfId="3864"/>
    <cellStyle name="Cálculo 24" xfId="3865"/>
    <cellStyle name="Cálculo 25" xfId="3866"/>
    <cellStyle name="Cálculo 26" xfId="3867"/>
    <cellStyle name="Cálculo 27" xfId="3868"/>
    <cellStyle name="Cálculo 28" xfId="3869"/>
    <cellStyle name="Cálculo 29" xfId="3870"/>
    <cellStyle name="Cálculo 3" xfId="3871"/>
    <cellStyle name="Cálculo 3 10" xfId="3872"/>
    <cellStyle name="Cálculo 3 11" xfId="3873"/>
    <cellStyle name="Cálculo 3 12" xfId="3874"/>
    <cellStyle name="Cálculo 3 13" xfId="3875"/>
    <cellStyle name="Cálculo 3 14" xfId="3876"/>
    <cellStyle name="Cálculo 3 15" xfId="3877"/>
    <cellStyle name="Cálculo 3 16" xfId="3878"/>
    <cellStyle name="Cálculo 3 17" xfId="3879"/>
    <cellStyle name="Cálculo 3 18" xfId="3880"/>
    <cellStyle name="Cálculo 3 19" xfId="3881"/>
    <cellStyle name="Cálculo 3 2" xfId="3882"/>
    <cellStyle name="Cálculo 3 2 10" xfId="3883"/>
    <cellStyle name="Cálculo 3 2 11" xfId="3884"/>
    <cellStyle name="Cálculo 3 2 12" xfId="3885"/>
    <cellStyle name="Cálculo 3 2 13" xfId="3886"/>
    <cellStyle name="Cálculo 3 2 14" xfId="3887"/>
    <cellStyle name="Cálculo 3 2 15" xfId="3888"/>
    <cellStyle name="Cálculo 3 2 16" xfId="3889"/>
    <cellStyle name="Cálculo 3 2 17" xfId="3890"/>
    <cellStyle name="Cálculo 3 2 18" xfId="3891"/>
    <cellStyle name="Cálculo 3 2 19" xfId="3892"/>
    <cellStyle name="Cálculo 3 2 2" xfId="3893"/>
    <cellStyle name="Cálculo 3 2 20" xfId="3894"/>
    <cellStyle name="Cálculo 3 2 21" xfId="3895"/>
    <cellStyle name="Cálculo 3 2 22" xfId="3896"/>
    <cellStyle name="Cálculo 3 2 23" xfId="3897"/>
    <cellStyle name="Cálculo 3 2 24" xfId="3898"/>
    <cellStyle name="Cálculo 3 2 25" xfId="3899"/>
    <cellStyle name="Cálculo 3 2 26" xfId="3900"/>
    <cellStyle name="Cálculo 3 2 27" xfId="3901"/>
    <cellStyle name="Cálculo 3 2 28" xfId="3902"/>
    <cellStyle name="Cálculo 3 2 29" xfId="3903"/>
    <cellStyle name="Cálculo 3 2 3" xfId="3904"/>
    <cellStyle name="Cálculo 3 2 4" xfId="3905"/>
    <cellStyle name="Cálculo 3 2 5" xfId="3906"/>
    <cellStyle name="Cálculo 3 2 6" xfId="3907"/>
    <cellStyle name="Cálculo 3 2 7" xfId="3908"/>
    <cellStyle name="Cálculo 3 2 8" xfId="3909"/>
    <cellStyle name="Cálculo 3 2 9" xfId="3910"/>
    <cellStyle name="Cálculo 3 20" xfId="3911"/>
    <cellStyle name="Cálculo 3 21" xfId="3912"/>
    <cellStyle name="Cálculo 3 22" xfId="3913"/>
    <cellStyle name="Cálculo 3 23" xfId="3914"/>
    <cellStyle name="Cálculo 3 24" xfId="3915"/>
    <cellStyle name="Cálculo 3 25" xfId="3916"/>
    <cellStyle name="Cálculo 3 26" xfId="3917"/>
    <cellStyle name="Cálculo 3 27" xfId="3918"/>
    <cellStyle name="Cálculo 3 28" xfId="3919"/>
    <cellStyle name="Cálculo 3 29" xfId="3920"/>
    <cellStyle name="Cálculo 3 3" xfId="3921"/>
    <cellStyle name="Cálculo 3 30" xfId="3922"/>
    <cellStyle name="Cálculo 3 4" xfId="3923"/>
    <cellStyle name="Cálculo 3 5" xfId="3924"/>
    <cellStyle name="Cálculo 3 6" xfId="3925"/>
    <cellStyle name="Cálculo 3 7" xfId="3926"/>
    <cellStyle name="Cálculo 3 8" xfId="3927"/>
    <cellStyle name="Cálculo 3 9" xfId="3928"/>
    <cellStyle name="Cálculo 30" xfId="3929"/>
    <cellStyle name="Cálculo 31" xfId="3930"/>
    <cellStyle name="Cálculo 32" xfId="3931"/>
    <cellStyle name="Cálculo 4" xfId="3932"/>
    <cellStyle name="Cálculo 4 10" xfId="3933"/>
    <cellStyle name="Cálculo 4 11" xfId="3934"/>
    <cellStyle name="Cálculo 4 12" xfId="3935"/>
    <cellStyle name="Cálculo 4 13" xfId="3936"/>
    <cellStyle name="Cálculo 4 14" xfId="3937"/>
    <cellStyle name="Cálculo 4 15" xfId="3938"/>
    <cellStyle name="Cálculo 4 16" xfId="3939"/>
    <cellStyle name="Cálculo 4 17" xfId="3940"/>
    <cellStyle name="Cálculo 4 18" xfId="3941"/>
    <cellStyle name="Cálculo 4 19" xfId="3942"/>
    <cellStyle name="Cálculo 4 2" xfId="3943"/>
    <cellStyle name="Cálculo 4 20" xfId="3944"/>
    <cellStyle name="Cálculo 4 21" xfId="3945"/>
    <cellStyle name="Cálculo 4 22" xfId="3946"/>
    <cellStyle name="Cálculo 4 23" xfId="3947"/>
    <cellStyle name="Cálculo 4 24" xfId="3948"/>
    <cellStyle name="Cálculo 4 25" xfId="3949"/>
    <cellStyle name="Cálculo 4 26" xfId="3950"/>
    <cellStyle name="Cálculo 4 27" xfId="3951"/>
    <cellStyle name="Cálculo 4 28" xfId="3952"/>
    <cellStyle name="Cálculo 4 29" xfId="3953"/>
    <cellStyle name="Cálculo 4 3" xfId="3954"/>
    <cellStyle name="Cálculo 4 4" xfId="3955"/>
    <cellStyle name="Cálculo 4 5" xfId="3956"/>
    <cellStyle name="Cálculo 4 6" xfId="3957"/>
    <cellStyle name="Cálculo 4 7" xfId="3958"/>
    <cellStyle name="Cálculo 4 8" xfId="3959"/>
    <cellStyle name="Cálculo 4 9" xfId="3960"/>
    <cellStyle name="Cálculo 5" xfId="3961"/>
    <cellStyle name="Cálculo 6" xfId="3962"/>
    <cellStyle name="Cálculo 7" xfId="3963"/>
    <cellStyle name="Cálculo 8" xfId="3964"/>
    <cellStyle name="Cálculo 9" xfId="3965"/>
    <cellStyle name="category" xfId="3966"/>
    <cellStyle name="Celda de comprobación" xfId="3967"/>
    <cellStyle name="Celda de comprobación 2" xfId="3968"/>
    <cellStyle name="Celda de comprobación 2 2" xfId="3969"/>
    <cellStyle name="Celda de comprobación 2 3" xfId="3970"/>
    <cellStyle name="Celda de comprobación 2 4" xfId="3971"/>
    <cellStyle name="Celda de comprobación 3" xfId="3972"/>
    <cellStyle name="Celda vinculada" xfId="3973"/>
    <cellStyle name="Celda vinculada 2" xfId="3974"/>
    <cellStyle name="Celda vinculada 2 2" xfId="3975"/>
    <cellStyle name="Celda vinculada 2 3" xfId="3976"/>
    <cellStyle name="Celda vinculada 2 4" xfId="3977"/>
    <cellStyle name="Celda vinculada 3" xfId="3978"/>
    <cellStyle name="Celkem" xfId="3979"/>
    <cellStyle name="Celkem 2" xfId="3980"/>
    <cellStyle name="Celkem 2 2" xfId="3981"/>
    <cellStyle name="Celkem 2 3" xfId="3982"/>
    <cellStyle name="Celkem 3" xfId="3983"/>
    <cellStyle name="Celkem 4" xfId="3984"/>
    <cellStyle name="Celkem 5" xfId="3985"/>
    <cellStyle name="cell" xfId="3986"/>
    <cellStyle name="cell 10" xfId="3987"/>
    <cellStyle name="cell 11" xfId="3988"/>
    <cellStyle name="cell 12" xfId="3989"/>
    <cellStyle name="cell 13" xfId="3990"/>
    <cellStyle name="cell 14" xfId="3991"/>
    <cellStyle name="cell 15" xfId="3992"/>
    <cellStyle name="cell 16" xfId="3993"/>
    <cellStyle name="cell 17" xfId="3994"/>
    <cellStyle name="cell 18" xfId="3995"/>
    <cellStyle name="cell 19" xfId="3996"/>
    <cellStyle name="cell 2" xfId="3997"/>
    <cellStyle name="cell 2 10" xfId="3998"/>
    <cellStyle name="cell 2 11" xfId="3999"/>
    <cellStyle name="cell 2 12" xfId="4000"/>
    <cellStyle name="cell 2 13" xfId="4001"/>
    <cellStyle name="cell 2 14" xfId="4002"/>
    <cellStyle name="cell 2 15" xfId="4003"/>
    <cellStyle name="cell 2 16" xfId="4004"/>
    <cellStyle name="cell 2 17" xfId="4005"/>
    <cellStyle name="cell 2 18" xfId="4006"/>
    <cellStyle name="cell 2 19" xfId="4007"/>
    <cellStyle name="cell 2 2" xfId="4008"/>
    <cellStyle name="cell 2 2 10" xfId="4009"/>
    <cellStyle name="cell 2 2 11" xfId="4010"/>
    <cellStyle name="cell 2 2 12" xfId="4011"/>
    <cellStyle name="cell 2 2 13" xfId="4012"/>
    <cellStyle name="cell 2 2 14" xfId="4013"/>
    <cellStyle name="cell 2 2 15" xfId="4014"/>
    <cellStyle name="cell 2 2 16" xfId="4015"/>
    <cellStyle name="cell 2 2 17" xfId="4016"/>
    <cellStyle name="cell 2 2 18" xfId="4017"/>
    <cellStyle name="cell 2 2 19" xfId="4018"/>
    <cellStyle name="cell 2 2 2" xfId="4019"/>
    <cellStyle name="cell 2 2 20" xfId="4020"/>
    <cellStyle name="cell 2 2 21" xfId="4021"/>
    <cellStyle name="cell 2 2 22" xfId="4022"/>
    <cellStyle name="cell 2 2 23" xfId="4023"/>
    <cellStyle name="cell 2 2 24" xfId="4024"/>
    <cellStyle name="cell 2 2 25" xfId="4025"/>
    <cellStyle name="cell 2 2 26" xfId="4026"/>
    <cellStyle name="cell 2 2 27" xfId="4027"/>
    <cellStyle name="cell 2 2 28" xfId="4028"/>
    <cellStyle name="cell 2 2 29" xfId="4029"/>
    <cellStyle name="cell 2 2 3" xfId="4030"/>
    <cellStyle name="cell 2 2 4" xfId="4031"/>
    <cellStyle name="cell 2 2 5" xfId="4032"/>
    <cellStyle name="cell 2 2 6" xfId="4033"/>
    <cellStyle name="cell 2 2 7" xfId="4034"/>
    <cellStyle name="cell 2 2 8" xfId="4035"/>
    <cellStyle name="cell 2 2 9" xfId="4036"/>
    <cellStyle name="cell 2 20" xfId="4037"/>
    <cellStyle name="cell 2 21" xfId="4038"/>
    <cellStyle name="cell 2 22" xfId="4039"/>
    <cellStyle name="cell 2 23" xfId="4040"/>
    <cellStyle name="cell 2 24" xfId="4041"/>
    <cellStyle name="cell 2 25" xfId="4042"/>
    <cellStyle name="cell 2 26" xfId="4043"/>
    <cellStyle name="cell 2 27" xfId="4044"/>
    <cellStyle name="cell 2 28" xfId="4045"/>
    <cellStyle name="cell 2 29" xfId="4046"/>
    <cellStyle name="cell 2 3" xfId="4047"/>
    <cellStyle name="cell 2 30" xfId="4048"/>
    <cellStyle name="cell 2 4" xfId="4049"/>
    <cellStyle name="cell 2 5" xfId="4050"/>
    <cellStyle name="cell 2 6" xfId="4051"/>
    <cellStyle name="cell 2 7" xfId="4052"/>
    <cellStyle name="cell 2 8" xfId="4053"/>
    <cellStyle name="cell 2 9" xfId="4054"/>
    <cellStyle name="cell 20" xfId="4055"/>
    <cellStyle name="cell 21" xfId="4056"/>
    <cellStyle name="cell 22" xfId="4057"/>
    <cellStyle name="cell 23" xfId="4058"/>
    <cellStyle name="cell 24" xfId="4059"/>
    <cellStyle name="cell 25" xfId="4060"/>
    <cellStyle name="cell 26" xfId="4061"/>
    <cellStyle name="cell 27" xfId="4062"/>
    <cellStyle name="cell 28" xfId="4063"/>
    <cellStyle name="cell 29" xfId="4064"/>
    <cellStyle name="cell 3" xfId="4065"/>
    <cellStyle name="cell 3 10" xfId="4066"/>
    <cellStyle name="cell 3 11" xfId="4067"/>
    <cellStyle name="cell 3 12" xfId="4068"/>
    <cellStyle name="cell 3 13" xfId="4069"/>
    <cellStyle name="cell 3 14" xfId="4070"/>
    <cellStyle name="cell 3 15" xfId="4071"/>
    <cellStyle name="cell 3 16" xfId="4072"/>
    <cellStyle name="cell 3 17" xfId="4073"/>
    <cellStyle name="cell 3 18" xfId="4074"/>
    <cellStyle name="cell 3 19" xfId="4075"/>
    <cellStyle name="cell 3 2" xfId="4076"/>
    <cellStyle name="cell 3 2 10" xfId="4077"/>
    <cellStyle name="cell 3 2 11" xfId="4078"/>
    <cellStyle name="cell 3 2 12" xfId="4079"/>
    <cellStyle name="cell 3 2 13" xfId="4080"/>
    <cellStyle name="cell 3 2 14" xfId="4081"/>
    <cellStyle name="cell 3 2 15" xfId="4082"/>
    <cellStyle name="cell 3 2 16" xfId="4083"/>
    <cellStyle name="cell 3 2 17" xfId="4084"/>
    <cellStyle name="cell 3 2 18" xfId="4085"/>
    <cellStyle name="cell 3 2 19" xfId="4086"/>
    <cellStyle name="cell 3 2 2" xfId="4087"/>
    <cellStyle name="cell 3 2 20" xfId="4088"/>
    <cellStyle name="cell 3 2 21" xfId="4089"/>
    <cellStyle name="cell 3 2 22" xfId="4090"/>
    <cellStyle name="cell 3 2 23" xfId="4091"/>
    <cellStyle name="cell 3 2 24" xfId="4092"/>
    <cellStyle name="cell 3 2 25" xfId="4093"/>
    <cellStyle name="cell 3 2 26" xfId="4094"/>
    <cellStyle name="cell 3 2 27" xfId="4095"/>
    <cellStyle name="cell 3 2 28" xfId="4096"/>
    <cellStyle name="cell 3 2 29" xfId="4097"/>
    <cellStyle name="cell 3 2 3" xfId="4098"/>
    <cellStyle name="cell 3 2 4" xfId="4099"/>
    <cellStyle name="cell 3 2 5" xfId="4100"/>
    <cellStyle name="cell 3 2 6" xfId="4101"/>
    <cellStyle name="cell 3 2 7" xfId="4102"/>
    <cellStyle name="cell 3 2 8" xfId="4103"/>
    <cellStyle name="cell 3 2 9" xfId="4104"/>
    <cellStyle name="cell 3 20" xfId="4105"/>
    <cellStyle name="cell 3 21" xfId="4106"/>
    <cellStyle name="cell 3 22" xfId="4107"/>
    <cellStyle name="cell 3 23" xfId="4108"/>
    <cellStyle name="cell 3 24" xfId="4109"/>
    <cellStyle name="cell 3 25" xfId="4110"/>
    <cellStyle name="cell 3 26" xfId="4111"/>
    <cellStyle name="cell 3 27" xfId="4112"/>
    <cellStyle name="cell 3 28" xfId="4113"/>
    <cellStyle name="cell 3 29" xfId="4114"/>
    <cellStyle name="cell 3 3" xfId="4115"/>
    <cellStyle name="cell 3 30" xfId="4116"/>
    <cellStyle name="cell 3 4" xfId="4117"/>
    <cellStyle name="cell 3 5" xfId="4118"/>
    <cellStyle name="cell 3 6" xfId="4119"/>
    <cellStyle name="cell 3 7" xfId="4120"/>
    <cellStyle name="cell 3 8" xfId="4121"/>
    <cellStyle name="cell 3 9" xfId="4122"/>
    <cellStyle name="cell 30" xfId="4123"/>
    <cellStyle name="cell 31" xfId="4124"/>
    <cellStyle name="cell 32" xfId="4125"/>
    <cellStyle name="cell 4" xfId="4126"/>
    <cellStyle name="cell 4 10" xfId="4127"/>
    <cellStyle name="cell 4 11" xfId="4128"/>
    <cellStyle name="cell 4 12" xfId="4129"/>
    <cellStyle name="cell 4 13" xfId="4130"/>
    <cellStyle name="cell 4 14" xfId="4131"/>
    <cellStyle name="cell 4 15" xfId="4132"/>
    <cellStyle name="cell 4 16" xfId="4133"/>
    <cellStyle name="cell 4 17" xfId="4134"/>
    <cellStyle name="cell 4 18" xfId="4135"/>
    <cellStyle name="cell 4 19" xfId="4136"/>
    <cellStyle name="cell 4 2" xfId="4137"/>
    <cellStyle name="cell 4 20" xfId="4138"/>
    <cellStyle name="cell 4 21" xfId="4139"/>
    <cellStyle name="cell 4 22" xfId="4140"/>
    <cellStyle name="cell 4 23" xfId="4141"/>
    <cellStyle name="cell 4 24" xfId="4142"/>
    <cellStyle name="cell 4 25" xfId="4143"/>
    <cellStyle name="cell 4 26" xfId="4144"/>
    <cellStyle name="cell 4 27" xfId="4145"/>
    <cellStyle name="cell 4 28" xfId="4146"/>
    <cellStyle name="cell 4 29" xfId="4147"/>
    <cellStyle name="cell 4 3" xfId="4148"/>
    <cellStyle name="cell 4 4" xfId="4149"/>
    <cellStyle name="cell 4 5" xfId="4150"/>
    <cellStyle name="cell 4 6" xfId="4151"/>
    <cellStyle name="cell 4 7" xfId="4152"/>
    <cellStyle name="cell 4 8" xfId="4153"/>
    <cellStyle name="cell 4 9" xfId="4154"/>
    <cellStyle name="cell 5" xfId="4155"/>
    <cellStyle name="cell 6" xfId="4156"/>
    <cellStyle name="cell 7" xfId="4157"/>
    <cellStyle name="cell 8" xfId="4158"/>
    <cellStyle name="cell 9" xfId="4159"/>
    <cellStyle name="Cella collegata" xfId="4160"/>
    <cellStyle name="Cella collegata 2" xfId="4161"/>
    <cellStyle name="Cella collegata 3" xfId="4162"/>
    <cellStyle name="Cella da controllare" xfId="4163"/>
    <cellStyle name="Cella da controllare 2" xfId="4164"/>
    <cellStyle name="Cella da controllare 3" xfId="4165"/>
    <cellStyle name="Cellule liée" xfId="4166"/>
    <cellStyle name="Cellule liée 2" xfId="4167"/>
    <cellStyle name="Cellule liée 2 2" xfId="4168"/>
    <cellStyle name="Cellule liée 3" xfId="4169"/>
    <cellStyle name="Cellule liée 4" xfId="4170"/>
    <cellStyle name="Check Cell 10" xfId="4171"/>
    <cellStyle name="Check Cell 11" xfId="4172"/>
    <cellStyle name="Check Cell 12" xfId="4173"/>
    <cellStyle name="Check Cell 13" xfId="4174"/>
    <cellStyle name="Check Cell 14" xfId="4175"/>
    <cellStyle name="Check Cell 15" xfId="4176"/>
    <cellStyle name="Check Cell 16" xfId="4177"/>
    <cellStyle name="Check Cell 17" xfId="4178"/>
    <cellStyle name="Check Cell 18" xfId="4179"/>
    <cellStyle name="Check Cell 19" xfId="4180"/>
    <cellStyle name="Check Cell 2" xfId="4181"/>
    <cellStyle name="Check Cell 2 2" xfId="4182"/>
    <cellStyle name="Check Cell 2 2 2" xfId="4183"/>
    <cellStyle name="Check Cell 2 3" xfId="4184"/>
    <cellStyle name="Check Cell 2 4" xfId="4185"/>
    <cellStyle name="Check Cell 3" xfId="4186"/>
    <cellStyle name="Check Cell 4" xfId="4187"/>
    <cellStyle name="Check Cell 5" xfId="4188"/>
    <cellStyle name="Check Cell 6" xfId="4189"/>
    <cellStyle name="Check Cell 7" xfId="4190"/>
    <cellStyle name="Check Cell 8" xfId="4191"/>
    <cellStyle name="Check Cell 9" xfId="4192"/>
    <cellStyle name="CHF" xfId="4193"/>
    <cellStyle name="CHF 2" xfId="4194"/>
    <cellStyle name="CHF 3" xfId="4195"/>
    <cellStyle name="CHF 4" xfId="4196"/>
    <cellStyle name="čiarky 2" xfId="4197"/>
    <cellStyle name="čiarky 3" xfId="4198"/>
    <cellStyle name="čiarky 3 2" xfId="4199"/>
    <cellStyle name="čiarky 4" xfId="4200"/>
    <cellStyle name="čiarky 4 2" xfId="4201"/>
    <cellStyle name="Clive" xfId="4202"/>
    <cellStyle name="Clive 2" xfId="4203"/>
    <cellStyle name="Clive 3" xfId="4204"/>
    <cellStyle name="Clive 4" xfId="4205"/>
    <cellStyle name="clsAltData" xfId="4206"/>
    <cellStyle name="clsAltData 10" xfId="4207"/>
    <cellStyle name="clsAltData 11" xfId="4208"/>
    <cellStyle name="clsAltData 12" xfId="4209"/>
    <cellStyle name="clsAltData 13" xfId="4210"/>
    <cellStyle name="clsAltData 14" xfId="4211"/>
    <cellStyle name="clsAltData 15" xfId="4212"/>
    <cellStyle name="clsAltData 16" xfId="4213"/>
    <cellStyle name="clsAltData 17" xfId="4214"/>
    <cellStyle name="clsAltData 18" xfId="4215"/>
    <cellStyle name="clsAltData 19" xfId="4216"/>
    <cellStyle name="clsAltData 2" xfId="4217"/>
    <cellStyle name="clsAltData 2 10" xfId="4218"/>
    <cellStyle name="clsAltData 2 11" xfId="4219"/>
    <cellStyle name="clsAltData 2 12" xfId="4220"/>
    <cellStyle name="clsAltData 2 13" xfId="4221"/>
    <cellStyle name="clsAltData 2 14" xfId="4222"/>
    <cellStyle name="clsAltData 2 15" xfId="4223"/>
    <cellStyle name="clsAltData 2 16" xfId="4224"/>
    <cellStyle name="clsAltData 2 17" xfId="4225"/>
    <cellStyle name="clsAltData 2 18" xfId="4226"/>
    <cellStyle name="clsAltData 2 19" xfId="4227"/>
    <cellStyle name="clsAltData 2 2" xfId="4228"/>
    <cellStyle name="clsAltData 2 2 10" xfId="4229"/>
    <cellStyle name="clsAltData 2 2 11" xfId="4230"/>
    <cellStyle name="clsAltData 2 2 12" xfId="4231"/>
    <cellStyle name="clsAltData 2 2 13" xfId="4232"/>
    <cellStyle name="clsAltData 2 2 14" xfId="4233"/>
    <cellStyle name="clsAltData 2 2 15" xfId="4234"/>
    <cellStyle name="clsAltData 2 2 16" xfId="4235"/>
    <cellStyle name="clsAltData 2 2 17" xfId="4236"/>
    <cellStyle name="clsAltData 2 2 18" xfId="4237"/>
    <cellStyle name="clsAltData 2 2 19" xfId="4238"/>
    <cellStyle name="clsAltData 2 2 2" xfId="4239"/>
    <cellStyle name="clsAltData 2 2 20" xfId="4240"/>
    <cellStyle name="clsAltData 2 2 21" xfId="4241"/>
    <cellStyle name="clsAltData 2 2 22" xfId="4242"/>
    <cellStyle name="clsAltData 2 2 23" xfId="4243"/>
    <cellStyle name="clsAltData 2 2 24" xfId="4244"/>
    <cellStyle name="clsAltData 2 2 25" xfId="4245"/>
    <cellStyle name="clsAltData 2 2 26" xfId="4246"/>
    <cellStyle name="clsAltData 2 2 27" xfId="4247"/>
    <cellStyle name="clsAltData 2 2 28" xfId="4248"/>
    <cellStyle name="clsAltData 2 2 29" xfId="4249"/>
    <cellStyle name="clsAltData 2 2 3" xfId="4250"/>
    <cellStyle name="clsAltData 2 2 4" xfId="4251"/>
    <cellStyle name="clsAltData 2 2 5" xfId="4252"/>
    <cellStyle name="clsAltData 2 2 6" xfId="4253"/>
    <cellStyle name="clsAltData 2 2 7" xfId="4254"/>
    <cellStyle name="clsAltData 2 2 8" xfId="4255"/>
    <cellStyle name="clsAltData 2 2 9" xfId="4256"/>
    <cellStyle name="clsAltData 2 20" xfId="4257"/>
    <cellStyle name="clsAltData 2 21" xfId="4258"/>
    <cellStyle name="clsAltData 2 22" xfId="4259"/>
    <cellStyle name="clsAltData 2 23" xfId="4260"/>
    <cellStyle name="clsAltData 2 24" xfId="4261"/>
    <cellStyle name="clsAltData 2 25" xfId="4262"/>
    <cellStyle name="clsAltData 2 26" xfId="4263"/>
    <cellStyle name="clsAltData 2 27" xfId="4264"/>
    <cellStyle name="clsAltData 2 28" xfId="4265"/>
    <cellStyle name="clsAltData 2 29" xfId="4266"/>
    <cellStyle name="clsAltData 2 3" xfId="4267"/>
    <cellStyle name="clsAltData 2 30" xfId="4268"/>
    <cellStyle name="clsAltData 2 4" xfId="4269"/>
    <cellStyle name="clsAltData 2 5" xfId="4270"/>
    <cellStyle name="clsAltData 2 6" xfId="4271"/>
    <cellStyle name="clsAltData 2 7" xfId="4272"/>
    <cellStyle name="clsAltData 2 8" xfId="4273"/>
    <cellStyle name="clsAltData 2 9" xfId="4274"/>
    <cellStyle name="clsAltData 20" xfId="4275"/>
    <cellStyle name="clsAltData 21" xfId="4276"/>
    <cellStyle name="clsAltData 22" xfId="4277"/>
    <cellStyle name="clsAltData 23" xfId="4278"/>
    <cellStyle name="clsAltData 24" xfId="4279"/>
    <cellStyle name="clsAltData 25" xfId="4280"/>
    <cellStyle name="clsAltData 26" xfId="4281"/>
    <cellStyle name="clsAltData 27" xfId="4282"/>
    <cellStyle name="clsAltData 28" xfId="4283"/>
    <cellStyle name="clsAltData 29" xfId="4284"/>
    <cellStyle name="clsAltData 3" xfId="4285"/>
    <cellStyle name="clsAltData 3 10" xfId="4286"/>
    <cellStyle name="clsAltData 3 11" xfId="4287"/>
    <cellStyle name="clsAltData 3 12" xfId="4288"/>
    <cellStyle name="clsAltData 3 13" xfId="4289"/>
    <cellStyle name="clsAltData 3 14" xfId="4290"/>
    <cellStyle name="clsAltData 3 15" xfId="4291"/>
    <cellStyle name="clsAltData 3 16" xfId="4292"/>
    <cellStyle name="clsAltData 3 17" xfId="4293"/>
    <cellStyle name="clsAltData 3 18" xfId="4294"/>
    <cellStyle name="clsAltData 3 19" xfId="4295"/>
    <cellStyle name="clsAltData 3 2" xfId="4296"/>
    <cellStyle name="clsAltData 3 20" xfId="4297"/>
    <cellStyle name="clsAltData 3 21" xfId="4298"/>
    <cellStyle name="clsAltData 3 22" xfId="4299"/>
    <cellStyle name="clsAltData 3 23" xfId="4300"/>
    <cellStyle name="clsAltData 3 24" xfId="4301"/>
    <cellStyle name="clsAltData 3 25" xfId="4302"/>
    <cellStyle name="clsAltData 3 26" xfId="4303"/>
    <cellStyle name="clsAltData 3 27" xfId="4304"/>
    <cellStyle name="clsAltData 3 28" xfId="4305"/>
    <cellStyle name="clsAltData 3 29" xfId="4306"/>
    <cellStyle name="clsAltData 3 3" xfId="4307"/>
    <cellStyle name="clsAltData 3 4" xfId="4308"/>
    <cellStyle name="clsAltData 3 5" xfId="4309"/>
    <cellStyle name="clsAltData 3 6" xfId="4310"/>
    <cellStyle name="clsAltData 3 7" xfId="4311"/>
    <cellStyle name="clsAltData 3 8" xfId="4312"/>
    <cellStyle name="clsAltData 3 9" xfId="4313"/>
    <cellStyle name="clsAltData 30" xfId="4314"/>
    <cellStyle name="clsAltData 31" xfId="4315"/>
    <cellStyle name="clsAltData 4" xfId="4316"/>
    <cellStyle name="clsAltData 5" xfId="4317"/>
    <cellStyle name="clsAltData 6" xfId="4318"/>
    <cellStyle name="clsAltData 7" xfId="4319"/>
    <cellStyle name="clsAltData 8" xfId="4320"/>
    <cellStyle name="clsAltData 9" xfId="4321"/>
    <cellStyle name="clsAltDataPrezn1" xfId="4322"/>
    <cellStyle name="clsAltDataPrezn3" xfId="4323"/>
    <cellStyle name="clsAltDataPrezn4" xfId="4324"/>
    <cellStyle name="clsAltDataPrezn5" xfId="4325"/>
    <cellStyle name="clsAltDataPrezn6" xfId="4326"/>
    <cellStyle name="clsAltMRVData" xfId="4327"/>
    <cellStyle name="clsAltMRVData 10" xfId="4328"/>
    <cellStyle name="clsAltMRVData 11" xfId="4329"/>
    <cellStyle name="clsAltMRVData 12" xfId="4330"/>
    <cellStyle name="clsAltMRVData 13" xfId="4331"/>
    <cellStyle name="clsAltMRVData 14" xfId="4332"/>
    <cellStyle name="clsAltMRVData 15" xfId="4333"/>
    <cellStyle name="clsAltMRVData 16" xfId="4334"/>
    <cellStyle name="clsAltMRVData 17" xfId="4335"/>
    <cellStyle name="clsAltMRVData 18" xfId="4336"/>
    <cellStyle name="clsAltMRVData 19" xfId="4337"/>
    <cellStyle name="clsAltMRVData 2" xfId="4338"/>
    <cellStyle name="clsAltMRVData 2 10" xfId="4339"/>
    <cellStyle name="clsAltMRVData 2 11" xfId="4340"/>
    <cellStyle name="clsAltMRVData 2 12" xfId="4341"/>
    <cellStyle name="clsAltMRVData 2 13" xfId="4342"/>
    <cellStyle name="clsAltMRVData 2 14" xfId="4343"/>
    <cellStyle name="clsAltMRVData 2 15" xfId="4344"/>
    <cellStyle name="clsAltMRVData 2 16" xfId="4345"/>
    <cellStyle name="clsAltMRVData 2 17" xfId="4346"/>
    <cellStyle name="clsAltMRVData 2 18" xfId="4347"/>
    <cellStyle name="clsAltMRVData 2 19" xfId="4348"/>
    <cellStyle name="clsAltMRVData 2 2" xfId="4349"/>
    <cellStyle name="clsAltMRVData 2 20" xfId="4350"/>
    <cellStyle name="clsAltMRVData 2 21" xfId="4351"/>
    <cellStyle name="clsAltMRVData 2 22" xfId="4352"/>
    <cellStyle name="clsAltMRVData 2 23" xfId="4353"/>
    <cellStyle name="clsAltMRVData 2 24" xfId="4354"/>
    <cellStyle name="clsAltMRVData 2 25" xfId="4355"/>
    <cellStyle name="clsAltMRVData 2 26" xfId="4356"/>
    <cellStyle name="clsAltMRVData 2 27" xfId="4357"/>
    <cellStyle name="clsAltMRVData 2 28" xfId="4358"/>
    <cellStyle name="clsAltMRVData 2 29" xfId="4359"/>
    <cellStyle name="clsAltMRVData 2 3" xfId="4360"/>
    <cellStyle name="clsAltMRVData 2 4" xfId="4361"/>
    <cellStyle name="clsAltMRVData 2 5" xfId="4362"/>
    <cellStyle name="clsAltMRVData 2 6" xfId="4363"/>
    <cellStyle name="clsAltMRVData 2 7" xfId="4364"/>
    <cellStyle name="clsAltMRVData 2 8" xfId="4365"/>
    <cellStyle name="clsAltMRVData 2 9" xfId="4366"/>
    <cellStyle name="clsAltMRVData 20" xfId="4367"/>
    <cellStyle name="clsAltMRVData 21" xfId="4368"/>
    <cellStyle name="clsAltMRVData 22" xfId="4369"/>
    <cellStyle name="clsAltMRVData 23" xfId="4370"/>
    <cellStyle name="clsAltMRVData 24" xfId="4371"/>
    <cellStyle name="clsAltMRVData 25" xfId="4372"/>
    <cellStyle name="clsAltMRVData 26" xfId="4373"/>
    <cellStyle name="clsAltMRVData 27" xfId="4374"/>
    <cellStyle name="clsAltMRVData 28" xfId="4375"/>
    <cellStyle name="clsAltMRVData 29" xfId="4376"/>
    <cellStyle name="clsAltMRVData 3" xfId="4377"/>
    <cellStyle name="clsAltMRVData 30" xfId="4378"/>
    <cellStyle name="clsAltMRVData 4" xfId="4379"/>
    <cellStyle name="clsAltMRVData 5" xfId="4380"/>
    <cellStyle name="clsAltMRVData 6" xfId="4381"/>
    <cellStyle name="clsAltMRVData 7" xfId="4382"/>
    <cellStyle name="clsAltMRVData 8" xfId="4383"/>
    <cellStyle name="clsAltMRVData 9" xfId="4384"/>
    <cellStyle name="clsAltMRVDataPrezn1" xfId="4385"/>
    <cellStyle name="clsAltMRVDataPrezn3" xfId="4386"/>
    <cellStyle name="clsAltMRVDataPrezn4" xfId="4387"/>
    <cellStyle name="clsAltMRVDataPrezn5" xfId="4388"/>
    <cellStyle name="clsAltMRVDataPrezn6" xfId="4389"/>
    <cellStyle name="clsAltRowHeader" xfId="4390"/>
    <cellStyle name="clsAltRowHeader 10" xfId="4391"/>
    <cellStyle name="clsAltRowHeader 11" xfId="4392"/>
    <cellStyle name="clsAltRowHeader 12" xfId="4393"/>
    <cellStyle name="clsAltRowHeader 13" xfId="4394"/>
    <cellStyle name="clsAltRowHeader 14" xfId="4395"/>
    <cellStyle name="clsAltRowHeader 15" xfId="4396"/>
    <cellStyle name="clsAltRowHeader 16" xfId="4397"/>
    <cellStyle name="clsAltRowHeader 17" xfId="4398"/>
    <cellStyle name="clsAltRowHeader 18" xfId="4399"/>
    <cellStyle name="clsAltRowHeader 19" xfId="4400"/>
    <cellStyle name="clsAltRowHeader 2" xfId="4401"/>
    <cellStyle name="clsAltRowHeader 2 10" xfId="4402"/>
    <cellStyle name="clsAltRowHeader 2 11" xfId="4403"/>
    <cellStyle name="clsAltRowHeader 2 12" xfId="4404"/>
    <cellStyle name="clsAltRowHeader 2 13" xfId="4405"/>
    <cellStyle name="clsAltRowHeader 2 14" xfId="4406"/>
    <cellStyle name="clsAltRowHeader 2 15" xfId="4407"/>
    <cellStyle name="clsAltRowHeader 2 16" xfId="4408"/>
    <cellStyle name="clsAltRowHeader 2 17" xfId="4409"/>
    <cellStyle name="clsAltRowHeader 2 18" xfId="4410"/>
    <cellStyle name="clsAltRowHeader 2 19" xfId="4411"/>
    <cellStyle name="clsAltRowHeader 2 2" xfId="4412"/>
    <cellStyle name="clsAltRowHeader 2 20" xfId="4413"/>
    <cellStyle name="clsAltRowHeader 2 21" xfId="4414"/>
    <cellStyle name="clsAltRowHeader 2 22" xfId="4415"/>
    <cellStyle name="clsAltRowHeader 2 23" xfId="4416"/>
    <cellStyle name="clsAltRowHeader 2 24" xfId="4417"/>
    <cellStyle name="clsAltRowHeader 2 25" xfId="4418"/>
    <cellStyle name="clsAltRowHeader 2 26" xfId="4419"/>
    <cellStyle name="clsAltRowHeader 2 27" xfId="4420"/>
    <cellStyle name="clsAltRowHeader 2 28" xfId="4421"/>
    <cellStyle name="clsAltRowHeader 2 29" xfId="4422"/>
    <cellStyle name="clsAltRowHeader 2 3" xfId="4423"/>
    <cellStyle name="clsAltRowHeader 2 4" xfId="4424"/>
    <cellStyle name="clsAltRowHeader 2 5" xfId="4425"/>
    <cellStyle name="clsAltRowHeader 2 6" xfId="4426"/>
    <cellStyle name="clsAltRowHeader 2 7" xfId="4427"/>
    <cellStyle name="clsAltRowHeader 2 8" xfId="4428"/>
    <cellStyle name="clsAltRowHeader 2 9" xfId="4429"/>
    <cellStyle name="clsAltRowHeader 20" xfId="4430"/>
    <cellStyle name="clsAltRowHeader 21" xfId="4431"/>
    <cellStyle name="clsAltRowHeader 22" xfId="4432"/>
    <cellStyle name="clsAltRowHeader 23" xfId="4433"/>
    <cellStyle name="clsAltRowHeader 24" xfId="4434"/>
    <cellStyle name="clsAltRowHeader 25" xfId="4435"/>
    <cellStyle name="clsAltRowHeader 26" xfId="4436"/>
    <cellStyle name="clsAltRowHeader 27" xfId="4437"/>
    <cellStyle name="clsAltRowHeader 28" xfId="4438"/>
    <cellStyle name="clsAltRowHeader 29" xfId="4439"/>
    <cellStyle name="clsAltRowHeader 3" xfId="4440"/>
    <cellStyle name="clsAltRowHeader 30" xfId="4441"/>
    <cellStyle name="clsAltRowHeader 4" xfId="4442"/>
    <cellStyle name="clsAltRowHeader 5" xfId="4443"/>
    <cellStyle name="clsAltRowHeader 6" xfId="4444"/>
    <cellStyle name="clsAltRowHeader 7" xfId="4445"/>
    <cellStyle name="clsAltRowHeader 8" xfId="4446"/>
    <cellStyle name="clsAltRowHeader 9" xfId="4447"/>
    <cellStyle name="clsBlank" xfId="4448"/>
    <cellStyle name="clsBlank 2" xfId="4449"/>
    <cellStyle name="clsBlank 3" xfId="4450"/>
    <cellStyle name="clsBlank 4" xfId="4451"/>
    <cellStyle name="clsBlank 5" xfId="4452"/>
    <cellStyle name="clsColumnHeader" xfId="4453"/>
    <cellStyle name="clsColumnHeader 10" xfId="4454"/>
    <cellStyle name="clsColumnHeader 11" xfId="4455"/>
    <cellStyle name="clsColumnHeader 12" xfId="4456"/>
    <cellStyle name="clsColumnHeader 13" xfId="4457"/>
    <cellStyle name="clsColumnHeader 14" xfId="4458"/>
    <cellStyle name="clsColumnHeader 15" xfId="4459"/>
    <cellStyle name="clsColumnHeader 16" xfId="4460"/>
    <cellStyle name="clsColumnHeader 17" xfId="4461"/>
    <cellStyle name="clsColumnHeader 18" xfId="4462"/>
    <cellStyle name="clsColumnHeader 19" xfId="4463"/>
    <cellStyle name="clsColumnHeader 2" xfId="4464"/>
    <cellStyle name="clsColumnHeader 2 10" xfId="4465"/>
    <cellStyle name="clsColumnHeader 2 11" xfId="4466"/>
    <cellStyle name="clsColumnHeader 2 12" xfId="4467"/>
    <cellStyle name="clsColumnHeader 2 13" xfId="4468"/>
    <cellStyle name="clsColumnHeader 2 14" xfId="4469"/>
    <cellStyle name="clsColumnHeader 2 15" xfId="4470"/>
    <cellStyle name="clsColumnHeader 2 16" xfId="4471"/>
    <cellStyle name="clsColumnHeader 2 17" xfId="4472"/>
    <cellStyle name="clsColumnHeader 2 18" xfId="4473"/>
    <cellStyle name="clsColumnHeader 2 19" xfId="4474"/>
    <cellStyle name="clsColumnHeader 2 2" xfId="4475"/>
    <cellStyle name="clsColumnHeader 2 20" xfId="4476"/>
    <cellStyle name="clsColumnHeader 2 21" xfId="4477"/>
    <cellStyle name="clsColumnHeader 2 22" xfId="4478"/>
    <cellStyle name="clsColumnHeader 2 23" xfId="4479"/>
    <cellStyle name="clsColumnHeader 2 24" xfId="4480"/>
    <cellStyle name="clsColumnHeader 2 25" xfId="4481"/>
    <cellStyle name="clsColumnHeader 2 26" xfId="4482"/>
    <cellStyle name="clsColumnHeader 2 27" xfId="4483"/>
    <cellStyle name="clsColumnHeader 2 28" xfId="4484"/>
    <cellStyle name="clsColumnHeader 2 29" xfId="4485"/>
    <cellStyle name="clsColumnHeader 2 3" xfId="4486"/>
    <cellStyle name="clsColumnHeader 2 4" xfId="4487"/>
    <cellStyle name="clsColumnHeader 2 5" xfId="4488"/>
    <cellStyle name="clsColumnHeader 2 6" xfId="4489"/>
    <cellStyle name="clsColumnHeader 2 7" xfId="4490"/>
    <cellStyle name="clsColumnHeader 2 8" xfId="4491"/>
    <cellStyle name="clsColumnHeader 2 9" xfId="4492"/>
    <cellStyle name="clsColumnHeader 20" xfId="4493"/>
    <cellStyle name="clsColumnHeader 21" xfId="4494"/>
    <cellStyle name="clsColumnHeader 22" xfId="4495"/>
    <cellStyle name="clsColumnHeader 23" xfId="4496"/>
    <cellStyle name="clsColumnHeader 24" xfId="4497"/>
    <cellStyle name="clsColumnHeader 25" xfId="4498"/>
    <cellStyle name="clsColumnHeader 26" xfId="4499"/>
    <cellStyle name="clsColumnHeader 27" xfId="4500"/>
    <cellStyle name="clsColumnHeader 28" xfId="4501"/>
    <cellStyle name="clsColumnHeader 29" xfId="4502"/>
    <cellStyle name="clsColumnHeader 3" xfId="4503"/>
    <cellStyle name="clsColumnHeader 30" xfId="4504"/>
    <cellStyle name="clsColumnHeader 4" xfId="4505"/>
    <cellStyle name="clsColumnHeader 5" xfId="4506"/>
    <cellStyle name="clsColumnHeader 6" xfId="4507"/>
    <cellStyle name="clsColumnHeader 7" xfId="4508"/>
    <cellStyle name="clsColumnHeader 8" xfId="4509"/>
    <cellStyle name="clsColumnHeader 9" xfId="4510"/>
    <cellStyle name="clsColumnHeader1" xfId="4511"/>
    <cellStyle name="clsColumnHeader1 10" xfId="4512"/>
    <cellStyle name="clsColumnHeader1 11" xfId="4513"/>
    <cellStyle name="clsColumnHeader1 12" xfId="4514"/>
    <cellStyle name="clsColumnHeader1 13" xfId="4515"/>
    <cellStyle name="clsColumnHeader1 14" xfId="4516"/>
    <cellStyle name="clsColumnHeader1 15" xfId="4517"/>
    <cellStyle name="clsColumnHeader1 16" xfId="4518"/>
    <cellStyle name="clsColumnHeader1 17" xfId="4519"/>
    <cellStyle name="clsColumnHeader1 18" xfId="4520"/>
    <cellStyle name="clsColumnHeader1 19" xfId="4521"/>
    <cellStyle name="clsColumnHeader1 2" xfId="4522"/>
    <cellStyle name="clsColumnHeader1 2 10" xfId="4523"/>
    <cellStyle name="clsColumnHeader1 2 11" xfId="4524"/>
    <cellStyle name="clsColumnHeader1 2 12" xfId="4525"/>
    <cellStyle name="clsColumnHeader1 2 13" xfId="4526"/>
    <cellStyle name="clsColumnHeader1 2 14" xfId="4527"/>
    <cellStyle name="clsColumnHeader1 2 15" xfId="4528"/>
    <cellStyle name="clsColumnHeader1 2 16" xfId="4529"/>
    <cellStyle name="clsColumnHeader1 2 17" xfId="4530"/>
    <cellStyle name="clsColumnHeader1 2 18" xfId="4531"/>
    <cellStyle name="clsColumnHeader1 2 19" xfId="4532"/>
    <cellStyle name="clsColumnHeader1 2 2" xfId="4533"/>
    <cellStyle name="clsColumnHeader1 2 20" xfId="4534"/>
    <cellStyle name="clsColumnHeader1 2 21" xfId="4535"/>
    <cellStyle name="clsColumnHeader1 2 22" xfId="4536"/>
    <cellStyle name="clsColumnHeader1 2 23" xfId="4537"/>
    <cellStyle name="clsColumnHeader1 2 24" xfId="4538"/>
    <cellStyle name="clsColumnHeader1 2 25" xfId="4539"/>
    <cellStyle name="clsColumnHeader1 2 26" xfId="4540"/>
    <cellStyle name="clsColumnHeader1 2 27" xfId="4541"/>
    <cellStyle name="clsColumnHeader1 2 28" xfId="4542"/>
    <cellStyle name="clsColumnHeader1 2 29" xfId="4543"/>
    <cellStyle name="clsColumnHeader1 2 3" xfId="4544"/>
    <cellStyle name="clsColumnHeader1 2 4" xfId="4545"/>
    <cellStyle name="clsColumnHeader1 2 5" xfId="4546"/>
    <cellStyle name="clsColumnHeader1 2 6" xfId="4547"/>
    <cellStyle name="clsColumnHeader1 2 7" xfId="4548"/>
    <cellStyle name="clsColumnHeader1 2 8" xfId="4549"/>
    <cellStyle name="clsColumnHeader1 2 9" xfId="4550"/>
    <cellStyle name="clsColumnHeader1 20" xfId="4551"/>
    <cellStyle name="clsColumnHeader1 21" xfId="4552"/>
    <cellStyle name="clsColumnHeader1 22" xfId="4553"/>
    <cellStyle name="clsColumnHeader1 23" xfId="4554"/>
    <cellStyle name="clsColumnHeader1 24" xfId="4555"/>
    <cellStyle name="clsColumnHeader1 25" xfId="4556"/>
    <cellStyle name="clsColumnHeader1 26" xfId="4557"/>
    <cellStyle name="clsColumnHeader1 27" xfId="4558"/>
    <cellStyle name="clsColumnHeader1 28" xfId="4559"/>
    <cellStyle name="clsColumnHeader1 29" xfId="4560"/>
    <cellStyle name="clsColumnHeader1 3" xfId="4561"/>
    <cellStyle name="clsColumnHeader1 30" xfId="4562"/>
    <cellStyle name="clsColumnHeader1 4" xfId="4563"/>
    <cellStyle name="clsColumnHeader1 5" xfId="4564"/>
    <cellStyle name="clsColumnHeader1 6" xfId="4565"/>
    <cellStyle name="clsColumnHeader1 7" xfId="4566"/>
    <cellStyle name="clsColumnHeader1 8" xfId="4567"/>
    <cellStyle name="clsColumnHeader1 9" xfId="4568"/>
    <cellStyle name="clsColumnHeader2" xfId="4569"/>
    <cellStyle name="clsColumnHeader2 10" xfId="4570"/>
    <cellStyle name="clsColumnHeader2 11" xfId="4571"/>
    <cellStyle name="clsColumnHeader2 12" xfId="4572"/>
    <cellStyle name="clsColumnHeader2 13" xfId="4573"/>
    <cellStyle name="clsColumnHeader2 14" xfId="4574"/>
    <cellStyle name="clsColumnHeader2 15" xfId="4575"/>
    <cellStyle name="clsColumnHeader2 16" xfId="4576"/>
    <cellStyle name="clsColumnHeader2 17" xfId="4577"/>
    <cellStyle name="clsColumnHeader2 18" xfId="4578"/>
    <cellStyle name="clsColumnHeader2 19" xfId="4579"/>
    <cellStyle name="clsColumnHeader2 2" xfId="4580"/>
    <cellStyle name="clsColumnHeader2 2 10" xfId="4581"/>
    <cellStyle name="clsColumnHeader2 2 11" xfId="4582"/>
    <cellStyle name="clsColumnHeader2 2 12" xfId="4583"/>
    <cellStyle name="clsColumnHeader2 2 13" xfId="4584"/>
    <cellStyle name="clsColumnHeader2 2 14" xfId="4585"/>
    <cellStyle name="clsColumnHeader2 2 15" xfId="4586"/>
    <cellStyle name="clsColumnHeader2 2 16" xfId="4587"/>
    <cellStyle name="clsColumnHeader2 2 17" xfId="4588"/>
    <cellStyle name="clsColumnHeader2 2 18" xfId="4589"/>
    <cellStyle name="clsColumnHeader2 2 19" xfId="4590"/>
    <cellStyle name="clsColumnHeader2 2 2" xfId="4591"/>
    <cellStyle name="clsColumnHeader2 2 20" xfId="4592"/>
    <cellStyle name="clsColumnHeader2 2 21" xfId="4593"/>
    <cellStyle name="clsColumnHeader2 2 22" xfId="4594"/>
    <cellStyle name="clsColumnHeader2 2 23" xfId="4595"/>
    <cellStyle name="clsColumnHeader2 2 24" xfId="4596"/>
    <cellStyle name="clsColumnHeader2 2 25" xfId="4597"/>
    <cellStyle name="clsColumnHeader2 2 26" xfId="4598"/>
    <cellStyle name="clsColumnHeader2 2 27" xfId="4599"/>
    <cellStyle name="clsColumnHeader2 2 28" xfId="4600"/>
    <cellStyle name="clsColumnHeader2 2 29" xfId="4601"/>
    <cellStyle name="clsColumnHeader2 2 3" xfId="4602"/>
    <cellStyle name="clsColumnHeader2 2 4" xfId="4603"/>
    <cellStyle name="clsColumnHeader2 2 5" xfId="4604"/>
    <cellStyle name="clsColumnHeader2 2 6" xfId="4605"/>
    <cellStyle name="clsColumnHeader2 2 7" xfId="4606"/>
    <cellStyle name="clsColumnHeader2 2 8" xfId="4607"/>
    <cellStyle name="clsColumnHeader2 2 9" xfId="4608"/>
    <cellStyle name="clsColumnHeader2 20" xfId="4609"/>
    <cellStyle name="clsColumnHeader2 21" xfId="4610"/>
    <cellStyle name="clsColumnHeader2 22" xfId="4611"/>
    <cellStyle name="clsColumnHeader2 23" xfId="4612"/>
    <cellStyle name="clsColumnHeader2 24" xfId="4613"/>
    <cellStyle name="clsColumnHeader2 25" xfId="4614"/>
    <cellStyle name="clsColumnHeader2 26" xfId="4615"/>
    <cellStyle name="clsColumnHeader2 27" xfId="4616"/>
    <cellStyle name="clsColumnHeader2 28" xfId="4617"/>
    <cellStyle name="clsColumnHeader2 29" xfId="4618"/>
    <cellStyle name="clsColumnHeader2 3" xfId="4619"/>
    <cellStyle name="clsColumnHeader2 30" xfId="4620"/>
    <cellStyle name="clsColumnHeader2 4" xfId="4621"/>
    <cellStyle name="clsColumnHeader2 5" xfId="4622"/>
    <cellStyle name="clsColumnHeader2 6" xfId="4623"/>
    <cellStyle name="clsColumnHeader2 7" xfId="4624"/>
    <cellStyle name="clsColumnHeader2 8" xfId="4625"/>
    <cellStyle name="clsColumnHeader2 9" xfId="4626"/>
    <cellStyle name="clsData" xfId="4627"/>
    <cellStyle name="clsData 10" xfId="4628"/>
    <cellStyle name="clsData 11" xfId="4629"/>
    <cellStyle name="clsData 12" xfId="4630"/>
    <cellStyle name="clsData 13" xfId="4631"/>
    <cellStyle name="clsData 14" xfId="4632"/>
    <cellStyle name="clsData 15" xfId="4633"/>
    <cellStyle name="clsData 16" xfId="4634"/>
    <cellStyle name="clsData 17" xfId="4635"/>
    <cellStyle name="clsData 18" xfId="4636"/>
    <cellStyle name="clsData 19" xfId="4637"/>
    <cellStyle name="clsData 2" xfId="4638"/>
    <cellStyle name="clsData 2 10" xfId="4639"/>
    <cellStyle name="clsData 2 11" xfId="4640"/>
    <cellStyle name="clsData 2 12" xfId="4641"/>
    <cellStyle name="clsData 2 13" xfId="4642"/>
    <cellStyle name="clsData 2 14" xfId="4643"/>
    <cellStyle name="clsData 2 15" xfId="4644"/>
    <cellStyle name="clsData 2 16" xfId="4645"/>
    <cellStyle name="clsData 2 17" xfId="4646"/>
    <cellStyle name="clsData 2 18" xfId="4647"/>
    <cellStyle name="clsData 2 19" xfId="4648"/>
    <cellStyle name="clsData 2 2" xfId="4649"/>
    <cellStyle name="clsData 2 2 10" xfId="4650"/>
    <cellStyle name="clsData 2 2 11" xfId="4651"/>
    <cellStyle name="clsData 2 2 12" xfId="4652"/>
    <cellStyle name="clsData 2 2 13" xfId="4653"/>
    <cellStyle name="clsData 2 2 14" xfId="4654"/>
    <cellStyle name="clsData 2 2 15" xfId="4655"/>
    <cellStyle name="clsData 2 2 16" xfId="4656"/>
    <cellStyle name="clsData 2 2 17" xfId="4657"/>
    <cellStyle name="clsData 2 2 18" xfId="4658"/>
    <cellStyle name="clsData 2 2 19" xfId="4659"/>
    <cellStyle name="clsData 2 2 2" xfId="4660"/>
    <cellStyle name="clsData 2 2 20" xfId="4661"/>
    <cellStyle name="clsData 2 2 21" xfId="4662"/>
    <cellStyle name="clsData 2 2 22" xfId="4663"/>
    <cellStyle name="clsData 2 2 23" xfId="4664"/>
    <cellStyle name="clsData 2 2 24" xfId="4665"/>
    <cellStyle name="clsData 2 2 25" xfId="4666"/>
    <cellStyle name="clsData 2 2 26" xfId="4667"/>
    <cellStyle name="clsData 2 2 27" xfId="4668"/>
    <cellStyle name="clsData 2 2 28" xfId="4669"/>
    <cellStyle name="clsData 2 2 29" xfId="4670"/>
    <cellStyle name="clsData 2 2 3" xfId="4671"/>
    <cellStyle name="clsData 2 2 4" xfId="4672"/>
    <cellStyle name="clsData 2 2 5" xfId="4673"/>
    <cellStyle name="clsData 2 2 6" xfId="4674"/>
    <cellStyle name="clsData 2 2 7" xfId="4675"/>
    <cellStyle name="clsData 2 2 8" xfId="4676"/>
    <cellStyle name="clsData 2 2 9" xfId="4677"/>
    <cellStyle name="clsData 2 20" xfId="4678"/>
    <cellStyle name="clsData 2 21" xfId="4679"/>
    <cellStyle name="clsData 2 22" xfId="4680"/>
    <cellStyle name="clsData 2 23" xfId="4681"/>
    <cellStyle name="clsData 2 24" xfId="4682"/>
    <cellStyle name="clsData 2 25" xfId="4683"/>
    <cellStyle name="clsData 2 26" xfId="4684"/>
    <cellStyle name="clsData 2 27" xfId="4685"/>
    <cellStyle name="clsData 2 28" xfId="4686"/>
    <cellStyle name="clsData 2 29" xfId="4687"/>
    <cellStyle name="clsData 2 3" xfId="4688"/>
    <cellStyle name="clsData 2 30" xfId="4689"/>
    <cellStyle name="clsData 2 4" xfId="4690"/>
    <cellStyle name="clsData 2 5" xfId="4691"/>
    <cellStyle name="clsData 2 6" xfId="4692"/>
    <cellStyle name="clsData 2 7" xfId="4693"/>
    <cellStyle name="clsData 2 8" xfId="4694"/>
    <cellStyle name="clsData 2 9" xfId="4695"/>
    <cellStyle name="clsData 20" xfId="4696"/>
    <cellStyle name="clsData 21" xfId="4697"/>
    <cellStyle name="clsData 22" xfId="4698"/>
    <cellStyle name="clsData 23" xfId="4699"/>
    <cellStyle name="clsData 24" xfId="4700"/>
    <cellStyle name="clsData 25" xfId="4701"/>
    <cellStyle name="clsData 26" xfId="4702"/>
    <cellStyle name="clsData 27" xfId="4703"/>
    <cellStyle name="clsData 28" xfId="4704"/>
    <cellStyle name="clsData 29" xfId="4705"/>
    <cellStyle name="clsData 3" xfId="4706"/>
    <cellStyle name="clsData 3 10" xfId="4707"/>
    <cellStyle name="clsData 3 11" xfId="4708"/>
    <cellStyle name="clsData 3 12" xfId="4709"/>
    <cellStyle name="clsData 3 13" xfId="4710"/>
    <cellStyle name="clsData 3 14" xfId="4711"/>
    <cellStyle name="clsData 3 15" xfId="4712"/>
    <cellStyle name="clsData 3 16" xfId="4713"/>
    <cellStyle name="clsData 3 17" xfId="4714"/>
    <cellStyle name="clsData 3 18" xfId="4715"/>
    <cellStyle name="clsData 3 19" xfId="4716"/>
    <cellStyle name="clsData 3 2" xfId="4717"/>
    <cellStyle name="clsData 3 20" xfId="4718"/>
    <cellStyle name="clsData 3 21" xfId="4719"/>
    <cellStyle name="clsData 3 22" xfId="4720"/>
    <cellStyle name="clsData 3 23" xfId="4721"/>
    <cellStyle name="clsData 3 24" xfId="4722"/>
    <cellStyle name="clsData 3 25" xfId="4723"/>
    <cellStyle name="clsData 3 26" xfId="4724"/>
    <cellStyle name="clsData 3 27" xfId="4725"/>
    <cellStyle name="clsData 3 28" xfId="4726"/>
    <cellStyle name="clsData 3 29" xfId="4727"/>
    <cellStyle name="clsData 3 3" xfId="4728"/>
    <cellStyle name="clsData 3 4" xfId="4729"/>
    <cellStyle name="clsData 3 5" xfId="4730"/>
    <cellStyle name="clsData 3 6" xfId="4731"/>
    <cellStyle name="clsData 3 7" xfId="4732"/>
    <cellStyle name="clsData 3 8" xfId="4733"/>
    <cellStyle name="clsData 3 9" xfId="4734"/>
    <cellStyle name="clsData 30" xfId="4735"/>
    <cellStyle name="clsData 31" xfId="4736"/>
    <cellStyle name="clsData 4" xfId="4737"/>
    <cellStyle name="clsData 5" xfId="4738"/>
    <cellStyle name="clsData 6" xfId="4739"/>
    <cellStyle name="clsData 7" xfId="4740"/>
    <cellStyle name="clsData 8" xfId="4741"/>
    <cellStyle name="clsData 9" xfId="4742"/>
    <cellStyle name="clsDataPrezn1" xfId="4743"/>
    <cellStyle name="clsDataPrezn3" xfId="4744"/>
    <cellStyle name="clsDataPrezn4" xfId="4745"/>
    <cellStyle name="clsDataPrezn5" xfId="4746"/>
    <cellStyle name="clsDataPrezn6" xfId="4747"/>
    <cellStyle name="clsDefault" xfId="4748"/>
    <cellStyle name="clsDefault 2" xfId="4749"/>
    <cellStyle name="clsDefault 3" xfId="4750"/>
    <cellStyle name="clsDefault 4" xfId="4751"/>
    <cellStyle name="clsDefault 5" xfId="4752"/>
    <cellStyle name="clsFooter" xfId="4753"/>
    <cellStyle name="clsFooter 2" xfId="4754"/>
    <cellStyle name="clsFooter 3" xfId="4755"/>
    <cellStyle name="clsIndexTableData" xfId="4756"/>
    <cellStyle name="clsIndexTableData 2" xfId="4757"/>
    <cellStyle name="clsIndexTableData 3" xfId="4758"/>
    <cellStyle name="clsIndexTableHdr" xfId="4759"/>
    <cellStyle name="clsIndexTableHdr 2" xfId="4760"/>
    <cellStyle name="clsIndexTableHdr 3" xfId="4761"/>
    <cellStyle name="clsIndexTableTitle" xfId="4762"/>
    <cellStyle name="clsIndexTableTitle 10" xfId="4763"/>
    <cellStyle name="clsIndexTableTitle 11" xfId="4764"/>
    <cellStyle name="clsIndexTableTitle 12" xfId="4765"/>
    <cellStyle name="clsIndexTableTitle 13" xfId="4766"/>
    <cellStyle name="clsIndexTableTitle 14" xfId="4767"/>
    <cellStyle name="clsIndexTableTitle 15" xfId="4768"/>
    <cellStyle name="clsIndexTableTitle 16" xfId="4769"/>
    <cellStyle name="clsIndexTableTitle 17" xfId="4770"/>
    <cellStyle name="clsIndexTableTitle 18" xfId="4771"/>
    <cellStyle name="clsIndexTableTitle 19" xfId="4772"/>
    <cellStyle name="clsIndexTableTitle 2" xfId="4773"/>
    <cellStyle name="clsIndexTableTitle 2 10" xfId="4774"/>
    <cellStyle name="clsIndexTableTitle 2 11" xfId="4775"/>
    <cellStyle name="clsIndexTableTitle 2 12" xfId="4776"/>
    <cellStyle name="clsIndexTableTitle 2 13" xfId="4777"/>
    <cellStyle name="clsIndexTableTitle 2 14" xfId="4778"/>
    <cellStyle name="clsIndexTableTitle 2 15" xfId="4779"/>
    <cellStyle name="clsIndexTableTitle 2 16" xfId="4780"/>
    <cellStyle name="clsIndexTableTitle 2 17" xfId="4781"/>
    <cellStyle name="clsIndexTableTitle 2 18" xfId="4782"/>
    <cellStyle name="clsIndexTableTitle 2 19" xfId="4783"/>
    <cellStyle name="clsIndexTableTitle 2 2" xfId="4784"/>
    <cellStyle name="clsIndexTableTitle 2 20" xfId="4785"/>
    <cellStyle name="clsIndexTableTitle 2 21" xfId="4786"/>
    <cellStyle name="clsIndexTableTitle 2 22" xfId="4787"/>
    <cellStyle name="clsIndexTableTitle 2 23" xfId="4788"/>
    <cellStyle name="clsIndexTableTitle 2 24" xfId="4789"/>
    <cellStyle name="clsIndexTableTitle 2 25" xfId="4790"/>
    <cellStyle name="clsIndexTableTitle 2 26" xfId="4791"/>
    <cellStyle name="clsIndexTableTitle 2 27" xfId="4792"/>
    <cellStyle name="clsIndexTableTitle 2 28" xfId="4793"/>
    <cellStyle name="clsIndexTableTitle 2 29" xfId="4794"/>
    <cellStyle name="clsIndexTableTitle 2 3" xfId="4795"/>
    <cellStyle name="clsIndexTableTitle 2 4" xfId="4796"/>
    <cellStyle name="clsIndexTableTitle 2 5" xfId="4797"/>
    <cellStyle name="clsIndexTableTitle 2 6" xfId="4798"/>
    <cellStyle name="clsIndexTableTitle 2 7" xfId="4799"/>
    <cellStyle name="clsIndexTableTitle 2 8" xfId="4800"/>
    <cellStyle name="clsIndexTableTitle 2 9" xfId="4801"/>
    <cellStyle name="clsIndexTableTitle 20" xfId="4802"/>
    <cellStyle name="clsIndexTableTitle 21" xfId="4803"/>
    <cellStyle name="clsIndexTableTitle 22" xfId="4804"/>
    <cellStyle name="clsIndexTableTitle 23" xfId="4805"/>
    <cellStyle name="clsIndexTableTitle 24" xfId="4806"/>
    <cellStyle name="clsIndexTableTitle 25" xfId="4807"/>
    <cellStyle name="clsIndexTableTitle 26" xfId="4808"/>
    <cellStyle name="clsIndexTableTitle 27" xfId="4809"/>
    <cellStyle name="clsIndexTableTitle 28" xfId="4810"/>
    <cellStyle name="clsIndexTableTitle 29" xfId="4811"/>
    <cellStyle name="clsIndexTableTitle 3" xfId="4812"/>
    <cellStyle name="clsIndexTableTitle 30" xfId="4813"/>
    <cellStyle name="clsIndexTableTitle 4" xfId="4814"/>
    <cellStyle name="clsIndexTableTitle 5" xfId="4815"/>
    <cellStyle name="clsIndexTableTitle 6" xfId="4816"/>
    <cellStyle name="clsIndexTableTitle 7" xfId="4817"/>
    <cellStyle name="clsIndexTableTitle 8" xfId="4818"/>
    <cellStyle name="clsIndexTableTitle 9" xfId="4819"/>
    <cellStyle name="clsMRVData" xfId="4820"/>
    <cellStyle name="clsMRVData 10" xfId="4821"/>
    <cellStyle name="clsMRVData 11" xfId="4822"/>
    <cellStyle name="clsMRVData 12" xfId="4823"/>
    <cellStyle name="clsMRVData 13" xfId="4824"/>
    <cellStyle name="clsMRVData 14" xfId="4825"/>
    <cellStyle name="clsMRVData 15" xfId="4826"/>
    <cellStyle name="clsMRVData 16" xfId="4827"/>
    <cellStyle name="clsMRVData 17" xfId="4828"/>
    <cellStyle name="clsMRVData 18" xfId="4829"/>
    <cellStyle name="clsMRVData 19" xfId="4830"/>
    <cellStyle name="clsMRVData 2" xfId="4831"/>
    <cellStyle name="clsMRVData 2 10" xfId="4832"/>
    <cellStyle name="clsMRVData 2 11" xfId="4833"/>
    <cellStyle name="clsMRVData 2 12" xfId="4834"/>
    <cellStyle name="clsMRVData 2 13" xfId="4835"/>
    <cellStyle name="clsMRVData 2 14" xfId="4836"/>
    <cellStyle name="clsMRVData 2 15" xfId="4837"/>
    <cellStyle name="clsMRVData 2 16" xfId="4838"/>
    <cellStyle name="clsMRVData 2 17" xfId="4839"/>
    <cellStyle name="clsMRVData 2 18" xfId="4840"/>
    <cellStyle name="clsMRVData 2 19" xfId="4841"/>
    <cellStyle name="clsMRVData 2 2" xfId="4842"/>
    <cellStyle name="clsMRVData 2 20" xfId="4843"/>
    <cellStyle name="clsMRVData 2 21" xfId="4844"/>
    <cellStyle name="clsMRVData 2 22" xfId="4845"/>
    <cellStyle name="clsMRVData 2 23" xfId="4846"/>
    <cellStyle name="clsMRVData 2 24" xfId="4847"/>
    <cellStyle name="clsMRVData 2 25" xfId="4848"/>
    <cellStyle name="clsMRVData 2 26" xfId="4849"/>
    <cellStyle name="clsMRVData 2 27" xfId="4850"/>
    <cellStyle name="clsMRVData 2 28" xfId="4851"/>
    <cellStyle name="clsMRVData 2 29" xfId="4852"/>
    <cellStyle name="clsMRVData 2 3" xfId="4853"/>
    <cellStyle name="clsMRVData 2 4" xfId="4854"/>
    <cellStyle name="clsMRVData 2 5" xfId="4855"/>
    <cellStyle name="clsMRVData 2 6" xfId="4856"/>
    <cellStyle name="clsMRVData 2 7" xfId="4857"/>
    <cellStyle name="clsMRVData 2 8" xfId="4858"/>
    <cellStyle name="clsMRVData 2 9" xfId="4859"/>
    <cellStyle name="clsMRVData 20" xfId="4860"/>
    <cellStyle name="clsMRVData 21" xfId="4861"/>
    <cellStyle name="clsMRVData 22" xfId="4862"/>
    <cellStyle name="clsMRVData 23" xfId="4863"/>
    <cellStyle name="clsMRVData 24" xfId="4864"/>
    <cellStyle name="clsMRVData 25" xfId="4865"/>
    <cellStyle name="clsMRVData 26" xfId="4866"/>
    <cellStyle name="clsMRVData 27" xfId="4867"/>
    <cellStyle name="clsMRVData 28" xfId="4868"/>
    <cellStyle name="clsMRVData 29" xfId="4869"/>
    <cellStyle name="clsMRVData 3" xfId="4870"/>
    <cellStyle name="clsMRVData 30" xfId="4871"/>
    <cellStyle name="clsMRVData 4" xfId="4872"/>
    <cellStyle name="clsMRVData 5" xfId="4873"/>
    <cellStyle name="clsMRVData 6" xfId="4874"/>
    <cellStyle name="clsMRVData 7" xfId="4875"/>
    <cellStyle name="clsMRVData 8" xfId="4876"/>
    <cellStyle name="clsMRVData 9" xfId="4877"/>
    <cellStyle name="clsMRVDataPrezn1" xfId="4878"/>
    <cellStyle name="clsMRVDataPrezn3" xfId="4879"/>
    <cellStyle name="clsMRVDataPrezn4" xfId="4880"/>
    <cellStyle name="clsMRVDataPrezn5" xfId="4881"/>
    <cellStyle name="clsMRVDataPrezn6" xfId="4882"/>
    <cellStyle name="clsMRVRow" xfId="4883"/>
    <cellStyle name="clsReportFooter" xfId="4884"/>
    <cellStyle name="clsReportFooter 10" xfId="4885"/>
    <cellStyle name="clsReportFooter 11" xfId="4886"/>
    <cellStyle name="clsReportFooter 12" xfId="4887"/>
    <cellStyle name="clsReportFooter 13" xfId="4888"/>
    <cellStyle name="clsReportFooter 14" xfId="4889"/>
    <cellStyle name="clsReportFooter 15" xfId="4890"/>
    <cellStyle name="clsReportFooter 16" xfId="4891"/>
    <cellStyle name="clsReportFooter 17" xfId="4892"/>
    <cellStyle name="clsReportFooter 18" xfId="4893"/>
    <cellStyle name="clsReportFooter 19" xfId="4894"/>
    <cellStyle name="clsReportFooter 2" xfId="4895"/>
    <cellStyle name="clsReportFooter 2 10" xfId="4896"/>
    <cellStyle name="clsReportFooter 2 11" xfId="4897"/>
    <cellStyle name="clsReportFooter 2 12" xfId="4898"/>
    <cellStyle name="clsReportFooter 2 13" xfId="4899"/>
    <cellStyle name="clsReportFooter 2 14" xfId="4900"/>
    <cellStyle name="clsReportFooter 2 15" xfId="4901"/>
    <cellStyle name="clsReportFooter 2 16" xfId="4902"/>
    <cellStyle name="clsReportFooter 2 17" xfId="4903"/>
    <cellStyle name="clsReportFooter 2 18" xfId="4904"/>
    <cellStyle name="clsReportFooter 2 19" xfId="4905"/>
    <cellStyle name="clsReportFooter 2 2" xfId="4906"/>
    <cellStyle name="clsReportFooter 2 20" xfId="4907"/>
    <cellStyle name="clsReportFooter 2 21" xfId="4908"/>
    <cellStyle name="clsReportFooter 2 22" xfId="4909"/>
    <cellStyle name="clsReportFooter 2 23" xfId="4910"/>
    <cellStyle name="clsReportFooter 2 24" xfId="4911"/>
    <cellStyle name="clsReportFooter 2 25" xfId="4912"/>
    <cellStyle name="clsReportFooter 2 26" xfId="4913"/>
    <cellStyle name="clsReportFooter 2 27" xfId="4914"/>
    <cellStyle name="clsReportFooter 2 28" xfId="4915"/>
    <cellStyle name="clsReportFooter 2 29" xfId="4916"/>
    <cellStyle name="clsReportFooter 2 3" xfId="4917"/>
    <cellStyle name="clsReportFooter 2 4" xfId="4918"/>
    <cellStyle name="clsReportFooter 2 5" xfId="4919"/>
    <cellStyle name="clsReportFooter 2 6" xfId="4920"/>
    <cellStyle name="clsReportFooter 2 7" xfId="4921"/>
    <cellStyle name="clsReportFooter 2 8" xfId="4922"/>
    <cellStyle name="clsReportFooter 2 9" xfId="4923"/>
    <cellStyle name="clsReportFooter 20" xfId="4924"/>
    <cellStyle name="clsReportFooter 21" xfId="4925"/>
    <cellStyle name="clsReportFooter 22" xfId="4926"/>
    <cellStyle name="clsReportFooter 23" xfId="4927"/>
    <cellStyle name="clsReportFooter 24" xfId="4928"/>
    <cellStyle name="clsReportFooter 25" xfId="4929"/>
    <cellStyle name="clsReportFooter 26" xfId="4930"/>
    <cellStyle name="clsReportFooter 27" xfId="4931"/>
    <cellStyle name="clsReportFooter 28" xfId="4932"/>
    <cellStyle name="clsReportFooter 29" xfId="4933"/>
    <cellStyle name="clsReportFooter 3" xfId="4934"/>
    <cellStyle name="clsReportFooter 30" xfId="4935"/>
    <cellStyle name="clsReportFooter 4" xfId="4936"/>
    <cellStyle name="clsReportFooter 5" xfId="4937"/>
    <cellStyle name="clsReportFooter 6" xfId="4938"/>
    <cellStyle name="clsReportFooter 7" xfId="4939"/>
    <cellStyle name="clsReportFooter 8" xfId="4940"/>
    <cellStyle name="clsReportFooter 9" xfId="4941"/>
    <cellStyle name="clsReportHeader" xfId="4942"/>
    <cellStyle name="clsReportHeader 10" xfId="4943"/>
    <cellStyle name="clsReportHeader 11" xfId="4944"/>
    <cellStyle name="clsReportHeader 12" xfId="4945"/>
    <cellStyle name="clsReportHeader 13" xfId="4946"/>
    <cellStyle name="clsReportHeader 14" xfId="4947"/>
    <cellStyle name="clsReportHeader 15" xfId="4948"/>
    <cellStyle name="clsReportHeader 16" xfId="4949"/>
    <cellStyle name="clsReportHeader 17" xfId="4950"/>
    <cellStyle name="clsReportHeader 18" xfId="4951"/>
    <cellStyle name="clsReportHeader 19" xfId="4952"/>
    <cellStyle name="clsReportHeader 2" xfId="4953"/>
    <cellStyle name="clsReportHeader 2 10" xfId="4954"/>
    <cellStyle name="clsReportHeader 2 11" xfId="4955"/>
    <cellStyle name="clsReportHeader 2 12" xfId="4956"/>
    <cellStyle name="clsReportHeader 2 13" xfId="4957"/>
    <cellStyle name="clsReportHeader 2 14" xfId="4958"/>
    <cellStyle name="clsReportHeader 2 15" xfId="4959"/>
    <cellStyle name="clsReportHeader 2 16" xfId="4960"/>
    <cellStyle name="clsReportHeader 2 17" xfId="4961"/>
    <cellStyle name="clsReportHeader 2 18" xfId="4962"/>
    <cellStyle name="clsReportHeader 2 19" xfId="4963"/>
    <cellStyle name="clsReportHeader 2 2" xfId="4964"/>
    <cellStyle name="clsReportHeader 2 20" xfId="4965"/>
    <cellStyle name="clsReportHeader 2 21" xfId="4966"/>
    <cellStyle name="clsReportHeader 2 22" xfId="4967"/>
    <cellStyle name="clsReportHeader 2 23" xfId="4968"/>
    <cellStyle name="clsReportHeader 2 24" xfId="4969"/>
    <cellStyle name="clsReportHeader 2 25" xfId="4970"/>
    <cellStyle name="clsReportHeader 2 26" xfId="4971"/>
    <cellStyle name="clsReportHeader 2 27" xfId="4972"/>
    <cellStyle name="clsReportHeader 2 28" xfId="4973"/>
    <cellStyle name="clsReportHeader 2 29" xfId="4974"/>
    <cellStyle name="clsReportHeader 2 3" xfId="4975"/>
    <cellStyle name="clsReportHeader 2 4" xfId="4976"/>
    <cellStyle name="clsReportHeader 2 5" xfId="4977"/>
    <cellStyle name="clsReportHeader 2 6" xfId="4978"/>
    <cellStyle name="clsReportHeader 2 7" xfId="4979"/>
    <cellStyle name="clsReportHeader 2 8" xfId="4980"/>
    <cellStyle name="clsReportHeader 2 9" xfId="4981"/>
    <cellStyle name="clsReportHeader 20" xfId="4982"/>
    <cellStyle name="clsReportHeader 21" xfId="4983"/>
    <cellStyle name="clsReportHeader 22" xfId="4984"/>
    <cellStyle name="clsReportHeader 23" xfId="4985"/>
    <cellStyle name="clsReportHeader 24" xfId="4986"/>
    <cellStyle name="clsReportHeader 25" xfId="4987"/>
    <cellStyle name="clsReportHeader 26" xfId="4988"/>
    <cellStyle name="clsReportHeader 27" xfId="4989"/>
    <cellStyle name="clsReportHeader 28" xfId="4990"/>
    <cellStyle name="clsReportHeader 29" xfId="4991"/>
    <cellStyle name="clsReportHeader 3" xfId="4992"/>
    <cellStyle name="clsReportHeader 30" xfId="4993"/>
    <cellStyle name="clsReportHeader 4" xfId="4994"/>
    <cellStyle name="clsReportHeader 5" xfId="4995"/>
    <cellStyle name="clsReportHeader 6" xfId="4996"/>
    <cellStyle name="clsReportHeader 7" xfId="4997"/>
    <cellStyle name="clsReportHeader 8" xfId="4998"/>
    <cellStyle name="clsReportHeader 9" xfId="4999"/>
    <cellStyle name="clsRowHeader" xfId="5000"/>
    <cellStyle name="clsRowHeader 10" xfId="5001"/>
    <cellStyle name="clsRowHeader 11" xfId="5002"/>
    <cellStyle name="clsRowHeader 12" xfId="5003"/>
    <cellStyle name="clsRowHeader 13" xfId="5004"/>
    <cellStyle name="clsRowHeader 14" xfId="5005"/>
    <cellStyle name="clsRowHeader 15" xfId="5006"/>
    <cellStyle name="clsRowHeader 16" xfId="5007"/>
    <cellStyle name="clsRowHeader 17" xfId="5008"/>
    <cellStyle name="clsRowHeader 18" xfId="5009"/>
    <cellStyle name="clsRowHeader 19" xfId="5010"/>
    <cellStyle name="clsRowHeader 2" xfId="5011"/>
    <cellStyle name="clsRowHeader 2 10" xfId="5012"/>
    <cellStyle name="clsRowHeader 2 11" xfId="5013"/>
    <cellStyle name="clsRowHeader 2 12" xfId="5014"/>
    <cellStyle name="clsRowHeader 2 13" xfId="5015"/>
    <cellStyle name="clsRowHeader 2 14" xfId="5016"/>
    <cellStyle name="clsRowHeader 2 15" xfId="5017"/>
    <cellStyle name="clsRowHeader 2 16" xfId="5018"/>
    <cellStyle name="clsRowHeader 2 17" xfId="5019"/>
    <cellStyle name="clsRowHeader 2 18" xfId="5020"/>
    <cellStyle name="clsRowHeader 2 19" xfId="5021"/>
    <cellStyle name="clsRowHeader 2 2" xfId="5022"/>
    <cellStyle name="clsRowHeader 2 20" xfId="5023"/>
    <cellStyle name="clsRowHeader 2 21" xfId="5024"/>
    <cellStyle name="clsRowHeader 2 22" xfId="5025"/>
    <cellStyle name="clsRowHeader 2 23" xfId="5026"/>
    <cellStyle name="clsRowHeader 2 24" xfId="5027"/>
    <cellStyle name="clsRowHeader 2 25" xfId="5028"/>
    <cellStyle name="clsRowHeader 2 26" xfId="5029"/>
    <cellStyle name="clsRowHeader 2 27" xfId="5030"/>
    <cellStyle name="clsRowHeader 2 28" xfId="5031"/>
    <cellStyle name="clsRowHeader 2 29" xfId="5032"/>
    <cellStyle name="clsRowHeader 2 3" xfId="5033"/>
    <cellStyle name="clsRowHeader 2 4" xfId="5034"/>
    <cellStyle name="clsRowHeader 2 5" xfId="5035"/>
    <cellStyle name="clsRowHeader 2 6" xfId="5036"/>
    <cellStyle name="clsRowHeader 2 7" xfId="5037"/>
    <cellStyle name="clsRowHeader 2 8" xfId="5038"/>
    <cellStyle name="clsRowHeader 2 9" xfId="5039"/>
    <cellStyle name="clsRowHeader 20" xfId="5040"/>
    <cellStyle name="clsRowHeader 21" xfId="5041"/>
    <cellStyle name="clsRowHeader 22" xfId="5042"/>
    <cellStyle name="clsRowHeader 23" xfId="5043"/>
    <cellStyle name="clsRowHeader 24" xfId="5044"/>
    <cellStyle name="clsRowHeader 25" xfId="5045"/>
    <cellStyle name="clsRowHeader 26" xfId="5046"/>
    <cellStyle name="clsRowHeader 27" xfId="5047"/>
    <cellStyle name="clsRowHeader 28" xfId="5048"/>
    <cellStyle name="clsRowHeader 29" xfId="5049"/>
    <cellStyle name="clsRowHeader 3" xfId="5050"/>
    <cellStyle name="clsRowHeader 30" xfId="5051"/>
    <cellStyle name="clsRowHeader 4" xfId="5052"/>
    <cellStyle name="clsRowHeader 5" xfId="5053"/>
    <cellStyle name="clsRowHeader 6" xfId="5054"/>
    <cellStyle name="clsRowHeader 7" xfId="5055"/>
    <cellStyle name="clsRowHeader 8" xfId="5056"/>
    <cellStyle name="clsRowHeader 9" xfId="5057"/>
    <cellStyle name="clsRptComment" xfId="5058"/>
    <cellStyle name="clsRptComment 10" xfId="5059"/>
    <cellStyle name="clsRptComment 11" xfId="5060"/>
    <cellStyle name="clsRptComment 12" xfId="5061"/>
    <cellStyle name="clsRptComment 13" xfId="5062"/>
    <cellStyle name="clsRptComment 14" xfId="5063"/>
    <cellStyle name="clsRptComment 15" xfId="5064"/>
    <cellStyle name="clsRptComment 16" xfId="5065"/>
    <cellStyle name="clsRptComment 17" xfId="5066"/>
    <cellStyle name="clsRptComment 18" xfId="5067"/>
    <cellStyle name="clsRptComment 19" xfId="5068"/>
    <cellStyle name="clsRptComment 2" xfId="5069"/>
    <cellStyle name="clsRptComment 2 10" xfId="5070"/>
    <cellStyle name="clsRptComment 2 11" xfId="5071"/>
    <cellStyle name="clsRptComment 2 12" xfId="5072"/>
    <cellStyle name="clsRptComment 2 13" xfId="5073"/>
    <cellStyle name="clsRptComment 2 14" xfId="5074"/>
    <cellStyle name="clsRptComment 2 15" xfId="5075"/>
    <cellStyle name="clsRptComment 2 16" xfId="5076"/>
    <cellStyle name="clsRptComment 2 17" xfId="5077"/>
    <cellStyle name="clsRptComment 2 18" xfId="5078"/>
    <cellStyle name="clsRptComment 2 19" xfId="5079"/>
    <cellStyle name="clsRptComment 2 2" xfId="5080"/>
    <cellStyle name="clsRptComment 2 20" xfId="5081"/>
    <cellStyle name="clsRptComment 2 21" xfId="5082"/>
    <cellStyle name="clsRptComment 2 22" xfId="5083"/>
    <cellStyle name="clsRptComment 2 23" xfId="5084"/>
    <cellStyle name="clsRptComment 2 24" xfId="5085"/>
    <cellStyle name="clsRptComment 2 25" xfId="5086"/>
    <cellStyle name="clsRptComment 2 26" xfId="5087"/>
    <cellStyle name="clsRptComment 2 27" xfId="5088"/>
    <cellStyle name="clsRptComment 2 28" xfId="5089"/>
    <cellStyle name="clsRptComment 2 29" xfId="5090"/>
    <cellStyle name="clsRptComment 2 3" xfId="5091"/>
    <cellStyle name="clsRptComment 2 4" xfId="5092"/>
    <cellStyle name="clsRptComment 2 5" xfId="5093"/>
    <cellStyle name="clsRptComment 2 6" xfId="5094"/>
    <cellStyle name="clsRptComment 2 7" xfId="5095"/>
    <cellStyle name="clsRptComment 2 8" xfId="5096"/>
    <cellStyle name="clsRptComment 2 9" xfId="5097"/>
    <cellStyle name="clsRptComment 20" xfId="5098"/>
    <cellStyle name="clsRptComment 21" xfId="5099"/>
    <cellStyle name="clsRptComment 22" xfId="5100"/>
    <cellStyle name="clsRptComment 23" xfId="5101"/>
    <cellStyle name="clsRptComment 24" xfId="5102"/>
    <cellStyle name="clsRptComment 25" xfId="5103"/>
    <cellStyle name="clsRptComment 26" xfId="5104"/>
    <cellStyle name="clsRptComment 27" xfId="5105"/>
    <cellStyle name="clsRptComment 28" xfId="5106"/>
    <cellStyle name="clsRptComment 29" xfId="5107"/>
    <cellStyle name="clsRptComment 3" xfId="5108"/>
    <cellStyle name="clsRptComment 30" xfId="5109"/>
    <cellStyle name="clsRptComment 4" xfId="5110"/>
    <cellStyle name="clsRptComment 5" xfId="5111"/>
    <cellStyle name="clsRptComment 6" xfId="5112"/>
    <cellStyle name="clsRptComment 7" xfId="5113"/>
    <cellStyle name="clsRptComment 8" xfId="5114"/>
    <cellStyle name="clsRptComment 9" xfId="5115"/>
    <cellStyle name="clsScale" xfId="5116"/>
    <cellStyle name="clsScale 2" xfId="5117"/>
    <cellStyle name="clsScale 3" xfId="5118"/>
    <cellStyle name="clsScale 4" xfId="5119"/>
    <cellStyle name="clsScale 5" xfId="5120"/>
    <cellStyle name="clsSection" xfId="5121"/>
    <cellStyle name="clsSection 10" xfId="5122"/>
    <cellStyle name="clsSection 11" xfId="5123"/>
    <cellStyle name="clsSection 12" xfId="5124"/>
    <cellStyle name="clsSection 13" xfId="5125"/>
    <cellStyle name="clsSection 14" xfId="5126"/>
    <cellStyle name="clsSection 15" xfId="5127"/>
    <cellStyle name="clsSection 16" xfId="5128"/>
    <cellStyle name="clsSection 17" xfId="5129"/>
    <cellStyle name="clsSection 18" xfId="5130"/>
    <cellStyle name="clsSection 19" xfId="5131"/>
    <cellStyle name="clsSection 2" xfId="5132"/>
    <cellStyle name="clsSection 2 10" xfId="5133"/>
    <cellStyle name="clsSection 2 11" xfId="5134"/>
    <cellStyle name="clsSection 2 12" xfId="5135"/>
    <cellStyle name="clsSection 2 13" xfId="5136"/>
    <cellStyle name="clsSection 2 14" xfId="5137"/>
    <cellStyle name="clsSection 2 15" xfId="5138"/>
    <cellStyle name="clsSection 2 16" xfId="5139"/>
    <cellStyle name="clsSection 2 17" xfId="5140"/>
    <cellStyle name="clsSection 2 18" xfId="5141"/>
    <cellStyle name="clsSection 2 19" xfId="5142"/>
    <cellStyle name="clsSection 2 2" xfId="5143"/>
    <cellStyle name="clsSection 2 20" xfId="5144"/>
    <cellStyle name="clsSection 2 21" xfId="5145"/>
    <cellStyle name="clsSection 2 22" xfId="5146"/>
    <cellStyle name="clsSection 2 23" xfId="5147"/>
    <cellStyle name="clsSection 2 24" xfId="5148"/>
    <cellStyle name="clsSection 2 25" xfId="5149"/>
    <cellStyle name="clsSection 2 26" xfId="5150"/>
    <cellStyle name="clsSection 2 27" xfId="5151"/>
    <cellStyle name="clsSection 2 28" xfId="5152"/>
    <cellStyle name="clsSection 2 29" xfId="5153"/>
    <cellStyle name="clsSection 2 3" xfId="5154"/>
    <cellStyle name="clsSection 2 4" xfId="5155"/>
    <cellStyle name="clsSection 2 5" xfId="5156"/>
    <cellStyle name="clsSection 2 6" xfId="5157"/>
    <cellStyle name="clsSection 2 7" xfId="5158"/>
    <cellStyle name="clsSection 2 8" xfId="5159"/>
    <cellStyle name="clsSection 2 9" xfId="5160"/>
    <cellStyle name="clsSection 20" xfId="5161"/>
    <cellStyle name="clsSection 21" xfId="5162"/>
    <cellStyle name="clsSection 22" xfId="5163"/>
    <cellStyle name="clsSection 23" xfId="5164"/>
    <cellStyle name="clsSection 24" xfId="5165"/>
    <cellStyle name="clsSection 25" xfId="5166"/>
    <cellStyle name="clsSection 26" xfId="5167"/>
    <cellStyle name="clsSection 27" xfId="5168"/>
    <cellStyle name="clsSection 28" xfId="5169"/>
    <cellStyle name="clsSection 29" xfId="5170"/>
    <cellStyle name="clsSection 3" xfId="5171"/>
    <cellStyle name="clsSection 30" xfId="5172"/>
    <cellStyle name="clsSection 4" xfId="5173"/>
    <cellStyle name="clsSection 5" xfId="5174"/>
    <cellStyle name="clsSection 6" xfId="5175"/>
    <cellStyle name="clsSection 7" xfId="5176"/>
    <cellStyle name="clsSection 8" xfId="5177"/>
    <cellStyle name="clsSection 9" xfId="5178"/>
    <cellStyle name="Col&amp;RowHeadings" xfId="5179"/>
    <cellStyle name="Col&amp;RowHeadings 2" xfId="5180"/>
    <cellStyle name="Col&amp;RowHeadings 3" xfId="5181"/>
    <cellStyle name="ColCodes" xfId="5182"/>
    <cellStyle name="ColCodes 2" xfId="5183"/>
    <cellStyle name="ColCodes 3" xfId="5184"/>
    <cellStyle name="Colore 1" xfId="5185"/>
    <cellStyle name="Colore 1 2" xfId="5186"/>
    <cellStyle name="Colore 1 3" xfId="5187"/>
    <cellStyle name="Colore 2" xfId="5188"/>
    <cellStyle name="Colore 2 2" xfId="5189"/>
    <cellStyle name="Colore 2 3" xfId="5190"/>
    <cellStyle name="Colore 3" xfId="5191"/>
    <cellStyle name="Colore 3 2" xfId="5192"/>
    <cellStyle name="Colore 3 3" xfId="5193"/>
    <cellStyle name="Colore 4" xfId="5194"/>
    <cellStyle name="Colore 4 2" xfId="5195"/>
    <cellStyle name="Colore 4 3" xfId="5196"/>
    <cellStyle name="Colore 5" xfId="5197"/>
    <cellStyle name="Colore 5 2" xfId="5198"/>
    <cellStyle name="Colore 5 3" xfId="5199"/>
    <cellStyle name="Colore 6" xfId="5200"/>
    <cellStyle name="Colore 6 2" xfId="5201"/>
    <cellStyle name="Colore 6 3" xfId="5202"/>
    <cellStyle name="ColTitles" xfId="5203"/>
    <cellStyle name="ColTitles 2" xfId="5204"/>
    <cellStyle name="ColTitles 3" xfId="5205"/>
    <cellStyle name="column" xfId="5206"/>
    <cellStyle name="column 2" xfId="5207"/>
    <cellStyle name="column 3" xfId="5208"/>
    <cellStyle name="Comma  - Style1" xfId="5209"/>
    <cellStyle name="Comma  - Style1 2" xfId="5210"/>
    <cellStyle name="Comma  - Style1 3" xfId="5211"/>
    <cellStyle name="Comma  - Style1 4" xfId="5212"/>
    <cellStyle name="Comma  - Style1 5" xfId="5213"/>
    <cellStyle name="Comma  - Style1 6" xfId="5214"/>
    <cellStyle name="Comma  - Style1 7" xfId="5215"/>
    <cellStyle name="Comma  - Style2" xfId="5216"/>
    <cellStyle name="Comma  - Style2 2" xfId="5217"/>
    <cellStyle name="Comma  - Style2 3" xfId="5218"/>
    <cellStyle name="Comma  - Style2 4" xfId="5219"/>
    <cellStyle name="Comma  - Style2 5" xfId="5220"/>
    <cellStyle name="Comma  - Style2 6" xfId="5221"/>
    <cellStyle name="Comma  - Style2 7" xfId="5222"/>
    <cellStyle name="Comma  - Style3" xfId="5223"/>
    <cellStyle name="Comma  - Style3 2" xfId="5224"/>
    <cellStyle name="Comma  - Style3 3" xfId="5225"/>
    <cellStyle name="Comma  - Style3 4" xfId="5226"/>
    <cellStyle name="Comma  - Style3 5" xfId="5227"/>
    <cellStyle name="Comma  - Style3 6" xfId="5228"/>
    <cellStyle name="Comma  - Style3 7" xfId="5229"/>
    <cellStyle name="Comma  - Style4" xfId="5230"/>
    <cellStyle name="Comma  - Style4 2" xfId="5231"/>
    <cellStyle name="Comma  - Style4 3" xfId="5232"/>
    <cellStyle name="Comma  - Style4 4" xfId="5233"/>
    <cellStyle name="Comma  - Style4 5" xfId="5234"/>
    <cellStyle name="Comma  - Style4 6" xfId="5235"/>
    <cellStyle name="Comma  - Style4 7" xfId="5236"/>
    <cellStyle name="Comma  - Style5" xfId="5237"/>
    <cellStyle name="Comma  - Style5 2" xfId="5238"/>
    <cellStyle name="Comma  - Style5 3" xfId="5239"/>
    <cellStyle name="Comma  - Style5 4" xfId="5240"/>
    <cellStyle name="Comma  - Style5 5" xfId="5241"/>
    <cellStyle name="Comma  - Style5 6" xfId="5242"/>
    <cellStyle name="Comma  - Style5 7" xfId="5243"/>
    <cellStyle name="Comma  - Style6" xfId="5244"/>
    <cellStyle name="Comma  - Style6 2" xfId="5245"/>
    <cellStyle name="Comma  - Style6 3" xfId="5246"/>
    <cellStyle name="Comma  - Style6 4" xfId="5247"/>
    <cellStyle name="Comma  - Style6 5" xfId="5248"/>
    <cellStyle name="Comma  - Style6 6" xfId="5249"/>
    <cellStyle name="Comma  - Style6 7" xfId="5250"/>
    <cellStyle name="Comma  - Style7" xfId="5251"/>
    <cellStyle name="Comma  - Style7 2" xfId="5252"/>
    <cellStyle name="Comma  - Style7 3" xfId="5253"/>
    <cellStyle name="Comma  - Style7 4" xfId="5254"/>
    <cellStyle name="Comma  - Style7 5" xfId="5255"/>
    <cellStyle name="Comma  - Style7 6" xfId="5256"/>
    <cellStyle name="Comma  - Style7 7" xfId="5257"/>
    <cellStyle name="Comma  - Style8" xfId="5258"/>
    <cellStyle name="Comma  - Style8 2" xfId="5259"/>
    <cellStyle name="Comma  - Style8 3" xfId="5260"/>
    <cellStyle name="Comma  - Style8 4" xfId="5261"/>
    <cellStyle name="Comma [0] 2" xfId="5262"/>
    <cellStyle name="Comma [0] 2 2" xfId="5263"/>
    <cellStyle name="Comma [0] 2 3" xfId="5264"/>
    <cellStyle name="Comma [0] 3" xfId="5265"/>
    <cellStyle name="Comma [0] 3 2" xfId="5266"/>
    <cellStyle name="Comma [0] 4" xfId="5267"/>
    <cellStyle name="Comma [0] 5" xfId="5268"/>
    <cellStyle name="Comma [0] 7" xfId="5269"/>
    <cellStyle name="Comma [00]" xfId="5270"/>
    <cellStyle name="Comma [00] 2" xfId="5271"/>
    <cellStyle name="Comma [00] 2 2" xfId="5272"/>
    <cellStyle name="Comma [00] 2 3" xfId="5273"/>
    <cellStyle name="Comma [00] 3" xfId="5274"/>
    <cellStyle name="Comma [00] 4" xfId="5275"/>
    <cellStyle name="Comma 10" xfId="5276"/>
    <cellStyle name="Comma 10 2" xfId="5277"/>
    <cellStyle name="Comma 10 3" xfId="5278"/>
    <cellStyle name="Comma 11" xfId="5279"/>
    <cellStyle name="Comma 11 2" xfId="5280"/>
    <cellStyle name="Comma 11 3" xfId="5281"/>
    <cellStyle name="Comma 12" xfId="5282"/>
    <cellStyle name="Comma 12 2" xfId="5283"/>
    <cellStyle name="Comma 12 2 2" xfId="5284"/>
    <cellStyle name="Comma 12 3" xfId="5285"/>
    <cellStyle name="Comma 12 4" xfId="5286"/>
    <cellStyle name="Comma 13" xfId="5287"/>
    <cellStyle name="Comma 13 2" xfId="5288"/>
    <cellStyle name="Comma 13 3" xfId="5289"/>
    <cellStyle name="Comma 14" xfId="5290"/>
    <cellStyle name="Comma 15" xfId="5291"/>
    <cellStyle name="Comma 15 2" xfId="5292"/>
    <cellStyle name="Comma 15 3" xfId="5293"/>
    <cellStyle name="Comma 16" xfId="5294"/>
    <cellStyle name="Comma 16 2" xfId="5295"/>
    <cellStyle name="Comma 16 2 2" xfId="5296"/>
    <cellStyle name="Comma 16 3" xfId="5297"/>
    <cellStyle name="Comma 17" xfId="5298"/>
    <cellStyle name="Comma 18" xfId="5299"/>
    <cellStyle name="Comma 18 2" xfId="5300"/>
    <cellStyle name="Comma 19" xfId="5301"/>
    <cellStyle name="Comma 19 2" xfId="5302"/>
    <cellStyle name="Comma 2" xfId="5303"/>
    <cellStyle name="Comma 2 2" xfId="5304"/>
    <cellStyle name="Comma 2 2 2" xfId="5305"/>
    <cellStyle name="Comma 2 2 3" xfId="5306"/>
    <cellStyle name="Comma 2 2 4" xfId="5307"/>
    <cellStyle name="Comma 2 3" xfId="5308"/>
    <cellStyle name="Comma 2 3 2" xfId="5309"/>
    <cellStyle name="Comma 2 3 3" xfId="5310"/>
    <cellStyle name="Comma 2 4" xfId="5311"/>
    <cellStyle name="Comma 2 4 2" xfId="5312"/>
    <cellStyle name="Comma 2 4 3" xfId="5313"/>
    <cellStyle name="Comma 2 4 4" xfId="5314"/>
    <cellStyle name="Comma 2 4 5" xfId="5315"/>
    <cellStyle name="Comma 2 5" xfId="5316"/>
    <cellStyle name="Comma 2 6" xfId="5317"/>
    <cellStyle name="Comma 2 7" xfId="5318"/>
    <cellStyle name="Comma 2 8" xfId="5319"/>
    <cellStyle name="Comma 20" xfId="5320"/>
    <cellStyle name="Comma 20 2" xfId="5321"/>
    <cellStyle name="Comma 20 2 2" xfId="5322"/>
    <cellStyle name="Comma 20 2 2 2" xfId="5323"/>
    <cellStyle name="Comma 20 2 3" xfId="5324"/>
    <cellStyle name="Comma 20 2 3 2" xfId="5325"/>
    <cellStyle name="Comma 20 2 4" xfId="5326"/>
    <cellStyle name="Comma 20 3" xfId="5327"/>
    <cellStyle name="Comma 20 3 2" xfId="5328"/>
    <cellStyle name="Comma 20 4" xfId="5329"/>
    <cellStyle name="Comma 20 4 2" xfId="5330"/>
    <cellStyle name="Comma 20 5" xfId="5331"/>
    <cellStyle name="Comma 21" xfId="5332"/>
    <cellStyle name="Comma 21 2" xfId="5333"/>
    <cellStyle name="Comma 21 2 2" xfId="5334"/>
    <cellStyle name="Comma 21 2 2 2" xfId="5335"/>
    <cellStyle name="Comma 21 2 3" xfId="5336"/>
    <cellStyle name="Comma 21 2 3 2" xfId="5337"/>
    <cellStyle name="Comma 21 2 4" xfId="5338"/>
    <cellStyle name="Comma 21 3" xfId="5339"/>
    <cellStyle name="Comma 21 3 2" xfId="5340"/>
    <cellStyle name="Comma 21 4" xfId="5341"/>
    <cellStyle name="Comma 21 4 2" xfId="5342"/>
    <cellStyle name="Comma 21 5" xfId="5343"/>
    <cellStyle name="Comma 22" xfId="5344"/>
    <cellStyle name="Comma 22 2" xfId="5345"/>
    <cellStyle name="Comma 23" xfId="5346"/>
    <cellStyle name="Comma 23 2" xfId="5347"/>
    <cellStyle name="Comma 24" xfId="5348"/>
    <cellStyle name="Comma 25" xfId="5349"/>
    <cellStyle name="Comma 26" xfId="5350"/>
    <cellStyle name="Comma 27" xfId="5351"/>
    <cellStyle name="Comma 28" xfId="5352"/>
    <cellStyle name="Comma 29" xfId="5353"/>
    <cellStyle name="Comma 3" xfId="5354"/>
    <cellStyle name="Comma 3 2" xfId="5355"/>
    <cellStyle name="Comma 3 3" xfId="5356"/>
    <cellStyle name="Comma 3 4" xfId="5357"/>
    <cellStyle name="Comma 3 5" xfId="5358"/>
    <cellStyle name="Comma 3 6" xfId="5359"/>
    <cellStyle name="Comma 30" xfId="5360"/>
    <cellStyle name="Comma 31" xfId="5361"/>
    <cellStyle name="Comma 32" xfId="5362"/>
    <cellStyle name="Comma 33" xfId="5363"/>
    <cellStyle name="Comma 34" xfId="5364"/>
    <cellStyle name="Comma 35" xfId="5365"/>
    <cellStyle name="Comma 36" xfId="5366"/>
    <cellStyle name="Comma 37" xfId="5367"/>
    <cellStyle name="Comma 38" xfId="5368"/>
    <cellStyle name="Comma 38 2" xfId="5369"/>
    <cellStyle name="Comma 39" xfId="5370"/>
    <cellStyle name="Comma 39 2" xfId="5371"/>
    <cellStyle name="Comma 4" xfId="5372"/>
    <cellStyle name="Comma 4 2" xfId="5373"/>
    <cellStyle name="Comma 4 2 2" xfId="5374"/>
    <cellStyle name="Comma 4 2 3" xfId="5375"/>
    <cellStyle name="Comma 4 3" xfId="5376"/>
    <cellStyle name="Comma 4 4" xfId="5377"/>
    <cellStyle name="Comma 4 5" xfId="5378"/>
    <cellStyle name="Comma 40" xfId="5379"/>
    <cellStyle name="Comma 41" xfId="5380"/>
    <cellStyle name="Comma 42" xfId="5381"/>
    <cellStyle name="Comma 5" xfId="5382"/>
    <cellStyle name="Comma 5 2" xfId="5383"/>
    <cellStyle name="Comma 5 2 2" xfId="5384"/>
    <cellStyle name="Comma 5 2 3" xfId="5385"/>
    <cellStyle name="Comma 5 3" xfId="5386"/>
    <cellStyle name="Comma 5 4" xfId="5387"/>
    <cellStyle name="Comma 6" xfId="5388"/>
    <cellStyle name="Comma 6 2" xfId="5389"/>
    <cellStyle name="Comma 6 3" xfId="5390"/>
    <cellStyle name="Comma 7" xfId="5391"/>
    <cellStyle name="Comma 7 2" xfId="5392"/>
    <cellStyle name="Comma 7 3" xfId="5393"/>
    <cellStyle name="Comma 8" xfId="5394"/>
    <cellStyle name="Comma 8 2" xfId="5395"/>
    <cellStyle name="Comma 8 3" xfId="5396"/>
    <cellStyle name="Comma 9" xfId="5397"/>
    <cellStyle name="Comma 9 2" xfId="5398"/>
    <cellStyle name="Comma 9 3" xfId="5399"/>
    <cellStyle name="Comma(3)" xfId="5400"/>
    <cellStyle name="Comma(3) 2" xfId="5401"/>
    <cellStyle name="Comma(3) 3" xfId="5402"/>
    <cellStyle name="Comma(3) 4" xfId="5403"/>
    <cellStyle name="Comma0" xfId="5404"/>
    <cellStyle name="Comma0 - Style1" xfId="5405"/>
    <cellStyle name="Comma0 - Style1 2" xfId="5406"/>
    <cellStyle name="Comma0 - Style1 3" xfId="5407"/>
    <cellStyle name="Comma0 - Style2" xfId="5408"/>
    <cellStyle name="Comma0 - Style2 2" xfId="5409"/>
    <cellStyle name="Comma0 - Style2 3" xfId="5410"/>
    <cellStyle name="Comma0 - Style3" xfId="5411"/>
    <cellStyle name="Comma0 - Style3 2" xfId="5412"/>
    <cellStyle name="Comma0 - Style3 3" xfId="5413"/>
    <cellStyle name="Comma0 2" xfId="5414"/>
    <cellStyle name="Comma0 3" xfId="5415"/>
    <cellStyle name="Comma0 4" xfId="5416"/>
    <cellStyle name="Comma0 5" xfId="5417"/>
    <cellStyle name="Comma0 6" xfId="5418"/>
    <cellStyle name="Comma0_040902bgr_bop_active" xfId="5419"/>
    <cellStyle name="Comma1 - Style1" xfId="5420"/>
    <cellStyle name="Comma1 - Style1 2" xfId="5421"/>
    <cellStyle name="Comma1 - Style1 3" xfId="5422"/>
    <cellStyle name="Commentaire" xfId="5423"/>
    <cellStyle name="Commentaire 2" xfId="5424"/>
    <cellStyle name="Commentaire 2 2" xfId="5425"/>
    <cellStyle name="Commentaire 3" xfId="5426"/>
    <cellStyle name="Commentaire 3 2" xfId="5427"/>
    <cellStyle name="Commentaire 4" xfId="5428"/>
    <cellStyle name="Commentaire 4 2" xfId="5429"/>
    <cellStyle name="Commentaire 5" xfId="5430"/>
    <cellStyle name="Curren - Style2" xfId="5431"/>
    <cellStyle name="Curren - Style2 2" xfId="5432"/>
    <cellStyle name="Curren - Style2 3" xfId="5433"/>
    <cellStyle name="Curren - Style3" xfId="5434"/>
    <cellStyle name="Curren - Style3 2" xfId="5435"/>
    <cellStyle name="Curren - Style3 3" xfId="5436"/>
    <cellStyle name="Curren - Style4" xfId="5437"/>
    <cellStyle name="Curren - Style4 2" xfId="5438"/>
    <cellStyle name="Curren - Style4 3" xfId="5439"/>
    <cellStyle name="Currency (0.00)" xfId="5440"/>
    <cellStyle name="Currency [00]" xfId="5441"/>
    <cellStyle name="Currency [00] 2" xfId="5442"/>
    <cellStyle name="Currency [00] 3" xfId="5443"/>
    <cellStyle name="Currency 10" xfId="5444"/>
    <cellStyle name="Currency 10 2" xfId="5445"/>
    <cellStyle name="Currency 11" xfId="5446"/>
    <cellStyle name="Currency 12" xfId="5447"/>
    <cellStyle name="Currency 2" xfId="5448"/>
    <cellStyle name="Currency 2 2" xfId="5449"/>
    <cellStyle name="Currency 2 2 2" xfId="5450"/>
    <cellStyle name="Currency 2 2 3" xfId="5451"/>
    <cellStyle name="Currency 3" xfId="5452"/>
    <cellStyle name="Currency 3 2" xfId="5453"/>
    <cellStyle name="Currency 3 2 2" xfId="5454"/>
    <cellStyle name="Currency 3 3" xfId="5455"/>
    <cellStyle name="Currency 3 3 2" xfId="5456"/>
    <cellStyle name="Currency 3 4" xfId="5457"/>
    <cellStyle name="Currency 3 4 2" xfId="5458"/>
    <cellStyle name="Currency 3 5" xfId="5459"/>
    <cellStyle name="Currency 4" xfId="5460"/>
    <cellStyle name="Currency 4 2" xfId="5461"/>
    <cellStyle name="Currency 5" xfId="5462"/>
    <cellStyle name="Currency 5 2" xfId="5463"/>
    <cellStyle name="Currency 6" xfId="5464"/>
    <cellStyle name="Currency 7" xfId="5465"/>
    <cellStyle name="Currency 7 2" xfId="5466"/>
    <cellStyle name="Currency 7 2 2" xfId="5467"/>
    <cellStyle name="Currency 7 2 2 2" xfId="5468"/>
    <cellStyle name="Currency 7 2 3" xfId="5469"/>
    <cellStyle name="Currency 7 2 3 2" xfId="5470"/>
    <cellStyle name="Currency 7 2 4" xfId="5471"/>
    <cellStyle name="Currency 7 3" xfId="5472"/>
    <cellStyle name="Currency 7 3 2" xfId="5473"/>
    <cellStyle name="Currency 7 4" xfId="5474"/>
    <cellStyle name="Currency 7 4 2" xfId="5475"/>
    <cellStyle name="Currency 7 5" xfId="5476"/>
    <cellStyle name="Currency 8" xfId="5477"/>
    <cellStyle name="Currency 8 2" xfId="5478"/>
    <cellStyle name="Currency 8 2 2" xfId="5479"/>
    <cellStyle name="Currency 8 2 2 2" xfId="5480"/>
    <cellStyle name="Currency 8 2 3" xfId="5481"/>
    <cellStyle name="Currency 8 2 3 2" xfId="5482"/>
    <cellStyle name="Currency 8 2 4" xfId="5483"/>
    <cellStyle name="Currency 8 3" xfId="5484"/>
    <cellStyle name="Currency 8 3 2" xfId="5485"/>
    <cellStyle name="Currency 8 4" xfId="5486"/>
    <cellStyle name="Currency 8 4 2" xfId="5487"/>
    <cellStyle name="Currency 8 5" xfId="5488"/>
    <cellStyle name="Currency 9" xfId="5489"/>
    <cellStyle name="Currency 9 2" xfId="5490"/>
    <cellStyle name="Currency0" xfId="5491"/>
    <cellStyle name="Currency0 2" xfId="5492"/>
    <cellStyle name="Currency0 3" xfId="5493"/>
    <cellStyle name="Currency0 4" xfId="5494"/>
    <cellStyle name="Currency0 5" xfId="5495"/>
    <cellStyle name="Currency1" xfId="5496"/>
    <cellStyle name="DADOS" xfId="5497"/>
    <cellStyle name="Data" xfId="5498"/>
    <cellStyle name="Data 2" xfId="5499"/>
    <cellStyle name="Data 3" xfId="5500"/>
    <cellStyle name="DataEntryCells" xfId="5501"/>
    <cellStyle name="DataEntryCells 2" xfId="5502"/>
    <cellStyle name="DataEntryCells 3" xfId="5503"/>
    <cellStyle name="Date" xfId="5504"/>
    <cellStyle name="Date - Style5" xfId="5505"/>
    <cellStyle name="Date - Style5 2" xfId="5506"/>
    <cellStyle name="Date - Style5 3" xfId="5507"/>
    <cellStyle name="Date 10" xfId="5508"/>
    <cellStyle name="Date 10 2" xfId="5509"/>
    <cellStyle name="Date 11" xfId="5510"/>
    <cellStyle name="Date 12" xfId="5511"/>
    <cellStyle name="Date 2" xfId="5512"/>
    <cellStyle name="Date 2 2" xfId="5513"/>
    <cellStyle name="Date 2 3" xfId="5514"/>
    <cellStyle name="Date 3" xfId="5515"/>
    <cellStyle name="Date 3 2" xfId="5516"/>
    <cellStyle name="Date 3 3" xfId="5517"/>
    <cellStyle name="Date 4" xfId="5518"/>
    <cellStyle name="Date 4 2" xfId="5519"/>
    <cellStyle name="Date 4 3" xfId="5520"/>
    <cellStyle name="Date 5" xfId="5521"/>
    <cellStyle name="Date 5 2" xfId="5522"/>
    <cellStyle name="Date 5 3" xfId="5523"/>
    <cellStyle name="Date 6" xfId="5524"/>
    <cellStyle name="Date 6 2" xfId="5525"/>
    <cellStyle name="Date 6 3" xfId="5526"/>
    <cellStyle name="Date 7" xfId="5527"/>
    <cellStyle name="Date 8" xfId="5528"/>
    <cellStyle name="Date 9" xfId="5529"/>
    <cellStyle name="Date 9 2" xfId="5530"/>
    <cellStyle name="Date m-yy" xfId="5531"/>
    <cellStyle name="Date Short" xfId="5532"/>
    <cellStyle name="Date_2006 APBN-P" xfId="5533"/>
    <cellStyle name="Datum" xfId="5534"/>
    <cellStyle name="Datum 2" xfId="5535"/>
    <cellStyle name="Datum 2 2" xfId="5536"/>
    <cellStyle name="Datum 2 3" xfId="5537"/>
    <cellStyle name="Datum 3" xfId="5538"/>
    <cellStyle name="Datum 4" xfId="5539"/>
    <cellStyle name="Datum 5" xfId="5540"/>
    <cellStyle name="day of week" xfId="5541"/>
    <cellStyle name="DEM" xfId="5542"/>
    <cellStyle name="DEM 2" xfId="5543"/>
    <cellStyle name="DEM 3" xfId="5544"/>
    <cellStyle name="DEM 4" xfId="5545"/>
    <cellStyle name="Dezimal 2" xfId="5546"/>
    <cellStyle name="diskette" xfId="5547"/>
    <cellStyle name="diskette 2" xfId="5548"/>
    <cellStyle name="dollar" xfId="5549"/>
    <cellStyle name="données" xfId="5550"/>
    <cellStyle name="donnéesbord" xfId="5551"/>
    <cellStyle name="donnéesbord 2" xfId="5552"/>
    <cellStyle name="donnéesbord 2 2" xfId="5553"/>
    <cellStyle name="donnéesbord 2 2 2" xfId="5554"/>
    <cellStyle name="donnéesbord 2 2 2 2" xfId="5555"/>
    <cellStyle name="donnéesbord 2 2 3" xfId="5556"/>
    <cellStyle name="donnéesbord 2 2 3 2" xfId="5557"/>
    <cellStyle name="donnéesbord 2 3" xfId="5558"/>
    <cellStyle name="donnéesbord 2 3 2" xfId="5559"/>
    <cellStyle name="donnéesbord 2_Adjustments" xfId="5560"/>
    <cellStyle name="donnéesbord 3" xfId="5561"/>
    <cellStyle name="donnéesbord 3 2" xfId="5562"/>
    <cellStyle name="donnéesbord 3 2 2" xfId="5563"/>
    <cellStyle name="donnéesbord 3 3" xfId="5564"/>
    <cellStyle name="donnéesbord 3 3 2" xfId="5565"/>
    <cellStyle name="donnéesbord 4" xfId="5566"/>
    <cellStyle name="donnéesbord 4 2" xfId="5567"/>
    <cellStyle name="donnéesbord_Adjustments" xfId="5568"/>
    <cellStyle name="e0" xfId="5569"/>
    <cellStyle name="e1" xfId="5570"/>
    <cellStyle name="e2" xfId="5571"/>
    <cellStyle name="Emphasis 1" xfId="5572"/>
    <cellStyle name="Emphasis 1 2" xfId="5573"/>
    <cellStyle name="Emphasis 1 2 2" xfId="5574"/>
    <cellStyle name="Emphasis 1 3" xfId="5575"/>
    <cellStyle name="Emphasis 1 4" xfId="5576"/>
    <cellStyle name="Emphasis 2" xfId="5577"/>
    <cellStyle name="Emphasis 2 2" xfId="5578"/>
    <cellStyle name="Emphasis 2 2 2" xfId="5579"/>
    <cellStyle name="Emphasis 2 3" xfId="5580"/>
    <cellStyle name="Emphasis 2 4" xfId="5581"/>
    <cellStyle name="Emphasis 3" xfId="5582"/>
    <cellStyle name="Emphasis 3 2" xfId="5583"/>
    <cellStyle name="Emphasis 3 2 2" xfId="5584"/>
    <cellStyle name="Emphasis 3 3" xfId="5585"/>
    <cellStyle name="Emphasis 3 4" xfId="5586"/>
    <cellStyle name="Encabezado 4" xfId="5587"/>
    <cellStyle name="Encabezado 4 2" xfId="5588"/>
    <cellStyle name="Encabezado 4 2 2" xfId="5589"/>
    <cellStyle name="Encabezado 4 2 3" xfId="5590"/>
    <cellStyle name="Encabezado 4 2 4" xfId="5591"/>
    <cellStyle name="Encabezado 4 3" xfId="5592"/>
    <cellStyle name="Énfasis1" xfId="5593"/>
    <cellStyle name="Énfasis1 2" xfId="5594"/>
    <cellStyle name="Énfasis1 2 2" xfId="5595"/>
    <cellStyle name="Énfasis1 2 3" xfId="5596"/>
    <cellStyle name="Énfasis1 2 4" xfId="5597"/>
    <cellStyle name="Énfasis1 3" xfId="5598"/>
    <cellStyle name="Énfasis2" xfId="5599"/>
    <cellStyle name="Énfasis2 2" xfId="5600"/>
    <cellStyle name="Énfasis2 2 2" xfId="5601"/>
    <cellStyle name="Énfasis2 2 3" xfId="5602"/>
    <cellStyle name="Énfasis2 2 4" xfId="5603"/>
    <cellStyle name="Énfasis2 3" xfId="5604"/>
    <cellStyle name="Énfasis3" xfId="5605"/>
    <cellStyle name="Énfasis3 2" xfId="5606"/>
    <cellStyle name="Énfasis3 2 2" xfId="5607"/>
    <cellStyle name="Énfasis3 2 3" xfId="5608"/>
    <cellStyle name="Énfasis3 2 4" xfId="5609"/>
    <cellStyle name="Énfasis3 3" xfId="5610"/>
    <cellStyle name="Énfasis4" xfId="5611"/>
    <cellStyle name="Énfasis4 2" xfId="5612"/>
    <cellStyle name="Énfasis4 2 2" xfId="5613"/>
    <cellStyle name="Énfasis4 2 3" xfId="5614"/>
    <cellStyle name="Énfasis4 2 4" xfId="5615"/>
    <cellStyle name="Énfasis4 3" xfId="5616"/>
    <cellStyle name="Énfasis5" xfId="5617"/>
    <cellStyle name="Énfasis5 2" xfId="5618"/>
    <cellStyle name="Énfasis5 2 2" xfId="5619"/>
    <cellStyle name="Énfasis5 2 3" xfId="5620"/>
    <cellStyle name="Énfasis5 2 4" xfId="5621"/>
    <cellStyle name="Énfasis5 3" xfId="5622"/>
    <cellStyle name="Énfasis6" xfId="5623"/>
    <cellStyle name="Énfasis6 2" xfId="5624"/>
    <cellStyle name="Énfasis6 2 2" xfId="5625"/>
    <cellStyle name="Énfasis6 2 3" xfId="5626"/>
    <cellStyle name="Énfasis6 2 4" xfId="5627"/>
    <cellStyle name="Énfasis6 3" xfId="5628"/>
    <cellStyle name="Enter Currency (0)" xfId="5629"/>
    <cellStyle name="Enter Currency (0) 2" xfId="5630"/>
    <cellStyle name="Enter Currency (0) 2 2" xfId="5631"/>
    <cellStyle name="Enter Currency (0) 2 3" xfId="5632"/>
    <cellStyle name="Enter Currency (0) 3" xfId="5633"/>
    <cellStyle name="Enter Currency (0) 4" xfId="5634"/>
    <cellStyle name="Enter Currency (2)" xfId="5635"/>
    <cellStyle name="Enter Currency (2) 2" xfId="5636"/>
    <cellStyle name="Enter Currency (2) 3" xfId="5637"/>
    <cellStyle name="Enter Units (0)" xfId="5638"/>
    <cellStyle name="Enter Units (0) 2" xfId="5639"/>
    <cellStyle name="Enter Units (0) 2 2" xfId="5640"/>
    <cellStyle name="Enter Units (0) 2 3" xfId="5641"/>
    <cellStyle name="Enter Units (0) 3" xfId="5642"/>
    <cellStyle name="Enter Units (0) 4" xfId="5643"/>
    <cellStyle name="Enter Units (1)" xfId="5644"/>
    <cellStyle name="Enter Units (1) 2" xfId="5645"/>
    <cellStyle name="Enter Units (1) 2 2" xfId="5646"/>
    <cellStyle name="Enter Units (1) 2 3" xfId="5647"/>
    <cellStyle name="Enter Units (1) 3" xfId="5648"/>
    <cellStyle name="Enter Units (1) 4" xfId="5649"/>
    <cellStyle name="Enter Units (2)" xfId="5650"/>
    <cellStyle name="Enter Units (2) 2" xfId="5651"/>
    <cellStyle name="Enter Units (2) 3" xfId="5652"/>
    <cellStyle name="Entier" xfId="5653"/>
    <cellStyle name="Entrada" xfId="5654"/>
    <cellStyle name="Entrada 10" xfId="5655"/>
    <cellStyle name="Entrada 11" xfId="5656"/>
    <cellStyle name="Entrada 12" xfId="5657"/>
    <cellStyle name="Entrada 13" xfId="5658"/>
    <cellStyle name="Entrada 14" xfId="5659"/>
    <cellStyle name="Entrada 15" xfId="5660"/>
    <cellStyle name="Entrada 16" xfId="5661"/>
    <cellStyle name="Entrada 17" xfId="5662"/>
    <cellStyle name="Entrada 18" xfId="5663"/>
    <cellStyle name="Entrada 19" xfId="5664"/>
    <cellStyle name="Entrada 2" xfId="5665"/>
    <cellStyle name="Entrada 2 10" xfId="5666"/>
    <cellStyle name="Entrada 2 11" xfId="5667"/>
    <cellStyle name="Entrada 2 12" xfId="5668"/>
    <cellStyle name="Entrada 2 13" xfId="5669"/>
    <cellStyle name="Entrada 2 14" xfId="5670"/>
    <cellStyle name="Entrada 2 15" xfId="5671"/>
    <cellStyle name="Entrada 2 16" xfId="5672"/>
    <cellStyle name="Entrada 2 17" xfId="5673"/>
    <cellStyle name="Entrada 2 18" xfId="5674"/>
    <cellStyle name="Entrada 2 19" xfId="5675"/>
    <cellStyle name="Entrada 2 2" xfId="5676"/>
    <cellStyle name="Entrada 2 2 10" xfId="5677"/>
    <cellStyle name="Entrada 2 2 11" xfId="5678"/>
    <cellStyle name="Entrada 2 2 12" xfId="5679"/>
    <cellStyle name="Entrada 2 2 13" xfId="5680"/>
    <cellStyle name="Entrada 2 2 14" xfId="5681"/>
    <cellStyle name="Entrada 2 2 15" xfId="5682"/>
    <cellStyle name="Entrada 2 2 16" xfId="5683"/>
    <cellStyle name="Entrada 2 2 17" xfId="5684"/>
    <cellStyle name="Entrada 2 2 18" xfId="5685"/>
    <cellStyle name="Entrada 2 2 19" xfId="5686"/>
    <cellStyle name="Entrada 2 2 2" xfId="5687"/>
    <cellStyle name="Entrada 2 2 20" xfId="5688"/>
    <cellStyle name="Entrada 2 2 21" xfId="5689"/>
    <cellStyle name="Entrada 2 2 22" xfId="5690"/>
    <cellStyle name="Entrada 2 2 23" xfId="5691"/>
    <cellStyle name="Entrada 2 2 24" xfId="5692"/>
    <cellStyle name="Entrada 2 2 25" xfId="5693"/>
    <cellStyle name="Entrada 2 2 26" xfId="5694"/>
    <cellStyle name="Entrada 2 2 27" xfId="5695"/>
    <cellStyle name="Entrada 2 2 28" xfId="5696"/>
    <cellStyle name="Entrada 2 2 29" xfId="5697"/>
    <cellStyle name="Entrada 2 2 3" xfId="5698"/>
    <cellStyle name="Entrada 2 2 4" xfId="5699"/>
    <cellStyle name="Entrada 2 2 5" xfId="5700"/>
    <cellStyle name="Entrada 2 2 6" xfId="5701"/>
    <cellStyle name="Entrada 2 2 7" xfId="5702"/>
    <cellStyle name="Entrada 2 2 8" xfId="5703"/>
    <cellStyle name="Entrada 2 2 9" xfId="5704"/>
    <cellStyle name="Entrada 2 20" xfId="5705"/>
    <cellStyle name="Entrada 2 21" xfId="5706"/>
    <cellStyle name="Entrada 2 22" xfId="5707"/>
    <cellStyle name="Entrada 2 23" xfId="5708"/>
    <cellStyle name="Entrada 2 24" xfId="5709"/>
    <cellStyle name="Entrada 2 25" xfId="5710"/>
    <cellStyle name="Entrada 2 26" xfId="5711"/>
    <cellStyle name="Entrada 2 27" xfId="5712"/>
    <cellStyle name="Entrada 2 28" xfId="5713"/>
    <cellStyle name="Entrada 2 29" xfId="5714"/>
    <cellStyle name="Entrada 2 3" xfId="5715"/>
    <cellStyle name="Entrada 2 30" xfId="5716"/>
    <cellStyle name="Entrada 2 4" xfId="5717"/>
    <cellStyle name="Entrada 2 5" xfId="5718"/>
    <cellStyle name="Entrada 2 6" xfId="5719"/>
    <cellStyle name="Entrada 2 7" xfId="5720"/>
    <cellStyle name="Entrada 2 8" xfId="5721"/>
    <cellStyle name="Entrada 2 9" xfId="5722"/>
    <cellStyle name="Entrada 20" xfId="5723"/>
    <cellStyle name="Entrada 21" xfId="5724"/>
    <cellStyle name="Entrada 22" xfId="5725"/>
    <cellStyle name="Entrada 23" xfId="5726"/>
    <cellStyle name="Entrada 24" xfId="5727"/>
    <cellStyle name="Entrada 25" xfId="5728"/>
    <cellStyle name="Entrada 26" xfId="5729"/>
    <cellStyle name="Entrada 27" xfId="5730"/>
    <cellStyle name="Entrada 28" xfId="5731"/>
    <cellStyle name="Entrada 29" xfId="5732"/>
    <cellStyle name="Entrada 3" xfId="5733"/>
    <cellStyle name="Entrada 3 10" xfId="5734"/>
    <cellStyle name="Entrada 3 11" xfId="5735"/>
    <cellStyle name="Entrada 3 12" xfId="5736"/>
    <cellStyle name="Entrada 3 13" xfId="5737"/>
    <cellStyle name="Entrada 3 14" xfId="5738"/>
    <cellStyle name="Entrada 3 15" xfId="5739"/>
    <cellStyle name="Entrada 3 16" xfId="5740"/>
    <cellStyle name="Entrada 3 17" xfId="5741"/>
    <cellStyle name="Entrada 3 18" xfId="5742"/>
    <cellStyle name="Entrada 3 19" xfId="5743"/>
    <cellStyle name="Entrada 3 2" xfId="5744"/>
    <cellStyle name="Entrada 3 2 10" xfId="5745"/>
    <cellStyle name="Entrada 3 2 11" xfId="5746"/>
    <cellStyle name="Entrada 3 2 12" xfId="5747"/>
    <cellStyle name="Entrada 3 2 13" xfId="5748"/>
    <cellStyle name="Entrada 3 2 14" xfId="5749"/>
    <cellStyle name="Entrada 3 2 15" xfId="5750"/>
    <cellStyle name="Entrada 3 2 16" xfId="5751"/>
    <cellStyle name="Entrada 3 2 17" xfId="5752"/>
    <cellStyle name="Entrada 3 2 18" xfId="5753"/>
    <cellStyle name="Entrada 3 2 19" xfId="5754"/>
    <cellStyle name="Entrada 3 2 2" xfId="5755"/>
    <cellStyle name="Entrada 3 2 20" xfId="5756"/>
    <cellStyle name="Entrada 3 2 21" xfId="5757"/>
    <cellStyle name="Entrada 3 2 22" xfId="5758"/>
    <cellStyle name="Entrada 3 2 23" xfId="5759"/>
    <cellStyle name="Entrada 3 2 24" xfId="5760"/>
    <cellStyle name="Entrada 3 2 25" xfId="5761"/>
    <cellStyle name="Entrada 3 2 26" xfId="5762"/>
    <cellStyle name="Entrada 3 2 27" xfId="5763"/>
    <cellStyle name="Entrada 3 2 28" xfId="5764"/>
    <cellStyle name="Entrada 3 2 29" xfId="5765"/>
    <cellStyle name="Entrada 3 2 3" xfId="5766"/>
    <cellStyle name="Entrada 3 2 4" xfId="5767"/>
    <cellStyle name="Entrada 3 2 5" xfId="5768"/>
    <cellStyle name="Entrada 3 2 6" xfId="5769"/>
    <cellStyle name="Entrada 3 2 7" xfId="5770"/>
    <cellStyle name="Entrada 3 2 8" xfId="5771"/>
    <cellStyle name="Entrada 3 2 9" xfId="5772"/>
    <cellStyle name="Entrada 3 20" xfId="5773"/>
    <cellStyle name="Entrada 3 21" xfId="5774"/>
    <cellStyle name="Entrada 3 22" xfId="5775"/>
    <cellStyle name="Entrada 3 23" xfId="5776"/>
    <cellStyle name="Entrada 3 24" xfId="5777"/>
    <cellStyle name="Entrada 3 25" xfId="5778"/>
    <cellStyle name="Entrada 3 26" xfId="5779"/>
    <cellStyle name="Entrada 3 27" xfId="5780"/>
    <cellStyle name="Entrada 3 28" xfId="5781"/>
    <cellStyle name="Entrada 3 29" xfId="5782"/>
    <cellStyle name="Entrada 3 3" xfId="5783"/>
    <cellStyle name="Entrada 3 30" xfId="5784"/>
    <cellStyle name="Entrada 3 4" xfId="5785"/>
    <cellStyle name="Entrada 3 5" xfId="5786"/>
    <cellStyle name="Entrada 3 6" xfId="5787"/>
    <cellStyle name="Entrada 3 7" xfId="5788"/>
    <cellStyle name="Entrada 3 8" xfId="5789"/>
    <cellStyle name="Entrada 3 9" xfId="5790"/>
    <cellStyle name="Entrada 30" xfId="5791"/>
    <cellStyle name="Entrada 31" xfId="5792"/>
    <cellStyle name="Entrada 32" xfId="5793"/>
    <cellStyle name="Entrada 4" xfId="5794"/>
    <cellStyle name="Entrada 4 10" xfId="5795"/>
    <cellStyle name="Entrada 4 11" xfId="5796"/>
    <cellStyle name="Entrada 4 12" xfId="5797"/>
    <cellStyle name="Entrada 4 13" xfId="5798"/>
    <cellStyle name="Entrada 4 14" xfId="5799"/>
    <cellStyle name="Entrada 4 15" xfId="5800"/>
    <cellStyle name="Entrada 4 16" xfId="5801"/>
    <cellStyle name="Entrada 4 17" xfId="5802"/>
    <cellStyle name="Entrada 4 18" xfId="5803"/>
    <cellStyle name="Entrada 4 19" xfId="5804"/>
    <cellStyle name="Entrada 4 2" xfId="5805"/>
    <cellStyle name="Entrada 4 20" xfId="5806"/>
    <cellStyle name="Entrada 4 21" xfId="5807"/>
    <cellStyle name="Entrada 4 22" xfId="5808"/>
    <cellStyle name="Entrada 4 23" xfId="5809"/>
    <cellStyle name="Entrada 4 24" xfId="5810"/>
    <cellStyle name="Entrada 4 25" xfId="5811"/>
    <cellStyle name="Entrada 4 26" xfId="5812"/>
    <cellStyle name="Entrada 4 27" xfId="5813"/>
    <cellStyle name="Entrada 4 28" xfId="5814"/>
    <cellStyle name="Entrada 4 29" xfId="5815"/>
    <cellStyle name="Entrada 4 3" xfId="5816"/>
    <cellStyle name="Entrada 4 4" xfId="5817"/>
    <cellStyle name="Entrada 4 5" xfId="5818"/>
    <cellStyle name="Entrada 4 6" xfId="5819"/>
    <cellStyle name="Entrada 4 7" xfId="5820"/>
    <cellStyle name="Entrada 4 8" xfId="5821"/>
    <cellStyle name="Entrada 4 9" xfId="5822"/>
    <cellStyle name="Entrada 5" xfId="5823"/>
    <cellStyle name="Entrada 6" xfId="5824"/>
    <cellStyle name="Entrada 7" xfId="5825"/>
    <cellStyle name="Entrada 8" xfId="5826"/>
    <cellStyle name="Entrada 9" xfId="5827"/>
    <cellStyle name="Entrée" xfId="5828"/>
    <cellStyle name="Entrée 2" xfId="5829"/>
    <cellStyle name="Entrée 2 2" xfId="5830"/>
    <cellStyle name="Entrée 3" xfId="5831"/>
    <cellStyle name="Entrée 3 2" xfId="5832"/>
    <cellStyle name="Entrée 4" xfId="5833"/>
    <cellStyle name="Entrée 4 2" xfId="5834"/>
    <cellStyle name="Entrée 5" xfId="5835"/>
    <cellStyle name="eptembre" xfId="5836"/>
    <cellStyle name="eptembre 2" xfId="5837"/>
    <cellStyle name="eptembre 2 2" xfId="5838"/>
    <cellStyle name="eptembre 3" xfId="5839"/>
    <cellStyle name="Euro" xfId="5840"/>
    <cellStyle name="Euro 10" xfId="5841"/>
    <cellStyle name="Euro 10 2" xfId="5842"/>
    <cellStyle name="Euro 10 3" xfId="5843"/>
    <cellStyle name="Euro 11" xfId="5844"/>
    <cellStyle name="Euro 12" xfId="5845"/>
    <cellStyle name="Euro 13" xfId="5846"/>
    <cellStyle name="Euro 14" xfId="5847"/>
    <cellStyle name="Euro 15" xfId="5848"/>
    <cellStyle name="Euro 2" xfId="5849"/>
    <cellStyle name="Euro 2 2" xfId="5850"/>
    <cellStyle name="Euro 2 2 2" xfId="5851"/>
    <cellStyle name="Euro 2 3" xfId="5852"/>
    <cellStyle name="Euro 2 4" xfId="5853"/>
    <cellStyle name="Euro 3" xfId="5854"/>
    <cellStyle name="Euro 3 2" xfId="5855"/>
    <cellStyle name="Euro 3 2 2" xfId="5856"/>
    <cellStyle name="Euro 3 2 3" xfId="5857"/>
    <cellStyle name="Euro 3 3" xfId="5858"/>
    <cellStyle name="Euro 3 3 2" xfId="5859"/>
    <cellStyle name="Euro 3 4" xfId="5860"/>
    <cellStyle name="Euro 4" xfId="5861"/>
    <cellStyle name="Euro 4 2" xfId="5862"/>
    <cellStyle name="Euro 4 3" xfId="5863"/>
    <cellStyle name="Euro 5" xfId="5864"/>
    <cellStyle name="Euro 5 2" xfId="5865"/>
    <cellStyle name="Euro 5 3" xfId="5866"/>
    <cellStyle name="Euro 6" xfId="5867"/>
    <cellStyle name="Euro 6 2" xfId="5868"/>
    <cellStyle name="Euro 6 3" xfId="5869"/>
    <cellStyle name="Euro 7" xfId="5870"/>
    <cellStyle name="Euro 7 2" xfId="5871"/>
    <cellStyle name="Euro 7 3" xfId="5872"/>
    <cellStyle name="Euro 8" xfId="5873"/>
    <cellStyle name="Euro 8 2" xfId="5874"/>
    <cellStyle name="Euro 8 3" xfId="5875"/>
    <cellStyle name="Euro 9" xfId="5876"/>
    <cellStyle name="Euro 9 2" xfId="5877"/>
    <cellStyle name="Euro 9 3" xfId="5878"/>
    <cellStyle name="Excel.Chart" xfId="5879"/>
    <cellStyle name="exo" xfId="5880"/>
    <cellStyle name="Explanatory Text 10" xfId="5881"/>
    <cellStyle name="Explanatory Text 11" xfId="5882"/>
    <cellStyle name="Explanatory Text 12" xfId="5883"/>
    <cellStyle name="Explanatory Text 13" xfId="5884"/>
    <cellStyle name="Explanatory Text 14" xfId="5885"/>
    <cellStyle name="Explanatory Text 15" xfId="5886"/>
    <cellStyle name="Explanatory Text 16" xfId="5887"/>
    <cellStyle name="Explanatory Text 17" xfId="5888"/>
    <cellStyle name="Explanatory Text 18" xfId="5889"/>
    <cellStyle name="Explanatory Text 19" xfId="5890"/>
    <cellStyle name="Explanatory Text 2" xfId="5891"/>
    <cellStyle name="Explanatory Text 2 2" xfId="5892"/>
    <cellStyle name="Explanatory Text 2 2 2" xfId="5893"/>
    <cellStyle name="Explanatory Text 2 3" xfId="5894"/>
    <cellStyle name="Explanatory Text 2 4" xfId="5895"/>
    <cellStyle name="Explanatory Text 3" xfId="5896"/>
    <cellStyle name="Explanatory Text 4" xfId="5897"/>
    <cellStyle name="Explanatory Text 5" xfId="5898"/>
    <cellStyle name="Explanatory Text 6" xfId="5899"/>
    <cellStyle name="Explanatory Text 7" xfId="5900"/>
    <cellStyle name="Explanatory Text 8" xfId="5901"/>
    <cellStyle name="Explanatory Text 9" xfId="5902"/>
    <cellStyle name="Ezres [0]_10mell99" xfId="5903"/>
    <cellStyle name="Ezres_10mell99" xfId="5904"/>
    <cellStyle name="f‰H_x0010_‹Ëf‰h,ÿt$_x0018_è¸Wÿÿé&gt;Ëÿÿ÷Ç_x0001_" xfId="5905"/>
    <cellStyle name="f‰H_x0010_‹Ëf‰h,ÿt$_x0018_è¸Wÿÿé&gt;Ëÿÿ÷Ç_x0001_ 2" xfId="5906"/>
    <cellStyle name="f‰H_x0010_‹Ëf‰h,ÿt$_x0018_è¸Wÿÿé&gt;Ëÿÿ÷Ç_x0001_ 3" xfId="5907"/>
    <cellStyle name="f‰H_x0010_‹Ëf‰h,ÿt$_x0018_è¸Wÿÿé&gt;Ëÿÿ÷Ç_x0001_ 4" xfId="5908"/>
    <cellStyle name="f‰H_x0010_‹Ëf‰h,ÿt$_x0018_è¸Wÿÿé&gt;Ëÿÿ÷Ç_x0001_ 5" xfId="5909"/>
    <cellStyle name="f0" xfId="5910"/>
    <cellStyle name="f1" xfId="5911"/>
    <cellStyle name="F2" xfId="5912"/>
    <cellStyle name="f2 10" xfId="5913"/>
    <cellStyle name="F2 11" xfId="5914"/>
    <cellStyle name="F2 12" xfId="5915"/>
    <cellStyle name="F2 13" xfId="5916"/>
    <cellStyle name="F2 14" xfId="5917"/>
    <cellStyle name="F2 15" xfId="5918"/>
    <cellStyle name="F2 16" xfId="5919"/>
    <cellStyle name="F2 17" xfId="5920"/>
    <cellStyle name="F2 18" xfId="5921"/>
    <cellStyle name="F2 19" xfId="5922"/>
    <cellStyle name="F2 2" xfId="5923"/>
    <cellStyle name="F2 2 2" xfId="5924"/>
    <cellStyle name="F2 20" xfId="5925"/>
    <cellStyle name="F2 21" xfId="5926"/>
    <cellStyle name="F2 22" xfId="5927"/>
    <cellStyle name="F2 23" xfId="5928"/>
    <cellStyle name="F2 24" xfId="5929"/>
    <cellStyle name="F2 25" xfId="5930"/>
    <cellStyle name="F2 26" xfId="5931"/>
    <cellStyle name="F2 27" xfId="5932"/>
    <cellStyle name="F2 27 2" xfId="5933"/>
    <cellStyle name="F2 28" xfId="5934"/>
    <cellStyle name="F2 28 2" xfId="5935"/>
    <cellStyle name="F2 29" xfId="5936"/>
    <cellStyle name="f2 3" xfId="5937"/>
    <cellStyle name="F2 30" xfId="5938"/>
    <cellStyle name="f2 4" xfId="5939"/>
    <cellStyle name="f2 5" xfId="5940"/>
    <cellStyle name="F2 6" xfId="5941"/>
    <cellStyle name="F2 7" xfId="5942"/>
    <cellStyle name="F2 8" xfId="5943"/>
    <cellStyle name="f2 9" xfId="5944"/>
    <cellStyle name="F3" xfId="5945"/>
    <cellStyle name="F3 2" xfId="5946"/>
    <cellStyle name="F3 2 2" xfId="5947"/>
    <cellStyle name="F3 3" xfId="5948"/>
    <cellStyle name="F3 4" xfId="5949"/>
    <cellStyle name="F4" xfId="5950"/>
    <cellStyle name="F4 2" xfId="5951"/>
    <cellStyle name="F4 2 2" xfId="5952"/>
    <cellStyle name="F4 3" xfId="5953"/>
    <cellStyle name="F4 4" xfId="5954"/>
    <cellStyle name="F5" xfId="5955"/>
    <cellStyle name="F5 - Style8" xfId="5956"/>
    <cellStyle name="F5 10" xfId="5957"/>
    <cellStyle name="F5 11" xfId="5958"/>
    <cellStyle name="F5 12" xfId="5959"/>
    <cellStyle name="F5 13" xfId="5960"/>
    <cellStyle name="F5 14" xfId="5961"/>
    <cellStyle name="F5 15" xfId="5962"/>
    <cellStyle name="F5 16" xfId="5963"/>
    <cellStyle name="F5 17" xfId="5964"/>
    <cellStyle name="F5 18" xfId="5965"/>
    <cellStyle name="F5 19" xfId="5966"/>
    <cellStyle name="F5 2" xfId="5967"/>
    <cellStyle name="F5 2 2" xfId="5968"/>
    <cellStyle name="F5 20" xfId="5969"/>
    <cellStyle name="F5 21" xfId="5970"/>
    <cellStyle name="F5 22" xfId="5971"/>
    <cellStyle name="F5 23" xfId="5972"/>
    <cellStyle name="F5 24" xfId="5973"/>
    <cellStyle name="F5 25" xfId="5974"/>
    <cellStyle name="F5 26" xfId="5975"/>
    <cellStyle name="F5 27" xfId="5976"/>
    <cellStyle name="F5 28" xfId="5977"/>
    <cellStyle name="F5 29" xfId="5978"/>
    <cellStyle name="F5 3" xfId="5979"/>
    <cellStyle name="F5 30" xfId="5980"/>
    <cellStyle name="F5 31" xfId="5981"/>
    <cellStyle name="F5 32" xfId="5982"/>
    <cellStyle name="F5 33" xfId="5983"/>
    <cellStyle name="F5 34" xfId="5984"/>
    <cellStyle name="F5 34 2" xfId="5985"/>
    <cellStyle name="F5 35" xfId="5986"/>
    <cellStyle name="F5 35 2" xfId="5987"/>
    <cellStyle name="F5 36" xfId="5988"/>
    <cellStyle name="F5 37" xfId="5989"/>
    <cellStyle name="F5 4" xfId="5990"/>
    <cellStyle name="F5 5" xfId="5991"/>
    <cellStyle name="F5 6" xfId="5992"/>
    <cellStyle name="F5 7" xfId="5993"/>
    <cellStyle name="F5 8" xfId="5994"/>
    <cellStyle name="F5 9" xfId="5995"/>
    <cellStyle name="F5_Risk Assessment Mission Inputs" xfId="5996"/>
    <cellStyle name="F6" xfId="5997"/>
    <cellStyle name="F6 - Style5" xfId="5998"/>
    <cellStyle name="F6 10" xfId="5999"/>
    <cellStyle name="F6 11" xfId="6000"/>
    <cellStyle name="F6 12" xfId="6001"/>
    <cellStyle name="F6 13" xfId="6002"/>
    <cellStyle name="F6 14" xfId="6003"/>
    <cellStyle name="F6 15" xfId="6004"/>
    <cellStyle name="F6 16" xfId="6005"/>
    <cellStyle name="F6 17" xfId="6006"/>
    <cellStyle name="F6 18" xfId="6007"/>
    <cellStyle name="F6 19" xfId="6008"/>
    <cellStyle name="F6 2" xfId="6009"/>
    <cellStyle name="F6 2 2" xfId="6010"/>
    <cellStyle name="F6 20" xfId="6011"/>
    <cellStyle name="F6 21" xfId="6012"/>
    <cellStyle name="F6 22" xfId="6013"/>
    <cellStyle name="F6 23" xfId="6014"/>
    <cellStyle name="F6 24" xfId="6015"/>
    <cellStyle name="F6 25" xfId="6016"/>
    <cellStyle name="F6 26" xfId="6017"/>
    <cellStyle name="F6 27" xfId="6018"/>
    <cellStyle name="F6 28" xfId="6019"/>
    <cellStyle name="F6 29" xfId="6020"/>
    <cellStyle name="F6 3" xfId="6021"/>
    <cellStyle name="F6 30" xfId="6022"/>
    <cellStyle name="F6 31" xfId="6023"/>
    <cellStyle name="F6 32" xfId="6024"/>
    <cellStyle name="F6 33" xfId="6025"/>
    <cellStyle name="F6 34" xfId="6026"/>
    <cellStyle name="F6 34 2" xfId="6027"/>
    <cellStyle name="F6 35" xfId="6028"/>
    <cellStyle name="F6 35 2" xfId="6029"/>
    <cellStyle name="F6 36" xfId="6030"/>
    <cellStyle name="F6 37" xfId="6031"/>
    <cellStyle name="F6 4" xfId="6032"/>
    <cellStyle name="F6 5" xfId="6033"/>
    <cellStyle name="F6 6" xfId="6034"/>
    <cellStyle name="F6 7" xfId="6035"/>
    <cellStyle name="F6 8" xfId="6036"/>
    <cellStyle name="F6 9" xfId="6037"/>
    <cellStyle name="F6_2008-12-23 Staff Report Tables -- FIN's request (2)" xfId="6038"/>
    <cellStyle name="F7" xfId="6039"/>
    <cellStyle name="F7 - Style7" xfId="6040"/>
    <cellStyle name="F7 10" xfId="6041"/>
    <cellStyle name="F7 11" xfId="6042"/>
    <cellStyle name="F7 12" xfId="6043"/>
    <cellStyle name="F7 13" xfId="6044"/>
    <cellStyle name="F7 14" xfId="6045"/>
    <cellStyle name="F7 15" xfId="6046"/>
    <cellStyle name="F7 16" xfId="6047"/>
    <cellStyle name="F7 17" xfId="6048"/>
    <cellStyle name="F7 18" xfId="6049"/>
    <cellStyle name="F7 19" xfId="6050"/>
    <cellStyle name="F7 2" xfId="6051"/>
    <cellStyle name="F7 2 2" xfId="6052"/>
    <cellStyle name="F7 20" xfId="6053"/>
    <cellStyle name="F7 21" xfId="6054"/>
    <cellStyle name="F7 22" xfId="6055"/>
    <cellStyle name="F7 23" xfId="6056"/>
    <cellStyle name="F7 24" xfId="6057"/>
    <cellStyle name="F7 25" xfId="6058"/>
    <cellStyle name="F7 26" xfId="6059"/>
    <cellStyle name="F7 27" xfId="6060"/>
    <cellStyle name="F7 28" xfId="6061"/>
    <cellStyle name="F7 29" xfId="6062"/>
    <cellStyle name="F7 3" xfId="6063"/>
    <cellStyle name="F7 30" xfId="6064"/>
    <cellStyle name="F7 31" xfId="6065"/>
    <cellStyle name="F7 32" xfId="6066"/>
    <cellStyle name="F7 33" xfId="6067"/>
    <cellStyle name="F7 34" xfId="6068"/>
    <cellStyle name="F7 34 2" xfId="6069"/>
    <cellStyle name="F7 35" xfId="6070"/>
    <cellStyle name="F7 35 2" xfId="6071"/>
    <cellStyle name="F7 36" xfId="6072"/>
    <cellStyle name="F7 37" xfId="6073"/>
    <cellStyle name="F7 4" xfId="6074"/>
    <cellStyle name="F7 5" xfId="6075"/>
    <cellStyle name="F7 6" xfId="6076"/>
    <cellStyle name="F7 7" xfId="6077"/>
    <cellStyle name="F7 8" xfId="6078"/>
    <cellStyle name="F7 9" xfId="6079"/>
    <cellStyle name="F7_Risk Assessment Mission Inputs" xfId="6080"/>
    <cellStyle name="F8" xfId="6081"/>
    <cellStyle name="F8 - Style6" xfId="6082"/>
    <cellStyle name="F8 10" xfId="6083"/>
    <cellStyle name="F8 11" xfId="6084"/>
    <cellStyle name="F8 12" xfId="6085"/>
    <cellStyle name="F8 13" xfId="6086"/>
    <cellStyle name="F8 14" xfId="6087"/>
    <cellStyle name="F8 15" xfId="6088"/>
    <cellStyle name="F8 16" xfId="6089"/>
    <cellStyle name="F8 17" xfId="6090"/>
    <cellStyle name="F8 18" xfId="6091"/>
    <cellStyle name="F8 19" xfId="6092"/>
    <cellStyle name="F8 2" xfId="6093"/>
    <cellStyle name="F8 2 2" xfId="6094"/>
    <cellStyle name="F8 20" xfId="6095"/>
    <cellStyle name="F8 21" xfId="6096"/>
    <cellStyle name="F8 22" xfId="6097"/>
    <cellStyle name="F8 23" xfId="6098"/>
    <cellStyle name="F8 24" xfId="6099"/>
    <cellStyle name="F8 25" xfId="6100"/>
    <cellStyle name="F8 26" xfId="6101"/>
    <cellStyle name="F8 27" xfId="6102"/>
    <cellStyle name="F8 28" xfId="6103"/>
    <cellStyle name="F8 29" xfId="6104"/>
    <cellStyle name="F8 3" xfId="6105"/>
    <cellStyle name="F8 30" xfId="6106"/>
    <cellStyle name="F8 31" xfId="6107"/>
    <cellStyle name="F8 32" xfId="6108"/>
    <cellStyle name="F8 33" xfId="6109"/>
    <cellStyle name="F8 34" xfId="6110"/>
    <cellStyle name="F8 34 2" xfId="6111"/>
    <cellStyle name="F8 35" xfId="6112"/>
    <cellStyle name="F8 35 2" xfId="6113"/>
    <cellStyle name="F8 36" xfId="6114"/>
    <cellStyle name="F8 37" xfId="6115"/>
    <cellStyle name="F8 4" xfId="6116"/>
    <cellStyle name="F8 5" xfId="6117"/>
    <cellStyle name="F8 6" xfId="6118"/>
    <cellStyle name="F8 7" xfId="6119"/>
    <cellStyle name="F8 8" xfId="6120"/>
    <cellStyle name="F8 9" xfId="6121"/>
    <cellStyle name="F8_Risk Assessment Mission Inputs" xfId="6122"/>
    <cellStyle name="facha" xfId="6123"/>
    <cellStyle name="facha 2" xfId="6124"/>
    <cellStyle name="facha 3" xfId="6125"/>
    <cellStyle name="Fecha" xfId="6126"/>
    <cellStyle name="Fecha 2" xfId="6127"/>
    <cellStyle name="Fecha 3" xfId="6128"/>
    <cellStyle name="Fijo" xfId="6129"/>
    <cellStyle name="Financier0" xfId="6130"/>
    <cellStyle name="Finanční0" xfId="6131"/>
    <cellStyle name="Finanční0 2" xfId="6132"/>
    <cellStyle name="Finanční0 3" xfId="6133"/>
    <cellStyle name="Finanční0 4" xfId="6134"/>
    <cellStyle name="Finanení0" xfId="6135"/>
    <cellStyle name="Finanèní0" xfId="6136"/>
    <cellStyle name="Finanení0 10" xfId="6137"/>
    <cellStyle name="Finanení0 11" xfId="6138"/>
    <cellStyle name="Finanení0 12" xfId="6139"/>
    <cellStyle name="Finanení0 13" xfId="6140"/>
    <cellStyle name="Finanení0 14" xfId="6141"/>
    <cellStyle name="Finanení0 15" xfId="6142"/>
    <cellStyle name="Finanení0 16" xfId="6143"/>
    <cellStyle name="Finanení0 17" xfId="6144"/>
    <cellStyle name="Finanení0 18" xfId="6145"/>
    <cellStyle name="Finanení0 19" xfId="6146"/>
    <cellStyle name="Finanení0 2" xfId="6147"/>
    <cellStyle name="Finanèní0 2" xfId="6148"/>
    <cellStyle name="Finanení0 20" xfId="6149"/>
    <cellStyle name="Finanení0 21" xfId="6150"/>
    <cellStyle name="Finanení0 22" xfId="6151"/>
    <cellStyle name="Finanení0 23" xfId="6152"/>
    <cellStyle name="Finanení0 24" xfId="6153"/>
    <cellStyle name="Finanení0 25" xfId="6154"/>
    <cellStyle name="Finanení0 26" xfId="6155"/>
    <cellStyle name="Finanení0 27" xfId="6156"/>
    <cellStyle name="Finanení0 28" xfId="6157"/>
    <cellStyle name="Finanení0 29" xfId="6158"/>
    <cellStyle name="Finanení0 3" xfId="6159"/>
    <cellStyle name="Finanèní0 3" xfId="6160"/>
    <cellStyle name="Finanení0 30" xfId="6161"/>
    <cellStyle name="Finanení0 31" xfId="6162"/>
    <cellStyle name="Finanení0 32" xfId="6163"/>
    <cellStyle name="Finanení0 33" xfId="6164"/>
    <cellStyle name="Finanení0 34" xfId="6165"/>
    <cellStyle name="Finanení0 35" xfId="6166"/>
    <cellStyle name="Finanení0 36" xfId="6167"/>
    <cellStyle name="Finanení0 37" xfId="6168"/>
    <cellStyle name="Finanení0 38" xfId="6169"/>
    <cellStyle name="Finanení0 39" xfId="6170"/>
    <cellStyle name="Finanení0 4" xfId="6171"/>
    <cellStyle name="Finanèní0 4" xfId="6172"/>
    <cellStyle name="Finanení0 40" xfId="6173"/>
    <cellStyle name="Finanení0 41" xfId="6174"/>
    <cellStyle name="Finanení0 42" xfId="6175"/>
    <cellStyle name="Finanení0 43" xfId="6176"/>
    <cellStyle name="Finanení0 44" xfId="6177"/>
    <cellStyle name="Finanení0 45" xfId="6178"/>
    <cellStyle name="Finanení0 46" xfId="6179"/>
    <cellStyle name="Finanení0 47" xfId="6180"/>
    <cellStyle name="Finanení0 48" xfId="6181"/>
    <cellStyle name="Finanení0 49" xfId="6182"/>
    <cellStyle name="Finanení0 5" xfId="6183"/>
    <cellStyle name="Finanení0 50" xfId="6184"/>
    <cellStyle name="Finanení0 51" xfId="6185"/>
    <cellStyle name="Finanení0 52" xfId="6186"/>
    <cellStyle name="Finanení0 53" xfId="6187"/>
    <cellStyle name="Finanení0 54" xfId="6188"/>
    <cellStyle name="Finanení0 6" xfId="6189"/>
    <cellStyle name="Finanení0 7" xfId="6190"/>
    <cellStyle name="Finanení0 8" xfId="6191"/>
    <cellStyle name="Finanení0 9" xfId="6192"/>
    <cellStyle name="Fixed" xfId="6193"/>
    <cellStyle name="Fixed (0)" xfId="6194"/>
    <cellStyle name="Fixed (1)" xfId="6195"/>
    <cellStyle name="Fixed (2)" xfId="6196"/>
    <cellStyle name="Fixed 2" xfId="6197"/>
    <cellStyle name="Fixed 3" xfId="6198"/>
    <cellStyle name="Fixed 4" xfId="6199"/>
    <cellStyle name="Fixed 5" xfId="6200"/>
    <cellStyle name="Fixed 6" xfId="6201"/>
    <cellStyle name="Fixed_Figure 8 Financial Soundness" xfId="6202"/>
    <cellStyle name="fixed0 - Style4" xfId="6203"/>
    <cellStyle name="fixed0 - Style4 2" xfId="6204"/>
    <cellStyle name="fixed0 - Style4 3" xfId="6205"/>
    <cellStyle name="fixed0 - Style4 4" xfId="6206"/>
    <cellStyle name="Fixed1 - Style1" xfId="6207"/>
    <cellStyle name="Fixed1 - Style2" xfId="6208"/>
    <cellStyle name="Fixed2 - Style2" xfId="6209"/>
    <cellStyle name="Fixed2 - Style2 2" xfId="6210"/>
    <cellStyle name="Fixed2 - Style2 3" xfId="6211"/>
    <cellStyle name="Fixed4 - Style4" xfId="6212"/>
    <cellStyle name="Fixed4 - Style4 2" xfId="6213"/>
    <cellStyle name="Fixed4 - Style4 3" xfId="6214"/>
    <cellStyle name="Fixo" xfId="6215"/>
    <cellStyle name="Footnote" xfId="6216"/>
    <cellStyle name="Forklarende tekst 2" xfId="6217"/>
    <cellStyle name="formula" xfId="6218"/>
    <cellStyle name="formula 10" xfId="6219"/>
    <cellStyle name="formula 11" xfId="6220"/>
    <cellStyle name="formula 12" xfId="6221"/>
    <cellStyle name="formula 13" xfId="6222"/>
    <cellStyle name="formula 14" xfId="6223"/>
    <cellStyle name="formula 15" xfId="6224"/>
    <cellStyle name="formula 16" xfId="6225"/>
    <cellStyle name="formula 17" xfId="6226"/>
    <cellStyle name="formula 18" xfId="6227"/>
    <cellStyle name="formula 19" xfId="6228"/>
    <cellStyle name="formula 2" xfId="6229"/>
    <cellStyle name="formula 2 10" xfId="6230"/>
    <cellStyle name="formula 2 11" xfId="6231"/>
    <cellStyle name="formula 2 12" xfId="6232"/>
    <cellStyle name="formula 2 13" xfId="6233"/>
    <cellStyle name="formula 2 14" xfId="6234"/>
    <cellStyle name="formula 2 15" xfId="6235"/>
    <cellStyle name="formula 2 16" xfId="6236"/>
    <cellStyle name="formula 2 17" xfId="6237"/>
    <cellStyle name="formula 2 18" xfId="6238"/>
    <cellStyle name="formula 2 19" xfId="6239"/>
    <cellStyle name="formula 2 2" xfId="6240"/>
    <cellStyle name="formula 2 2 10" xfId="6241"/>
    <cellStyle name="formula 2 2 11" xfId="6242"/>
    <cellStyle name="formula 2 2 12" xfId="6243"/>
    <cellStyle name="formula 2 2 13" xfId="6244"/>
    <cellStyle name="formula 2 2 14" xfId="6245"/>
    <cellStyle name="formula 2 2 15" xfId="6246"/>
    <cellStyle name="formula 2 2 16" xfId="6247"/>
    <cellStyle name="formula 2 2 17" xfId="6248"/>
    <cellStyle name="formula 2 2 18" xfId="6249"/>
    <cellStyle name="formula 2 2 19" xfId="6250"/>
    <cellStyle name="formula 2 2 2" xfId="6251"/>
    <cellStyle name="formula 2 2 20" xfId="6252"/>
    <cellStyle name="formula 2 2 21" xfId="6253"/>
    <cellStyle name="formula 2 2 22" xfId="6254"/>
    <cellStyle name="formula 2 2 23" xfId="6255"/>
    <cellStyle name="formula 2 2 24" xfId="6256"/>
    <cellStyle name="formula 2 2 25" xfId="6257"/>
    <cellStyle name="formula 2 2 26" xfId="6258"/>
    <cellStyle name="formula 2 2 27" xfId="6259"/>
    <cellStyle name="formula 2 2 28" xfId="6260"/>
    <cellStyle name="formula 2 2 29" xfId="6261"/>
    <cellStyle name="formula 2 2 3" xfId="6262"/>
    <cellStyle name="formula 2 2 4" xfId="6263"/>
    <cellStyle name="formula 2 2 5" xfId="6264"/>
    <cellStyle name="formula 2 2 6" xfId="6265"/>
    <cellStyle name="formula 2 2 7" xfId="6266"/>
    <cellStyle name="formula 2 2 8" xfId="6267"/>
    <cellStyle name="formula 2 2 9" xfId="6268"/>
    <cellStyle name="formula 2 20" xfId="6269"/>
    <cellStyle name="formula 2 21" xfId="6270"/>
    <cellStyle name="formula 2 22" xfId="6271"/>
    <cellStyle name="formula 2 23" xfId="6272"/>
    <cellStyle name="formula 2 24" xfId="6273"/>
    <cellStyle name="formula 2 25" xfId="6274"/>
    <cellStyle name="formula 2 26" xfId="6275"/>
    <cellStyle name="formula 2 27" xfId="6276"/>
    <cellStyle name="formula 2 28" xfId="6277"/>
    <cellStyle name="formula 2 29" xfId="6278"/>
    <cellStyle name="formula 2 3" xfId="6279"/>
    <cellStyle name="formula 2 30" xfId="6280"/>
    <cellStyle name="formula 2 4" xfId="6281"/>
    <cellStyle name="formula 2 5" xfId="6282"/>
    <cellStyle name="formula 2 6" xfId="6283"/>
    <cellStyle name="formula 2 7" xfId="6284"/>
    <cellStyle name="formula 2 8" xfId="6285"/>
    <cellStyle name="formula 2 9" xfId="6286"/>
    <cellStyle name="formula 20" xfId="6287"/>
    <cellStyle name="formula 21" xfId="6288"/>
    <cellStyle name="formula 22" xfId="6289"/>
    <cellStyle name="formula 23" xfId="6290"/>
    <cellStyle name="formula 24" xfId="6291"/>
    <cellStyle name="formula 25" xfId="6292"/>
    <cellStyle name="formula 26" xfId="6293"/>
    <cellStyle name="formula 27" xfId="6294"/>
    <cellStyle name="formula 28" xfId="6295"/>
    <cellStyle name="formula 29" xfId="6296"/>
    <cellStyle name="formula 3" xfId="6297"/>
    <cellStyle name="formula 3 10" xfId="6298"/>
    <cellStyle name="formula 3 11" xfId="6299"/>
    <cellStyle name="formula 3 12" xfId="6300"/>
    <cellStyle name="formula 3 13" xfId="6301"/>
    <cellStyle name="formula 3 14" xfId="6302"/>
    <cellStyle name="formula 3 15" xfId="6303"/>
    <cellStyle name="formula 3 16" xfId="6304"/>
    <cellStyle name="formula 3 17" xfId="6305"/>
    <cellStyle name="formula 3 18" xfId="6306"/>
    <cellStyle name="formula 3 19" xfId="6307"/>
    <cellStyle name="formula 3 2" xfId="6308"/>
    <cellStyle name="formula 3 2 10" xfId="6309"/>
    <cellStyle name="formula 3 2 11" xfId="6310"/>
    <cellStyle name="formula 3 2 12" xfId="6311"/>
    <cellStyle name="formula 3 2 13" xfId="6312"/>
    <cellStyle name="formula 3 2 14" xfId="6313"/>
    <cellStyle name="formula 3 2 15" xfId="6314"/>
    <cellStyle name="formula 3 2 16" xfId="6315"/>
    <cellStyle name="formula 3 2 17" xfId="6316"/>
    <cellStyle name="formula 3 2 18" xfId="6317"/>
    <cellStyle name="formula 3 2 19" xfId="6318"/>
    <cellStyle name="formula 3 2 2" xfId="6319"/>
    <cellStyle name="formula 3 2 20" xfId="6320"/>
    <cellStyle name="formula 3 2 21" xfId="6321"/>
    <cellStyle name="formula 3 2 22" xfId="6322"/>
    <cellStyle name="formula 3 2 23" xfId="6323"/>
    <cellStyle name="formula 3 2 24" xfId="6324"/>
    <cellStyle name="formula 3 2 25" xfId="6325"/>
    <cellStyle name="formula 3 2 26" xfId="6326"/>
    <cellStyle name="formula 3 2 27" xfId="6327"/>
    <cellStyle name="formula 3 2 28" xfId="6328"/>
    <cellStyle name="formula 3 2 29" xfId="6329"/>
    <cellStyle name="formula 3 2 3" xfId="6330"/>
    <cellStyle name="formula 3 2 4" xfId="6331"/>
    <cellStyle name="formula 3 2 5" xfId="6332"/>
    <cellStyle name="formula 3 2 6" xfId="6333"/>
    <cellStyle name="formula 3 2 7" xfId="6334"/>
    <cellStyle name="formula 3 2 8" xfId="6335"/>
    <cellStyle name="formula 3 2 9" xfId="6336"/>
    <cellStyle name="formula 3 20" xfId="6337"/>
    <cellStyle name="formula 3 21" xfId="6338"/>
    <cellStyle name="formula 3 22" xfId="6339"/>
    <cellStyle name="formula 3 23" xfId="6340"/>
    <cellStyle name="formula 3 24" xfId="6341"/>
    <cellStyle name="formula 3 25" xfId="6342"/>
    <cellStyle name="formula 3 26" xfId="6343"/>
    <cellStyle name="formula 3 27" xfId="6344"/>
    <cellStyle name="formula 3 28" xfId="6345"/>
    <cellStyle name="formula 3 29" xfId="6346"/>
    <cellStyle name="formula 3 3" xfId="6347"/>
    <cellStyle name="formula 3 30" xfId="6348"/>
    <cellStyle name="formula 3 4" xfId="6349"/>
    <cellStyle name="formula 3 5" xfId="6350"/>
    <cellStyle name="formula 3 6" xfId="6351"/>
    <cellStyle name="formula 3 7" xfId="6352"/>
    <cellStyle name="formula 3 8" xfId="6353"/>
    <cellStyle name="formula 3 9" xfId="6354"/>
    <cellStyle name="formula 30" xfId="6355"/>
    <cellStyle name="formula 31" xfId="6356"/>
    <cellStyle name="formula 32" xfId="6357"/>
    <cellStyle name="formula 4" xfId="6358"/>
    <cellStyle name="formula 4 10" xfId="6359"/>
    <cellStyle name="formula 4 11" xfId="6360"/>
    <cellStyle name="formula 4 12" xfId="6361"/>
    <cellStyle name="formula 4 13" xfId="6362"/>
    <cellStyle name="formula 4 14" xfId="6363"/>
    <cellStyle name="formula 4 15" xfId="6364"/>
    <cellStyle name="formula 4 16" xfId="6365"/>
    <cellStyle name="formula 4 17" xfId="6366"/>
    <cellStyle name="formula 4 18" xfId="6367"/>
    <cellStyle name="formula 4 19" xfId="6368"/>
    <cellStyle name="formula 4 2" xfId="6369"/>
    <cellStyle name="formula 4 20" xfId="6370"/>
    <cellStyle name="formula 4 21" xfId="6371"/>
    <cellStyle name="formula 4 22" xfId="6372"/>
    <cellStyle name="formula 4 23" xfId="6373"/>
    <cellStyle name="formula 4 24" xfId="6374"/>
    <cellStyle name="formula 4 25" xfId="6375"/>
    <cellStyle name="formula 4 26" xfId="6376"/>
    <cellStyle name="formula 4 27" xfId="6377"/>
    <cellStyle name="formula 4 28" xfId="6378"/>
    <cellStyle name="formula 4 29" xfId="6379"/>
    <cellStyle name="formula 4 3" xfId="6380"/>
    <cellStyle name="formula 4 4" xfId="6381"/>
    <cellStyle name="formula 4 5" xfId="6382"/>
    <cellStyle name="formula 4 6" xfId="6383"/>
    <cellStyle name="formula 4 7" xfId="6384"/>
    <cellStyle name="formula 4 8" xfId="6385"/>
    <cellStyle name="formula 4 9" xfId="6386"/>
    <cellStyle name="formula 5" xfId="6387"/>
    <cellStyle name="formula 6" xfId="6388"/>
    <cellStyle name="formula 7" xfId="6389"/>
    <cellStyle name="formula 8" xfId="6390"/>
    <cellStyle name="formula 9" xfId="6391"/>
    <cellStyle name="formula1" xfId="6392"/>
    <cellStyle name="formula2" xfId="6393"/>
    <cellStyle name="formula3" xfId="6394"/>
    <cellStyle name="Fuss" xfId="6395"/>
    <cellStyle name="Fuss 10" xfId="6396"/>
    <cellStyle name="Fuss 11" xfId="6397"/>
    <cellStyle name="Fuss 12" xfId="6398"/>
    <cellStyle name="Fuss 13" xfId="6399"/>
    <cellStyle name="Fuss 14" xfId="6400"/>
    <cellStyle name="Fuss 15" xfId="6401"/>
    <cellStyle name="Fuss 16" xfId="6402"/>
    <cellStyle name="Fuss 17" xfId="6403"/>
    <cellStyle name="Fuss 18" xfId="6404"/>
    <cellStyle name="Fuss 19" xfId="6405"/>
    <cellStyle name="Fuss 2" xfId="6406"/>
    <cellStyle name="Fuss 2 10" xfId="6407"/>
    <cellStyle name="Fuss 2 11" xfId="6408"/>
    <cellStyle name="Fuss 2 12" xfId="6409"/>
    <cellStyle name="Fuss 2 13" xfId="6410"/>
    <cellStyle name="Fuss 2 14" xfId="6411"/>
    <cellStyle name="Fuss 2 15" xfId="6412"/>
    <cellStyle name="Fuss 2 16" xfId="6413"/>
    <cellStyle name="Fuss 2 17" xfId="6414"/>
    <cellStyle name="Fuss 2 18" xfId="6415"/>
    <cellStyle name="Fuss 2 19" xfId="6416"/>
    <cellStyle name="Fuss 2 2" xfId="6417"/>
    <cellStyle name="Fuss 2 2 10" xfId="6418"/>
    <cellStyle name="Fuss 2 2 11" xfId="6419"/>
    <cellStyle name="Fuss 2 2 12" xfId="6420"/>
    <cellStyle name="Fuss 2 2 13" xfId="6421"/>
    <cellStyle name="Fuss 2 2 14" xfId="6422"/>
    <cellStyle name="Fuss 2 2 15" xfId="6423"/>
    <cellStyle name="Fuss 2 2 16" xfId="6424"/>
    <cellStyle name="Fuss 2 2 17" xfId="6425"/>
    <cellStyle name="Fuss 2 2 18" xfId="6426"/>
    <cellStyle name="Fuss 2 2 19" xfId="6427"/>
    <cellStyle name="Fuss 2 2 2" xfId="6428"/>
    <cellStyle name="Fuss 2 2 20" xfId="6429"/>
    <cellStyle name="Fuss 2 2 21" xfId="6430"/>
    <cellStyle name="Fuss 2 2 22" xfId="6431"/>
    <cellStyle name="Fuss 2 2 23" xfId="6432"/>
    <cellStyle name="Fuss 2 2 24" xfId="6433"/>
    <cellStyle name="Fuss 2 2 25" xfId="6434"/>
    <cellStyle name="Fuss 2 2 26" xfId="6435"/>
    <cellStyle name="Fuss 2 2 27" xfId="6436"/>
    <cellStyle name="Fuss 2 2 28" xfId="6437"/>
    <cellStyle name="Fuss 2 2 29" xfId="6438"/>
    <cellStyle name="Fuss 2 2 3" xfId="6439"/>
    <cellStyle name="Fuss 2 2 4" xfId="6440"/>
    <cellStyle name="Fuss 2 2 5" xfId="6441"/>
    <cellStyle name="Fuss 2 2 6" xfId="6442"/>
    <cellStyle name="Fuss 2 2 7" xfId="6443"/>
    <cellStyle name="Fuss 2 2 8" xfId="6444"/>
    <cellStyle name="Fuss 2 2 9" xfId="6445"/>
    <cellStyle name="Fuss 2 20" xfId="6446"/>
    <cellStyle name="Fuss 2 21" xfId="6447"/>
    <cellStyle name="Fuss 2 22" xfId="6448"/>
    <cellStyle name="Fuss 2 23" xfId="6449"/>
    <cellStyle name="Fuss 2 24" xfId="6450"/>
    <cellStyle name="Fuss 2 25" xfId="6451"/>
    <cellStyle name="Fuss 2 26" xfId="6452"/>
    <cellStyle name="Fuss 2 27" xfId="6453"/>
    <cellStyle name="Fuss 2 28" xfId="6454"/>
    <cellStyle name="Fuss 2 29" xfId="6455"/>
    <cellStyle name="Fuss 2 3" xfId="6456"/>
    <cellStyle name="Fuss 2 30" xfId="6457"/>
    <cellStyle name="Fuss 2 4" xfId="6458"/>
    <cellStyle name="Fuss 2 5" xfId="6459"/>
    <cellStyle name="Fuss 2 6" xfId="6460"/>
    <cellStyle name="Fuss 2 7" xfId="6461"/>
    <cellStyle name="Fuss 2 8" xfId="6462"/>
    <cellStyle name="Fuss 2 9" xfId="6463"/>
    <cellStyle name="Fuss 20" xfId="6464"/>
    <cellStyle name="Fuss 21" xfId="6465"/>
    <cellStyle name="Fuss 22" xfId="6466"/>
    <cellStyle name="Fuss 23" xfId="6467"/>
    <cellStyle name="Fuss 24" xfId="6468"/>
    <cellStyle name="Fuss 25" xfId="6469"/>
    <cellStyle name="Fuss 26" xfId="6470"/>
    <cellStyle name="Fuss 27" xfId="6471"/>
    <cellStyle name="Fuss 28" xfId="6472"/>
    <cellStyle name="Fuss 29" xfId="6473"/>
    <cellStyle name="Fuss 3" xfId="6474"/>
    <cellStyle name="Fuss 3 10" xfId="6475"/>
    <cellStyle name="Fuss 3 11" xfId="6476"/>
    <cellStyle name="Fuss 3 12" xfId="6477"/>
    <cellStyle name="Fuss 3 13" xfId="6478"/>
    <cellStyle name="Fuss 3 14" xfId="6479"/>
    <cellStyle name="Fuss 3 15" xfId="6480"/>
    <cellStyle name="Fuss 3 16" xfId="6481"/>
    <cellStyle name="Fuss 3 17" xfId="6482"/>
    <cellStyle name="Fuss 3 18" xfId="6483"/>
    <cellStyle name="Fuss 3 19" xfId="6484"/>
    <cellStyle name="Fuss 3 2" xfId="6485"/>
    <cellStyle name="Fuss 3 2 10" xfId="6486"/>
    <cellStyle name="Fuss 3 2 11" xfId="6487"/>
    <cellStyle name="Fuss 3 2 12" xfId="6488"/>
    <cellStyle name="Fuss 3 2 13" xfId="6489"/>
    <cellStyle name="Fuss 3 2 14" xfId="6490"/>
    <cellStyle name="Fuss 3 2 15" xfId="6491"/>
    <cellStyle name="Fuss 3 2 16" xfId="6492"/>
    <cellStyle name="Fuss 3 2 17" xfId="6493"/>
    <cellStyle name="Fuss 3 2 18" xfId="6494"/>
    <cellStyle name="Fuss 3 2 19" xfId="6495"/>
    <cellStyle name="Fuss 3 2 2" xfId="6496"/>
    <cellStyle name="Fuss 3 2 20" xfId="6497"/>
    <cellStyle name="Fuss 3 2 21" xfId="6498"/>
    <cellStyle name="Fuss 3 2 22" xfId="6499"/>
    <cellStyle name="Fuss 3 2 23" xfId="6500"/>
    <cellStyle name="Fuss 3 2 24" xfId="6501"/>
    <cellStyle name="Fuss 3 2 25" xfId="6502"/>
    <cellStyle name="Fuss 3 2 26" xfId="6503"/>
    <cellStyle name="Fuss 3 2 27" xfId="6504"/>
    <cellStyle name="Fuss 3 2 28" xfId="6505"/>
    <cellStyle name="Fuss 3 2 29" xfId="6506"/>
    <cellStyle name="Fuss 3 2 3" xfId="6507"/>
    <cellStyle name="Fuss 3 2 4" xfId="6508"/>
    <cellStyle name="Fuss 3 2 5" xfId="6509"/>
    <cellStyle name="Fuss 3 2 6" xfId="6510"/>
    <cellStyle name="Fuss 3 2 7" xfId="6511"/>
    <cellStyle name="Fuss 3 2 8" xfId="6512"/>
    <cellStyle name="Fuss 3 2 9" xfId="6513"/>
    <cellStyle name="Fuss 3 20" xfId="6514"/>
    <cellStyle name="Fuss 3 21" xfId="6515"/>
    <cellStyle name="Fuss 3 22" xfId="6516"/>
    <cellStyle name="Fuss 3 23" xfId="6517"/>
    <cellStyle name="Fuss 3 24" xfId="6518"/>
    <cellStyle name="Fuss 3 25" xfId="6519"/>
    <cellStyle name="Fuss 3 26" xfId="6520"/>
    <cellStyle name="Fuss 3 27" xfId="6521"/>
    <cellStyle name="Fuss 3 28" xfId="6522"/>
    <cellStyle name="Fuss 3 29" xfId="6523"/>
    <cellStyle name="Fuss 3 3" xfId="6524"/>
    <cellStyle name="Fuss 3 30" xfId="6525"/>
    <cellStyle name="Fuss 3 4" xfId="6526"/>
    <cellStyle name="Fuss 3 5" xfId="6527"/>
    <cellStyle name="Fuss 3 6" xfId="6528"/>
    <cellStyle name="Fuss 3 7" xfId="6529"/>
    <cellStyle name="Fuss 3 8" xfId="6530"/>
    <cellStyle name="Fuss 3 9" xfId="6531"/>
    <cellStyle name="Fuss 30" xfId="6532"/>
    <cellStyle name="Fuss 31" xfId="6533"/>
    <cellStyle name="Fuss 32" xfId="6534"/>
    <cellStyle name="Fuss 4" xfId="6535"/>
    <cellStyle name="Fuss 4 10" xfId="6536"/>
    <cellStyle name="Fuss 4 11" xfId="6537"/>
    <cellStyle name="Fuss 4 12" xfId="6538"/>
    <cellStyle name="Fuss 4 13" xfId="6539"/>
    <cellStyle name="Fuss 4 14" xfId="6540"/>
    <cellStyle name="Fuss 4 15" xfId="6541"/>
    <cellStyle name="Fuss 4 16" xfId="6542"/>
    <cellStyle name="Fuss 4 17" xfId="6543"/>
    <cellStyle name="Fuss 4 18" xfId="6544"/>
    <cellStyle name="Fuss 4 19" xfId="6545"/>
    <cellStyle name="Fuss 4 2" xfId="6546"/>
    <cellStyle name="Fuss 4 20" xfId="6547"/>
    <cellStyle name="Fuss 4 21" xfId="6548"/>
    <cellStyle name="Fuss 4 22" xfId="6549"/>
    <cellStyle name="Fuss 4 23" xfId="6550"/>
    <cellStyle name="Fuss 4 24" xfId="6551"/>
    <cellStyle name="Fuss 4 25" xfId="6552"/>
    <cellStyle name="Fuss 4 26" xfId="6553"/>
    <cellStyle name="Fuss 4 27" xfId="6554"/>
    <cellStyle name="Fuss 4 28" xfId="6555"/>
    <cellStyle name="Fuss 4 29" xfId="6556"/>
    <cellStyle name="Fuss 4 3" xfId="6557"/>
    <cellStyle name="Fuss 4 4" xfId="6558"/>
    <cellStyle name="Fuss 4 5" xfId="6559"/>
    <cellStyle name="Fuss 4 6" xfId="6560"/>
    <cellStyle name="Fuss 4 7" xfId="6561"/>
    <cellStyle name="Fuss 4 8" xfId="6562"/>
    <cellStyle name="Fuss 4 9" xfId="6563"/>
    <cellStyle name="Fuss 5" xfId="6564"/>
    <cellStyle name="Fuss 6" xfId="6565"/>
    <cellStyle name="Fuss 7" xfId="6566"/>
    <cellStyle name="Fuss 8" xfId="6567"/>
    <cellStyle name="Fuss 9" xfId="6568"/>
    <cellStyle name="Fuss_Adjustments" xfId="6569"/>
    <cellStyle name="gap" xfId="6570"/>
    <cellStyle name="gap 2" xfId="6571"/>
    <cellStyle name="gap 3" xfId="6572"/>
    <cellStyle name="Gauche_traitement" xfId="6573"/>
    <cellStyle name="God 2" xfId="6574"/>
    <cellStyle name="Good 10" xfId="6575"/>
    <cellStyle name="Good 11" xfId="6576"/>
    <cellStyle name="Good 12" xfId="6577"/>
    <cellStyle name="Good 2" xfId="6578"/>
    <cellStyle name="Good 2 2" xfId="6579"/>
    <cellStyle name="Good 2 2 2" xfId="6580"/>
    <cellStyle name="Good 2 3" xfId="6581"/>
    <cellStyle name="Good 2 4" xfId="6582"/>
    <cellStyle name="Good 3" xfId="6583"/>
    <cellStyle name="Good 4" xfId="6584"/>
    <cellStyle name="Good 5" xfId="6585"/>
    <cellStyle name="GOVDATA" xfId="6586"/>
    <cellStyle name="Grafico" xfId="6587"/>
    <cellStyle name="Grafico 10" xfId="6588"/>
    <cellStyle name="Grafico 2" xfId="6589"/>
    <cellStyle name="Grafico 2 2" xfId="6590"/>
    <cellStyle name="Grafico 2 3" xfId="6591"/>
    <cellStyle name="Grafico 3" xfId="6592"/>
    <cellStyle name="Grafico 3 2" xfId="6593"/>
    <cellStyle name="Grafico 3 3" xfId="6594"/>
    <cellStyle name="Grafico 4" xfId="6595"/>
    <cellStyle name="Grafico 4 2" xfId="6596"/>
    <cellStyle name="Grafico 4 3" xfId="6597"/>
    <cellStyle name="Grafico 5" xfId="6598"/>
    <cellStyle name="Grafico 5 2" xfId="6599"/>
    <cellStyle name="Grafico 5 3" xfId="6600"/>
    <cellStyle name="Grafico 6" xfId="6601"/>
    <cellStyle name="Grafico 6 2" xfId="6602"/>
    <cellStyle name="Grafico 6 3" xfId="6603"/>
    <cellStyle name="Grafico 7" xfId="6604"/>
    <cellStyle name="Grafico 7 2" xfId="6605"/>
    <cellStyle name="Grafico 7 3" xfId="6606"/>
    <cellStyle name="Grafico 8" xfId="6607"/>
    <cellStyle name="Grafico 8 2" xfId="6608"/>
    <cellStyle name="Grafico 8 3" xfId="6609"/>
    <cellStyle name="Grafico 9" xfId="6610"/>
    <cellStyle name="Grey" xfId="6611"/>
    <cellStyle name="Grey 2" xfId="6612"/>
    <cellStyle name="Grey 3" xfId="6613"/>
    <cellStyle name="Grey 4" xfId="6614"/>
    <cellStyle name="Grey 5" xfId="6615"/>
    <cellStyle name="Grey 6" xfId="6616"/>
    <cellStyle name="GreyBackground" xfId="6617"/>
    <cellStyle name="GreyBackground 2" xfId="6618"/>
    <cellStyle name="GreyBackground 3" xfId="6619"/>
    <cellStyle name="hard_num" xfId="6620"/>
    <cellStyle name="head" xfId="6621"/>
    <cellStyle name="Header" xfId="6622"/>
    <cellStyle name="HEADER 10" xfId="6623"/>
    <cellStyle name="Header 11" xfId="6624"/>
    <cellStyle name="Header 11 2" xfId="6625"/>
    <cellStyle name="Header 12" xfId="6626"/>
    <cellStyle name="Header 12 2" xfId="6627"/>
    <cellStyle name="Header 13" xfId="6628"/>
    <cellStyle name="Header 14" xfId="6629"/>
    <cellStyle name="Header 15" xfId="6630"/>
    <cellStyle name="HEADER 2" xfId="6631"/>
    <cellStyle name="Header 2 2" xfId="6632"/>
    <cellStyle name="HEADER 3" xfId="6633"/>
    <cellStyle name="HEADER 4" xfId="6634"/>
    <cellStyle name="HEADER 5" xfId="6635"/>
    <cellStyle name="HEADER 6" xfId="6636"/>
    <cellStyle name="HEADER 7" xfId="6637"/>
    <cellStyle name="HEADER 8" xfId="6638"/>
    <cellStyle name="HEADER 9" xfId="6639"/>
    <cellStyle name="Header style" xfId="6640"/>
    <cellStyle name="Header style 2" xfId="6641"/>
    <cellStyle name="Header style 2 2" xfId="6642"/>
    <cellStyle name="Header style 2 3" xfId="6643"/>
    <cellStyle name="Header style 3" xfId="6644"/>
    <cellStyle name="Header style 3 2" xfId="6645"/>
    <cellStyle name="Header style 3 3" xfId="6646"/>
    <cellStyle name="Header style 4" xfId="6647"/>
    <cellStyle name="Header style 4 2" xfId="6648"/>
    <cellStyle name="Header style 4 3" xfId="6649"/>
    <cellStyle name="Header style 5" xfId="6650"/>
    <cellStyle name="Header style 6" xfId="6651"/>
    <cellStyle name="Header style 7" xfId="6652"/>
    <cellStyle name="Header1" xfId="6653"/>
    <cellStyle name="Header1 2" xfId="6654"/>
    <cellStyle name="Header1 3" xfId="6655"/>
    <cellStyle name="Header2" xfId="6656"/>
    <cellStyle name="Header2 2" xfId="6657"/>
    <cellStyle name="Header2 2 2" xfId="6658"/>
    <cellStyle name="Header2 3" xfId="6659"/>
    <cellStyle name="Header2 3 2" xfId="6660"/>
    <cellStyle name="Header2 4" xfId="6661"/>
    <cellStyle name="Header2 5" xfId="6662"/>
    <cellStyle name="Headin - Style6" xfId="6663"/>
    <cellStyle name="Headin - Style6 2" xfId="6664"/>
    <cellStyle name="Headin - Style6 3" xfId="6665"/>
    <cellStyle name="Headin - Style7" xfId="6666"/>
    <cellStyle name="Headin - Style7 2" xfId="6667"/>
    <cellStyle name="Headin - Style7 3" xfId="6668"/>
    <cellStyle name="Heading" xfId="6669"/>
    <cellStyle name="Heading 1 2" xfId="6670"/>
    <cellStyle name="Heading 1 2 2" xfId="6671"/>
    <cellStyle name="Heading 1 2 2 2" xfId="6672"/>
    <cellStyle name="Heading 1 2 3" xfId="6673"/>
    <cellStyle name="Heading 1 2 4" xfId="6674"/>
    <cellStyle name="Heading 1 3" xfId="6675"/>
    <cellStyle name="Heading 1 3 2" xfId="6676"/>
    <cellStyle name="Heading 1 3 2 2" xfId="6677"/>
    <cellStyle name="Heading 1 3 3" xfId="6678"/>
    <cellStyle name="Heading 1 3 4" xfId="6679"/>
    <cellStyle name="Heading 1 4" xfId="6680"/>
    <cellStyle name="Heading 1 4 2" xfId="6681"/>
    <cellStyle name="Heading 1 4 2 2" xfId="6682"/>
    <cellStyle name="Heading 1 4 3" xfId="6683"/>
    <cellStyle name="Heading 1 4 4" xfId="6684"/>
    <cellStyle name="Heading 1 5" xfId="6685"/>
    <cellStyle name="Heading 1 5 2" xfId="6686"/>
    <cellStyle name="Heading 1 6" xfId="6687"/>
    <cellStyle name="Heading 1 7" xfId="6688"/>
    <cellStyle name="Heading 2 2" xfId="6689"/>
    <cellStyle name="Heading 2 2 2" xfId="6690"/>
    <cellStyle name="Heading 2 2 2 2" xfId="6691"/>
    <cellStyle name="Heading 2 2 3" xfId="6692"/>
    <cellStyle name="Heading 2 2 4" xfId="6693"/>
    <cellStyle name="Heading 2 3" xfId="6694"/>
    <cellStyle name="Heading 2 3 2" xfId="6695"/>
    <cellStyle name="Heading 2 3 2 2" xfId="6696"/>
    <cellStyle name="Heading 2 3 3" xfId="6697"/>
    <cellStyle name="Heading 2 3 4" xfId="6698"/>
    <cellStyle name="Heading 2 4" xfId="6699"/>
    <cellStyle name="Heading 2 4 2" xfId="6700"/>
    <cellStyle name="Heading 2 4 2 2" xfId="6701"/>
    <cellStyle name="Heading 2 4 3" xfId="6702"/>
    <cellStyle name="Heading 2 4 4" xfId="6703"/>
    <cellStyle name="Heading 2 5" xfId="6704"/>
    <cellStyle name="Heading 2 5 2" xfId="6705"/>
    <cellStyle name="Heading 2 5 3" xfId="6706"/>
    <cellStyle name="Heading 2 6" xfId="6707"/>
    <cellStyle name="Heading 2 7" xfId="6708"/>
    <cellStyle name="Heading 3 2" xfId="6709"/>
    <cellStyle name="Heading 3 2 2" xfId="6710"/>
    <cellStyle name="Heading 3 2 2 2" xfId="6711"/>
    <cellStyle name="Heading 3 2 3" xfId="6712"/>
    <cellStyle name="Heading 3 2 4" xfId="6713"/>
    <cellStyle name="Heading 3 3" xfId="6714"/>
    <cellStyle name="Heading 3 4" xfId="6715"/>
    <cellStyle name="Heading 3 5" xfId="6716"/>
    <cellStyle name="Heading 4 2" xfId="6717"/>
    <cellStyle name="Heading 4 2 2" xfId="6718"/>
    <cellStyle name="Heading 4 2 2 2" xfId="6719"/>
    <cellStyle name="Heading 4 2 3" xfId="6720"/>
    <cellStyle name="Heading 4 2 4" xfId="6721"/>
    <cellStyle name="Heading 4 3" xfId="6722"/>
    <cellStyle name="Heading 4 4" xfId="6723"/>
    <cellStyle name="Heading 4 5" xfId="6724"/>
    <cellStyle name="heading1" xfId="6725"/>
    <cellStyle name="Heading1 10" xfId="6726"/>
    <cellStyle name="HEADING1 11" xfId="6727"/>
    <cellStyle name="HEADING1 12" xfId="6728"/>
    <cellStyle name="HEADING1 13" xfId="6729"/>
    <cellStyle name="HEADING1 14" xfId="6730"/>
    <cellStyle name="HEADING1 15" xfId="6731"/>
    <cellStyle name="HEADING1 16" xfId="6732"/>
    <cellStyle name="HEADING1 17" xfId="6733"/>
    <cellStyle name="HEADING1 18" xfId="6734"/>
    <cellStyle name="HEADING1 19" xfId="6735"/>
    <cellStyle name="HEADING1 2" xfId="6736"/>
    <cellStyle name="Heading1 2 2" xfId="6737"/>
    <cellStyle name="HEADING1 20" xfId="6738"/>
    <cellStyle name="HEADING1 21" xfId="6739"/>
    <cellStyle name="HEADING1 22" xfId="6740"/>
    <cellStyle name="HEADING1 23" xfId="6741"/>
    <cellStyle name="HEADING1 24" xfId="6742"/>
    <cellStyle name="HEADING1 25" xfId="6743"/>
    <cellStyle name="HEADING1 26" xfId="6744"/>
    <cellStyle name="Heading1 27" xfId="6745"/>
    <cellStyle name="Heading1 28" xfId="6746"/>
    <cellStyle name="Heading1 29" xfId="6747"/>
    <cellStyle name="Heading1 3" xfId="6748"/>
    <cellStyle name="Heading1 30" xfId="6749"/>
    <cellStyle name="Heading1 4" xfId="6750"/>
    <cellStyle name="Heading1 5" xfId="6751"/>
    <cellStyle name="Heading1 6" xfId="6752"/>
    <cellStyle name="Heading1 7" xfId="6753"/>
    <cellStyle name="Heading1 8" xfId="6754"/>
    <cellStyle name="Heading1 9" xfId="6755"/>
    <cellStyle name="Heading2" xfId="6756"/>
    <cellStyle name="Heading2 10" xfId="6757"/>
    <cellStyle name="HEADING2 11" xfId="6758"/>
    <cellStyle name="HEADING2 12" xfId="6759"/>
    <cellStyle name="HEADING2 13" xfId="6760"/>
    <cellStyle name="HEADING2 14" xfId="6761"/>
    <cellStyle name="HEADING2 15" xfId="6762"/>
    <cellStyle name="HEADING2 16" xfId="6763"/>
    <cellStyle name="HEADING2 17" xfId="6764"/>
    <cellStyle name="HEADING2 18" xfId="6765"/>
    <cellStyle name="HEADING2 19" xfId="6766"/>
    <cellStyle name="HEADING2 2" xfId="6767"/>
    <cellStyle name="Heading2 2 2" xfId="6768"/>
    <cellStyle name="HEADING2 20" xfId="6769"/>
    <cellStyle name="HEADING2 21" xfId="6770"/>
    <cellStyle name="HEADING2 22" xfId="6771"/>
    <cellStyle name="HEADING2 23" xfId="6772"/>
    <cellStyle name="HEADING2 24" xfId="6773"/>
    <cellStyle name="HEADING2 25" xfId="6774"/>
    <cellStyle name="HEADING2 26" xfId="6775"/>
    <cellStyle name="Heading2 27" xfId="6776"/>
    <cellStyle name="Heading2 28" xfId="6777"/>
    <cellStyle name="Heading2 29" xfId="6778"/>
    <cellStyle name="Heading2 3" xfId="6779"/>
    <cellStyle name="Heading2 30" xfId="6780"/>
    <cellStyle name="Heading2 4" xfId="6781"/>
    <cellStyle name="Heading2 5" xfId="6782"/>
    <cellStyle name="Heading2 6" xfId="6783"/>
    <cellStyle name="Heading2 7" xfId="6784"/>
    <cellStyle name="Heading2 8" xfId="6785"/>
    <cellStyle name="Heading2 9" xfId="6786"/>
    <cellStyle name="Hiperhivatkozás" xfId="6787"/>
    <cellStyle name="Hiperhivatkozás 2" xfId="6788"/>
    <cellStyle name="Hiperhivatkozás 3" xfId="6789"/>
    <cellStyle name="Hipervínculo" xfId="6790"/>
    <cellStyle name="Hipervínculo 2" xfId="6791"/>
    <cellStyle name="Hipervínculo 2 2" xfId="6792"/>
    <cellStyle name="Hipervínculo 2 2 2" xfId="6793"/>
    <cellStyle name="Hipervínculo 2 3" xfId="6794"/>
    <cellStyle name="Hipervínculo 2 4" xfId="6795"/>
    <cellStyle name="Hipervínculo 2 5" xfId="6796"/>
    <cellStyle name="Hipervínculo 3" xfId="6797"/>
    <cellStyle name="Hipervínculo 3 2" xfId="6798"/>
    <cellStyle name="Hipervínculo 4" xfId="6799"/>
    <cellStyle name="Hipervínculo 4 2" xfId="6800"/>
    <cellStyle name="Hipervínculo 4 2 2" xfId="6801"/>
    <cellStyle name="Hipervínculo 5" xfId="6802"/>
    <cellStyle name="Hipervínculo 6" xfId="6803"/>
    <cellStyle name="Hipervínculo visitado" xfId="6804"/>
    <cellStyle name="Hipervínculo visitado 2" xfId="6805"/>
    <cellStyle name="Hipervínculo visitado 2 2" xfId="6806"/>
    <cellStyle name="Hipervínculo visitado 2 3" xfId="6807"/>
    <cellStyle name="Hipervínculo visitado 2 4" xfId="6808"/>
    <cellStyle name="Hipervínculo visitado 3" xfId="6809"/>
    <cellStyle name="Hipervínculo_10-01-03 2003 2003 NUEVOS RON -NUEVOS INTERESES" xfId="6810"/>
    <cellStyle name="Hyperlink 2" xfId="6811"/>
    <cellStyle name="Hyperlink 2 2" xfId="6812"/>
    <cellStyle name="Hyperlink 2 2 2" xfId="6813"/>
    <cellStyle name="Hyperlink 2 2 3" xfId="6814"/>
    <cellStyle name="Hyperlink 2 3" xfId="6815"/>
    <cellStyle name="Hyperlink 2 3 2" xfId="6816"/>
    <cellStyle name="Hyperlink 2 4" xfId="6817"/>
    <cellStyle name="Hyperlink 2 5" xfId="6818"/>
    <cellStyle name="Hyperlink 2 6" xfId="6819"/>
    <cellStyle name="Hyperlink 2 7" xfId="6820"/>
    <cellStyle name="Hyperlink 2 8" xfId="6821"/>
    <cellStyle name="Hyperlink 3" xfId="6822"/>
    <cellStyle name="Hyperlink 3 2" xfId="6823"/>
    <cellStyle name="Hyperlink 3 2 2" xfId="6824"/>
    <cellStyle name="Hyperlink 3 3" xfId="6825"/>
    <cellStyle name="Hyperlink 3 4" xfId="6826"/>
    <cellStyle name="Hyperlink 4" xfId="6827"/>
    <cellStyle name="Hyperlink 4 2" xfId="6828"/>
    <cellStyle name="Hyperlink 4 3" xfId="6829"/>
    <cellStyle name="Hyperlink 5" xfId="6830"/>
    <cellStyle name="Hyperlink 5 2" xfId="6831"/>
    <cellStyle name="Hyperlink 5 3" xfId="6832"/>
    <cellStyle name="Hyperlink 6" xfId="6833"/>
    <cellStyle name="Hyperlink 7" xfId="6834"/>
    <cellStyle name="Hyperlink 8" xfId="6835"/>
    <cellStyle name="Hyperlink 8 2" xfId="6836"/>
    <cellStyle name="Hyperlink 9" xfId="6837"/>
    <cellStyle name="Hyperlink seguido_NFGC_SPE_1995_2003" xfId="6838"/>
    <cellStyle name="Hyperlink䟟monetáris.xls Chart 4" xfId="6839"/>
    <cellStyle name="Hyperlink䟟monetáris.xls Chart 4 2" xfId="6840"/>
    <cellStyle name="Hyperlink䟟monetáris.xls Chart 4 3" xfId="6841"/>
    <cellStyle name="Îáû÷íûé_Table16" xfId="6842"/>
    <cellStyle name="imf-one decimal" xfId="6843"/>
    <cellStyle name="imf-one decimal 2" xfId="6844"/>
    <cellStyle name="imf-one decimal 3" xfId="6845"/>
    <cellStyle name="imf-one decimal 4" xfId="6846"/>
    <cellStyle name="imf-one decimal 5" xfId="6847"/>
    <cellStyle name="imf-one decimal 6" xfId="6848"/>
    <cellStyle name="imf-zero decimal" xfId="6849"/>
    <cellStyle name="imf-zero decimal 2" xfId="6850"/>
    <cellStyle name="imf-zero decimal 3" xfId="6851"/>
    <cellStyle name="imf-zero decimal 4" xfId="6852"/>
    <cellStyle name="imf-zero decimal 5" xfId="6853"/>
    <cellStyle name="imf-zero decimal 6" xfId="6854"/>
    <cellStyle name="Incorrecto" xfId="6855"/>
    <cellStyle name="Incorrecto 2" xfId="6856"/>
    <cellStyle name="Incorrecto 2 2" xfId="6857"/>
    <cellStyle name="Incorrecto 2 3" xfId="6858"/>
    <cellStyle name="Incorrecto 2 4" xfId="6859"/>
    <cellStyle name="Incorrecto 3" xfId="6860"/>
    <cellStyle name="Input [yellow]" xfId="6861"/>
    <cellStyle name="Input [yellow] 10" xfId="6862"/>
    <cellStyle name="Input [yellow] 10 10" xfId="6863"/>
    <cellStyle name="Input [yellow] 10 11" xfId="6864"/>
    <cellStyle name="Input [yellow] 10 12" xfId="6865"/>
    <cellStyle name="Input [yellow] 10 13" xfId="6866"/>
    <cellStyle name="Input [yellow] 10 14" xfId="6867"/>
    <cellStyle name="Input [yellow] 10 15" xfId="6868"/>
    <cellStyle name="Input [yellow] 10 16" xfId="6869"/>
    <cellStyle name="Input [yellow] 10 17" xfId="6870"/>
    <cellStyle name="Input [yellow] 10 18" xfId="6871"/>
    <cellStyle name="Input [yellow] 10 19" xfId="6872"/>
    <cellStyle name="Input [yellow] 10 2" xfId="6873"/>
    <cellStyle name="Input [yellow] 10 20" xfId="6874"/>
    <cellStyle name="Input [yellow] 10 21" xfId="6875"/>
    <cellStyle name="Input [yellow] 10 22" xfId="6876"/>
    <cellStyle name="Input [yellow] 10 23" xfId="6877"/>
    <cellStyle name="Input [yellow] 10 24" xfId="6878"/>
    <cellStyle name="Input [yellow] 10 25" xfId="6879"/>
    <cellStyle name="Input [yellow] 10 26" xfId="6880"/>
    <cellStyle name="Input [yellow] 10 27" xfId="6881"/>
    <cellStyle name="Input [yellow] 10 28" xfId="6882"/>
    <cellStyle name="Input [yellow] 10 29" xfId="6883"/>
    <cellStyle name="Input [yellow] 10 3" xfId="6884"/>
    <cellStyle name="Input [yellow] 10 4" xfId="6885"/>
    <cellStyle name="Input [yellow] 10 5" xfId="6886"/>
    <cellStyle name="Input [yellow] 10 6" xfId="6887"/>
    <cellStyle name="Input [yellow] 10 7" xfId="6888"/>
    <cellStyle name="Input [yellow] 10 8" xfId="6889"/>
    <cellStyle name="Input [yellow] 10 9" xfId="6890"/>
    <cellStyle name="Input [yellow] 11" xfId="6891"/>
    <cellStyle name="Input [yellow] 11 10" xfId="6892"/>
    <cellStyle name="Input [yellow] 11 11" xfId="6893"/>
    <cellStyle name="Input [yellow] 11 12" xfId="6894"/>
    <cellStyle name="Input [yellow] 11 13" xfId="6895"/>
    <cellStyle name="Input [yellow] 11 14" xfId="6896"/>
    <cellStyle name="Input [yellow] 11 15" xfId="6897"/>
    <cellStyle name="Input [yellow] 11 16" xfId="6898"/>
    <cellStyle name="Input [yellow] 11 17" xfId="6899"/>
    <cellStyle name="Input [yellow] 11 18" xfId="6900"/>
    <cellStyle name="Input [yellow] 11 19" xfId="6901"/>
    <cellStyle name="Input [yellow] 11 2" xfId="6902"/>
    <cellStyle name="Input [yellow] 11 20" xfId="6903"/>
    <cellStyle name="Input [yellow] 11 21" xfId="6904"/>
    <cellStyle name="Input [yellow] 11 22" xfId="6905"/>
    <cellStyle name="Input [yellow] 11 23" xfId="6906"/>
    <cellStyle name="Input [yellow] 11 24" xfId="6907"/>
    <cellStyle name="Input [yellow] 11 25" xfId="6908"/>
    <cellStyle name="Input [yellow] 11 26" xfId="6909"/>
    <cellStyle name="Input [yellow] 11 27" xfId="6910"/>
    <cellStyle name="Input [yellow] 11 28" xfId="6911"/>
    <cellStyle name="Input [yellow] 11 29" xfId="6912"/>
    <cellStyle name="Input [yellow] 11 3" xfId="6913"/>
    <cellStyle name="Input [yellow] 11 4" xfId="6914"/>
    <cellStyle name="Input [yellow] 11 5" xfId="6915"/>
    <cellStyle name="Input [yellow] 11 6" xfId="6916"/>
    <cellStyle name="Input [yellow] 11 7" xfId="6917"/>
    <cellStyle name="Input [yellow] 11 8" xfId="6918"/>
    <cellStyle name="Input [yellow] 11 9" xfId="6919"/>
    <cellStyle name="Input [yellow] 12" xfId="6920"/>
    <cellStyle name="Input [yellow] 13" xfId="6921"/>
    <cellStyle name="Input [yellow] 14" xfId="6922"/>
    <cellStyle name="Input [yellow] 15" xfId="6923"/>
    <cellStyle name="Input [yellow] 16" xfId="6924"/>
    <cellStyle name="Input [yellow] 17" xfId="6925"/>
    <cellStyle name="Input [yellow] 18" xfId="6926"/>
    <cellStyle name="Input [yellow] 2" xfId="6927"/>
    <cellStyle name="Input [yellow] 2 10" xfId="6928"/>
    <cellStyle name="Input [yellow] 2 11" xfId="6929"/>
    <cellStyle name="Input [yellow] 2 12" xfId="6930"/>
    <cellStyle name="Input [yellow] 2 13" xfId="6931"/>
    <cellStyle name="Input [yellow] 2 14" xfId="6932"/>
    <cellStyle name="Input [yellow] 2 15" xfId="6933"/>
    <cellStyle name="Input [yellow] 2 16" xfId="6934"/>
    <cellStyle name="Input [yellow] 2 17" xfId="6935"/>
    <cellStyle name="Input [yellow] 2 18" xfId="6936"/>
    <cellStyle name="Input [yellow] 2 19" xfId="6937"/>
    <cellStyle name="Input [yellow] 2 2" xfId="6938"/>
    <cellStyle name="Input [yellow] 2 2 10" xfId="6939"/>
    <cellStyle name="Input [yellow] 2 2 11" xfId="6940"/>
    <cellStyle name="Input [yellow] 2 2 12" xfId="6941"/>
    <cellStyle name="Input [yellow] 2 2 13" xfId="6942"/>
    <cellStyle name="Input [yellow] 2 2 14" xfId="6943"/>
    <cellStyle name="Input [yellow] 2 2 15" xfId="6944"/>
    <cellStyle name="Input [yellow] 2 2 16" xfId="6945"/>
    <cellStyle name="Input [yellow] 2 2 17" xfId="6946"/>
    <cellStyle name="Input [yellow] 2 2 18" xfId="6947"/>
    <cellStyle name="Input [yellow] 2 2 19" xfId="6948"/>
    <cellStyle name="Input [yellow] 2 2 2" xfId="6949"/>
    <cellStyle name="Input [yellow] 2 2 2 10" xfId="6950"/>
    <cellStyle name="Input [yellow] 2 2 2 11" xfId="6951"/>
    <cellStyle name="Input [yellow] 2 2 2 12" xfId="6952"/>
    <cellStyle name="Input [yellow] 2 2 2 13" xfId="6953"/>
    <cellStyle name="Input [yellow] 2 2 2 14" xfId="6954"/>
    <cellStyle name="Input [yellow] 2 2 2 15" xfId="6955"/>
    <cellStyle name="Input [yellow] 2 2 2 16" xfId="6956"/>
    <cellStyle name="Input [yellow] 2 2 2 17" xfId="6957"/>
    <cellStyle name="Input [yellow] 2 2 2 18" xfId="6958"/>
    <cellStyle name="Input [yellow] 2 2 2 19" xfId="6959"/>
    <cellStyle name="Input [yellow] 2 2 2 2" xfId="6960"/>
    <cellStyle name="Input [yellow] 2 2 2 20" xfId="6961"/>
    <cellStyle name="Input [yellow] 2 2 2 21" xfId="6962"/>
    <cellStyle name="Input [yellow] 2 2 2 22" xfId="6963"/>
    <cellStyle name="Input [yellow] 2 2 2 23" xfId="6964"/>
    <cellStyle name="Input [yellow] 2 2 2 24" xfId="6965"/>
    <cellStyle name="Input [yellow] 2 2 2 25" xfId="6966"/>
    <cellStyle name="Input [yellow] 2 2 2 26" xfId="6967"/>
    <cellStyle name="Input [yellow] 2 2 2 27" xfId="6968"/>
    <cellStyle name="Input [yellow] 2 2 2 28" xfId="6969"/>
    <cellStyle name="Input [yellow] 2 2 2 29" xfId="6970"/>
    <cellStyle name="Input [yellow] 2 2 2 3" xfId="6971"/>
    <cellStyle name="Input [yellow] 2 2 2 4" xfId="6972"/>
    <cellStyle name="Input [yellow] 2 2 2 5" xfId="6973"/>
    <cellStyle name="Input [yellow] 2 2 2 6" xfId="6974"/>
    <cellStyle name="Input [yellow] 2 2 2 7" xfId="6975"/>
    <cellStyle name="Input [yellow] 2 2 2 8" xfId="6976"/>
    <cellStyle name="Input [yellow] 2 2 2 9" xfId="6977"/>
    <cellStyle name="Input [yellow] 2 2 20" xfId="6978"/>
    <cellStyle name="Input [yellow] 2 2 21" xfId="6979"/>
    <cellStyle name="Input [yellow] 2 2 22" xfId="6980"/>
    <cellStyle name="Input [yellow] 2 2 23" xfId="6981"/>
    <cellStyle name="Input [yellow] 2 2 24" xfId="6982"/>
    <cellStyle name="Input [yellow] 2 2 25" xfId="6983"/>
    <cellStyle name="Input [yellow] 2 2 26" xfId="6984"/>
    <cellStyle name="Input [yellow] 2 2 27" xfId="6985"/>
    <cellStyle name="Input [yellow] 2 2 28" xfId="6986"/>
    <cellStyle name="Input [yellow] 2 2 29" xfId="6987"/>
    <cellStyle name="Input [yellow] 2 2 3" xfId="6988"/>
    <cellStyle name="Input [yellow] 2 2 30" xfId="6989"/>
    <cellStyle name="Input [yellow] 2 2 4" xfId="6990"/>
    <cellStyle name="Input [yellow] 2 2 5" xfId="6991"/>
    <cellStyle name="Input [yellow] 2 2 6" xfId="6992"/>
    <cellStyle name="Input [yellow] 2 2 7" xfId="6993"/>
    <cellStyle name="Input [yellow] 2 2 8" xfId="6994"/>
    <cellStyle name="Input [yellow] 2 2 9" xfId="6995"/>
    <cellStyle name="Input [yellow] 2 20" xfId="6996"/>
    <cellStyle name="Input [yellow] 2 21" xfId="6997"/>
    <cellStyle name="Input [yellow] 2 22" xfId="6998"/>
    <cellStyle name="Input [yellow] 2 23" xfId="6999"/>
    <cellStyle name="Input [yellow] 2 24" xfId="7000"/>
    <cellStyle name="Input [yellow] 2 25" xfId="7001"/>
    <cellStyle name="Input [yellow] 2 26" xfId="7002"/>
    <cellStyle name="Input [yellow] 2 27" xfId="7003"/>
    <cellStyle name="Input [yellow] 2 28" xfId="7004"/>
    <cellStyle name="Input [yellow] 2 29" xfId="7005"/>
    <cellStyle name="Input [yellow] 2 3" xfId="7006"/>
    <cellStyle name="Input [yellow] 2 3 10" xfId="7007"/>
    <cellStyle name="Input [yellow] 2 3 11" xfId="7008"/>
    <cellStyle name="Input [yellow] 2 3 12" xfId="7009"/>
    <cellStyle name="Input [yellow] 2 3 13" xfId="7010"/>
    <cellStyle name="Input [yellow] 2 3 14" xfId="7011"/>
    <cellStyle name="Input [yellow] 2 3 15" xfId="7012"/>
    <cellStyle name="Input [yellow] 2 3 16" xfId="7013"/>
    <cellStyle name="Input [yellow] 2 3 17" xfId="7014"/>
    <cellStyle name="Input [yellow] 2 3 18" xfId="7015"/>
    <cellStyle name="Input [yellow] 2 3 19" xfId="7016"/>
    <cellStyle name="Input [yellow] 2 3 2" xfId="7017"/>
    <cellStyle name="Input [yellow] 2 3 20" xfId="7018"/>
    <cellStyle name="Input [yellow] 2 3 21" xfId="7019"/>
    <cellStyle name="Input [yellow] 2 3 22" xfId="7020"/>
    <cellStyle name="Input [yellow] 2 3 23" xfId="7021"/>
    <cellStyle name="Input [yellow] 2 3 24" xfId="7022"/>
    <cellStyle name="Input [yellow] 2 3 25" xfId="7023"/>
    <cellStyle name="Input [yellow] 2 3 26" xfId="7024"/>
    <cellStyle name="Input [yellow] 2 3 27" xfId="7025"/>
    <cellStyle name="Input [yellow] 2 3 28" xfId="7026"/>
    <cellStyle name="Input [yellow] 2 3 29" xfId="7027"/>
    <cellStyle name="Input [yellow] 2 3 3" xfId="7028"/>
    <cellStyle name="Input [yellow] 2 3 4" xfId="7029"/>
    <cellStyle name="Input [yellow] 2 3 5" xfId="7030"/>
    <cellStyle name="Input [yellow] 2 3 6" xfId="7031"/>
    <cellStyle name="Input [yellow] 2 3 7" xfId="7032"/>
    <cellStyle name="Input [yellow] 2 3 8" xfId="7033"/>
    <cellStyle name="Input [yellow] 2 3 9" xfId="7034"/>
    <cellStyle name="Input [yellow] 2 30" xfId="7035"/>
    <cellStyle name="Input [yellow] 2 31" xfId="7036"/>
    <cellStyle name="Input [yellow] 2 4" xfId="7037"/>
    <cellStyle name="Input [yellow] 2 5" xfId="7038"/>
    <cellStyle name="Input [yellow] 2 6" xfId="7039"/>
    <cellStyle name="Input [yellow] 2 7" xfId="7040"/>
    <cellStyle name="Input [yellow] 2 8" xfId="7041"/>
    <cellStyle name="Input [yellow] 2 9" xfId="7042"/>
    <cellStyle name="Input [yellow] 3" xfId="7043"/>
    <cellStyle name="Input [yellow] 3 10" xfId="7044"/>
    <cellStyle name="Input [yellow] 3 11" xfId="7045"/>
    <cellStyle name="Input [yellow] 3 12" xfId="7046"/>
    <cellStyle name="Input [yellow] 3 13" xfId="7047"/>
    <cellStyle name="Input [yellow] 3 14" xfId="7048"/>
    <cellStyle name="Input [yellow] 3 15" xfId="7049"/>
    <cellStyle name="Input [yellow] 3 16" xfId="7050"/>
    <cellStyle name="Input [yellow] 3 17" xfId="7051"/>
    <cellStyle name="Input [yellow] 3 18" xfId="7052"/>
    <cellStyle name="Input [yellow] 3 19" xfId="7053"/>
    <cellStyle name="Input [yellow] 3 2" xfId="7054"/>
    <cellStyle name="Input [yellow] 3 2 10" xfId="7055"/>
    <cellStyle name="Input [yellow] 3 2 11" xfId="7056"/>
    <cellStyle name="Input [yellow] 3 2 12" xfId="7057"/>
    <cellStyle name="Input [yellow] 3 2 13" xfId="7058"/>
    <cellStyle name="Input [yellow] 3 2 14" xfId="7059"/>
    <cellStyle name="Input [yellow] 3 2 15" xfId="7060"/>
    <cellStyle name="Input [yellow] 3 2 16" xfId="7061"/>
    <cellStyle name="Input [yellow] 3 2 17" xfId="7062"/>
    <cellStyle name="Input [yellow] 3 2 18" xfId="7063"/>
    <cellStyle name="Input [yellow] 3 2 19" xfId="7064"/>
    <cellStyle name="Input [yellow] 3 2 2" xfId="7065"/>
    <cellStyle name="Input [yellow] 3 2 20" xfId="7066"/>
    <cellStyle name="Input [yellow] 3 2 21" xfId="7067"/>
    <cellStyle name="Input [yellow] 3 2 22" xfId="7068"/>
    <cellStyle name="Input [yellow] 3 2 23" xfId="7069"/>
    <cellStyle name="Input [yellow] 3 2 24" xfId="7070"/>
    <cellStyle name="Input [yellow] 3 2 25" xfId="7071"/>
    <cellStyle name="Input [yellow] 3 2 26" xfId="7072"/>
    <cellStyle name="Input [yellow] 3 2 27" xfId="7073"/>
    <cellStyle name="Input [yellow] 3 2 28" xfId="7074"/>
    <cellStyle name="Input [yellow] 3 2 29" xfId="7075"/>
    <cellStyle name="Input [yellow] 3 2 3" xfId="7076"/>
    <cellStyle name="Input [yellow] 3 2 4" xfId="7077"/>
    <cellStyle name="Input [yellow] 3 2 5" xfId="7078"/>
    <cellStyle name="Input [yellow] 3 2 6" xfId="7079"/>
    <cellStyle name="Input [yellow] 3 2 7" xfId="7080"/>
    <cellStyle name="Input [yellow] 3 2 8" xfId="7081"/>
    <cellStyle name="Input [yellow] 3 2 9" xfId="7082"/>
    <cellStyle name="Input [yellow] 3 20" xfId="7083"/>
    <cellStyle name="Input [yellow] 3 21" xfId="7084"/>
    <cellStyle name="Input [yellow] 3 22" xfId="7085"/>
    <cellStyle name="Input [yellow] 3 23" xfId="7086"/>
    <cellStyle name="Input [yellow] 3 24" xfId="7087"/>
    <cellStyle name="Input [yellow] 3 25" xfId="7088"/>
    <cellStyle name="Input [yellow] 3 26" xfId="7089"/>
    <cellStyle name="Input [yellow] 3 27" xfId="7090"/>
    <cellStyle name="Input [yellow] 3 28" xfId="7091"/>
    <cellStyle name="Input [yellow] 3 29" xfId="7092"/>
    <cellStyle name="Input [yellow] 3 3" xfId="7093"/>
    <cellStyle name="Input [yellow] 3 3 10" xfId="7094"/>
    <cellStyle name="Input [yellow] 3 3 11" xfId="7095"/>
    <cellStyle name="Input [yellow] 3 3 12" xfId="7096"/>
    <cellStyle name="Input [yellow] 3 3 13" xfId="7097"/>
    <cellStyle name="Input [yellow] 3 3 14" xfId="7098"/>
    <cellStyle name="Input [yellow] 3 3 15" xfId="7099"/>
    <cellStyle name="Input [yellow] 3 3 16" xfId="7100"/>
    <cellStyle name="Input [yellow] 3 3 17" xfId="7101"/>
    <cellStyle name="Input [yellow] 3 3 18" xfId="7102"/>
    <cellStyle name="Input [yellow] 3 3 19" xfId="7103"/>
    <cellStyle name="Input [yellow] 3 3 2" xfId="7104"/>
    <cellStyle name="Input [yellow] 3 3 20" xfId="7105"/>
    <cellStyle name="Input [yellow] 3 3 21" xfId="7106"/>
    <cellStyle name="Input [yellow] 3 3 22" xfId="7107"/>
    <cellStyle name="Input [yellow] 3 3 23" xfId="7108"/>
    <cellStyle name="Input [yellow] 3 3 24" xfId="7109"/>
    <cellStyle name="Input [yellow] 3 3 25" xfId="7110"/>
    <cellStyle name="Input [yellow] 3 3 26" xfId="7111"/>
    <cellStyle name="Input [yellow] 3 3 27" xfId="7112"/>
    <cellStyle name="Input [yellow] 3 3 28" xfId="7113"/>
    <cellStyle name="Input [yellow] 3 3 29" xfId="7114"/>
    <cellStyle name="Input [yellow] 3 3 3" xfId="7115"/>
    <cellStyle name="Input [yellow] 3 3 4" xfId="7116"/>
    <cellStyle name="Input [yellow] 3 3 5" xfId="7117"/>
    <cellStyle name="Input [yellow] 3 3 6" xfId="7118"/>
    <cellStyle name="Input [yellow] 3 3 7" xfId="7119"/>
    <cellStyle name="Input [yellow] 3 3 8" xfId="7120"/>
    <cellStyle name="Input [yellow] 3 3 9" xfId="7121"/>
    <cellStyle name="Input [yellow] 3 30" xfId="7122"/>
    <cellStyle name="Input [yellow] 3 31" xfId="7123"/>
    <cellStyle name="Input [yellow] 3 4" xfId="7124"/>
    <cellStyle name="Input [yellow] 3 5" xfId="7125"/>
    <cellStyle name="Input [yellow] 3 6" xfId="7126"/>
    <cellStyle name="Input [yellow] 3 7" xfId="7127"/>
    <cellStyle name="Input [yellow] 3 8" xfId="7128"/>
    <cellStyle name="Input [yellow] 3 9" xfId="7129"/>
    <cellStyle name="Input [yellow] 4" xfId="7130"/>
    <cellStyle name="Input [yellow] 4 10" xfId="7131"/>
    <cellStyle name="Input [yellow] 4 11" xfId="7132"/>
    <cellStyle name="Input [yellow] 4 12" xfId="7133"/>
    <cellStyle name="Input [yellow] 4 13" xfId="7134"/>
    <cellStyle name="Input [yellow] 4 14" xfId="7135"/>
    <cellStyle name="Input [yellow] 4 15" xfId="7136"/>
    <cellStyle name="Input [yellow] 4 16" xfId="7137"/>
    <cellStyle name="Input [yellow] 4 17" xfId="7138"/>
    <cellStyle name="Input [yellow] 4 18" xfId="7139"/>
    <cellStyle name="Input [yellow] 4 19" xfId="7140"/>
    <cellStyle name="Input [yellow] 4 2" xfId="7141"/>
    <cellStyle name="Input [yellow] 4 2 10" xfId="7142"/>
    <cellStyle name="Input [yellow] 4 2 11" xfId="7143"/>
    <cellStyle name="Input [yellow] 4 2 12" xfId="7144"/>
    <cellStyle name="Input [yellow] 4 2 13" xfId="7145"/>
    <cellStyle name="Input [yellow] 4 2 14" xfId="7146"/>
    <cellStyle name="Input [yellow] 4 2 15" xfId="7147"/>
    <cellStyle name="Input [yellow] 4 2 16" xfId="7148"/>
    <cellStyle name="Input [yellow] 4 2 17" xfId="7149"/>
    <cellStyle name="Input [yellow] 4 2 18" xfId="7150"/>
    <cellStyle name="Input [yellow] 4 2 19" xfId="7151"/>
    <cellStyle name="Input [yellow] 4 2 2" xfId="7152"/>
    <cellStyle name="Input [yellow] 4 2 20" xfId="7153"/>
    <cellStyle name="Input [yellow] 4 2 21" xfId="7154"/>
    <cellStyle name="Input [yellow] 4 2 22" xfId="7155"/>
    <cellStyle name="Input [yellow] 4 2 23" xfId="7156"/>
    <cellStyle name="Input [yellow] 4 2 24" xfId="7157"/>
    <cellStyle name="Input [yellow] 4 2 25" xfId="7158"/>
    <cellStyle name="Input [yellow] 4 2 26" xfId="7159"/>
    <cellStyle name="Input [yellow] 4 2 27" xfId="7160"/>
    <cellStyle name="Input [yellow] 4 2 28" xfId="7161"/>
    <cellStyle name="Input [yellow] 4 2 29" xfId="7162"/>
    <cellStyle name="Input [yellow] 4 2 3" xfId="7163"/>
    <cellStyle name="Input [yellow] 4 2 4" xfId="7164"/>
    <cellStyle name="Input [yellow] 4 2 5" xfId="7165"/>
    <cellStyle name="Input [yellow] 4 2 6" xfId="7166"/>
    <cellStyle name="Input [yellow] 4 2 7" xfId="7167"/>
    <cellStyle name="Input [yellow] 4 2 8" xfId="7168"/>
    <cellStyle name="Input [yellow] 4 2 9" xfId="7169"/>
    <cellStyle name="Input [yellow] 4 20" xfId="7170"/>
    <cellStyle name="Input [yellow] 4 21" xfId="7171"/>
    <cellStyle name="Input [yellow] 4 22" xfId="7172"/>
    <cellStyle name="Input [yellow] 4 23" xfId="7173"/>
    <cellStyle name="Input [yellow] 4 24" xfId="7174"/>
    <cellStyle name="Input [yellow] 4 25" xfId="7175"/>
    <cellStyle name="Input [yellow] 4 26" xfId="7176"/>
    <cellStyle name="Input [yellow] 4 27" xfId="7177"/>
    <cellStyle name="Input [yellow] 4 28" xfId="7178"/>
    <cellStyle name="Input [yellow] 4 29" xfId="7179"/>
    <cellStyle name="Input [yellow] 4 3" xfId="7180"/>
    <cellStyle name="Input [yellow] 4 3 10" xfId="7181"/>
    <cellStyle name="Input [yellow] 4 3 11" xfId="7182"/>
    <cellStyle name="Input [yellow] 4 3 12" xfId="7183"/>
    <cellStyle name="Input [yellow] 4 3 13" xfId="7184"/>
    <cellStyle name="Input [yellow] 4 3 14" xfId="7185"/>
    <cellStyle name="Input [yellow] 4 3 15" xfId="7186"/>
    <cellStyle name="Input [yellow] 4 3 16" xfId="7187"/>
    <cellStyle name="Input [yellow] 4 3 17" xfId="7188"/>
    <cellStyle name="Input [yellow] 4 3 18" xfId="7189"/>
    <cellStyle name="Input [yellow] 4 3 19" xfId="7190"/>
    <cellStyle name="Input [yellow] 4 3 2" xfId="7191"/>
    <cellStyle name="Input [yellow] 4 3 20" xfId="7192"/>
    <cellStyle name="Input [yellow] 4 3 21" xfId="7193"/>
    <cellStyle name="Input [yellow] 4 3 22" xfId="7194"/>
    <cellStyle name="Input [yellow] 4 3 23" xfId="7195"/>
    <cellStyle name="Input [yellow] 4 3 24" xfId="7196"/>
    <cellStyle name="Input [yellow] 4 3 25" xfId="7197"/>
    <cellStyle name="Input [yellow] 4 3 26" xfId="7198"/>
    <cellStyle name="Input [yellow] 4 3 27" xfId="7199"/>
    <cellStyle name="Input [yellow] 4 3 28" xfId="7200"/>
    <cellStyle name="Input [yellow] 4 3 29" xfId="7201"/>
    <cellStyle name="Input [yellow] 4 3 3" xfId="7202"/>
    <cellStyle name="Input [yellow] 4 3 4" xfId="7203"/>
    <cellStyle name="Input [yellow] 4 3 5" xfId="7204"/>
    <cellStyle name="Input [yellow] 4 3 6" xfId="7205"/>
    <cellStyle name="Input [yellow] 4 3 7" xfId="7206"/>
    <cellStyle name="Input [yellow] 4 3 8" xfId="7207"/>
    <cellStyle name="Input [yellow] 4 3 9" xfId="7208"/>
    <cellStyle name="Input [yellow] 4 30" xfId="7209"/>
    <cellStyle name="Input [yellow] 4 31" xfId="7210"/>
    <cellStyle name="Input [yellow] 4 4" xfId="7211"/>
    <cellStyle name="Input [yellow] 4 5" xfId="7212"/>
    <cellStyle name="Input [yellow] 4 6" xfId="7213"/>
    <cellStyle name="Input [yellow] 4 7" xfId="7214"/>
    <cellStyle name="Input [yellow] 4 8" xfId="7215"/>
    <cellStyle name="Input [yellow] 4 9" xfId="7216"/>
    <cellStyle name="Input [yellow] 5" xfId="7217"/>
    <cellStyle name="Input [yellow] 5 10" xfId="7218"/>
    <cellStyle name="Input [yellow] 5 11" xfId="7219"/>
    <cellStyle name="Input [yellow] 5 12" xfId="7220"/>
    <cellStyle name="Input [yellow] 5 13" xfId="7221"/>
    <cellStyle name="Input [yellow] 5 14" xfId="7222"/>
    <cellStyle name="Input [yellow] 5 15" xfId="7223"/>
    <cellStyle name="Input [yellow] 5 16" xfId="7224"/>
    <cellStyle name="Input [yellow] 5 17" xfId="7225"/>
    <cellStyle name="Input [yellow] 5 18" xfId="7226"/>
    <cellStyle name="Input [yellow] 5 19" xfId="7227"/>
    <cellStyle name="Input [yellow] 5 2" xfId="7228"/>
    <cellStyle name="Input [yellow] 5 20" xfId="7229"/>
    <cellStyle name="Input [yellow] 5 21" xfId="7230"/>
    <cellStyle name="Input [yellow] 5 22" xfId="7231"/>
    <cellStyle name="Input [yellow] 5 23" xfId="7232"/>
    <cellStyle name="Input [yellow] 5 24" xfId="7233"/>
    <cellStyle name="Input [yellow] 5 25" xfId="7234"/>
    <cellStyle name="Input [yellow] 5 26" xfId="7235"/>
    <cellStyle name="Input [yellow] 5 27" xfId="7236"/>
    <cellStyle name="Input [yellow] 5 28" xfId="7237"/>
    <cellStyle name="Input [yellow] 5 29" xfId="7238"/>
    <cellStyle name="Input [yellow] 5 3" xfId="7239"/>
    <cellStyle name="Input [yellow] 5 4" xfId="7240"/>
    <cellStyle name="Input [yellow] 5 5" xfId="7241"/>
    <cellStyle name="Input [yellow] 5 6" xfId="7242"/>
    <cellStyle name="Input [yellow] 5 7" xfId="7243"/>
    <cellStyle name="Input [yellow] 5 8" xfId="7244"/>
    <cellStyle name="Input [yellow] 5 9" xfId="7245"/>
    <cellStyle name="Input [yellow] 6" xfId="7246"/>
    <cellStyle name="Input [yellow] 6 10" xfId="7247"/>
    <cellStyle name="Input [yellow] 6 11" xfId="7248"/>
    <cellStyle name="Input [yellow] 6 12" xfId="7249"/>
    <cellStyle name="Input [yellow] 6 13" xfId="7250"/>
    <cellStyle name="Input [yellow] 6 14" xfId="7251"/>
    <cellStyle name="Input [yellow] 6 15" xfId="7252"/>
    <cellStyle name="Input [yellow] 6 16" xfId="7253"/>
    <cellStyle name="Input [yellow] 6 17" xfId="7254"/>
    <cellStyle name="Input [yellow] 6 18" xfId="7255"/>
    <cellStyle name="Input [yellow] 6 19" xfId="7256"/>
    <cellStyle name="Input [yellow] 6 2" xfId="7257"/>
    <cellStyle name="Input [yellow] 6 20" xfId="7258"/>
    <cellStyle name="Input [yellow] 6 21" xfId="7259"/>
    <cellStyle name="Input [yellow] 6 22" xfId="7260"/>
    <cellStyle name="Input [yellow] 6 23" xfId="7261"/>
    <cellStyle name="Input [yellow] 6 24" xfId="7262"/>
    <cellStyle name="Input [yellow] 6 25" xfId="7263"/>
    <cellStyle name="Input [yellow] 6 26" xfId="7264"/>
    <cellStyle name="Input [yellow] 6 27" xfId="7265"/>
    <cellStyle name="Input [yellow] 6 28" xfId="7266"/>
    <cellStyle name="Input [yellow] 6 29" xfId="7267"/>
    <cellStyle name="Input [yellow] 6 3" xfId="7268"/>
    <cellStyle name="Input [yellow] 6 4" xfId="7269"/>
    <cellStyle name="Input [yellow] 6 5" xfId="7270"/>
    <cellStyle name="Input [yellow] 6 6" xfId="7271"/>
    <cellStyle name="Input [yellow] 6 7" xfId="7272"/>
    <cellStyle name="Input [yellow] 6 8" xfId="7273"/>
    <cellStyle name="Input [yellow] 6 9" xfId="7274"/>
    <cellStyle name="Input [yellow] 7" xfId="7275"/>
    <cellStyle name="Input [yellow] 7 10" xfId="7276"/>
    <cellStyle name="Input [yellow] 7 11" xfId="7277"/>
    <cellStyle name="Input [yellow] 7 12" xfId="7278"/>
    <cellStyle name="Input [yellow] 7 13" xfId="7279"/>
    <cellStyle name="Input [yellow] 7 14" xfId="7280"/>
    <cellStyle name="Input [yellow] 7 15" xfId="7281"/>
    <cellStyle name="Input [yellow] 7 16" xfId="7282"/>
    <cellStyle name="Input [yellow] 7 17" xfId="7283"/>
    <cellStyle name="Input [yellow] 7 18" xfId="7284"/>
    <cellStyle name="Input [yellow] 7 19" xfId="7285"/>
    <cellStyle name="Input [yellow] 7 2" xfId="7286"/>
    <cellStyle name="Input [yellow] 7 20" xfId="7287"/>
    <cellStyle name="Input [yellow] 7 21" xfId="7288"/>
    <cellStyle name="Input [yellow] 7 22" xfId="7289"/>
    <cellStyle name="Input [yellow] 7 23" xfId="7290"/>
    <cellStyle name="Input [yellow] 7 24" xfId="7291"/>
    <cellStyle name="Input [yellow] 7 25" xfId="7292"/>
    <cellStyle name="Input [yellow] 7 26" xfId="7293"/>
    <cellStyle name="Input [yellow] 7 27" xfId="7294"/>
    <cellStyle name="Input [yellow] 7 28" xfId="7295"/>
    <cellStyle name="Input [yellow] 7 29" xfId="7296"/>
    <cellStyle name="Input [yellow] 7 3" xfId="7297"/>
    <cellStyle name="Input [yellow] 7 4" xfId="7298"/>
    <cellStyle name="Input [yellow] 7 5" xfId="7299"/>
    <cellStyle name="Input [yellow] 7 6" xfId="7300"/>
    <cellStyle name="Input [yellow] 7 7" xfId="7301"/>
    <cellStyle name="Input [yellow] 7 8" xfId="7302"/>
    <cellStyle name="Input [yellow] 7 9" xfId="7303"/>
    <cellStyle name="Input [yellow] 8" xfId="7304"/>
    <cellStyle name="Input [yellow] 8 10" xfId="7305"/>
    <cellStyle name="Input [yellow] 8 11" xfId="7306"/>
    <cellStyle name="Input [yellow] 8 12" xfId="7307"/>
    <cellStyle name="Input [yellow] 8 13" xfId="7308"/>
    <cellStyle name="Input [yellow] 8 14" xfId="7309"/>
    <cellStyle name="Input [yellow] 8 15" xfId="7310"/>
    <cellStyle name="Input [yellow] 8 16" xfId="7311"/>
    <cellStyle name="Input [yellow] 8 17" xfId="7312"/>
    <cellStyle name="Input [yellow] 8 18" xfId="7313"/>
    <cellStyle name="Input [yellow] 8 19" xfId="7314"/>
    <cellStyle name="Input [yellow] 8 2" xfId="7315"/>
    <cellStyle name="Input [yellow] 8 20" xfId="7316"/>
    <cellStyle name="Input [yellow] 8 21" xfId="7317"/>
    <cellStyle name="Input [yellow] 8 22" xfId="7318"/>
    <cellStyle name="Input [yellow] 8 23" xfId="7319"/>
    <cellStyle name="Input [yellow] 8 24" xfId="7320"/>
    <cellStyle name="Input [yellow] 8 25" xfId="7321"/>
    <cellStyle name="Input [yellow] 8 26" xfId="7322"/>
    <cellStyle name="Input [yellow] 8 27" xfId="7323"/>
    <cellStyle name="Input [yellow] 8 28" xfId="7324"/>
    <cellStyle name="Input [yellow] 8 29" xfId="7325"/>
    <cellStyle name="Input [yellow] 8 3" xfId="7326"/>
    <cellStyle name="Input [yellow] 8 4" xfId="7327"/>
    <cellStyle name="Input [yellow] 8 5" xfId="7328"/>
    <cellStyle name="Input [yellow] 8 6" xfId="7329"/>
    <cellStyle name="Input [yellow] 8 7" xfId="7330"/>
    <cellStyle name="Input [yellow] 8 8" xfId="7331"/>
    <cellStyle name="Input [yellow] 8 9" xfId="7332"/>
    <cellStyle name="Input [yellow] 9" xfId="7333"/>
    <cellStyle name="Input [yellow] 9 10" xfId="7334"/>
    <cellStyle name="Input [yellow] 9 11" xfId="7335"/>
    <cellStyle name="Input [yellow] 9 12" xfId="7336"/>
    <cellStyle name="Input [yellow] 9 13" xfId="7337"/>
    <cellStyle name="Input [yellow] 9 14" xfId="7338"/>
    <cellStyle name="Input [yellow] 9 15" xfId="7339"/>
    <cellStyle name="Input [yellow] 9 16" xfId="7340"/>
    <cellStyle name="Input [yellow] 9 17" xfId="7341"/>
    <cellStyle name="Input [yellow] 9 18" xfId="7342"/>
    <cellStyle name="Input [yellow] 9 19" xfId="7343"/>
    <cellStyle name="Input [yellow] 9 2" xfId="7344"/>
    <cellStyle name="Input [yellow] 9 20" xfId="7345"/>
    <cellStyle name="Input [yellow] 9 21" xfId="7346"/>
    <cellStyle name="Input [yellow] 9 22" xfId="7347"/>
    <cellStyle name="Input [yellow] 9 23" xfId="7348"/>
    <cellStyle name="Input [yellow] 9 24" xfId="7349"/>
    <cellStyle name="Input [yellow] 9 25" xfId="7350"/>
    <cellStyle name="Input [yellow] 9 26" xfId="7351"/>
    <cellStyle name="Input [yellow] 9 27" xfId="7352"/>
    <cellStyle name="Input [yellow] 9 28" xfId="7353"/>
    <cellStyle name="Input [yellow] 9 29" xfId="7354"/>
    <cellStyle name="Input [yellow] 9 3" xfId="7355"/>
    <cellStyle name="Input [yellow] 9 4" xfId="7356"/>
    <cellStyle name="Input [yellow] 9 5" xfId="7357"/>
    <cellStyle name="Input [yellow] 9 6" xfId="7358"/>
    <cellStyle name="Input [yellow] 9 7" xfId="7359"/>
    <cellStyle name="Input [yellow] 9 8" xfId="7360"/>
    <cellStyle name="Input [yellow] 9 9" xfId="7361"/>
    <cellStyle name="Input 10" xfId="7362"/>
    <cellStyle name="Input 10 10" xfId="7363"/>
    <cellStyle name="Input 10 11" xfId="7364"/>
    <cellStyle name="Input 10 12" xfId="7365"/>
    <cellStyle name="Input 10 13" xfId="7366"/>
    <cellStyle name="Input 10 14" xfId="7367"/>
    <cellStyle name="Input 10 15" xfId="7368"/>
    <cellStyle name="Input 10 16" xfId="7369"/>
    <cellStyle name="Input 10 17" xfId="7370"/>
    <cellStyle name="Input 10 18" xfId="7371"/>
    <cellStyle name="Input 10 19" xfId="7372"/>
    <cellStyle name="Input 10 2" xfId="7373"/>
    <cellStyle name="Input 10 2 10" xfId="7374"/>
    <cellStyle name="Input 10 2 11" xfId="7375"/>
    <cellStyle name="Input 10 2 12" xfId="7376"/>
    <cellStyle name="Input 10 2 13" xfId="7377"/>
    <cellStyle name="Input 10 2 14" xfId="7378"/>
    <cellStyle name="Input 10 2 15" xfId="7379"/>
    <cellStyle name="Input 10 2 16" xfId="7380"/>
    <cellStyle name="Input 10 2 17" xfId="7381"/>
    <cellStyle name="Input 10 2 18" xfId="7382"/>
    <cellStyle name="Input 10 2 19" xfId="7383"/>
    <cellStyle name="Input 10 2 2" xfId="7384"/>
    <cellStyle name="Input 10 2 20" xfId="7385"/>
    <cellStyle name="Input 10 2 21" xfId="7386"/>
    <cellStyle name="Input 10 2 22" xfId="7387"/>
    <cellStyle name="Input 10 2 23" xfId="7388"/>
    <cellStyle name="Input 10 2 24" xfId="7389"/>
    <cellStyle name="Input 10 2 25" xfId="7390"/>
    <cellStyle name="Input 10 2 26" xfId="7391"/>
    <cellStyle name="Input 10 2 27" xfId="7392"/>
    <cellStyle name="Input 10 2 28" xfId="7393"/>
    <cellStyle name="Input 10 2 29" xfId="7394"/>
    <cellStyle name="Input 10 2 3" xfId="7395"/>
    <cellStyle name="Input 10 2 4" xfId="7396"/>
    <cellStyle name="Input 10 2 5" xfId="7397"/>
    <cellStyle name="Input 10 2 6" xfId="7398"/>
    <cellStyle name="Input 10 2 7" xfId="7399"/>
    <cellStyle name="Input 10 2 8" xfId="7400"/>
    <cellStyle name="Input 10 2 9" xfId="7401"/>
    <cellStyle name="Input 10 20" xfId="7402"/>
    <cellStyle name="Input 10 21" xfId="7403"/>
    <cellStyle name="Input 10 22" xfId="7404"/>
    <cellStyle name="Input 10 23" xfId="7405"/>
    <cellStyle name="Input 10 24" xfId="7406"/>
    <cellStyle name="Input 10 25" xfId="7407"/>
    <cellStyle name="Input 10 26" xfId="7408"/>
    <cellStyle name="Input 10 27" xfId="7409"/>
    <cellStyle name="Input 10 28" xfId="7410"/>
    <cellStyle name="Input 10 29" xfId="7411"/>
    <cellStyle name="Input 10 3" xfId="7412"/>
    <cellStyle name="Input 10 3 2" xfId="7413"/>
    <cellStyle name="Input 10 30" xfId="7414"/>
    <cellStyle name="Input 10 31" xfId="7415"/>
    <cellStyle name="Input 10 4" xfId="7416"/>
    <cellStyle name="Input 10 5" xfId="7417"/>
    <cellStyle name="Input 10 6" xfId="7418"/>
    <cellStyle name="Input 10 7" xfId="7419"/>
    <cellStyle name="Input 10 8" xfId="7420"/>
    <cellStyle name="Input 10 9" xfId="7421"/>
    <cellStyle name="Input 11" xfId="7422"/>
    <cellStyle name="Input 11 10" xfId="7423"/>
    <cellStyle name="Input 11 11" xfId="7424"/>
    <cellStyle name="Input 11 12" xfId="7425"/>
    <cellStyle name="Input 11 13" xfId="7426"/>
    <cellStyle name="Input 11 14" xfId="7427"/>
    <cellStyle name="Input 11 15" xfId="7428"/>
    <cellStyle name="Input 11 16" xfId="7429"/>
    <cellStyle name="Input 11 17" xfId="7430"/>
    <cellStyle name="Input 11 18" xfId="7431"/>
    <cellStyle name="Input 11 19" xfId="7432"/>
    <cellStyle name="Input 11 2" xfId="7433"/>
    <cellStyle name="Input 11 2 10" xfId="7434"/>
    <cellStyle name="Input 11 2 11" xfId="7435"/>
    <cellStyle name="Input 11 2 12" xfId="7436"/>
    <cellStyle name="Input 11 2 13" xfId="7437"/>
    <cellStyle name="Input 11 2 14" xfId="7438"/>
    <cellStyle name="Input 11 2 15" xfId="7439"/>
    <cellStyle name="Input 11 2 16" xfId="7440"/>
    <cellStyle name="Input 11 2 17" xfId="7441"/>
    <cellStyle name="Input 11 2 18" xfId="7442"/>
    <cellStyle name="Input 11 2 19" xfId="7443"/>
    <cellStyle name="Input 11 2 2" xfId="7444"/>
    <cellStyle name="Input 11 2 20" xfId="7445"/>
    <cellStyle name="Input 11 2 21" xfId="7446"/>
    <cellStyle name="Input 11 2 22" xfId="7447"/>
    <cellStyle name="Input 11 2 23" xfId="7448"/>
    <cellStyle name="Input 11 2 24" xfId="7449"/>
    <cellStyle name="Input 11 2 25" xfId="7450"/>
    <cellStyle name="Input 11 2 26" xfId="7451"/>
    <cellStyle name="Input 11 2 27" xfId="7452"/>
    <cellStyle name="Input 11 2 28" xfId="7453"/>
    <cellStyle name="Input 11 2 29" xfId="7454"/>
    <cellStyle name="Input 11 2 3" xfId="7455"/>
    <cellStyle name="Input 11 2 4" xfId="7456"/>
    <cellStyle name="Input 11 2 5" xfId="7457"/>
    <cellStyle name="Input 11 2 6" xfId="7458"/>
    <cellStyle name="Input 11 2 7" xfId="7459"/>
    <cellStyle name="Input 11 2 8" xfId="7460"/>
    <cellStyle name="Input 11 2 9" xfId="7461"/>
    <cellStyle name="Input 11 20" xfId="7462"/>
    <cellStyle name="Input 11 21" xfId="7463"/>
    <cellStyle name="Input 11 22" xfId="7464"/>
    <cellStyle name="Input 11 23" xfId="7465"/>
    <cellStyle name="Input 11 24" xfId="7466"/>
    <cellStyle name="Input 11 25" xfId="7467"/>
    <cellStyle name="Input 11 26" xfId="7468"/>
    <cellStyle name="Input 11 27" xfId="7469"/>
    <cellStyle name="Input 11 28" xfId="7470"/>
    <cellStyle name="Input 11 29" xfId="7471"/>
    <cellStyle name="Input 11 3" xfId="7472"/>
    <cellStyle name="Input 11 3 2" xfId="7473"/>
    <cellStyle name="Input 11 30" xfId="7474"/>
    <cellStyle name="Input 11 31" xfId="7475"/>
    <cellStyle name="Input 11 4" xfId="7476"/>
    <cellStyle name="Input 11 5" xfId="7477"/>
    <cellStyle name="Input 11 6" xfId="7478"/>
    <cellStyle name="Input 11 7" xfId="7479"/>
    <cellStyle name="Input 11 8" xfId="7480"/>
    <cellStyle name="Input 11 9" xfId="7481"/>
    <cellStyle name="Input 12" xfId="7482"/>
    <cellStyle name="Input 12 10" xfId="7483"/>
    <cellStyle name="Input 12 11" xfId="7484"/>
    <cellStyle name="Input 12 12" xfId="7485"/>
    <cellStyle name="Input 12 13" xfId="7486"/>
    <cellStyle name="Input 12 14" xfId="7487"/>
    <cellStyle name="Input 12 15" xfId="7488"/>
    <cellStyle name="Input 12 16" xfId="7489"/>
    <cellStyle name="Input 12 17" xfId="7490"/>
    <cellStyle name="Input 12 18" xfId="7491"/>
    <cellStyle name="Input 12 19" xfId="7492"/>
    <cellStyle name="Input 12 2" xfId="7493"/>
    <cellStyle name="Input 12 2 10" xfId="7494"/>
    <cellStyle name="Input 12 2 11" xfId="7495"/>
    <cellStyle name="Input 12 2 12" xfId="7496"/>
    <cellStyle name="Input 12 2 13" xfId="7497"/>
    <cellStyle name="Input 12 2 14" xfId="7498"/>
    <cellStyle name="Input 12 2 15" xfId="7499"/>
    <cellStyle name="Input 12 2 16" xfId="7500"/>
    <cellStyle name="Input 12 2 17" xfId="7501"/>
    <cellStyle name="Input 12 2 18" xfId="7502"/>
    <cellStyle name="Input 12 2 19" xfId="7503"/>
    <cellStyle name="Input 12 2 2" xfId="7504"/>
    <cellStyle name="Input 12 2 20" xfId="7505"/>
    <cellStyle name="Input 12 2 21" xfId="7506"/>
    <cellStyle name="Input 12 2 22" xfId="7507"/>
    <cellStyle name="Input 12 2 23" xfId="7508"/>
    <cellStyle name="Input 12 2 24" xfId="7509"/>
    <cellStyle name="Input 12 2 25" xfId="7510"/>
    <cellStyle name="Input 12 2 26" xfId="7511"/>
    <cellStyle name="Input 12 2 27" xfId="7512"/>
    <cellStyle name="Input 12 2 28" xfId="7513"/>
    <cellStyle name="Input 12 2 29" xfId="7514"/>
    <cellStyle name="Input 12 2 3" xfId="7515"/>
    <cellStyle name="Input 12 2 4" xfId="7516"/>
    <cellStyle name="Input 12 2 5" xfId="7517"/>
    <cellStyle name="Input 12 2 6" xfId="7518"/>
    <cellStyle name="Input 12 2 7" xfId="7519"/>
    <cellStyle name="Input 12 2 8" xfId="7520"/>
    <cellStyle name="Input 12 2 9" xfId="7521"/>
    <cellStyle name="Input 12 20" xfId="7522"/>
    <cellStyle name="Input 12 21" xfId="7523"/>
    <cellStyle name="Input 12 22" xfId="7524"/>
    <cellStyle name="Input 12 23" xfId="7525"/>
    <cellStyle name="Input 12 24" xfId="7526"/>
    <cellStyle name="Input 12 25" xfId="7527"/>
    <cellStyle name="Input 12 26" xfId="7528"/>
    <cellStyle name="Input 12 27" xfId="7529"/>
    <cellStyle name="Input 12 28" xfId="7530"/>
    <cellStyle name="Input 12 29" xfId="7531"/>
    <cellStyle name="Input 12 3" xfId="7532"/>
    <cellStyle name="Input 12 30" xfId="7533"/>
    <cellStyle name="Input 12 4" xfId="7534"/>
    <cellStyle name="Input 12 5" xfId="7535"/>
    <cellStyle name="Input 12 6" xfId="7536"/>
    <cellStyle name="Input 12 7" xfId="7537"/>
    <cellStyle name="Input 12 8" xfId="7538"/>
    <cellStyle name="Input 12 9" xfId="7539"/>
    <cellStyle name="Input 13" xfId="7540"/>
    <cellStyle name="Input 13 10" xfId="7541"/>
    <cellStyle name="Input 13 11" xfId="7542"/>
    <cellStyle name="Input 13 12" xfId="7543"/>
    <cellStyle name="Input 13 13" xfId="7544"/>
    <cellStyle name="Input 13 14" xfId="7545"/>
    <cellStyle name="Input 13 15" xfId="7546"/>
    <cellStyle name="Input 13 16" xfId="7547"/>
    <cellStyle name="Input 13 17" xfId="7548"/>
    <cellStyle name="Input 13 18" xfId="7549"/>
    <cellStyle name="Input 13 19" xfId="7550"/>
    <cellStyle name="Input 13 2" xfId="7551"/>
    <cellStyle name="Input 13 2 10" xfId="7552"/>
    <cellStyle name="Input 13 2 11" xfId="7553"/>
    <cellStyle name="Input 13 2 12" xfId="7554"/>
    <cellStyle name="Input 13 2 13" xfId="7555"/>
    <cellStyle name="Input 13 2 14" xfId="7556"/>
    <cellStyle name="Input 13 2 15" xfId="7557"/>
    <cellStyle name="Input 13 2 16" xfId="7558"/>
    <cellStyle name="Input 13 2 17" xfId="7559"/>
    <cellStyle name="Input 13 2 18" xfId="7560"/>
    <cellStyle name="Input 13 2 19" xfId="7561"/>
    <cellStyle name="Input 13 2 2" xfId="7562"/>
    <cellStyle name="Input 13 2 20" xfId="7563"/>
    <cellStyle name="Input 13 2 21" xfId="7564"/>
    <cellStyle name="Input 13 2 22" xfId="7565"/>
    <cellStyle name="Input 13 2 23" xfId="7566"/>
    <cellStyle name="Input 13 2 24" xfId="7567"/>
    <cellStyle name="Input 13 2 25" xfId="7568"/>
    <cellStyle name="Input 13 2 26" xfId="7569"/>
    <cellStyle name="Input 13 2 27" xfId="7570"/>
    <cellStyle name="Input 13 2 28" xfId="7571"/>
    <cellStyle name="Input 13 2 29" xfId="7572"/>
    <cellStyle name="Input 13 2 3" xfId="7573"/>
    <cellStyle name="Input 13 2 4" xfId="7574"/>
    <cellStyle name="Input 13 2 5" xfId="7575"/>
    <cellStyle name="Input 13 2 6" xfId="7576"/>
    <cellStyle name="Input 13 2 7" xfId="7577"/>
    <cellStyle name="Input 13 2 8" xfId="7578"/>
    <cellStyle name="Input 13 2 9" xfId="7579"/>
    <cellStyle name="Input 13 20" xfId="7580"/>
    <cellStyle name="Input 13 21" xfId="7581"/>
    <cellStyle name="Input 13 22" xfId="7582"/>
    <cellStyle name="Input 13 23" xfId="7583"/>
    <cellStyle name="Input 13 24" xfId="7584"/>
    <cellStyle name="Input 13 25" xfId="7585"/>
    <cellStyle name="Input 13 26" xfId="7586"/>
    <cellStyle name="Input 13 27" xfId="7587"/>
    <cellStyle name="Input 13 28" xfId="7588"/>
    <cellStyle name="Input 13 29" xfId="7589"/>
    <cellStyle name="Input 13 3" xfId="7590"/>
    <cellStyle name="Input 13 30" xfId="7591"/>
    <cellStyle name="Input 13 4" xfId="7592"/>
    <cellStyle name="Input 13 5" xfId="7593"/>
    <cellStyle name="Input 13 6" xfId="7594"/>
    <cellStyle name="Input 13 7" xfId="7595"/>
    <cellStyle name="Input 13 8" xfId="7596"/>
    <cellStyle name="Input 13 9" xfId="7597"/>
    <cellStyle name="Input 14" xfId="7598"/>
    <cellStyle name="Input 14 10" xfId="7599"/>
    <cellStyle name="Input 14 11" xfId="7600"/>
    <cellStyle name="Input 14 12" xfId="7601"/>
    <cellStyle name="Input 14 13" xfId="7602"/>
    <cellStyle name="Input 14 14" xfId="7603"/>
    <cellStyle name="Input 14 15" xfId="7604"/>
    <cellStyle name="Input 14 16" xfId="7605"/>
    <cellStyle name="Input 14 17" xfId="7606"/>
    <cellStyle name="Input 14 18" xfId="7607"/>
    <cellStyle name="Input 14 19" xfId="7608"/>
    <cellStyle name="Input 14 2" xfId="7609"/>
    <cellStyle name="Input 14 2 10" xfId="7610"/>
    <cellStyle name="Input 14 2 11" xfId="7611"/>
    <cellStyle name="Input 14 2 12" xfId="7612"/>
    <cellStyle name="Input 14 2 13" xfId="7613"/>
    <cellStyle name="Input 14 2 14" xfId="7614"/>
    <cellStyle name="Input 14 2 15" xfId="7615"/>
    <cellStyle name="Input 14 2 16" xfId="7616"/>
    <cellStyle name="Input 14 2 17" xfId="7617"/>
    <cellStyle name="Input 14 2 18" xfId="7618"/>
    <cellStyle name="Input 14 2 19" xfId="7619"/>
    <cellStyle name="Input 14 2 2" xfId="7620"/>
    <cellStyle name="Input 14 2 20" xfId="7621"/>
    <cellStyle name="Input 14 2 21" xfId="7622"/>
    <cellStyle name="Input 14 2 22" xfId="7623"/>
    <cellStyle name="Input 14 2 23" xfId="7624"/>
    <cellStyle name="Input 14 2 24" xfId="7625"/>
    <cellStyle name="Input 14 2 25" xfId="7626"/>
    <cellStyle name="Input 14 2 26" xfId="7627"/>
    <cellStyle name="Input 14 2 27" xfId="7628"/>
    <cellStyle name="Input 14 2 28" xfId="7629"/>
    <cellStyle name="Input 14 2 29" xfId="7630"/>
    <cellStyle name="Input 14 2 3" xfId="7631"/>
    <cellStyle name="Input 14 2 4" xfId="7632"/>
    <cellStyle name="Input 14 2 5" xfId="7633"/>
    <cellStyle name="Input 14 2 6" xfId="7634"/>
    <cellStyle name="Input 14 2 7" xfId="7635"/>
    <cellStyle name="Input 14 2 8" xfId="7636"/>
    <cellStyle name="Input 14 2 9" xfId="7637"/>
    <cellStyle name="Input 14 20" xfId="7638"/>
    <cellStyle name="Input 14 21" xfId="7639"/>
    <cellStyle name="Input 14 22" xfId="7640"/>
    <cellStyle name="Input 14 23" xfId="7641"/>
    <cellStyle name="Input 14 24" xfId="7642"/>
    <cellStyle name="Input 14 25" xfId="7643"/>
    <cellStyle name="Input 14 26" xfId="7644"/>
    <cellStyle name="Input 14 27" xfId="7645"/>
    <cellStyle name="Input 14 28" xfId="7646"/>
    <cellStyle name="Input 14 29" xfId="7647"/>
    <cellStyle name="Input 14 3" xfId="7648"/>
    <cellStyle name="Input 14 30" xfId="7649"/>
    <cellStyle name="Input 14 4" xfId="7650"/>
    <cellStyle name="Input 14 5" xfId="7651"/>
    <cellStyle name="Input 14 6" xfId="7652"/>
    <cellStyle name="Input 14 7" xfId="7653"/>
    <cellStyle name="Input 14 8" xfId="7654"/>
    <cellStyle name="Input 14 9" xfId="7655"/>
    <cellStyle name="Input 15" xfId="7656"/>
    <cellStyle name="Input 15 10" xfId="7657"/>
    <cellStyle name="Input 15 11" xfId="7658"/>
    <cellStyle name="Input 15 12" xfId="7659"/>
    <cellStyle name="Input 15 13" xfId="7660"/>
    <cellStyle name="Input 15 14" xfId="7661"/>
    <cellStyle name="Input 15 15" xfId="7662"/>
    <cellStyle name="Input 15 16" xfId="7663"/>
    <cellStyle name="Input 15 17" xfId="7664"/>
    <cellStyle name="Input 15 18" xfId="7665"/>
    <cellStyle name="Input 15 19" xfId="7666"/>
    <cellStyle name="Input 15 2" xfId="7667"/>
    <cellStyle name="Input 15 2 10" xfId="7668"/>
    <cellStyle name="Input 15 2 11" xfId="7669"/>
    <cellStyle name="Input 15 2 12" xfId="7670"/>
    <cellStyle name="Input 15 2 13" xfId="7671"/>
    <cellStyle name="Input 15 2 14" xfId="7672"/>
    <cellStyle name="Input 15 2 15" xfId="7673"/>
    <cellStyle name="Input 15 2 16" xfId="7674"/>
    <cellStyle name="Input 15 2 17" xfId="7675"/>
    <cellStyle name="Input 15 2 18" xfId="7676"/>
    <cellStyle name="Input 15 2 19" xfId="7677"/>
    <cellStyle name="Input 15 2 2" xfId="7678"/>
    <cellStyle name="Input 15 2 20" xfId="7679"/>
    <cellStyle name="Input 15 2 21" xfId="7680"/>
    <cellStyle name="Input 15 2 22" xfId="7681"/>
    <cellStyle name="Input 15 2 23" xfId="7682"/>
    <cellStyle name="Input 15 2 24" xfId="7683"/>
    <cellStyle name="Input 15 2 25" xfId="7684"/>
    <cellStyle name="Input 15 2 26" xfId="7685"/>
    <cellStyle name="Input 15 2 27" xfId="7686"/>
    <cellStyle name="Input 15 2 28" xfId="7687"/>
    <cellStyle name="Input 15 2 29" xfId="7688"/>
    <cellStyle name="Input 15 2 3" xfId="7689"/>
    <cellStyle name="Input 15 2 4" xfId="7690"/>
    <cellStyle name="Input 15 2 5" xfId="7691"/>
    <cellStyle name="Input 15 2 6" xfId="7692"/>
    <cellStyle name="Input 15 2 7" xfId="7693"/>
    <cellStyle name="Input 15 2 8" xfId="7694"/>
    <cellStyle name="Input 15 2 9" xfId="7695"/>
    <cellStyle name="Input 15 20" xfId="7696"/>
    <cellStyle name="Input 15 21" xfId="7697"/>
    <cellStyle name="Input 15 22" xfId="7698"/>
    <cellStyle name="Input 15 23" xfId="7699"/>
    <cellStyle name="Input 15 24" xfId="7700"/>
    <cellStyle name="Input 15 25" xfId="7701"/>
    <cellStyle name="Input 15 26" xfId="7702"/>
    <cellStyle name="Input 15 27" xfId="7703"/>
    <cellStyle name="Input 15 28" xfId="7704"/>
    <cellStyle name="Input 15 29" xfId="7705"/>
    <cellStyle name="Input 15 3" xfId="7706"/>
    <cellStyle name="Input 15 30" xfId="7707"/>
    <cellStyle name="Input 15 4" xfId="7708"/>
    <cellStyle name="Input 15 5" xfId="7709"/>
    <cellStyle name="Input 15 6" xfId="7710"/>
    <cellStyle name="Input 15 7" xfId="7711"/>
    <cellStyle name="Input 15 8" xfId="7712"/>
    <cellStyle name="Input 15 9" xfId="7713"/>
    <cellStyle name="Input 16" xfId="7714"/>
    <cellStyle name="Input 16 10" xfId="7715"/>
    <cellStyle name="Input 16 11" xfId="7716"/>
    <cellStyle name="Input 16 12" xfId="7717"/>
    <cellStyle name="Input 16 13" xfId="7718"/>
    <cellStyle name="Input 16 14" xfId="7719"/>
    <cellStyle name="Input 16 15" xfId="7720"/>
    <cellStyle name="Input 16 16" xfId="7721"/>
    <cellStyle name="Input 16 17" xfId="7722"/>
    <cellStyle name="Input 16 18" xfId="7723"/>
    <cellStyle name="Input 16 19" xfId="7724"/>
    <cellStyle name="Input 16 2" xfId="7725"/>
    <cellStyle name="Input 16 2 10" xfId="7726"/>
    <cellStyle name="Input 16 2 11" xfId="7727"/>
    <cellStyle name="Input 16 2 12" xfId="7728"/>
    <cellStyle name="Input 16 2 13" xfId="7729"/>
    <cellStyle name="Input 16 2 14" xfId="7730"/>
    <cellStyle name="Input 16 2 15" xfId="7731"/>
    <cellStyle name="Input 16 2 16" xfId="7732"/>
    <cellStyle name="Input 16 2 17" xfId="7733"/>
    <cellStyle name="Input 16 2 18" xfId="7734"/>
    <cellStyle name="Input 16 2 19" xfId="7735"/>
    <cellStyle name="Input 16 2 2" xfId="7736"/>
    <cellStyle name="Input 16 2 20" xfId="7737"/>
    <cellStyle name="Input 16 2 21" xfId="7738"/>
    <cellStyle name="Input 16 2 22" xfId="7739"/>
    <cellStyle name="Input 16 2 23" xfId="7740"/>
    <cellStyle name="Input 16 2 24" xfId="7741"/>
    <cellStyle name="Input 16 2 25" xfId="7742"/>
    <cellStyle name="Input 16 2 26" xfId="7743"/>
    <cellStyle name="Input 16 2 27" xfId="7744"/>
    <cellStyle name="Input 16 2 28" xfId="7745"/>
    <cellStyle name="Input 16 2 29" xfId="7746"/>
    <cellStyle name="Input 16 2 3" xfId="7747"/>
    <cellStyle name="Input 16 2 4" xfId="7748"/>
    <cellStyle name="Input 16 2 5" xfId="7749"/>
    <cellStyle name="Input 16 2 6" xfId="7750"/>
    <cellStyle name="Input 16 2 7" xfId="7751"/>
    <cellStyle name="Input 16 2 8" xfId="7752"/>
    <cellStyle name="Input 16 2 9" xfId="7753"/>
    <cellStyle name="Input 16 20" xfId="7754"/>
    <cellStyle name="Input 16 21" xfId="7755"/>
    <cellStyle name="Input 16 22" xfId="7756"/>
    <cellStyle name="Input 16 23" xfId="7757"/>
    <cellStyle name="Input 16 24" xfId="7758"/>
    <cellStyle name="Input 16 25" xfId="7759"/>
    <cellStyle name="Input 16 26" xfId="7760"/>
    <cellStyle name="Input 16 27" xfId="7761"/>
    <cellStyle name="Input 16 28" xfId="7762"/>
    <cellStyle name="Input 16 29" xfId="7763"/>
    <cellStyle name="Input 16 3" xfId="7764"/>
    <cellStyle name="Input 16 30" xfId="7765"/>
    <cellStyle name="Input 16 4" xfId="7766"/>
    <cellStyle name="Input 16 5" xfId="7767"/>
    <cellStyle name="Input 16 6" xfId="7768"/>
    <cellStyle name="Input 16 7" xfId="7769"/>
    <cellStyle name="Input 16 8" xfId="7770"/>
    <cellStyle name="Input 16 9" xfId="7771"/>
    <cellStyle name="Input 17" xfId="7772"/>
    <cellStyle name="Input 17 10" xfId="7773"/>
    <cellStyle name="Input 17 11" xfId="7774"/>
    <cellStyle name="Input 17 12" xfId="7775"/>
    <cellStyle name="Input 17 13" xfId="7776"/>
    <cellStyle name="Input 17 14" xfId="7777"/>
    <cellStyle name="Input 17 15" xfId="7778"/>
    <cellStyle name="Input 17 16" xfId="7779"/>
    <cellStyle name="Input 17 17" xfId="7780"/>
    <cellStyle name="Input 17 18" xfId="7781"/>
    <cellStyle name="Input 17 19" xfId="7782"/>
    <cellStyle name="Input 17 2" xfId="7783"/>
    <cellStyle name="Input 17 2 10" xfId="7784"/>
    <cellStyle name="Input 17 2 11" xfId="7785"/>
    <cellStyle name="Input 17 2 12" xfId="7786"/>
    <cellStyle name="Input 17 2 13" xfId="7787"/>
    <cellStyle name="Input 17 2 14" xfId="7788"/>
    <cellStyle name="Input 17 2 15" xfId="7789"/>
    <cellStyle name="Input 17 2 16" xfId="7790"/>
    <cellStyle name="Input 17 2 17" xfId="7791"/>
    <cellStyle name="Input 17 2 18" xfId="7792"/>
    <cellStyle name="Input 17 2 19" xfId="7793"/>
    <cellStyle name="Input 17 2 2" xfId="7794"/>
    <cellStyle name="Input 17 2 20" xfId="7795"/>
    <cellStyle name="Input 17 2 21" xfId="7796"/>
    <cellStyle name="Input 17 2 22" xfId="7797"/>
    <cellStyle name="Input 17 2 23" xfId="7798"/>
    <cellStyle name="Input 17 2 24" xfId="7799"/>
    <cellStyle name="Input 17 2 25" xfId="7800"/>
    <cellStyle name="Input 17 2 26" xfId="7801"/>
    <cellStyle name="Input 17 2 27" xfId="7802"/>
    <cellStyle name="Input 17 2 28" xfId="7803"/>
    <cellStyle name="Input 17 2 29" xfId="7804"/>
    <cellStyle name="Input 17 2 3" xfId="7805"/>
    <cellStyle name="Input 17 2 4" xfId="7806"/>
    <cellStyle name="Input 17 2 5" xfId="7807"/>
    <cellStyle name="Input 17 2 6" xfId="7808"/>
    <cellStyle name="Input 17 2 7" xfId="7809"/>
    <cellStyle name="Input 17 2 8" xfId="7810"/>
    <cellStyle name="Input 17 2 9" xfId="7811"/>
    <cellStyle name="Input 17 20" xfId="7812"/>
    <cellStyle name="Input 17 21" xfId="7813"/>
    <cellStyle name="Input 17 22" xfId="7814"/>
    <cellStyle name="Input 17 23" xfId="7815"/>
    <cellStyle name="Input 17 24" xfId="7816"/>
    <cellStyle name="Input 17 25" xfId="7817"/>
    <cellStyle name="Input 17 26" xfId="7818"/>
    <cellStyle name="Input 17 27" xfId="7819"/>
    <cellStyle name="Input 17 28" xfId="7820"/>
    <cellStyle name="Input 17 29" xfId="7821"/>
    <cellStyle name="Input 17 3" xfId="7822"/>
    <cellStyle name="Input 17 30" xfId="7823"/>
    <cellStyle name="Input 17 4" xfId="7824"/>
    <cellStyle name="Input 17 5" xfId="7825"/>
    <cellStyle name="Input 17 6" xfId="7826"/>
    <cellStyle name="Input 17 7" xfId="7827"/>
    <cellStyle name="Input 17 8" xfId="7828"/>
    <cellStyle name="Input 17 9" xfId="7829"/>
    <cellStyle name="Input 18" xfId="7830"/>
    <cellStyle name="Input 18 10" xfId="7831"/>
    <cellStyle name="Input 18 11" xfId="7832"/>
    <cellStyle name="Input 18 12" xfId="7833"/>
    <cellStyle name="Input 18 13" xfId="7834"/>
    <cellStyle name="Input 18 14" xfId="7835"/>
    <cellStyle name="Input 18 15" xfId="7836"/>
    <cellStyle name="Input 18 16" xfId="7837"/>
    <cellStyle name="Input 18 17" xfId="7838"/>
    <cellStyle name="Input 18 18" xfId="7839"/>
    <cellStyle name="Input 18 19" xfId="7840"/>
    <cellStyle name="Input 18 2" xfId="7841"/>
    <cellStyle name="Input 18 2 10" xfId="7842"/>
    <cellStyle name="Input 18 2 11" xfId="7843"/>
    <cellStyle name="Input 18 2 12" xfId="7844"/>
    <cellStyle name="Input 18 2 13" xfId="7845"/>
    <cellStyle name="Input 18 2 14" xfId="7846"/>
    <cellStyle name="Input 18 2 15" xfId="7847"/>
    <cellStyle name="Input 18 2 16" xfId="7848"/>
    <cellStyle name="Input 18 2 17" xfId="7849"/>
    <cellStyle name="Input 18 2 18" xfId="7850"/>
    <cellStyle name="Input 18 2 19" xfId="7851"/>
    <cellStyle name="Input 18 2 2" xfId="7852"/>
    <cellStyle name="Input 18 2 20" xfId="7853"/>
    <cellStyle name="Input 18 2 21" xfId="7854"/>
    <cellStyle name="Input 18 2 22" xfId="7855"/>
    <cellStyle name="Input 18 2 23" xfId="7856"/>
    <cellStyle name="Input 18 2 24" xfId="7857"/>
    <cellStyle name="Input 18 2 25" xfId="7858"/>
    <cellStyle name="Input 18 2 26" xfId="7859"/>
    <cellStyle name="Input 18 2 27" xfId="7860"/>
    <cellStyle name="Input 18 2 28" xfId="7861"/>
    <cellStyle name="Input 18 2 29" xfId="7862"/>
    <cellStyle name="Input 18 2 3" xfId="7863"/>
    <cellStyle name="Input 18 2 4" xfId="7864"/>
    <cellStyle name="Input 18 2 5" xfId="7865"/>
    <cellStyle name="Input 18 2 6" xfId="7866"/>
    <cellStyle name="Input 18 2 7" xfId="7867"/>
    <cellStyle name="Input 18 2 8" xfId="7868"/>
    <cellStyle name="Input 18 2 9" xfId="7869"/>
    <cellStyle name="Input 18 20" xfId="7870"/>
    <cellStyle name="Input 18 21" xfId="7871"/>
    <cellStyle name="Input 18 22" xfId="7872"/>
    <cellStyle name="Input 18 23" xfId="7873"/>
    <cellStyle name="Input 18 24" xfId="7874"/>
    <cellStyle name="Input 18 25" xfId="7875"/>
    <cellStyle name="Input 18 26" xfId="7876"/>
    <cellStyle name="Input 18 27" xfId="7877"/>
    <cellStyle name="Input 18 28" xfId="7878"/>
    <cellStyle name="Input 18 29" xfId="7879"/>
    <cellStyle name="Input 18 3" xfId="7880"/>
    <cellStyle name="Input 18 30" xfId="7881"/>
    <cellStyle name="Input 18 4" xfId="7882"/>
    <cellStyle name="Input 18 5" xfId="7883"/>
    <cellStyle name="Input 18 6" xfId="7884"/>
    <cellStyle name="Input 18 7" xfId="7885"/>
    <cellStyle name="Input 18 8" xfId="7886"/>
    <cellStyle name="Input 18 9" xfId="7887"/>
    <cellStyle name="Input 19" xfId="7888"/>
    <cellStyle name="Input 19 10" xfId="7889"/>
    <cellStyle name="Input 19 11" xfId="7890"/>
    <cellStyle name="Input 19 12" xfId="7891"/>
    <cellStyle name="Input 19 13" xfId="7892"/>
    <cellStyle name="Input 19 14" xfId="7893"/>
    <cellStyle name="Input 19 15" xfId="7894"/>
    <cellStyle name="Input 19 16" xfId="7895"/>
    <cellStyle name="Input 19 17" xfId="7896"/>
    <cellStyle name="Input 19 18" xfId="7897"/>
    <cellStyle name="Input 19 19" xfId="7898"/>
    <cellStyle name="Input 19 2" xfId="7899"/>
    <cellStyle name="Input 19 2 10" xfId="7900"/>
    <cellStyle name="Input 19 2 11" xfId="7901"/>
    <cellStyle name="Input 19 2 12" xfId="7902"/>
    <cellStyle name="Input 19 2 13" xfId="7903"/>
    <cellStyle name="Input 19 2 14" xfId="7904"/>
    <cellStyle name="Input 19 2 15" xfId="7905"/>
    <cellStyle name="Input 19 2 16" xfId="7906"/>
    <cellStyle name="Input 19 2 17" xfId="7907"/>
    <cellStyle name="Input 19 2 18" xfId="7908"/>
    <cellStyle name="Input 19 2 19" xfId="7909"/>
    <cellStyle name="Input 19 2 2" xfId="7910"/>
    <cellStyle name="Input 19 2 20" xfId="7911"/>
    <cellStyle name="Input 19 2 21" xfId="7912"/>
    <cellStyle name="Input 19 2 22" xfId="7913"/>
    <cellStyle name="Input 19 2 23" xfId="7914"/>
    <cellStyle name="Input 19 2 24" xfId="7915"/>
    <cellStyle name="Input 19 2 25" xfId="7916"/>
    <cellStyle name="Input 19 2 26" xfId="7917"/>
    <cellStyle name="Input 19 2 27" xfId="7918"/>
    <cellStyle name="Input 19 2 28" xfId="7919"/>
    <cellStyle name="Input 19 2 29" xfId="7920"/>
    <cellStyle name="Input 19 2 3" xfId="7921"/>
    <cellStyle name="Input 19 2 4" xfId="7922"/>
    <cellStyle name="Input 19 2 5" xfId="7923"/>
    <cellStyle name="Input 19 2 6" xfId="7924"/>
    <cellStyle name="Input 19 2 7" xfId="7925"/>
    <cellStyle name="Input 19 2 8" xfId="7926"/>
    <cellStyle name="Input 19 2 9" xfId="7927"/>
    <cellStyle name="Input 19 20" xfId="7928"/>
    <cellStyle name="Input 19 21" xfId="7929"/>
    <cellStyle name="Input 19 22" xfId="7930"/>
    <cellStyle name="Input 19 23" xfId="7931"/>
    <cellStyle name="Input 19 24" xfId="7932"/>
    <cellStyle name="Input 19 25" xfId="7933"/>
    <cellStyle name="Input 19 26" xfId="7934"/>
    <cellStyle name="Input 19 27" xfId="7935"/>
    <cellStyle name="Input 19 28" xfId="7936"/>
    <cellStyle name="Input 19 29" xfId="7937"/>
    <cellStyle name="Input 19 3" xfId="7938"/>
    <cellStyle name="Input 19 30" xfId="7939"/>
    <cellStyle name="Input 19 4" xfId="7940"/>
    <cellStyle name="Input 19 5" xfId="7941"/>
    <cellStyle name="Input 19 6" xfId="7942"/>
    <cellStyle name="Input 19 7" xfId="7943"/>
    <cellStyle name="Input 19 8" xfId="7944"/>
    <cellStyle name="Input 19 9" xfId="7945"/>
    <cellStyle name="Input 2" xfId="7946"/>
    <cellStyle name="Input 2 10" xfId="7947"/>
    <cellStyle name="Input 2 11" xfId="7948"/>
    <cellStyle name="Input 2 12" xfId="7949"/>
    <cellStyle name="Input 2 13" xfId="7950"/>
    <cellStyle name="Input 2 14" xfId="7951"/>
    <cellStyle name="Input 2 15" xfId="7952"/>
    <cellStyle name="Input 2 16" xfId="7953"/>
    <cellStyle name="Input 2 17" xfId="7954"/>
    <cellStyle name="Input 2 18" xfId="7955"/>
    <cellStyle name="Input 2 19" xfId="7956"/>
    <cellStyle name="Input 2 2" xfId="7957"/>
    <cellStyle name="Input 2 2 10" xfId="7958"/>
    <cellStyle name="Input 2 2 11" xfId="7959"/>
    <cellStyle name="Input 2 2 12" xfId="7960"/>
    <cellStyle name="Input 2 2 13" xfId="7961"/>
    <cellStyle name="Input 2 2 14" xfId="7962"/>
    <cellStyle name="Input 2 2 15" xfId="7963"/>
    <cellStyle name="Input 2 2 16" xfId="7964"/>
    <cellStyle name="Input 2 2 17" xfId="7965"/>
    <cellStyle name="Input 2 2 18" xfId="7966"/>
    <cellStyle name="Input 2 2 19" xfId="7967"/>
    <cellStyle name="Input 2 2 2" xfId="7968"/>
    <cellStyle name="Input 2 2 20" xfId="7969"/>
    <cellStyle name="Input 2 2 21" xfId="7970"/>
    <cellStyle name="Input 2 2 22" xfId="7971"/>
    <cellStyle name="Input 2 2 23" xfId="7972"/>
    <cellStyle name="Input 2 2 24" xfId="7973"/>
    <cellStyle name="Input 2 2 25" xfId="7974"/>
    <cellStyle name="Input 2 2 26" xfId="7975"/>
    <cellStyle name="Input 2 2 27" xfId="7976"/>
    <cellStyle name="Input 2 2 28" xfId="7977"/>
    <cellStyle name="Input 2 2 29" xfId="7978"/>
    <cellStyle name="Input 2 2 3" xfId="7979"/>
    <cellStyle name="Input 2 2 4" xfId="7980"/>
    <cellStyle name="Input 2 2 5" xfId="7981"/>
    <cellStyle name="Input 2 2 6" xfId="7982"/>
    <cellStyle name="Input 2 2 7" xfId="7983"/>
    <cellStyle name="Input 2 2 8" xfId="7984"/>
    <cellStyle name="Input 2 2 9" xfId="7985"/>
    <cellStyle name="Input 2 20" xfId="7986"/>
    <cellStyle name="Input 2 21" xfId="7987"/>
    <cellStyle name="Input 2 22" xfId="7988"/>
    <cellStyle name="Input 2 23" xfId="7989"/>
    <cellStyle name="Input 2 24" xfId="7990"/>
    <cellStyle name="Input 2 25" xfId="7991"/>
    <cellStyle name="Input 2 26" xfId="7992"/>
    <cellStyle name="Input 2 27" xfId="7993"/>
    <cellStyle name="Input 2 28" xfId="7994"/>
    <cellStyle name="Input 2 29" xfId="7995"/>
    <cellStyle name="Input 2 3" xfId="7996"/>
    <cellStyle name="Input 2 3 2" xfId="7997"/>
    <cellStyle name="Input 2 30" xfId="7998"/>
    <cellStyle name="Input 2 31" xfId="7999"/>
    <cellStyle name="Input 2 4" xfId="8000"/>
    <cellStyle name="Input 2 4 2" xfId="8001"/>
    <cellStyle name="Input 2 5" xfId="8002"/>
    <cellStyle name="Input 2 6" xfId="8003"/>
    <cellStyle name="Input 2 7" xfId="8004"/>
    <cellStyle name="Input 2 8" xfId="8005"/>
    <cellStyle name="Input 2 9" xfId="8006"/>
    <cellStyle name="Input 20" xfId="8007"/>
    <cellStyle name="Input 20 10" xfId="8008"/>
    <cellStyle name="Input 20 11" xfId="8009"/>
    <cellStyle name="Input 20 12" xfId="8010"/>
    <cellStyle name="Input 20 13" xfId="8011"/>
    <cellStyle name="Input 20 14" xfId="8012"/>
    <cellStyle name="Input 20 15" xfId="8013"/>
    <cellStyle name="Input 20 16" xfId="8014"/>
    <cellStyle name="Input 20 17" xfId="8015"/>
    <cellStyle name="Input 20 18" xfId="8016"/>
    <cellStyle name="Input 20 19" xfId="8017"/>
    <cellStyle name="Input 20 2" xfId="8018"/>
    <cellStyle name="Input 20 2 10" xfId="8019"/>
    <cellStyle name="Input 20 2 11" xfId="8020"/>
    <cellStyle name="Input 20 2 12" xfId="8021"/>
    <cellStyle name="Input 20 2 13" xfId="8022"/>
    <cellStyle name="Input 20 2 14" xfId="8023"/>
    <cellStyle name="Input 20 2 15" xfId="8024"/>
    <cellStyle name="Input 20 2 16" xfId="8025"/>
    <cellStyle name="Input 20 2 17" xfId="8026"/>
    <cellStyle name="Input 20 2 18" xfId="8027"/>
    <cellStyle name="Input 20 2 19" xfId="8028"/>
    <cellStyle name="Input 20 2 2" xfId="8029"/>
    <cellStyle name="Input 20 2 20" xfId="8030"/>
    <cellStyle name="Input 20 2 21" xfId="8031"/>
    <cellStyle name="Input 20 2 22" xfId="8032"/>
    <cellStyle name="Input 20 2 23" xfId="8033"/>
    <cellStyle name="Input 20 2 24" xfId="8034"/>
    <cellStyle name="Input 20 2 25" xfId="8035"/>
    <cellStyle name="Input 20 2 26" xfId="8036"/>
    <cellStyle name="Input 20 2 27" xfId="8037"/>
    <cellStyle name="Input 20 2 28" xfId="8038"/>
    <cellStyle name="Input 20 2 29" xfId="8039"/>
    <cellStyle name="Input 20 2 3" xfId="8040"/>
    <cellStyle name="Input 20 2 4" xfId="8041"/>
    <cellStyle name="Input 20 2 5" xfId="8042"/>
    <cellStyle name="Input 20 2 6" xfId="8043"/>
    <cellStyle name="Input 20 2 7" xfId="8044"/>
    <cellStyle name="Input 20 2 8" xfId="8045"/>
    <cellStyle name="Input 20 2 9" xfId="8046"/>
    <cellStyle name="Input 20 20" xfId="8047"/>
    <cellStyle name="Input 20 21" xfId="8048"/>
    <cellStyle name="Input 20 22" xfId="8049"/>
    <cellStyle name="Input 20 23" xfId="8050"/>
    <cellStyle name="Input 20 24" xfId="8051"/>
    <cellStyle name="Input 20 25" xfId="8052"/>
    <cellStyle name="Input 20 26" xfId="8053"/>
    <cellStyle name="Input 20 27" xfId="8054"/>
    <cellStyle name="Input 20 28" xfId="8055"/>
    <cellStyle name="Input 20 29" xfId="8056"/>
    <cellStyle name="Input 20 3" xfId="8057"/>
    <cellStyle name="Input 20 30" xfId="8058"/>
    <cellStyle name="Input 20 4" xfId="8059"/>
    <cellStyle name="Input 20 5" xfId="8060"/>
    <cellStyle name="Input 20 6" xfId="8061"/>
    <cellStyle name="Input 20 7" xfId="8062"/>
    <cellStyle name="Input 20 8" xfId="8063"/>
    <cellStyle name="Input 20 9" xfId="8064"/>
    <cellStyle name="Input 21" xfId="8065"/>
    <cellStyle name="Input 21 10" xfId="8066"/>
    <cellStyle name="Input 21 11" xfId="8067"/>
    <cellStyle name="Input 21 12" xfId="8068"/>
    <cellStyle name="Input 21 13" xfId="8069"/>
    <cellStyle name="Input 21 14" xfId="8070"/>
    <cellStyle name="Input 21 15" xfId="8071"/>
    <cellStyle name="Input 21 16" xfId="8072"/>
    <cellStyle name="Input 21 17" xfId="8073"/>
    <cellStyle name="Input 21 18" xfId="8074"/>
    <cellStyle name="Input 21 19" xfId="8075"/>
    <cellStyle name="Input 21 2" xfId="8076"/>
    <cellStyle name="Input 21 2 10" xfId="8077"/>
    <cellStyle name="Input 21 2 11" xfId="8078"/>
    <cellStyle name="Input 21 2 12" xfId="8079"/>
    <cellStyle name="Input 21 2 13" xfId="8080"/>
    <cellStyle name="Input 21 2 14" xfId="8081"/>
    <cellStyle name="Input 21 2 15" xfId="8082"/>
    <cellStyle name="Input 21 2 16" xfId="8083"/>
    <cellStyle name="Input 21 2 17" xfId="8084"/>
    <cellStyle name="Input 21 2 18" xfId="8085"/>
    <cellStyle name="Input 21 2 19" xfId="8086"/>
    <cellStyle name="Input 21 2 2" xfId="8087"/>
    <cellStyle name="Input 21 2 20" xfId="8088"/>
    <cellStyle name="Input 21 2 21" xfId="8089"/>
    <cellStyle name="Input 21 2 22" xfId="8090"/>
    <cellStyle name="Input 21 2 23" xfId="8091"/>
    <cellStyle name="Input 21 2 24" xfId="8092"/>
    <cellStyle name="Input 21 2 25" xfId="8093"/>
    <cellStyle name="Input 21 2 26" xfId="8094"/>
    <cellStyle name="Input 21 2 27" xfId="8095"/>
    <cellStyle name="Input 21 2 28" xfId="8096"/>
    <cellStyle name="Input 21 2 29" xfId="8097"/>
    <cellStyle name="Input 21 2 3" xfId="8098"/>
    <cellStyle name="Input 21 2 4" xfId="8099"/>
    <cellStyle name="Input 21 2 5" xfId="8100"/>
    <cellStyle name="Input 21 2 6" xfId="8101"/>
    <cellStyle name="Input 21 2 7" xfId="8102"/>
    <cellStyle name="Input 21 2 8" xfId="8103"/>
    <cellStyle name="Input 21 2 9" xfId="8104"/>
    <cellStyle name="Input 21 20" xfId="8105"/>
    <cellStyle name="Input 21 21" xfId="8106"/>
    <cellStyle name="Input 21 22" xfId="8107"/>
    <cellStyle name="Input 21 23" xfId="8108"/>
    <cellStyle name="Input 21 24" xfId="8109"/>
    <cellStyle name="Input 21 25" xfId="8110"/>
    <cellStyle name="Input 21 26" xfId="8111"/>
    <cellStyle name="Input 21 27" xfId="8112"/>
    <cellStyle name="Input 21 28" xfId="8113"/>
    <cellStyle name="Input 21 29" xfId="8114"/>
    <cellStyle name="Input 21 3" xfId="8115"/>
    <cellStyle name="Input 21 30" xfId="8116"/>
    <cellStyle name="Input 21 4" xfId="8117"/>
    <cellStyle name="Input 21 5" xfId="8118"/>
    <cellStyle name="Input 21 6" xfId="8119"/>
    <cellStyle name="Input 21 7" xfId="8120"/>
    <cellStyle name="Input 21 8" xfId="8121"/>
    <cellStyle name="Input 21 9" xfId="8122"/>
    <cellStyle name="Input 22" xfId="8123"/>
    <cellStyle name="Input 22 10" xfId="8124"/>
    <cellStyle name="Input 22 11" xfId="8125"/>
    <cellStyle name="Input 22 12" xfId="8126"/>
    <cellStyle name="Input 22 13" xfId="8127"/>
    <cellStyle name="Input 22 14" xfId="8128"/>
    <cellStyle name="Input 22 15" xfId="8129"/>
    <cellStyle name="Input 22 16" xfId="8130"/>
    <cellStyle name="Input 22 17" xfId="8131"/>
    <cellStyle name="Input 22 18" xfId="8132"/>
    <cellStyle name="Input 22 19" xfId="8133"/>
    <cellStyle name="Input 22 2" xfId="8134"/>
    <cellStyle name="Input 22 2 10" xfId="8135"/>
    <cellStyle name="Input 22 2 11" xfId="8136"/>
    <cellStyle name="Input 22 2 12" xfId="8137"/>
    <cellStyle name="Input 22 2 13" xfId="8138"/>
    <cellStyle name="Input 22 2 14" xfId="8139"/>
    <cellStyle name="Input 22 2 15" xfId="8140"/>
    <cellStyle name="Input 22 2 16" xfId="8141"/>
    <cellStyle name="Input 22 2 17" xfId="8142"/>
    <cellStyle name="Input 22 2 18" xfId="8143"/>
    <cellStyle name="Input 22 2 19" xfId="8144"/>
    <cellStyle name="Input 22 2 2" xfId="8145"/>
    <cellStyle name="Input 22 2 20" xfId="8146"/>
    <cellStyle name="Input 22 2 21" xfId="8147"/>
    <cellStyle name="Input 22 2 22" xfId="8148"/>
    <cellStyle name="Input 22 2 23" xfId="8149"/>
    <cellStyle name="Input 22 2 24" xfId="8150"/>
    <cellStyle name="Input 22 2 25" xfId="8151"/>
    <cellStyle name="Input 22 2 26" xfId="8152"/>
    <cellStyle name="Input 22 2 27" xfId="8153"/>
    <cellStyle name="Input 22 2 28" xfId="8154"/>
    <cellStyle name="Input 22 2 29" xfId="8155"/>
    <cellStyle name="Input 22 2 3" xfId="8156"/>
    <cellStyle name="Input 22 2 4" xfId="8157"/>
    <cellStyle name="Input 22 2 5" xfId="8158"/>
    <cellStyle name="Input 22 2 6" xfId="8159"/>
    <cellStyle name="Input 22 2 7" xfId="8160"/>
    <cellStyle name="Input 22 2 8" xfId="8161"/>
    <cellStyle name="Input 22 2 9" xfId="8162"/>
    <cellStyle name="Input 22 20" xfId="8163"/>
    <cellStyle name="Input 22 21" xfId="8164"/>
    <cellStyle name="Input 22 22" xfId="8165"/>
    <cellStyle name="Input 22 23" xfId="8166"/>
    <cellStyle name="Input 22 24" xfId="8167"/>
    <cellStyle name="Input 22 25" xfId="8168"/>
    <cellStyle name="Input 22 26" xfId="8169"/>
    <cellStyle name="Input 22 27" xfId="8170"/>
    <cellStyle name="Input 22 28" xfId="8171"/>
    <cellStyle name="Input 22 29" xfId="8172"/>
    <cellStyle name="Input 22 3" xfId="8173"/>
    <cellStyle name="Input 22 30" xfId="8174"/>
    <cellStyle name="Input 22 4" xfId="8175"/>
    <cellStyle name="Input 22 5" xfId="8176"/>
    <cellStyle name="Input 22 6" xfId="8177"/>
    <cellStyle name="Input 22 7" xfId="8178"/>
    <cellStyle name="Input 22 8" xfId="8179"/>
    <cellStyle name="Input 22 9" xfId="8180"/>
    <cellStyle name="Input 23" xfId="8181"/>
    <cellStyle name="Input 23 10" xfId="8182"/>
    <cellStyle name="Input 23 11" xfId="8183"/>
    <cellStyle name="Input 23 12" xfId="8184"/>
    <cellStyle name="Input 23 13" xfId="8185"/>
    <cellStyle name="Input 23 14" xfId="8186"/>
    <cellStyle name="Input 23 15" xfId="8187"/>
    <cellStyle name="Input 23 16" xfId="8188"/>
    <cellStyle name="Input 23 17" xfId="8189"/>
    <cellStyle name="Input 23 18" xfId="8190"/>
    <cellStyle name="Input 23 19" xfId="8191"/>
    <cellStyle name="Input 23 2" xfId="8192"/>
    <cellStyle name="Input 23 2 10" xfId="8193"/>
    <cellStyle name="Input 23 2 11" xfId="8194"/>
    <cellStyle name="Input 23 2 12" xfId="8195"/>
    <cellStyle name="Input 23 2 13" xfId="8196"/>
    <cellStyle name="Input 23 2 14" xfId="8197"/>
    <cellStyle name="Input 23 2 15" xfId="8198"/>
    <cellStyle name="Input 23 2 16" xfId="8199"/>
    <cellStyle name="Input 23 2 17" xfId="8200"/>
    <cellStyle name="Input 23 2 18" xfId="8201"/>
    <cellStyle name="Input 23 2 19" xfId="8202"/>
    <cellStyle name="Input 23 2 2" xfId="8203"/>
    <cellStyle name="Input 23 2 20" xfId="8204"/>
    <cellStyle name="Input 23 2 21" xfId="8205"/>
    <cellStyle name="Input 23 2 22" xfId="8206"/>
    <cellStyle name="Input 23 2 23" xfId="8207"/>
    <cellStyle name="Input 23 2 24" xfId="8208"/>
    <cellStyle name="Input 23 2 25" xfId="8209"/>
    <cellStyle name="Input 23 2 26" xfId="8210"/>
    <cellStyle name="Input 23 2 27" xfId="8211"/>
    <cellStyle name="Input 23 2 28" xfId="8212"/>
    <cellStyle name="Input 23 2 29" xfId="8213"/>
    <cellStyle name="Input 23 2 3" xfId="8214"/>
    <cellStyle name="Input 23 2 4" xfId="8215"/>
    <cellStyle name="Input 23 2 5" xfId="8216"/>
    <cellStyle name="Input 23 2 6" xfId="8217"/>
    <cellStyle name="Input 23 2 7" xfId="8218"/>
    <cellStyle name="Input 23 2 8" xfId="8219"/>
    <cellStyle name="Input 23 2 9" xfId="8220"/>
    <cellStyle name="Input 23 20" xfId="8221"/>
    <cellStyle name="Input 23 21" xfId="8222"/>
    <cellStyle name="Input 23 22" xfId="8223"/>
    <cellStyle name="Input 23 23" xfId="8224"/>
    <cellStyle name="Input 23 24" xfId="8225"/>
    <cellStyle name="Input 23 25" xfId="8226"/>
    <cellStyle name="Input 23 26" xfId="8227"/>
    <cellStyle name="Input 23 27" xfId="8228"/>
    <cellStyle name="Input 23 28" xfId="8229"/>
    <cellStyle name="Input 23 29" xfId="8230"/>
    <cellStyle name="Input 23 3" xfId="8231"/>
    <cellStyle name="Input 23 30" xfId="8232"/>
    <cellStyle name="Input 23 4" xfId="8233"/>
    <cellStyle name="Input 23 5" xfId="8234"/>
    <cellStyle name="Input 23 6" xfId="8235"/>
    <cellStyle name="Input 23 7" xfId="8236"/>
    <cellStyle name="Input 23 8" xfId="8237"/>
    <cellStyle name="Input 23 9" xfId="8238"/>
    <cellStyle name="Input 24" xfId="8239"/>
    <cellStyle name="Input 24 10" xfId="8240"/>
    <cellStyle name="Input 24 11" xfId="8241"/>
    <cellStyle name="Input 24 12" xfId="8242"/>
    <cellStyle name="Input 24 13" xfId="8243"/>
    <cellStyle name="Input 24 14" xfId="8244"/>
    <cellStyle name="Input 24 15" xfId="8245"/>
    <cellStyle name="Input 24 16" xfId="8246"/>
    <cellStyle name="Input 24 17" xfId="8247"/>
    <cellStyle name="Input 24 18" xfId="8248"/>
    <cellStyle name="Input 24 19" xfId="8249"/>
    <cellStyle name="Input 24 2" xfId="8250"/>
    <cellStyle name="Input 24 2 10" xfId="8251"/>
    <cellStyle name="Input 24 2 11" xfId="8252"/>
    <cellStyle name="Input 24 2 12" xfId="8253"/>
    <cellStyle name="Input 24 2 13" xfId="8254"/>
    <cellStyle name="Input 24 2 14" xfId="8255"/>
    <cellStyle name="Input 24 2 15" xfId="8256"/>
    <cellStyle name="Input 24 2 16" xfId="8257"/>
    <cellStyle name="Input 24 2 17" xfId="8258"/>
    <cellStyle name="Input 24 2 18" xfId="8259"/>
    <cellStyle name="Input 24 2 19" xfId="8260"/>
    <cellStyle name="Input 24 2 2" xfId="8261"/>
    <cellStyle name="Input 24 2 20" xfId="8262"/>
    <cellStyle name="Input 24 2 21" xfId="8263"/>
    <cellStyle name="Input 24 2 22" xfId="8264"/>
    <cellStyle name="Input 24 2 23" xfId="8265"/>
    <cellStyle name="Input 24 2 24" xfId="8266"/>
    <cellStyle name="Input 24 2 25" xfId="8267"/>
    <cellStyle name="Input 24 2 26" xfId="8268"/>
    <cellStyle name="Input 24 2 27" xfId="8269"/>
    <cellStyle name="Input 24 2 28" xfId="8270"/>
    <cellStyle name="Input 24 2 29" xfId="8271"/>
    <cellStyle name="Input 24 2 3" xfId="8272"/>
    <cellStyle name="Input 24 2 4" xfId="8273"/>
    <cellStyle name="Input 24 2 5" xfId="8274"/>
    <cellStyle name="Input 24 2 6" xfId="8275"/>
    <cellStyle name="Input 24 2 7" xfId="8276"/>
    <cellStyle name="Input 24 2 8" xfId="8277"/>
    <cellStyle name="Input 24 2 9" xfId="8278"/>
    <cellStyle name="Input 24 20" xfId="8279"/>
    <cellStyle name="Input 24 21" xfId="8280"/>
    <cellStyle name="Input 24 22" xfId="8281"/>
    <cellStyle name="Input 24 23" xfId="8282"/>
    <cellStyle name="Input 24 24" xfId="8283"/>
    <cellStyle name="Input 24 25" xfId="8284"/>
    <cellStyle name="Input 24 26" xfId="8285"/>
    <cellStyle name="Input 24 27" xfId="8286"/>
    <cellStyle name="Input 24 28" xfId="8287"/>
    <cellStyle name="Input 24 29" xfId="8288"/>
    <cellStyle name="Input 24 3" xfId="8289"/>
    <cellStyle name="Input 24 30" xfId="8290"/>
    <cellStyle name="Input 24 4" xfId="8291"/>
    <cellStyle name="Input 24 5" xfId="8292"/>
    <cellStyle name="Input 24 6" xfId="8293"/>
    <cellStyle name="Input 24 7" xfId="8294"/>
    <cellStyle name="Input 24 8" xfId="8295"/>
    <cellStyle name="Input 24 9" xfId="8296"/>
    <cellStyle name="Input 25" xfId="8297"/>
    <cellStyle name="Input 25 10" xfId="8298"/>
    <cellStyle name="Input 25 11" xfId="8299"/>
    <cellStyle name="Input 25 12" xfId="8300"/>
    <cellStyle name="Input 25 13" xfId="8301"/>
    <cellStyle name="Input 25 14" xfId="8302"/>
    <cellStyle name="Input 25 15" xfId="8303"/>
    <cellStyle name="Input 25 16" xfId="8304"/>
    <cellStyle name="Input 25 17" xfId="8305"/>
    <cellStyle name="Input 25 18" xfId="8306"/>
    <cellStyle name="Input 25 19" xfId="8307"/>
    <cellStyle name="Input 25 2" xfId="8308"/>
    <cellStyle name="Input 25 2 10" xfId="8309"/>
    <cellStyle name="Input 25 2 11" xfId="8310"/>
    <cellStyle name="Input 25 2 12" xfId="8311"/>
    <cellStyle name="Input 25 2 13" xfId="8312"/>
    <cellStyle name="Input 25 2 14" xfId="8313"/>
    <cellStyle name="Input 25 2 15" xfId="8314"/>
    <cellStyle name="Input 25 2 16" xfId="8315"/>
    <cellStyle name="Input 25 2 17" xfId="8316"/>
    <cellStyle name="Input 25 2 18" xfId="8317"/>
    <cellStyle name="Input 25 2 19" xfId="8318"/>
    <cellStyle name="Input 25 2 2" xfId="8319"/>
    <cellStyle name="Input 25 2 20" xfId="8320"/>
    <cellStyle name="Input 25 2 21" xfId="8321"/>
    <cellStyle name="Input 25 2 22" xfId="8322"/>
    <cellStyle name="Input 25 2 23" xfId="8323"/>
    <cellStyle name="Input 25 2 24" xfId="8324"/>
    <cellStyle name="Input 25 2 25" xfId="8325"/>
    <cellStyle name="Input 25 2 26" xfId="8326"/>
    <cellStyle name="Input 25 2 27" xfId="8327"/>
    <cellStyle name="Input 25 2 28" xfId="8328"/>
    <cellStyle name="Input 25 2 29" xfId="8329"/>
    <cellStyle name="Input 25 2 3" xfId="8330"/>
    <cellStyle name="Input 25 2 4" xfId="8331"/>
    <cellStyle name="Input 25 2 5" xfId="8332"/>
    <cellStyle name="Input 25 2 6" xfId="8333"/>
    <cellStyle name="Input 25 2 7" xfId="8334"/>
    <cellStyle name="Input 25 2 8" xfId="8335"/>
    <cellStyle name="Input 25 2 9" xfId="8336"/>
    <cellStyle name="Input 25 20" xfId="8337"/>
    <cellStyle name="Input 25 21" xfId="8338"/>
    <cellStyle name="Input 25 22" xfId="8339"/>
    <cellStyle name="Input 25 23" xfId="8340"/>
    <cellStyle name="Input 25 24" xfId="8341"/>
    <cellStyle name="Input 25 25" xfId="8342"/>
    <cellStyle name="Input 25 26" xfId="8343"/>
    <cellStyle name="Input 25 27" xfId="8344"/>
    <cellStyle name="Input 25 28" xfId="8345"/>
    <cellStyle name="Input 25 29" xfId="8346"/>
    <cellStyle name="Input 25 3" xfId="8347"/>
    <cellStyle name="Input 25 30" xfId="8348"/>
    <cellStyle name="Input 25 4" xfId="8349"/>
    <cellStyle name="Input 25 5" xfId="8350"/>
    <cellStyle name="Input 25 6" xfId="8351"/>
    <cellStyle name="Input 25 7" xfId="8352"/>
    <cellStyle name="Input 25 8" xfId="8353"/>
    <cellStyle name="Input 25 9" xfId="8354"/>
    <cellStyle name="Input 26" xfId="8355"/>
    <cellStyle name="Input 26 10" xfId="8356"/>
    <cellStyle name="Input 26 11" xfId="8357"/>
    <cellStyle name="Input 26 12" xfId="8358"/>
    <cellStyle name="Input 26 13" xfId="8359"/>
    <cellStyle name="Input 26 14" xfId="8360"/>
    <cellStyle name="Input 26 15" xfId="8361"/>
    <cellStyle name="Input 26 16" xfId="8362"/>
    <cellStyle name="Input 26 17" xfId="8363"/>
    <cellStyle name="Input 26 18" xfId="8364"/>
    <cellStyle name="Input 26 19" xfId="8365"/>
    <cellStyle name="Input 26 2" xfId="8366"/>
    <cellStyle name="Input 26 2 10" xfId="8367"/>
    <cellStyle name="Input 26 2 11" xfId="8368"/>
    <cellStyle name="Input 26 2 12" xfId="8369"/>
    <cellStyle name="Input 26 2 13" xfId="8370"/>
    <cellStyle name="Input 26 2 14" xfId="8371"/>
    <cellStyle name="Input 26 2 15" xfId="8372"/>
    <cellStyle name="Input 26 2 16" xfId="8373"/>
    <cellStyle name="Input 26 2 17" xfId="8374"/>
    <cellStyle name="Input 26 2 18" xfId="8375"/>
    <cellStyle name="Input 26 2 19" xfId="8376"/>
    <cellStyle name="Input 26 2 2" xfId="8377"/>
    <cellStyle name="Input 26 2 20" xfId="8378"/>
    <cellStyle name="Input 26 2 21" xfId="8379"/>
    <cellStyle name="Input 26 2 22" xfId="8380"/>
    <cellStyle name="Input 26 2 23" xfId="8381"/>
    <cellStyle name="Input 26 2 24" xfId="8382"/>
    <cellStyle name="Input 26 2 25" xfId="8383"/>
    <cellStyle name="Input 26 2 26" xfId="8384"/>
    <cellStyle name="Input 26 2 27" xfId="8385"/>
    <cellStyle name="Input 26 2 28" xfId="8386"/>
    <cellStyle name="Input 26 2 29" xfId="8387"/>
    <cellStyle name="Input 26 2 3" xfId="8388"/>
    <cellStyle name="Input 26 2 4" xfId="8389"/>
    <cellStyle name="Input 26 2 5" xfId="8390"/>
    <cellStyle name="Input 26 2 6" xfId="8391"/>
    <cellStyle name="Input 26 2 7" xfId="8392"/>
    <cellStyle name="Input 26 2 8" xfId="8393"/>
    <cellStyle name="Input 26 2 9" xfId="8394"/>
    <cellStyle name="Input 26 20" xfId="8395"/>
    <cellStyle name="Input 26 21" xfId="8396"/>
    <cellStyle name="Input 26 22" xfId="8397"/>
    <cellStyle name="Input 26 23" xfId="8398"/>
    <cellStyle name="Input 26 24" xfId="8399"/>
    <cellStyle name="Input 26 25" xfId="8400"/>
    <cellStyle name="Input 26 26" xfId="8401"/>
    <cellStyle name="Input 26 27" xfId="8402"/>
    <cellStyle name="Input 26 28" xfId="8403"/>
    <cellStyle name="Input 26 29" xfId="8404"/>
    <cellStyle name="Input 26 3" xfId="8405"/>
    <cellStyle name="Input 26 30" xfId="8406"/>
    <cellStyle name="Input 26 4" xfId="8407"/>
    <cellStyle name="Input 26 5" xfId="8408"/>
    <cellStyle name="Input 26 6" xfId="8409"/>
    <cellStyle name="Input 26 7" xfId="8410"/>
    <cellStyle name="Input 26 8" xfId="8411"/>
    <cellStyle name="Input 26 9" xfId="8412"/>
    <cellStyle name="Input 27" xfId="8413"/>
    <cellStyle name="Input 27 10" xfId="8414"/>
    <cellStyle name="Input 27 11" xfId="8415"/>
    <cellStyle name="Input 27 12" xfId="8416"/>
    <cellStyle name="Input 27 13" xfId="8417"/>
    <cellStyle name="Input 27 14" xfId="8418"/>
    <cellStyle name="Input 27 15" xfId="8419"/>
    <cellStyle name="Input 27 16" xfId="8420"/>
    <cellStyle name="Input 27 17" xfId="8421"/>
    <cellStyle name="Input 27 18" xfId="8422"/>
    <cellStyle name="Input 27 19" xfId="8423"/>
    <cellStyle name="Input 27 2" xfId="8424"/>
    <cellStyle name="Input 27 2 10" xfId="8425"/>
    <cellStyle name="Input 27 2 11" xfId="8426"/>
    <cellStyle name="Input 27 2 12" xfId="8427"/>
    <cellStyle name="Input 27 2 13" xfId="8428"/>
    <cellStyle name="Input 27 2 14" xfId="8429"/>
    <cellStyle name="Input 27 2 15" xfId="8430"/>
    <cellStyle name="Input 27 2 16" xfId="8431"/>
    <cellStyle name="Input 27 2 17" xfId="8432"/>
    <cellStyle name="Input 27 2 18" xfId="8433"/>
    <cellStyle name="Input 27 2 19" xfId="8434"/>
    <cellStyle name="Input 27 2 2" xfId="8435"/>
    <cellStyle name="Input 27 2 20" xfId="8436"/>
    <cellStyle name="Input 27 2 21" xfId="8437"/>
    <cellStyle name="Input 27 2 22" xfId="8438"/>
    <cellStyle name="Input 27 2 23" xfId="8439"/>
    <cellStyle name="Input 27 2 24" xfId="8440"/>
    <cellStyle name="Input 27 2 25" xfId="8441"/>
    <cellStyle name="Input 27 2 26" xfId="8442"/>
    <cellStyle name="Input 27 2 27" xfId="8443"/>
    <cellStyle name="Input 27 2 28" xfId="8444"/>
    <cellStyle name="Input 27 2 29" xfId="8445"/>
    <cellStyle name="Input 27 2 3" xfId="8446"/>
    <cellStyle name="Input 27 2 4" xfId="8447"/>
    <cellStyle name="Input 27 2 5" xfId="8448"/>
    <cellStyle name="Input 27 2 6" xfId="8449"/>
    <cellStyle name="Input 27 2 7" xfId="8450"/>
    <cellStyle name="Input 27 2 8" xfId="8451"/>
    <cellStyle name="Input 27 2 9" xfId="8452"/>
    <cellStyle name="Input 27 20" xfId="8453"/>
    <cellStyle name="Input 27 21" xfId="8454"/>
    <cellStyle name="Input 27 22" xfId="8455"/>
    <cellStyle name="Input 27 23" xfId="8456"/>
    <cellStyle name="Input 27 24" xfId="8457"/>
    <cellStyle name="Input 27 25" xfId="8458"/>
    <cellStyle name="Input 27 26" xfId="8459"/>
    <cellStyle name="Input 27 27" xfId="8460"/>
    <cellStyle name="Input 27 28" xfId="8461"/>
    <cellStyle name="Input 27 29" xfId="8462"/>
    <cellStyle name="Input 27 3" xfId="8463"/>
    <cellStyle name="Input 27 30" xfId="8464"/>
    <cellStyle name="Input 27 4" xfId="8465"/>
    <cellStyle name="Input 27 5" xfId="8466"/>
    <cellStyle name="Input 27 6" xfId="8467"/>
    <cellStyle name="Input 27 7" xfId="8468"/>
    <cellStyle name="Input 27 8" xfId="8469"/>
    <cellStyle name="Input 27 9" xfId="8470"/>
    <cellStyle name="Input 28" xfId="8471"/>
    <cellStyle name="Input 28 10" xfId="8472"/>
    <cellStyle name="Input 28 11" xfId="8473"/>
    <cellStyle name="Input 28 12" xfId="8474"/>
    <cellStyle name="Input 28 13" xfId="8475"/>
    <cellStyle name="Input 28 14" xfId="8476"/>
    <cellStyle name="Input 28 15" xfId="8477"/>
    <cellStyle name="Input 28 16" xfId="8478"/>
    <cellStyle name="Input 28 17" xfId="8479"/>
    <cellStyle name="Input 28 18" xfId="8480"/>
    <cellStyle name="Input 28 19" xfId="8481"/>
    <cellStyle name="Input 28 2" xfId="8482"/>
    <cellStyle name="Input 28 2 10" xfId="8483"/>
    <cellStyle name="Input 28 2 11" xfId="8484"/>
    <cellStyle name="Input 28 2 12" xfId="8485"/>
    <cellStyle name="Input 28 2 13" xfId="8486"/>
    <cellStyle name="Input 28 2 14" xfId="8487"/>
    <cellStyle name="Input 28 2 15" xfId="8488"/>
    <cellStyle name="Input 28 2 16" xfId="8489"/>
    <cellStyle name="Input 28 2 17" xfId="8490"/>
    <cellStyle name="Input 28 2 18" xfId="8491"/>
    <cellStyle name="Input 28 2 19" xfId="8492"/>
    <cellStyle name="Input 28 2 2" xfId="8493"/>
    <cellStyle name="Input 28 2 20" xfId="8494"/>
    <cellStyle name="Input 28 2 21" xfId="8495"/>
    <cellStyle name="Input 28 2 22" xfId="8496"/>
    <cellStyle name="Input 28 2 23" xfId="8497"/>
    <cellStyle name="Input 28 2 24" xfId="8498"/>
    <cellStyle name="Input 28 2 25" xfId="8499"/>
    <cellStyle name="Input 28 2 26" xfId="8500"/>
    <cellStyle name="Input 28 2 27" xfId="8501"/>
    <cellStyle name="Input 28 2 28" xfId="8502"/>
    <cellStyle name="Input 28 2 29" xfId="8503"/>
    <cellStyle name="Input 28 2 3" xfId="8504"/>
    <cellStyle name="Input 28 2 4" xfId="8505"/>
    <cellStyle name="Input 28 2 5" xfId="8506"/>
    <cellStyle name="Input 28 2 6" xfId="8507"/>
    <cellStyle name="Input 28 2 7" xfId="8508"/>
    <cellStyle name="Input 28 2 8" xfId="8509"/>
    <cellStyle name="Input 28 2 9" xfId="8510"/>
    <cellStyle name="Input 28 20" xfId="8511"/>
    <cellStyle name="Input 28 21" xfId="8512"/>
    <cellStyle name="Input 28 22" xfId="8513"/>
    <cellStyle name="Input 28 23" xfId="8514"/>
    <cellStyle name="Input 28 24" xfId="8515"/>
    <cellStyle name="Input 28 25" xfId="8516"/>
    <cellStyle name="Input 28 26" xfId="8517"/>
    <cellStyle name="Input 28 27" xfId="8518"/>
    <cellStyle name="Input 28 28" xfId="8519"/>
    <cellStyle name="Input 28 29" xfId="8520"/>
    <cellStyle name="Input 28 3" xfId="8521"/>
    <cellStyle name="Input 28 30" xfId="8522"/>
    <cellStyle name="Input 28 4" xfId="8523"/>
    <cellStyle name="Input 28 5" xfId="8524"/>
    <cellStyle name="Input 28 6" xfId="8525"/>
    <cellStyle name="Input 28 7" xfId="8526"/>
    <cellStyle name="Input 28 8" xfId="8527"/>
    <cellStyle name="Input 28 9" xfId="8528"/>
    <cellStyle name="Input 29" xfId="8529"/>
    <cellStyle name="Input 29 10" xfId="8530"/>
    <cellStyle name="Input 29 11" xfId="8531"/>
    <cellStyle name="Input 29 12" xfId="8532"/>
    <cellStyle name="Input 29 13" xfId="8533"/>
    <cellStyle name="Input 29 14" xfId="8534"/>
    <cellStyle name="Input 29 15" xfId="8535"/>
    <cellStyle name="Input 29 16" xfId="8536"/>
    <cellStyle name="Input 29 17" xfId="8537"/>
    <cellStyle name="Input 29 18" xfId="8538"/>
    <cellStyle name="Input 29 19" xfId="8539"/>
    <cellStyle name="Input 29 2" xfId="8540"/>
    <cellStyle name="Input 29 2 10" xfId="8541"/>
    <cellStyle name="Input 29 2 11" xfId="8542"/>
    <cellStyle name="Input 29 2 12" xfId="8543"/>
    <cellStyle name="Input 29 2 13" xfId="8544"/>
    <cellStyle name="Input 29 2 14" xfId="8545"/>
    <cellStyle name="Input 29 2 15" xfId="8546"/>
    <cellStyle name="Input 29 2 16" xfId="8547"/>
    <cellStyle name="Input 29 2 17" xfId="8548"/>
    <cellStyle name="Input 29 2 18" xfId="8549"/>
    <cellStyle name="Input 29 2 19" xfId="8550"/>
    <cellStyle name="Input 29 2 2" xfId="8551"/>
    <cellStyle name="Input 29 2 20" xfId="8552"/>
    <cellStyle name="Input 29 2 21" xfId="8553"/>
    <cellStyle name="Input 29 2 22" xfId="8554"/>
    <cellStyle name="Input 29 2 23" xfId="8555"/>
    <cellStyle name="Input 29 2 24" xfId="8556"/>
    <cellStyle name="Input 29 2 25" xfId="8557"/>
    <cellStyle name="Input 29 2 26" xfId="8558"/>
    <cellStyle name="Input 29 2 27" xfId="8559"/>
    <cellStyle name="Input 29 2 28" xfId="8560"/>
    <cellStyle name="Input 29 2 29" xfId="8561"/>
    <cellStyle name="Input 29 2 3" xfId="8562"/>
    <cellStyle name="Input 29 2 4" xfId="8563"/>
    <cellStyle name="Input 29 2 5" xfId="8564"/>
    <cellStyle name="Input 29 2 6" xfId="8565"/>
    <cellStyle name="Input 29 2 7" xfId="8566"/>
    <cellStyle name="Input 29 2 8" xfId="8567"/>
    <cellStyle name="Input 29 2 9" xfId="8568"/>
    <cellStyle name="Input 29 20" xfId="8569"/>
    <cellStyle name="Input 29 21" xfId="8570"/>
    <cellStyle name="Input 29 22" xfId="8571"/>
    <cellStyle name="Input 29 23" xfId="8572"/>
    <cellStyle name="Input 29 24" xfId="8573"/>
    <cellStyle name="Input 29 25" xfId="8574"/>
    <cellStyle name="Input 29 26" xfId="8575"/>
    <cellStyle name="Input 29 27" xfId="8576"/>
    <cellStyle name="Input 29 28" xfId="8577"/>
    <cellStyle name="Input 29 29" xfId="8578"/>
    <cellStyle name="Input 29 3" xfId="8579"/>
    <cellStyle name="Input 29 30" xfId="8580"/>
    <cellStyle name="Input 29 4" xfId="8581"/>
    <cellStyle name="Input 29 5" xfId="8582"/>
    <cellStyle name="Input 29 6" xfId="8583"/>
    <cellStyle name="Input 29 7" xfId="8584"/>
    <cellStyle name="Input 29 8" xfId="8585"/>
    <cellStyle name="Input 29 9" xfId="8586"/>
    <cellStyle name="Input 3" xfId="8587"/>
    <cellStyle name="Input 3 10" xfId="8588"/>
    <cellStyle name="Input 3 11" xfId="8589"/>
    <cellStyle name="Input 3 12" xfId="8590"/>
    <cellStyle name="Input 3 13" xfId="8591"/>
    <cellStyle name="Input 3 14" xfId="8592"/>
    <cellStyle name="Input 3 15" xfId="8593"/>
    <cellStyle name="Input 3 16" xfId="8594"/>
    <cellStyle name="Input 3 17" xfId="8595"/>
    <cellStyle name="Input 3 18" xfId="8596"/>
    <cellStyle name="Input 3 19" xfId="8597"/>
    <cellStyle name="Input 3 2" xfId="8598"/>
    <cellStyle name="Input 3 2 10" xfId="8599"/>
    <cellStyle name="Input 3 2 11" xfId="8600"/>
    <cellStyle name="Input 3 2 12" xfId="8601"/>
    <cellStyle name="Input 3 2 13" xfId="8602"/>
    <cellStyle name="Input 3 2 14" xfId="8603"/>
    <cellStyle name="Input 3 2 15" xfId="8604"/>
    <cellStyle name="Input 3 2 16" xfId="8605"/>
    <cellStyle name="Input 3 2 17" xfId="8606"/>
    <cellStyle name="Input 3 2 18" xfId="8607"/>
    <cellStyle name="Input 3 2 19" xfId="8608"/>
    <cellStyle name="Input 3 2 2" xfId="8609"/>
    <cellStyle name="Input 3 2 20" xfId="8610"/>
    <cellStyle name="Input 3 2 21" xfId="8611"/>
    <cellStyle name="Input 3 2 22" xfId="8612"/>
    <cellStyle name="Input 3 2 23" xfId="8613"/>
    <cellStyle name="Input 3 2 24" xfId="8614"/>
    <cellStyle name="Input 3 2 25" xfId="8615"/>
    <cellStyle name="Input 3 2 26" xfId="8616"/>
    <cellStyle name="Input 3 2 27" xfId="8617"/>
    <cellStyle name="Input 3 2 28" xfId="8618"/>
    <cellStyle name="Input 3 2 29" xfId="8619"/>
    <cellStyle name="Input 3 2 3" xfId="8620"/>
    <cellStyle name="Input 3 2 4" xfId="8621"/>
    <cellStyle name="Input 3 2 5" xfId="8622"/>
    <cellStyle name="Input 3 2 6" xfId="8623"/>
    <cellStyle name="Input 3 2 7" xfId="8624"/>
    <cellStyle name="Input 3 2 8" xfId="8625"/>
    <cellStyle name="Input 3 2 9" xfId="8626"/>
    <cellStyle name="Input 3 20" xfId="8627"/>
    <cellStyle name="Input 3 21" xfId="8628"/>
    <cellStyle name="Input 3 22" xfId="8629"/>
    <cellStyle name="Input 3 23" xfId="8630"/>
    <cellStyle name="Input 3 24" xfId="8631"/>
    <cellStyle name="Input 3 25" xfId="8632"/>
    <cellStyle name="Input 3 26" xfId="8633"/>
    <cellStyle name="Input 3 27" xfId="8634"/>
    <cellStyle name="Input 3 28" xfId="8635"/>
    <cellStyle name="Input 3 29" xfId="8636"/>
    <cellStyle name="Input 3 3" xfId="8637"/>
    <cellStyle name="Input 3 3 2" xfId="8638"/>
    <cellStyle name="Input 3 30" xfId="8639"/>
    <cellStyle name="Input 3 31" xfId="8640"/>
    <cellStyle name="Input 3 4" xfId="8641"/>
    <cellStyle name="Input 3 4 2" xfId="8642"/>
    <cellStyle name="Input 3 5" xfId="8643"/>
    <cellStyle name="Input 3 6" xfId="8644"/>
    <cellStyle name="Input 3 7" xfId="8645"/>
    <cellStyle name="Input 3 8" xfId="8646"/>
    <cellStyle name="Input 3 9" xfId="8647"/>
    <cellStyle name="Input 30" xfId="8648"/>
    <cellStyle name="Input 30 10" xfId="8649"/>
    <cellStyle name="Input 30 11" xfId="8650"/>
    <cellStyle name="Input 30 12" xfId="8651"/>
    <cellStyle name="Input 30 13" xfId="8652"/>
    <cellStyle name="Input 30 14" xfId="8653"/>
    <cellStyle name="Input 30 15" xfId="8654"/>
    <cellStyle name="Input 30 16" xfId="8655"/>
    <cellStyle name="Input 30 17" xfId="8656"/>
    <cellStyle name="Input 30 18" xfId="8657"/>
    <cellStyle name="Input 30 19" xfId="8658"/>
    <cellStyle name="Input 30 2" xfId="8659"/>
    <cellStyle name="Input 30 2 10" xfId="8660"/>
    <cellStyle name="Input 30 2 11" xfId="8661"/>
    <cellStyle name="Input 30 2 12" xfId="8662"/>
    <cellStyle name="Input 30 2 13" xfId="8663"/>
    <cellStyle name="Input 30 2 14" xfId="8664"/>
    <cellStyle name="Input 30 2 15" xfId="8665"/>
    <cellStyle name="Input 30 2 16" xfId="8666"/>
    <cellStyle name="Input 30 2 17" xfId="8667"/>
    <cellStyle name="Input 30 2 18" xfId="8668"/>
    <cellStyle name="Input 30 2 19" xfId="8669"/>
    <cellStyle name="Input 30 2 2" xfId="8670"/>
    <cellStyle name="Input 30 2 20" xfId="8671"/>
    <cellStyle name="Input 30 2 21" xfId="8672"/>
    <cellStyle name="Input 30 2 22" xfId="8673"/>
    <cellStyle name="Input 30 2 23" xfId="8674"/>
    <cellStyle name="Input 30 2 24" xfId="8675"/>
    <cellStyle name="Input 30 2 25" xfId="8676"/>
    <cellStyle name="Input 30 2 26" xfId="8677"/>
    <cellStyle name="Input 30 2 27" xfId="8678"/>
    <cellStyle name="Input 30 2 28" xfId="8679"/>
    <cellStyle name="Input 30 2 29" xfId="8680"/>
    <cellStyle name="Input 30 2 3" xfId="8681"/>
    <cellStyle name="Input 30 2 4" xfId="8682"/>
    <cellStyle name="Input 30 2 5" xfId="8683"/>
    <cellStyle name="Input 30 2 6" xfId="8684"/>
    <cellStyle name="Input 30 2 7" xfId="8685"/>
    <cellStyle name="Input 30 2 8" xfId="8686"/>
    <cellStyle name="Input 30 2 9" xfId="8687"/>
    <cellStyle name="Input 30 20" xfId="8688"/>
    <cellStyle name="Input 30 21" xfId="8689"/>
    <cellStyle name="Input 30 22" xfId="8690"/>
    <cellStyle name="Input 30 23" xfId="8691"/>
    <cellStyle name="Input 30 24" xfId="8692"/>
    <cellStyle name="Input 30 25" xfId="8693"/>
    <cellStyle name="Input 30 26" xfId="8694"/>
    <cellStyle name="Input 30 27" xfId="8695"/>
    <cellStyle name="Input 30 28" xfId="8696"/>
    <cellStyle name="Input 30 29" xfId="8697"/>
    <cellStyle name="Input 30 3" xfId="8698"/>
    <cellStyle name="Input 30 30" xfId="8699"/>
    <cellStyle name="Input 30 4" xfId="8700"/>
    <cellStyle name="Input 30 5" xfId="8701"/>
    <cellStyle name="Input 30 6" xfId="8702"/>
    <cellStyle name="Input 30 7" xfId="8703"/>
    <cellStyle name="Input 30 8" xfId="8704"/>
    <cellStyle name="Input 30 9" xfId="8705"/>
    <cellStyle name="Input 31" xfId="8706"/>
    <cellStyle name="Input 31 10" xfId="8707"/>
    <cellStyle name="Input 31 11" xfId="8708"/>
    <cellStyle name="Input 31 12" xfId="8709"/>
    <cellStyle name="Input 31 13" xfId="8710"/>
    <cellStyle name="Input 31 14" xfId="8711"/>
    <cellStyle name="Input 31 15" xfId="8712"/>
    <cellStyle name="Input 31 16" xfId="8713"/>
    <cellStyle name="Input 31 17" xfId="8714"/>
    <cellStyle name="Input 31 18" xfId="8715"/>
    <cellStyle name="Input 31 19" xfId="8716"/>
    <cellStyle name="Input 31 2" xfId="8717"/>
    <cellStyle name="Input 31 2 10" xfId="8718"/>
    <cellStyle name="Input 31 2 11" xfId="8719"/>
    <cellStyle name="Input 31 2 12" xfId="8720"/>
    <cellStyle name="Input 31 2 13" xfId="8721"/>
    <cellStyle name="Input 31 2 14" xfId="8722"/>
    <cellStyle name="Input 31 2 15" xfId="8723"/>
    <cellStyle name="Input 31 2 16" xfId="8724"/>
    <cellStyle name="Input 31 2 17" xfId="8725"/>
    <cellStyle name="Input 31 2 18" xfId="8726"/>
    <cellStyle name="Input 31 2 19" xfId="8727"/>
    <cellStyle name="Input 31 2 2" xfId="8728"/>
    <cellStyle name="Input 31 2 20" xfId="8729"/>
    <cellStyle name="Input 31 2 21" xfId="8730"/>
    <cellStyle name="Input 31 2 22" xfId="8731"/>
    <cellStyle name="Input 31 2 23" xfId="8732"/>
    <cellStyle name="Input 31 2 24" xfId="8733"/>
    <cellStyle name="Input 31 2 25" xfId="8734"/>
    <cellStyle name="Input 31 2 26" xfId="8735"/>
    <cellStyle name="Input 31 2 27" xfId="8736"/>
    <cellStyle name="Input 31 2 28" xfId="8737"/>
    <cellStyle name="Input 31 2 29" xfId="8738"/>
    <cellStyle name="Input 31 2 3" xfId="8739"/>
    <cellStyle name="Input 31 2 4" xfId="8740"/>
    <cellStyle name="Input 31 2 5" xfId="8741"/>
    <cellStyle name="Input 31 2 6" xfId="8742"/>
    <cellStyle name="Input 31 2 7" xfId="8743"/>
    <cellStyle name="Input 31 2 8" xfId="8744"/>
    <cellStyle name="Input 31 2 9" xfId="8745"/>
    <cellStyle name="Input 31 20" xfId="8746"/>
    <cellStyle name="Input 31 21" xfId="8747"/>
    <cellStyle name="Input 31 22" xfId="8748"/>
    <cellStyle name="Input 31 23" xfId="8749"/>
    <cellStyle name="Input 31 24" xfId="8750"/>
    <cellStyle name="Input 31 25" xfId="8751"/>
    <cellStyle name="Input 31 26" xfId="8752"/>
    <cellStyle name="Input 31 27" xfId="8753"/>
    <cellStyle name="Input 31 28" xfId="8754"/>
    <cellStyle name="Input 31 29" xfId="8755"/>
    <cellStyle name="Input 31 3" xfId="8756"/>
    <cellStyle name="Input 31 30" xfId="8757"/>
    <cellStyle name="Input 31 4" xfId="8758"/>
    <cellStyle name="Input 31 5" xfId="8759"/>
    <cellStyle name="Input 31 6" xfId="8760"/>
    <cellStyle name="Input 31 7" xfId="8761"/>
    <cellStyle name="Input 31 8" xfId="8762"/>
    <cellStyle name="Input 31 9" xfId="8763"/>
    <cellStyle name="Input 32" xfId="8764"/>
    <cellStyle name="Input 32 10" xfId="8765"/>
    <cellStyle name="Input 32 11" xfId="8766"/>
    <cellStyle name="Input 32 12" xfId="8767"/>
    <cellStyle name="Input 32 13" xfId="8768"/>
    <cellStyle name="Input 32 14" xfId="8769"/>
    <cellStyle name="Input 32 15" xfId="8770"/>
    <cellStyle name="Input 32 16" xfId="8771"/>
    <cellStyle name="Input 32 17" xfId="8772"/>
    <cellStyle name="Input 32 18" xfId="8773"/>
    <cellStyle name="Input 32 19" xfId="8774"/>
    <cellStyle name="Input 32 2" xfId="8775"/>
    <cellStyle name="Input 32 2 10" xfId="8776"/>
    <cellStyle name="Input 32 2 11" xfId="8777"/>
    <cellStyle name="Input 32 2 12" xfId="8778"/>
    <cellStyle name="Input 32 2 13" xfId="8779"/>
    <cellStyle name="Input 32 2 14" xfId="8780"/>
    <cellStyle name="Input 32 2 15" xfId="8781"/>
    <cellStyle name="Input 32 2 16" xfId="8782"/>
    <cellStyle name="Input 32 2 17" xfId="8783"/>
    <cellStyle name="Input 32 2 18" xfId="8784"/>
    <cellStyle name="Input 32 2 19" xfId="8785"/>
    <cellStyle name="Input 32 2 2" xfId="8786"/>
    <cellStyle name="Input 32 2 20" xfId="8787"/>
    <cellStyle name="Input 32 2 21" xfId="8788"/>
    <cellStyle name="Input 32 2 22" xfId="8789"/>
    <cellStyle name="Input 32 2 23" xfId="8790"/>
    <cellStyle name="Input 32 2 24" xfId="8791"/>
    <cellStyle name="Input 32 2 25" xfId="8792"/>
    <cellStyle name="Input 32 2 26" xfId="8793"/>
    <cellStyle name="Input 32 2 27" xfId="8794"/>
    <cellStyle name="Input 32 2 28" xfId="8795"/>
    <cellStyle name="Input 32 2 29" xfId="8796"/>
    <cellStyle name="Input 32 2 3" xfId="8797"/>
    <cellStyle name="Input 32 2 4" xfId="8798"/>
    <cellStyle name="Input 32 2 5" xfId="8799"/>
    <cellStyle name="Input 32 2 6" xfId="8800"/>
    <cellStyle name="Input 32 2 7" xfId="8801"/>
    <cellStyle name="Input 32 2 8" xfId="8802"/>
    <cellStyle name="Input 32 2 9" xfId="8803"/>
    <cellStyle name="Input 32 20" xfId="8804"/>
    <cellStyle name="Input 32 21" xfId="8805"/>
    <cellStyle name="Input 32 22" xfId="8806"/>
    <cellStyle name="Input 32 23" xfId="8807"/>
    <cellStyle name="Input 32 24" xfId="8808"/>
    <cellStyle name="Input 32 25" xfId="8809"/>
    <cellStyle name="Input 32 26" xfId="8810"/>
    <cellStyle name="Input 32 27" xfId="8811"/>
    <cellStyle name="Input 32 28" xfId="8812"/>
    <cellStyle name="Input 32 29" xfId="8813"/>
    <cellStyle name="Input 32 3" xfId="8814"/>
    <cellStyle name="Input 32 30" xfId="8815"/>
    <cellStyle name="Input 32 4" xfId="8816"/>
    <cellStyle name="Input 32 5" xfId="8817"/>
    <cellStyle name="Input 32 6" xfId="8818"/>
    <cellStyle name="Input 32 7" xfId="8819"/>
    <cellStyle name="Input 32 8" xfId="8820"/>
    <cellStyle name="Input 32 9" xfId="8821"/>
    <cellStyle name="Input 33" xfId="8822"/>
    <cellStyle name="Input 33 10" xfId="8823"/>
    <cellStyle name="Input 33 11" xfId="8824"/>
    <cellStyle name="Input 33 12" xfId="8825"/>
    <cellStyle name="Input 33 13" xfId="8826"/>
    <cellStyle name="Input 33 14" xfId="8827"/>
    <cellStyle name="Input 33 15" xfId="8828"/>
    <cellStyle name="Input 33 16" xfId="8829"/>
    <cellStyle name="Input 33 17" xfId="8830"/>
    <cellStyle name="Input 33 18" xfId="8831"/>
    <cellStyle name="Input 33 19" xfId="8832"/>
    <cellStyle name="Input 33 2" xfId="8833"/>
    <cellStyle name="Input 33 2 10" xfId="8834"/>
    <cellStyle name="Input 33 2 11" xfId="8835"/>
    <cellStyle name="Input 33 2 12" xfId="8836"/>
    <cellStyle name="Input 33 2 13" xfId="8837"/>
    <cellStyle name="Input 33 2 14" xfId="8838"/>
    <cellStyle name="Input 33 2 15" xfId="8839"/>
    <cellStyle name="Input 33 2 16" xfId="8840"/>
    <cellStyle name="Input 33 2 17" xfId="8841"/>
    <cellStyle name="Input 33 2 18" xfId="8842"/>
    <cellStyle name="Input 33 2 19" xfId="8843"/>
    <cellStyle name="Input 33 2 2" xfId="8844"/>
    <cellStyle name="Input 33 2 20" xfId="8845"/>
    <cellStyle name="Input 33 2 21" xfId="8846"/>
    <cellStyle name="Input 33 2 22" xfId="8847"/>
    <cellStyle name="Input 33 2 23" xfId="8848"/>
    <cellStyle name="Input 33 2 24" xfId="8849"/>
    <cellStyle name="Input 33 2 25" xfId="8850"/>
    <cellStyle name="Input 33 2 26" xfId="8851"/>
    <cellStyle name="Input 33 2 27" xfId="8852"/>
    <cellStyle name="Input 33 2 28" xfId="8853"/>
    <cellStyle name="Input 33 2 29" xfId="8854"/>
    <cellStyle name="Input 33 2 3" xfId="8855"/>
    <cellStyle name="Input 33 2 4" xfId="8856"/>
    <cellStyle name="Input 33 2 5" xfId="8857"/>
    <cellStyle name="Input 33 2 6" xfId="8858"/>
    <cellStyle name="Input 33 2 7" xfId="8859"/>
    <cellStyle name="Input 33 2 8" xfId="8860"/>
    <cellStyle name="Input 33 2 9" xfId="8861"/>
    <cellStyle name="Input 33 20" xfId="8862"/>
    <cellStyle name="Input 33 21" xfId="8863"/>
    <cellStyle name="Input 33 22" xfId="8864"/>
    <cellStyle name="Input 33 23" xfId="8865"/>
    <cellStyle name="Input 33 24" xfId="8866"/>
    <cellStyle name="Input 33 25" xfId="8867"/>
    <cellStyle name="Input 33 26" xfId="8868"/>
    <cellStyle name="Input 33 27" xfId="8869"/>
    <cellStyle name="Input 33 28" xfId="8870"/>
    <cellStyle name="Input 33 29" xfId="8871"/>
    <cellStyle name="Input 33 3" xfId="8872"/>
    <cellStyle name="Input 33 30" xfId="8873"/>
    <cellStyle name="Input 33 4" xfId="8874"/>
    <cellStyle name="Input 33 5" xfId="8875"/>
    <cellStyle name="Input 33 6" xfId="8876"/>
    <cellStyle name="Input 33 7" xfId="8877"/>
    <cellStyle name="Input 33 8" xfId="8878"/>
    <cellStyle name="Input 33 9" xfId="8879"/>
    <cellStyle name="Input 34" xfId="8880"/>
    <cellStyle name="Input 35" xfId="8881"/>
    <cellStyle name="Input 36" xfId="8882"/>
    <cellStyle name="Input 4" xfId="8883"/>
    <cellStyle name="Input 4 10" xfId="8884"/>
    <cellStyle name="Input 4 11" xfId="8885"/>
    <cellStyle name="Input 4 12" xfId="8886"/>
    <cellStyle name="Input 4 13" xfId="8887"/>
    <cellStyle name="Input 4 14" xfId="8888"/>
    <cellStyle name="Input 4 15" xfId="8889"/>
    <cellStyle name="Input 4 16" xfId="8890"/>
    <cellStyle name="Input 4 17" xfId="8891"/>
    <cellStyle name="Input 4 18" xfId="8892"/>
    <cellStyle name="Input 4 19" xfId="8893"/>
    <cellStyle name="Input 4 2" xfId="8894"/>
    <cellStyle name="Input 4 2 10" xfId="8895"/>
    <cellStyle name="Input 4 2 11" xfId="8896"/>
    <cellStyle name="Input 4 2 12" xfId="8897"/>
    <cellStyle name="Input 4 2 13" xfId="8898"/>
    <cellStyle name="Input 4 2 14" xfId="8899"/>
    <cellStyle name="Input 4 2 15" xfId="8900"/>
    <cellStyle name="Input 4 2 16" xfId="8901"/>
    <cellStyle name="Input 4 2 17" xfId="8902"/>
    <cellStyle name="Input 4 2 18" xfId="8903"/>
    <cellStyle name="Input 4 2 19" xfId="8904"/>
    <cellStyle name="Input 4 2 2" xfId="8905"/>
    <cellStyle name="Input 4 2 20" xfId="8906"/>
    <cellStyle name="Input 4 2 21" xfId="8907"/>
    <cellStyle name="Input 4 2 22" xfId="8908"/>
    <cellStyle name="Input 4 2 23" xfId="8909"/>
    <cellStyle name="Input 4 2 24" xfId="8910"/>
    <cellStyle name="Input 4 2 25" xfId="8911"/>
    <cellStyle name="Input 4 2 26" xfId="8912"/>
    <cellStyle name="Input 4 2 27" xfId="8913"/>
    <cellStyle name="Input 4 2 28" xfId="8914"/>
    <cellStyle name="Input 4 2 29" xfId="8915"/>
    <cellStyle name="Input 4 2 3" xfId="8916"/>
    <cellStyle name="Input 4 2 4" xfId="8917"/>
    <cellStyle name="Input 4 2 5" xfId="8918"/>
    <cellStyle name="Input 4 2 6" xfId="8919"/>
    <cellStyle name="Input 4 2 7" xfId="8920"/>
    <cellStyle name="Input 4 2 8" xfId="8921"/>
    <cellStyle name="Input 4 2 9" xfId="8922"/>
    <cellStyle name="Input 4 20" xfId="8923"/>
    <cellStyle name="Input 4 21" xfId="8924"/>
    <cellStyle name="Input 4 22" xfId="8925"/>
    <cellStyle name="Input 4 23" xfId="8926"/>
    <cellStyle name="Input 4 24" xfId="8927"/>
    <cellStyle name="Input 4 25" xfId="8928"/>
    <cellStyle name="Input 4 26" xfId="8929"/>
    <cellStyle name="Input 4 27" xfId="8930"/>
    <cellStyle name="Input 4 28" xfId="8931"/>
    <cellStyle name="Input 4 29" xfId="8932"/>
    <cellStyle name="Input 4 3" xfId="8933"/>
    <cellStyle name="Input 4 3 2" xfId="8934"/>
    <cellStyle name="Input 4 30" xfId="8935"/>
    <cellStyle name="Input 4 31" xfId="8936"/>
    <cellStyle name="Input 4 4" xfId="8937"/>
    <cellStyle name="Input 4 4 2" xfId="8938"/>
    <cellStyle name="Input 4 5" xfId="8939"/>
    <cellStyle name="Input 4 6" xfId="8940"/>
    <cellStyle name="Input 4 7" xfId="8941"/>
    <cellStyle name="Input 4 8" xfId="8942"/>
    <cellStyle name="Input 4 9" xfId="8943"/>
    <cellStyle name="Input 5" xfId="8944"/>
    <cellStyle name="Input 5 10" xfId="8945"/>
    <cellStyle name="Input 5 11" xfId="8946"/>
    <cellStyle name="Input 5 12" xfId="8947"/>
    <cellStyle name="Input 5 13" xfId="8948"/>
    <cellStyle name="Input 5 14" xfId="8949"/>
    <cellStyle name="Input 5 15" xfId="8950"/>
    <cellStyle name="Input 5 16" xfId="8951"/>
    <cellStyle name="Input 5 17" xfId="8952"/>
    <cellStyle name="Input 5 18" xfId="8953"/>
    <cellStyle name="Input 5 19" xfId="8954"/>
    <cellStyle name="Input 5 2" xfId="8955"/>
    <cellStyle name="Input 5 2 10" xfId="8956"/>
    <cellStyle name="Input 5 2 11" xfId="8957"/>
    <cellStyle name="Input 5 2 12" xfId="8958"/>
    <cellStyle name="Input 5 2 13" xfId="8959"/>
    <cellStyle name="Input 5 2 14" xfId="8960"/>
    <cellStyle name="Input 5 2 15" xfId="8961"/>
    <cellStyle name="Input 5 2 16" xfId="8962"/>
    <cellStyle name="Input 5 2 17" xfId="8963"/>
    <cellStyle name="Input 5 2 18" xfId="8964"/>
    <cellStyle name="Input 5 2 19" xfId="8965"/>
    <cellStyle name="Input 5 2 2" xfId="8966"/>
    <cellStyle name="Input 5 2 20" xfId="8967"/>
    <cellStyle name="Input 5 2 21" xfId="8968"/>
    <cellStyle name="Input 5 2 22" xfId="8969"/>
    <cellStyle name="Input 5 2 23" xfId="8970"/>
    <cellStyle name="Input 5 2 24" xfId="8971"/>
    <cellStyle name="Input 5 2 25" xfId="8972"/>
    <cellStyle name="Input 5 2 26" xfId="8973"/>
    <cellStyle name="Input 5 2 27" xfId="8974"/>
    <cellStyle name="Input 5 2 28" xfId="8975"/>
    <cellStyle name="Input 5 2 29" xfId="8976"/>
    <cellStyle name="Input 5 2 3" xfId="8977"/>
    <cellStyle name="Input 5 2 4" xfId="8978"/>
    <cellStyle name="Input 5 2 5" xfId="8979"/>
    <cellStyle name="Input 5 2 6" xfId="8980"/>
    <cellStyle name="Input 5 2 7" xfId="8981"/>
    <cellStyle name="Input 5 2 8" xfId="8982"/>
    <cellStyle name="Input 5 2 9" xfId="8983"/>
    <cellStyle name="Input 5 20" xfId="8984"/>
    <cellStyle name="Input 5 21" xfId="8985"/>
    <cellStyle name="Input 5 22" xfId="8986"/>
    <cellStyle name="Input 5 23" xfId="8987"/>
    <cellStyle name="Input 5 24" xfId="8988"/>
    <cellStyle name="Input 5 25" xfId="8989"/>
    <cellStyle name="Input 5 26" xfId="8990"/>
    <cellStyle name="Input 5 27" xfId="8991"/>
    <cellStyle name="Input 5 28" xfId="8992"/>
    <cellStyle name="Input 5 29" xfId="8993"/>
    <cellStyle name="Input 5 3" xfId="8994"/>
    <cellStyle name="Input 5 3 2" xfId="8995"/>
    <cellStyle name="Input 5 30" xfId="8996"/>
    <cellStyle name="Input 5 31" xfId="8997"/>
    <cellStyle name="Input 5 4" xfId="8998"/>
    <cellStyle name="Input 5 4 2" xfId="8999"/>
    <cellStyle name="Input 5 5" xfId="9000"/>
    <cellStyle name="Input 5 6" xfId="9001"/>
    <cellStyle name="Input 5 7" xfId="9002"/>
    <cellStyle name="Input 5 8" xfId="9003"/>
    <cellStyle name="Input 5 9" xfId="9004"/>
    <cellStyle name="Input 6" xfId="9005"/>
    <cellStyle name="Input 6 10" xfId="9006"/>
    <cellStyle name="Input 6 11" xfId="9007"/>
    <cellStyle name="Input 6 12" xfId="9008"/>
    <cellStyle name="Input 6 13" xfId="9009"/>
    <cellStyle name="Input 6 14" xfId="9010"/>
    <cellStyle name="Input 6 15" xfId="9011"/>
    <cellStyle name="Input 6 16" xfId="9012"/>
    <cellStyle name="Input 6 17" xfId="9013"/>
    <cellStyle name="Input 6 18" xfId="9014"/>
    <cellStyle name="Input 6 19" xfId="9015"/>
    <cellStyle name="Input 6 2" xfId="9016"/>
    <cellStyle name="Input 6 2 10" xfId="9017"/>
    <cellStyle name="Input 6 2 11" xfId="9018"/>
    <cellStyle name="Input 6 2 12" xfId="9019"/>
    <cellStyle name="Input 6 2 13" xfId="9020"/>
    <cellStyle name="Input 6 2 14" xfId="9021"/>
    <cellStyle name="Input 6 2 15" xfId="9022"/>
    <cellStyle name="Input 6 2 16" xfId="9023"/>
    <cellStyle name="Input 6 2 17" xfId="9024"/>
    <cellStyle name="Input 6 2 18" xfId="9025"/>
    <cellStyle name="Input 6 2 19" xfId="9026"/>
    <cellStyle name="Input 6 2 2" xfId="9027"/>
    <cellStyle name="Input 6 2 20" xfId="9028"/>
    <cellStyle name="Input 6 2 21" xfId="9029"/>
    <cellStyle name="Input 6 2 22" xfId="9030"/>
    <cellStyle name="Input 6 2 23" xfId="9031"/>
    <cellStyle name="Input 6 2 24" xfId="9032"/>
    <cellStyle name="Input 6 2 25" xfId="9033"/>
    <cellStyle name="Input 6 2 26" xfId="9034"/>
    <cellStyle name="Input 6 2 27" xfId="9035"/>
    <cellStyle name="Input 6 2 28" xfId="9036"/>
    <cellStyle name="Input 6 2 29" xfId="9037"/>
    <cellStyle name="Input 6 2 3" xfId="9038"/>
    <cellStyle name="Input 6 2 4" xfId="9039"/>
    <cellStyle name="Input 6 2 5" xfId="9040"/>
    <cellStyle name="Input 6 2 6" xfId="9041"/>
    <cellStyle name="Input 6 2 7" xfId="9042"/>
    <cellStyle name="Input 6 2 8" xfId="9043"/>
    <cellStyle name="Input 6 2 9" xfId="9044"/>
    <cellStyle name="Input 6 20" xfId="9045"/>
    <cellStyle name="Input 6 21" xfId="9046"/>
    <cellStyle name="Input 6 22" xfId="9047"/>
    <cellStyle name="Input 6 23" xfId="9048"/>
    <cellStyle name="Input 6 24" xfId="9049"/>
    <cellStyle name="Input 6 25" xfId="9050"/>
    <cellStyle name="Input 6 26" xfId="9051"/>
    <cellStyle name="Input 6 27" xfId="9052"/>
    <cellStyle name="Input 6 28" xfId="9053"/>
    <cellStyle name="Input 6 29" xfId="9054"/>
    <cellStyle name="Input 6 3" xfId="9055"/>
    <cellStyle name="Input 6 3 2" xfId="9056"/>
    <cellStyle name="Input 6 30" xfId="9057"/>
    <cellStyle name="Input 6 31" xfId="9058"/>
    <cellStyle name="Input 6 4" xfId="9059"/>
    <cellStyle name="Input 6 5" xfId="9060"/>
    <cellStyle name="Input 6 6" xfId="9061"/>
    <cellStyle name="Input 6 7" xfId="9062"/>
    <cellStyle name="Input 6 8" xfId="9063"/>
    <cellStyle name="Input 6 9" xfId="9064"/>
    <cellStyle name="Input 7" xfId="9065"/>
    <cellStyle name="Input 7 10" xfId="9066"/>
    <cellStyle name="Input 7 11" xfId="9067"/>
    <cellStyle name="Input 7 12" xfId="9068"/>
    <cellStyle name="Input 7 13" xfId="9069"/>
    <cellStyle name="Input 7 14" xfId="9070"/>
    <cellStyle name="Input 7 15" xfId="9071"/>
    <cellStyle name="Input 7 16" xfId="9072"/>
    <cellStyle name="Input 7 17" xfId="9073"/>
    <cellStyle name="Input 7 18" xfId="9074"/>
    <cellStyle name="Input 7 19" xfId="9075"/>
    <cellStyle name="Input 7 2" xfId="9076"/>
    <cellStyle name="Input 7 2 10" xfId="9077"/>
    <cellStyle name="Input 7 2 11" xfId="9078"/>
    <cellStyle name="Input 7 2 12" xfId="9079"/>
    <cellStyle name="Input 7 2 13" xfId="9080"/>
    <cellStyle name="Input 7 2 14" xfId="9081"/>
    <cellStyle name="Input 7 2 15" xfId="9082"/>
    <cellStyle name="Input 7 2 16" xfId="9083"/>
    <cellStyle name="Input 7 2 17" xfId="9084"/>
    <cellStyle name="Input 7 2 18" xfId="9085"/>
    <cellStyle name="Input 7 2 19" xfId="9086"/>
    <cellStyle name="Input 7 2 2" xfId="9087"/>
    <cellStyle name="Input 7 2 20" xfId="9088"/>
    <cellStyle name="Input 7 2 21" xfId="9089"/>
    <cellStyle name="Input 7 2 22" xfId="9090"/>
    <cellStyle name="Input 7 2 23" xfId="9091"/>
    <cellStyle name="Input 7 2 24" xfId="9092"/>
    <cellStyle name="Input 7 2 25" xfId="9093"/>
    <cellStyle name="Input 7 2 26" xfId="9094"/>
    <cellStyle name="Input 7 2 27" xfId="9095"/>
    <cellStyle name="Input 7 2 28" xfId="9096"/>
    <cellStyle name="Input 7 2 29" xfId="9097"/>
    <cellStyle name="Input 7 2 3" xfId="9098"/>
    <cellStyle name="Input 7 2 4" xfId="9099"/>
    <cellStyle name="Input 7 2 5" xfId="9100"/>
    <cellStyle name="Input 7 2 6" xfId="9101"/>
    <cellStyle name="Input 7 2 7" xfId="9102"/>
    <cellStyle name="Input 7 2 8" xfId="9103"/>
    <cellStyle name="Input 7 2 9" xfId="9104"/>
    <cellStyle name="Input 7 20" xfId="9105"/>
    <cellStyle name="Input 7 21" xfId="9106"/>
    <cellStyle name="Input 7 22" xfId="9107"/>
    <cellStyle name="Input 7 23" xfId="9108"/>
    <cellStyle name="Input 7 24" xfId="9109"/>
    <cellStyle name="Input 7 25" xfId="9110"/>
    <cellStyle name="Input 7 26" xfId="9111"/>
    <cellStyle name="Input 7 27" xfId="9112"/>
    <cellStyle name="Input 7 28" xfId="9113"/>
    <cellStyle name="Input 7 29" xfId="9114"/>
    <cellStyle name="Input 7 3" xfId="9115"/>
    <cellStyle name="Input 7 3 2" xfId="9116"/>
    <cellStyle name="Input 7 30" xfId="9117"/>
    <cellStyle name="Input 7 31" xfId="9118"/>
    <cellStyle name="Input 7 4" xfId="9119"/>
    <cellStyle name="Input 7 5" xfId="9120"/>
    <cellStyle name="Input 7 6" xfId="9121"/>
    <cellStyle name="Input 7 7" xfId="9122"/>
    <cellStyle name="Input 7 8" xfId="9123"/>
    <cellStyle name="Input 7 9" xfId="9124"/>
    <cellStyle name="Input 8" xfId="9125"/>
    <cellStyle name="Input 8 10" xfId="9126"/>
    <cellStyle name="Input 8 11" xfId="9127"/>
    <cellStyle name="Input 8 12" xfId="9128"/>
    <cellStyle name="Input 8 13" xfId="9129"/>
    <cellStyle name="Input 8 14" xfId="9130"/>
    <cellStyle name="Input 8 15" xfId="9131"/>
    <cellStyle name="Input 8 16" xfId="9132"/>
    <cellStyle name="Input 8 17" xfId="9133"/>
    <cellStyle name="Input 8 18" xfId="9134"/>
    <cellStyle name="Input 8 19" xfId="9135"/>
    <cellStyle name="Input 8 2" xfId="9136"/>
    <cellStyle name="Input 8 2 10" xfId="9137"/>
    <cellStyle name="Input 8 2 11" xfId="9138"/>
    <cellStyle name="Input 8 2 12" xfId="9139"/>
    <cellStyle name="Input 8 2 13" xfId="9140"/>
    <cellStyle name="Input 8 2 14" xfId="9141"/>
    <cellStyle name="Input 8 2 15" xfId="9142"/>
    <cellStyle name="Input 8 2 16" xfId="9143"/>
    <cellStyle name="Input 8 2 17" xfId="9144"/>
    <cellStyle name="Input 8 2 18" xfId="9145"/>
    <cellStyle name="Input 8 2 19" xfId="9146"/>
    <cellStyle name="Input 8 2 2" xfId="9147"/>
    <cellStyle name="Input 8 2 20" xfId="9148"/>
    <cellStyle name="Input 8 2 21" xfId="9149"/>
    <cellStyle name="Input 8 2 22" xfId="9150"/>
    <cellStyle name="Input 8 2 23" xfId="9151"/>
    <cellStyle name="Input 8 2 24" xfId="9152"/>
    <cellStyle name="Input 8 2 25" xfId="9153"/>
    <cellStyle name="Input 8 2 26" xfId="9154"/>
    <cellStyle name="Input 8 2 27" xfId="9155"/>
    <cellStyle name="Input 8 2 28" xfId="9156"/>
    <cellStyle name="Input 8 2 29" xfId="9157"/>
    <cellStyle name="Input 8 2 3" xfId="9158"/>
    <cellStyle name="Input 8 2 4" xfId="9159"/>
    <cellStyle name="Input 8 2 5" xfId="9160"/>
    <cellStyle name="Input 8 2 6" xfId="9161"/>
    <cellStyle name="Input 8 2 7" xfId="9162"/>
    <cellStyle name="Input 8 2 8" xfId="9163"/>
    <cellStyle name="Input 8 2 9" xfId="9164"/>
    <cellStyle name="Input 8 20" xfId="9165"/>
    <cellStyle name="Input 8 21" xfId="9166"/>
    <cellStyle name="Input 8 22" xfId="9167"/>
    <cellStyle name="Input 8 23" xfId="9168"/>
    <cellStyle name="Input 8 24" xfId="9169"/>
    <cellStyle name="Input 8 25" xfId="9170"/>
    <cellStyle name="Input 8 26" xfId="9171"/>
    <cellStyle name="Input 8 27" xfId="9172"/>
    <cellStyle name="Input 8 28" xfId="9173"/>
    <cellStyle name="Input 8 29" xfId="9174"/>
    <cellStyle name="Input 8 3" xfId="9175"/>
    <cellStyle name="Input 8 3 2" xfId="9176"/>
    <cellStyle name="Input 8 30" xfId="9177"/>
    <cellStyle name="Input 8 31" xfId="9178"/>
    <cellStyle name="Input 8 4" xfId="9179"/>
    <cellStyle name="Input 8 5" xfId="9180"/>
    <cellStyle name="Input 8 6" xfId="9181"/>
    <cellStyle name="Input 8 7" xfId="9182"/>
    <cellStyle name="Input 8 8" xfId="9183"/>
    <cellStyle name="Input 8 9" xfId="9184"/>
    <cellStyle name="Input 9" xfId="9185"/>
    <cellStyle name="Input 9 10" xfId="9186"/>
    <cellStyle name="Input 9 11" xfId="9187"/>
    <cellStyle name="Input 9 12" xfId="9188"/>
    <cellStyle name="Input 9 13" xfId="9189"/>
    <cellStyle name="Input 9 14" xfId="9190"/>
    <cellStyle name="Input 9 15" xfId="9191"/>
    <cellStyle name="Input 9 16" xfId="9192"/>
    <cellStyle name="Input 9 17" xfId="9193"/>
    <cellStyle name="Input 9 18" xfId="9194"/>
    <cellStyle name="Input 9 19" xfId="9195"/>
    <cellStyle name="Input 9 2" xfId="9196"/>
    <cellStyle name="Input 9 2 10" xfId="9197"/>
    <cellStyle name="Input 9 2 11" xfId="9198"/>
    <cellStyle name="Input 9 2 12" xfId="9199"/>
    <cellStyle name="Input 9 2 13" xfId="9200"/>
    <cellStyle name="Input 9 2 14" xfId="9201"/>
    <cellStyle name="Input 9 2 15" xfId="9202"/>
    <cellStyle name="Input 9 2 16" xfId="9203"/>
    <cellStyle name="Input 9 2 17" xfId="9204"/>
    <cellStyle name="Input 9 2 18" xfId="9205"/>
    <cellStyle name="Input 9 2 19" xfId="9206"/>
    <cellStyle name="Input 9 2 2" xfId="9207"/>
    <cellStyle name="Input 9 2 20" xfId="9208"/>
    <cellStyle name="Input 9 2 21" xfId="9209"/>
    <cellStyle name="Input 9 2 22" xfId="9210"/>
    <cellStyle name="Input 9 2 23" xfId="9211"/>
    <cellStyle name="Input 9 2 24" xfId="9212"/>
    <cellStyle name="Input 9 2 25" xfId="9213"/>
    <cellStyle name="Input 9 2 26" xfId="9214"/>
    <cellStyle name="Input 9 2 27" xfId="9215"/>
    <cellStyle name="Input 9 2 28" xfId="9216"/>
    <cellStyle name="Input 9 2 29" xfId="9217"/>
    <cellStyle name="Input 9 2 3" xfId="9218"/>
    <cellStyle name="Input 9 2 4" xfId="9219"/>
    <cellStyle name="Input 9 2 5" xfId="9220"/>
    <cellStyle name="Input 9 2 6" xfId="9221"/>
    <cellStyle name="Input 9 2 7" xfId="9222"/>
    <cellStyle name="Input 9 2 8" xfId="9223"/>
    <cellStyle name="Input 9 2 9" xfId="9224"/>
    <cellStyle name="Input 9 20" xfId="9225"/>
    <cellStyle name="Input 9 21" xfId="9226"/>
    <cellStyle name="Input 9 22" xfId="9227"/>
    <cellStyle name="Input 9 23" xfId="9228"/>
    <cellStyle name="Input 9 24" xfId="9229"/>
    <cellStyle name="Input 9 25" xfId="9230"/>
    <cellStyle name="Input 9 26" xfId="9231"/>
    <cellStyle name="Input 9 27" xfId="9232"/>
    <cellStyle name="Input 9 28" xfId="9233"/>
    <cellStyle name="Input 9 29" xfId="9234"/>
    <cellStyle name="Input 9 3" xfId="9235"/>
    <cellStyle name="Input 9 3 2" xfId="9236"/>
    <cellStyle name="Input 9 30" xfId="9237"/>
    <cellStyle name="Input 9 31" xfId="9238"/>
    <cellStyle name="Input 9 4" xfId="9239"/>
    <cellStyle name="Input 9 5" xfId="9240"/>
    <cellStyle name="Input 9 6" xfId="9241"/>
    <cellStyle name="Input 9 7" xfId="9242"/>
    <cellStyle name="Input 9 8" xfId="9243"/>
    <cellStyle name="Input 9 9" xfId="9244"/>
    <cellStyle name="Insatisfaisant" xfId="9245"/>
    <cellStyle name="Insatisfaisant 2" xfId="9246"/>
    <cellStyle name="Insatisfaisant 2 2" xfId="9247"/>
    <cellStyle name="Insatisfaisant 3" xfId="9248"/>
    <cellStyle name="Insatisfaisant 4" xfId="9249"/>
    <cellStyle name="ISC" xfId="9250"/>
    <cellStyle name="ISC 2" xfId="9251"/>
    <cellStyle name="ISC 3" xfId="9252"/>
    <cellStyle name="İzlenen Köprü" xfId="9253"/>
    <cellStyle name="İzlenen Köprü 2" xfId="9254"/>
    <cellStyle name="İzlenen Köprü 3" xfId="9255"/>
    <cellStyle name="jo[" xfId="9256"/>
    <cellStyle name="jo[ 2" xfId="9257"/>
    <cellStyle name="jo[ 3" xfId="9258"/>
    <cellStyle name="jo[ 4" xfId="9259"/>
    <cellStyle name="JPY" xfId="9260"/>
    <cellStyle name="JPY 2" xfId="9261"/>
    <cellStyle name="JPY 3" xfId="9262"/>
    <cellStyle name="JPY 4" xfId="9263"/>
    <cellStyle name="Koefic." xfId="9264"/>
    <cellStyle name="Komma [0]_Betaling rente 2001" xfId="9265"/>
    <cellStyle name="Komma 2" xfId="9266"/>
    <cellStyle name="Komma 3" xfId="9267"/>
    <cellStyle name="Kontroller celle 2" xfId="9268"/>
    <cellStyle name="Köprü" xfId="9269"/>
    <cellStyle name="Köprü 2" xfId="9270"/>
    <cellStyle name="Köprü 3" xfId="9271"/>
    <cellStyle name="Label" xfId="9272"/>
    <cellStyle name="leftli - Style3" xfId="9273"/>
    <cellStyle name="leftli - Style3 2" xfId="9274"/>
    <cellStyle name="leftli - Style3_Adjustments" xfId="9275"/>
    <cellStyle name="level1a" xfId="9276"/>
    <cellStyle name="level1a 10" xfId="9277"/>
    <cellStyle name="level1a 11" xfId="9278"/>
    <cellStyle name="level1a 12" xfId="9279"/>
    <cellStyle name="level1a 13" xfId="9280"/>
    <cellStyle name="level1a 14" xfId="9281"/>
    <cellStyle name="level1a 15" xfId="9282"/>
    <cellStyle name="level1a 16" xfId="9283"/>
    <cellStyle name="level1a 17" xfId="9284"/>
    <cellStyle name="level1a 18" xfId="9285"/>
    <cellStyle name="level1a 19" xfId="9286"/>
    <cellStyle name="level1a 2" xfId="9287"/>
    <cellStyle name="level1a 2 10" xfId="9288"/>
    <cellStyle name="level1a 2 11" xfId="9289"/>
    <cellStyle name="level1a 2 12" xfId="9290"/>
    <cellStyle name="level1a 2 13" xfId="9291"/>
    <cellStyle name="level1a 2 14" xfId="9292"/>
    <cellStyle name="level1a 2 15" xfId="9293"/>
    <cellStyle name="level1a 2 16" xfId="9294"/>
    <cellStyle name="level1a 2 17" xfId="9295"/>
    <cellStyle name="level1a 2 18" xfId="9296"/>
    <cellStyle name="level1a 2 19" xfId="9297"/>
    <cellStyle name="level1a 2 2" xfId="9298"/>
    <cellStyle name="level1a 2 2 10" xfId="9299"/>
    <cellStyle name="level1a 2 2 11" xfId="9300"/>
    <cellStyle name="level1a 2 2 12" xfId="9301"/>
    <cellStyle name="level1a 2 2 13" xfId="9302"/>
    <cellStyle name="level1a 2 2 14" xfId="9303"/>
    <cellStyle name="level1a 2 2 15" xfId="9304"/>
    <cellStyle name="level1a 2 2 16" xfId="9305"/>
    <cellStyle name="level1a 2 2 17" xfId="9306"/>
    <cellStyle name="level1a 2 2 18" xfId="9307"/>
    <cellStyle name="level1a 2 2 19" xfId="9308"/>
    <cellStyle name="level1a 2 2 2" xfId="9309"/>
    <cellStyle name="level1a 2 2 20" xfId="9310"/>
    <cellStyle name="level1a 2 2 21" xfId="9311"/>
    <cellStyle name="level1a 2 2 22" xfId="9312"/>
    <cellStyle name="level1a 2 2 23" xfId="9313"/>
    <cellStyle name="level1a 2 2 24" xfId="9314"/>
    <cellStyle name="level1a 2 2 25" xfId="9315"/>
    <cellStyle name="level1a 2 2 26" xfId="9316"/>
    <cellStyle name="level1a 2 2 27" xfId="9317"/>
    <cellStyle name="level1a 2 2 28" xfId="9318"/>
    <cellStyle name="level1a 2 2 29" xfId="9319"/>
    <cellStyle name="level1a 2 2 3" xfId="9320"/>
    <cellStyle name="level1a 2 2 4" xfId="9321"/>
    <cellStyle name="level1a 2 2 5" xfId="9322"/>
    <cellStyle name="level1a 2 2 6" xfId="9323"/>
    <cellStyle name="level1a 2 2 7" xfId="9324"/>
    <cellStyle name="level1a 2 2 8" xfId="9325"/>
    <cellStyle name="level1a 2 2 9" xfId="9326"/>
    <cellStyle name="level1a 2 20" xfId="9327"/>
    <cellStyle name="level1a 2 21" xfId="9328"/>
    <cellStyle name="level1a 2 22" xfId="9329"/>
    <cellStyle name="level1a 2 23" xfId="9330"/>
    <cellStyle name="level1a 2 24" xfId="9331"/>
    <cellStyle name="level1a 2 25" xfId="9332"/>
    <cellStyle name="level1a 2 26" xfId="9333"/>
    <cellStyle name="level1a 2 27" xfId="9334"/>
    <cellStyle name="level1a 2 28" xfId="9335"/>
    <cellStyle name="level1a 2 29" xfId="9336"/>
    <cellStyle name="level1a 2 3" xfId="9337"/>
    <cellStyle name="level1a 2 30" xfId="9338"/>
    <cellStyle name="level1a 2 4" xfId="9339"/>
    <cellStyle name="level1a 2 5" xfId="9340"/>
    <cellStyle name="level1a 2 6" xfId="9341"/>
    <cellStyle name="level1a 2 7" xfId="9342"/>
    <cellStyle name="level1a 2 8" xfId="9343"/>
    <cellStyle name="level1a 2 9" xfId="9344"/>
    <cellStyle name="level1a 20" xfId="9345"/>
    <cellStyle name="level1a 21" xfId="9346"/>
    <cellStyle name="level1a 22" xfId="9347"/>
    <cellStyle name="level1a 23" xfId="9348"/>
    <cellStyle name="level1a 24" xfId="9349"/>
    <cellStyle name="level1a 25" xfId="9350"/>
    <cellStyle name="level1a 26" xfId="9351"/>
    <cellStyle name="level1a 27" xfId="9352"/>
    <cellStyle name="level1a 28" xfId="9353"/>
    <cellStyle name="level1a 29" xfId="9354"/>
    <cellStyle name="level1a 3" xfId="9355"/>
    <cellStyle name="level1a 3 10" xfId="9356"/>
    <cellStyle name="level1a 3 11" xfId="9357"/>
    <cellStyle name="level1a 3 12" xfId="9358"/>
    <cellStyle name="level1a 3 13" xfId="9359"/>
    <cellStyle name="level1a 3 14" xfId="9360"/>
    <cellStyle name="level1a 3 15" xfId="9361"/>
    <cellStyle name="level1a 3 16" xfId="9362"/>
    <cellStyle name="level1a 3 17" xfId="9363"/>
    <cellStyle name="level1a 3 18" xfId="9364"/>
    <cellStyle name="level1a 3 19" xfId="9365"/>
    <cellStyle name="level1a 3 2" xfId="9366"/>
    <cellStyle name="level1a 3 2 10" xfId="9367"/>
    <cellStyle name="level1a 3 2 11" xfId="9368"/>
    <cellStyle name="level1a 3 2 12" xfId="9369"/>
    <cellStyle name="level1a 3 2 13" xfId="9370"/>
    <cellStyle name="level1a 3 2 14" xfId="9371"/>
    <cellStyle name="level1a 3 2 15" xfId="9372"/>
    <cellStyle name="level1a 3 2 16" xfId="9373"/>
    <cellStyle name="level1a 3 2 17" xfId="9374"/>
    <cellStyle name="level1a 3 2 18" xfId="9375"/>
    <cellStyle name="level1a 3 2 19" xfId="9376"/>
    <cellStyle name="level1a 3 2 2" xfId="9377"/>
    <cellStyle name="level1a 3 2 20" xfId="9378"/>
    <cellStyle name="level1a 3 2 21" xfId="9379"/>
    <cellStyle name="level1a 3 2 22" xfId="9380"/>
    <cellStyle name="level1a 3 2 23" xfId="9381"/>
    <cellStyle name="level1a 3 2 24" xfId="9382"/>
    <cellStyle name="level1a 3 2 25" xfId="9383"/>
    <cellStyle name="level1a 3 2 26" xfId="9384"/>
    <cellStyle name="level1a 3 2 27" xfId="9385"/>
    <cellStyle name="level1a 3 2 28" xfId="9386"/>
    <cellStyle name="level1a 3 2 29" xfId="9387"/>
    <cellStyle name="level1a 3 2 3" xfId="9388"/>
    <cellStyle name="level1a 3 2 4" xfId="9389"/>
    <cellStyle name="level1a 3 2 5" xfId="9390"/>
    <cellStyle name="level1a 3 2 6" xfId="9391"/>
    <cellStyle name="level1a 3 2 7" xfId="9392"/>
    <cellStyle name="level1a 3 2 8" xfId="9393"/>
    <cellStyle name="level1a 3 2 9" xfId="9394"/>
    <cellStyle name="level1a 3 20" xfId="9395"/>
    <cellStyle name="level1a 3 21" xfId="9396"/>
    <cellStyle name="level1a 3 22" xfId="9397"/>
    <cellStyle name="level1a 3 23" xfId="9398"/>
    <cellStyle name="level1a 3 24" xfId="9399"/>
    <cellStyle name="level1a 3 25" xfId="9400"/>
    <cellStyle name="level1a 3 26" xfId="9401"/>
    <cellStyle name="level1a 3 27" xfId="9402"/>
    <cellStyle name="level1a 3 28" xfId="9403"/>
    <cellStyle name="level1a 3 29" xfId="9404"/>
    <cellStyle name="level1a 3 3" xfId="9405"/>
    <cellStyle name="level1a 3 30" xfId="9406"/>
    <cellStyle name="level1a 3 4" xfId="9407"/>
    <cellStyle name="level1a 3 5" xfId="9408"/>
    <cellStyle name="level1a 3 6" xfId="9409"/>
    <cellStyle name="level1a 3 7" xfId="9410"/>
    <cellStyle name="level1a 3 8" xfId="9411"/>
    <cellStyle name="level1a 3 9" xfId="9412"/>
    <cellStyle name="level1a 30" xfId="9413"/>
    <cellStyle name="level1a 31" xfId="9414"/>
    <cellStyle name="level1a 32" xfId="9415"/>
    <cellStyle name="level1a 4" xfId="9416"/>
    <cellStyle name="level1a 4 10" xfId="9417"/>
    <cellStyle name="level1a 4 11" xfId="9418"/>
    <cellStyle name="level1a 4 12" xfId="9419"/>
    <cellStyle name="level1a 4 13" xfId="9420"/>
    <cellStyle name="level1a 4 14" xfId="9421"/>
    <cellStyle name="level1a 4 15" xfId="9422"/>
    <cellStyle name="level1a 4 16" xfId="9423"/>
    <cellStyle name="level1a 4 17" xfId="9424"/>
    <cellStyle name="level1a 4 18" xfId="9425"/>
    <cellStyle name="level1a 4 19" xfId="9426"/>
    <cellStyle name="level1a 4 2" xfId="9427"/>
    <cellStyle name="level1a 4 20" xfId="9428"/>
    <cellStyle name="level1a 4 21" xfId="9429"/>
    <cellStyle name="level1a 4 22" xfId="9430"/>
    <cellStyle name="level1a 4 23" xfId="9431"/>
    <cellStyle name="level1a 4 24" xfId="9432"/>
    <cellStyle name="level1a 4 25" xfId="9433"/>
    <cellStyle name="level1a 4 26" xfId="9434"/>
    <cellStyle name="level1a 4 27" xfId="9435"/>
    <cellStyle name="level1a 4 28" xfId="9436"/>
    <cellStyle name="level1a 4 29" xfId="9437"/>
    <cellStyle name="level1a 4 3" xfId="9438"/>
    <cellStyle name="level1a 4 4" xfId="9439"/>
    <cellStyle name="level1a 4 5" xfId="9440"/>
    <cellStyle name="level1a 4 6" xfId="9441"/>
    <cellStyle name="level1a 4 7" xfId="9442"/>
    <cellStyle name="level1a 4 8" xfId="9443"/>
    <cellStyle name="level1a 4 9" xfId="9444"/>
    <cellStyle name="level1a 5" xfId="9445"/>
    <cellStyle name="level1a 6" xfId="9446"/>
    <cellStyle name="level1a 7" xfId="9447"/>
    <cellStyle name="level1a 8" xfId="9448"/>
    <cellStyle name="level1a 9" xfId="9449"/>
    <cellStyle name="level2" xfId="9450"/>
    <cellStyle name="level2 2" xfId="9451"/>
    <cellStyle name="level2 3" xfId="9452"/>
    <cellStyle name="level2a" xfId="9453"/>
    <cellStyle name="level2a 2" xfId="9454"/>
    <cellStyle name="level2a 3" xfId="9455"/>
    <cellStyle name="level3" xfId="9456"/>
    <cellStyle name="level3 2" xfId="9457"/>
    <cellStyle name="level3 3" xfId="9458"/>
    <cellStyle name="Lien hypertexte" xfId="9459"/>
    <cellStyle name="Lien hypertexte 2" xfId="9460"/>
    <cellStyle name="Lien hypertexte 3" xfId="9461"/>
    <cellStyle name="Lien hypertexte visité" xfId="9462"/>
    <cellStyle name="Lien hypertexte visité 2" xfId="9463"/>
    <cellStyle name="Lien hypertexte visité 3" xfId="9464"/>
    <cellStyle name="Lien hypertexte_CivMon" xfId="9465"/>
    <cellStyle name="Linea horizontal" xfId="9466"/>
    <cellStyle name="LineBottom2" xfId="9467"/>
    <cellStyle name="LineBottom3" xfId="9468"/>
    <cellStyle name="Link Currency (0)" xfId="9469"/>
    <cellStyle name="Link Currency (0) 2" xfId="9470"/>
    <cellStyle name="Link Currency (0) 2 2" xfId="9471"/>
    <cellStyle name="Link Currency (0) 2 3" xfId="9472"/>
    <cellStyle name="Link Currency (0) 3" xfId="9473"/>
    <cellStyle name="Link Currency (0) 4" xfId="9474"/>
    <cellStyle name="Link Currency (2)" xfId="9475"/>
    <cellStyle name="Link Currency (2) 2" xfId="9476"/>
    <cellStyle name="Link Currency (2) 3" xfId="9477"/>
    <cellStyle name="Link Units (0)" xfId="9478"/>
    <cellStyle name="Link Units (0) 2" xfId="9479"/>
    <cellStyle name="Link Units (0) 2 2" xfId="9480"/>
    <cellStyle name="Link Units (0) 2 3" xfId="9481"/>
    <cellStyle name="Link Units (0) 3" xfId="9482"/>
    <cellStyle name="Link Units (0) 4" xfId="9483"/>
    <cellStyle name="Link Units (1)" xfId="9484"/>
    <cellStyle name="Link Units (1) 2" xfId="9485"/>
    <cellStyle name="Link Units (1) 2 2" xfId="9486"/>
    <cellStyle name="Link Units (1) 2 3" xfId="9487"/>
    <cellStyle name="Link Units (1) 3" xfId="9488"/>
    <cellStyle name="Link Units (1) 4" xfId="9489"/>
    <cellStyle name="Link Units (2)" xfId="9490"/>
    <cellStyle name="Link Units (2) 2" xfId="9491"/>
    <cellStyle name="Link Units (2) 3" xfId="9492"/>
    <cellStyle name="link_ext" xfId="9493"/>
    <cellStyle name="Linked Cell 2" xfId="9494"/>
    <cellStyle name="Linked Cell 2 2" xfId="9495"/>
    <cellStyle name="Linked Cell 2 2 2" xfId="9496"/>
    <cellStyle name="Linked Cell 2 3" xfId="9497"/>
    <cellStyle name="Linked Cell 2 4" xfId="9498"/>
    <cellStyle name="Linked Cell 3" xfId="9499"/>
    <cellStyle name="Linked Cell 4" xfId="9500"/>
    <cellStyle name="Linked Cell 5" xfId="9501"/>
    <cellStyle name="LongDate" xfId="9502"/>
    <cellStyle name="MacroCode" xfId="9503"/>
    <cellStyle name="MacroCode 2" xfId="9504"/>
    <cellStyle name="MacroCode 3" xfId="9505"/>
    <cellStyle name="Map Data Values" xfId="9506"/>
    <cellStyle name="Map Distance" xfId="9507"/>
    <cellStyle name="Map Legend" xfId="9508"/>
    <cellStyle name="Map Object Names" xfId="9509"/>
    <cellStyle name="Map Title" xfId="9510"/>
    <cellStyle name="Már látott hiperhivatkozás" xfId="9511"/>
    <cellStyle name="Már látott hiperhivatkozás 2" xfId="9512"/>
    <cellStyle name="Már látott hiperhivatkozás 3" xfId="9513"/>
    <cellStyle name="Markeringsfarve1 2" xfId="9514"/>
    <cellStyle name="Markeringsfarve2 2" xfId="9515"/>
    <cellStyle name="Markeringsfarve3 2" xfId="9516"/>
    <cellStyle name="Markeringsfarve4 2" xfId="9517"/>
    <cellStyle name="Markeringsfarve5 2" xfId="9518"/>
    <cellStyle name="Markeringsfarve6 2" xfId="9519"/>
    <cellStyle name="Měna0" xfId="9520"/>
    <cellStyle name="Měna0 2" xfId="9521"/>
    <cellStyle name="Měna0 3" xfId="9522"/>
    <cellStyle name="Měna0 4" xfId="9523"/>
    <cellStyle name="měny_DEFLÁTORY  3q 1998" xfId="9524"/>
    <cellStyle name="Migliaia (0)_conti99" xfId="9525"/>
    <cellStyle name="Migliaia 2 3" xfId="9526"/>
    <cellStyle name="Millares [0]_1 trimestre 2003 SM viejo" xfId="9527"/>
    <cellStyle name="Millares_107" xfId="9528"/>
    <cellStyle name="Milliers [0]_Annexe vf.xls Graphique 1" xfId="9529"/>
    <cellStyle name="Milliers_ADJ 278" xfId="9530"/>
    <cellStyle name="Mina0" xfId="9531"/>
    <cellStyle name="Mìna0" xfId="9532"/>
    <cellStyle name="Mina0 10" xfId="9533"/>
    <cellStyle name="Mina0 11" xfId="9534"/>
    <cellStyle name="Mina0 12" xfId="9535"/>
    <cellStyle name="Mina0 13" xfId="9536"/>
    <cellStyle name="Mina0 14" xfId="9537"/>
    <cellStyle name="Mina0 15" xfId="9538"/>
    <cellStyle name="Mina0 16" xfId="9539"/>
    <cellStyle name="Mina0 17" xfId="9540"/>
    <cellStyle name="Mina0 18" xfId="9541"/>
    <cellStyle name="Mina0 19" xfId="9542"/>
    <cellStyle name="Mina0 2" xfId="9543"/>
    <cellStyle name="Mìna0 2" xfId="9544"/>
    <cellStyle name="Mina0 20" xfId="9545"/>
    <cellStyle name="Mina0 21" xfId="9546"/>
    <cellStyle name="Mina0 22" xfId="9547"/>
    <cellStyle name="Mina0 23" xfId="9548"/>
    <cellStyle name="Mina0 24" xfId="9549"/>
    <cellStyle name="Mina0 25" xfId="9550"/>
    <cellStyle name="Mina0 26" xfId="9551"/>
    <cellStyle name="Mina0 27" xfId="9552"/>
    <cellStyle name="Mina0 28" xfId="9553"/>
    <cellStyle name="Mina0 29" xfId="9554"/>
    <cellStyle name="Mina0 3" xfId="9555"/>
    <cellStyle name="Mìna0 3" xfId="9556"/>
    <cellStyle name="Mina0 30" xfId="9557"/>
    <cellStyle name="Mina0 31" xfId="9558"/>
    <cellStyle name="Mina0 32" xfId="9559"/>
    <cellStyle name="Mina0 33" xfId="9560"/>
    <cellStyle name="Mina0 34" xfId="9561"/>
    <cellStyle name="Mina0 35" xfId="9562"/>
    <cellStyle name="Mina0 36" xfId="9563"/>
    <cellStyle name="Mina0 37" xfId="9564"/>
    <cellStyle name="Mina0 38" xfId="9565"/>
    <cellStyle name="Mina0 39" xfId="9566"/>
    <cellStyle name="Mina0 4" xfId="9567"/>
    <cellStyle name="Mìna0 4" xfId="9568"/>
    <cellStyle name="Mina0 40" xfId="9569"/>
    <cellStyle name="Mina0 41" xfId="9570"/>
    <cellStyle name="Mina0 42" xfId="9571"/>
    <cellStyle name="Mina0 43" xfId="9572"/>
    <cellStyle name="Mina0 44" xfId="9573"/>
    <cellStyle name="Mina0 45" xfId="9574"/>
    <cellStyle name="Mina0 46" xfId="9575"/>
    <cellStyle name="Mina0 47" xfId="9576"/>
    <cellStyle name="Mina0 48" xfId="9577"/>
    <cellStyle name="Mina0 49" xfId="9578"/>
    <cellStyle name="Mina0 5" xfId="9579"/>
    <cellStyle name="Mina0 50" xfId="9580"/>
    <cellStyle name="Mina0 51" xfId="9581"/>
    <cellStyle name="Mina0 52" xfId="9582"/>
    <cellStyle name="Mina0 53" xfId="9583"/>
    <cellStyle name="Mina0 54" xfId="9584"/>
    <cellStyle name="Mina0 6" xfId="9585"/>
    <cellStyle name="Mina0 7" xfId="9586"/>
    <cellStyle name="Mina0 8" xfId="9587"/>
    <cellStyle name="Mina0 9" xfId="9588"/>
    <cellStyle name="mitP" xfId="9589"/>
    <cellStyle name="mitP 2" xfId="9590"/>
    <cellStyle name="mitP 3" xfId="9591"/>
    <cellStyle name="mitP 4" xfId="9592"/>
    <cellStyle name="mmm" xfId="9593"/>
    <cellStyle name="Model" xfId="9594"/>
    <cellStyle name="Moeda [0]_A" xfId="9595"/>
    <cellStyle name="Moeda_A" xfId="9596"/>
    <cellStyle name="Moeda0" xfId="9597"/>
    <cellStyle name="Moneda [0]_107" xfId="9598"/>
    <cellStyle name="Moneda_107" xfId="9599"/>
    <cellStyle name="Monétaire [0]_Annexe vf.xls Graphique 1" xfId="9600"/>
    <cellStyle name="Monétaire_Annexe vf.xls Graphique 1" xfId="9601"/>
    <cellStyle name="Monetario" xfId="9602"/>
    <cellStyle name="Monetario0" xfId="9603"/>
    <cellStyle name="Money" xfId="9604"/>
    <cellStyle name="Montant" xfId="9605"/>
    <cellStyle name="Monιtaire [0]_Y1 post" xfId="9606"/>
    <cellStyle name="Monιtaire_Y1 post" xfId="9607"/>
    <cellStyle name="Motif" xfId="9608"/>
    <cellStyle name="Moyenne" xfId="9609"/>
    <cellStyle name="MS_Arabic" xfId="9610"/>
    <cellStyle name="MTW" xfId="9611"/>
    <cellStyle name="n0" xfId="9612"/>
    <cellStyle name="n1" xfId="9613"/>
    <cellStyle name="n2" xfId="9614"/>
    <cellStyle name="Navadno 2" xfId="9615"/>
    <cellStyle name="Navadno_FN02pomesecih" xfId="9616"/>
    <cellStyle name="Nedefinován" xfId="9617"/>
    <cellStyle name="Nedefinován 2" xfId="9618"/>
    <cellStyle name="Nedefinován 3" xfId="9619"/>
    <cellStyle name="Neutral 2" xfId="9620"/>
    <cellStyle name="Neutral 2 2" xfId="9621"/>
    <cellStyle name="Neutral 2 2 2" xfId="9622"/>
    <cellStyle name="Neutral 2 3" xfId="9623"/>
    <cellStyle name="Neutral 2 4" xfId="9624"/>
    <cellStyle name="Neutral 3" xfId="9625"/>
    <cellStyle name="Neutral 4" xfId="9626"/>
    <cellStyle name="Neutral 5" xfId="9627"/>
    <cellStyle name="Neutrale" xfId="9628"/>
    <cellStyle name="Neutrale 2" xfId="9629"/>
    <cellStyle name="Neutrale 3" xfId="9630"/>
    <cellStyle name="Neutre" xfId="9631"/>
    <cellStyle name="Neutre 2" xfId="9632"/>
    <cellStyle name="Neutre 2 2" xfId="9633"/>
    <cellStyle name="Neutre 3" xfId="9634"/>
    <cellStyle name="Neutre 4" xfId="9635"/>
    <cellStyle name="no dec" xfId="9636"/>
    <cellStyle name="No-definido" xfId="9637"/>
    <cellStyle name="No-definido 2" xfId="9638"/>
    <cellStyle name="No-definido 3" xfId="9639"/>
    <cellStyle name="NoLigne" xfId="9640"/>
    <cellStyle name="Nombre" xfId="9641"/>
    <cellStyle name="Non défini" xfId="9642"/>
    <cellStyle name="Non défini 2" xfId="9643"/>
    <cellStyle name="Non défini 2 2" xfId="9644"/>
    <cellStyle name="Non défini 3" xfId="9645"/>
    <cellStyle name="Non défini 4" xfId="9646"/>
    <cellStyle name="Normaali_CENTRAL" xfId="9647"/>
    <cellStyle name="Normaallaad_andmebaasi" xfId="9648"/>
    <cellStyle name="Normal" xfId="0" builtinId="0"/>
    <cellStyle name="Normal - Modelo1" xfId="9649"/>
    <cellStyle name="Normal - Modelo1 2" xfId="9650"/>
    <cellStyle name="Normal - Modelo1 3" xfId="9651"/>
    <cellStyle name="Normal - Style1" xfId="9652"/>
    <cellStyle name="Normal - Style1 2" xfId="9653"/>
    <cellStyle name="Normal - Style1 2 2" xfId="9654"/>
    <cellStyle name="Normal - Style1 2 3" xfId="9655"/>
    <cellStyle name="Normal - Style1 2 4" xfId="9656"/>
    <cellStyle name="Normal - Style1 2 5" xfId="9657"/>
    <cellStyle name="Normal - Style1 2 6" xfId="9658"/>
    <cellStyle name="Normal - Style1 3" xfId="9659"/>
    <cellStyle name="Normal - Style1 4" xfId="9660"/>
    <cellStyle name="Normal - Style1 5" xfId="9661"/>
    <cellStyle name="Normal - Style1 6" xfId="9662"/>
    <cellStyle name="Normal - Style1 7" xfId="9663"/>
    <cellStyle name="Normal - Style2" xfId="9664"/>
    <cellStyle name="Normal - Style2 2" xfId="9665"/>
    <cellStyle name="Normal - Style2 2 2" xfId="9666"/>
    <cellStyle name="Normal - Style2 2 3" xfId="9667"/>
    <cellStyle name="Normal - Style2 3" xfId="9668"/>
    <cellStyle name="Normal - Style2 3 2" xfId="9669"/>
    <cellStyle name="Normal - Style2 4" xfId="9670"/>
    <cellStyle name="Normal - Style2 5" xfId="9671"/>
    <cellStyle name="Normal - Style3" xfId="9672"/>
    <cellStyle name="Normal - Style3 2" xfId="9673"/>
    <cellStyle name="Normal - Style3 2 2" xfId="9674"/>
    <cellStyle name="Normal - Style3 3" xfId="9675"/>
    <cellStyle name="Normal - Style3 4" xfId="9676"/>
    <cellStyle name="Normal - Style3 5" xfId="9677"/>
    <cellStyle name="Normal - Style3 6" xfId="9678"/>
    <cellStyle name="Normal - Style3 7" xfId="9679"/>
    <cellStyle name="Normal - Style4" xfId="9680"/>
    <cellStyle name="Normal - Style4 2" xfId="9681"/>
    <cellStyle name="Normal - Style4 2 2" xfId="9682"/>
    <cellStyle name="Normal - Style4 3" xfId="9683"/>
    <cellStyle name="Normal - Style4 4" xfId="9684"/>
    <cellStyle name="Normal - Style4 5" xfId="9685"/>
    <cellStyle name="Normal - Style4 6" xfId="9686"/>
    <cellStyle name="Normal - Style5" xfId="9687"/>
    <cellStyle name="Normal - Style5 2" xfId="9688"/>
    <cellStyle name="Normal - Style5 3" xfId="9689"/>
    <cellStyle name="Normal - Style6" xfId="9690"/>
    <cellStyle name="Normal - Style6 2" xfId="9691"/>
    <cellStyle name="Normal - Style6 3" xfId="9692"/>
    <cellStyle name="Normal - Style7" xfId="9693"/>
    <cellStyle name="Normal - Style7 2" xfId="9694"/>
    <cellStyle name="Normal - Style7 3" xfId="9695"/>
    <cellStyle name="Normal - Style8" xfId="9696"/>
    <cellStyle name="Normal - Style8 2" xfId="9697"/>
    <cellStyle name="Normal - Style8 3" xfId="9698"/>
    <cellStyle name="Normal 10" xfId="9699"/>
    <cellStyle name="Normal 10 10" xfId="9700"/>
    <cellStyle name="Normal 10 10 2" xfId="9701"/>
    <cellStyle name="Normal 10 11" xfId="9702"/>
    <cellStyle name="Normal 10 11 2" xfId="9703"/>
    <cellStyle name="Normal 10 12" xfId="9704"/>
    <cellStyle name="Normal 10 13" xfId="9705"/>
    <cellStyle name="Normal 10 14" xfId="9706"/>
    <cellStyle name="Normal 10 2" xfId="9707"/>
    <cellStyle name="Normal 10 2 10" xfId="9708"/>
    <cellStyle name="Normal 10 2 2" xfId="9709"/>
    <cellStyle name="Normal 10 2 2 2" xfId="9710"/>
    <cellStyle name="Normal 10 2 2 2 2" xfId="9711"/>
    <cellStyle name="Normal 10 2 2 2 2 2" xfId="9712"/>
    <cellStyle name="Normal 10 2 2 2 3" xfId="9713"/>
    <cellStyle name="Normal 10 2 2 2 3 2" xfId="9714"/>
    <cellStyle name="Normal 10 2 2 2 4" xfId="9715"/>
    <cellStyle name="Normal 10 2 2 2 4 2" xfId="9716"/>
    <cellStyle name="Normal 10 2 2 2 5" xfId="9717"/>
    <cellStyle name="Normal 10 2 2 3" xfId="9718"/>
    <cellStyle name="Normal 10 2 2 3 2" xfId="9719"/>
    <cellStyle name="Normal 10 2 2 3 2 2" xfId="9720"/>
    <cellStyle name="Normal 10 2 2 3 3" xfId="9721"/>
    <cellStyle name="Normal 10 2 2 3 3 2" xfId="9722"/>
    <cellStyle name="Normal 10 2 2 3 4" xfId="9723"/>
    <cellStyle name="Normal 10 2 2 3 4 2" xfId="9724"/>
    <cellStyle name="Normal 10 2 2 3 5" xfId="9725"/>
    <cellStyle name="Normal 10 2 2 4" xfId="9726"/>
    <cellStyle name="Normal 10 2 2 4 2" xfId="9727"/>
    <cellStyle name="Normal 10 2 2 4 2 2" xfId="9728"/>
    <cellStyle name="Normal 10 2 2 4 3" xfId="9729"/>
    <cellStyle name="Normal 10 2 2 4 3 2" xfId="9730"/>
    <cellStyle name="Normal 10 2 2 4 4" xfId="9731"/>
    <cellStyle name="Normal 10 2 2 4 4 2" xfId="9732"/>
    <cellStyle name="Normal 10 2 2 4 5" xfId="9733"/>
    <cellStyle name="Normal 10 2 2 5" xfId="9734"/>
    <cellStyle name="Normal 10 2 2 5 2" xfId="9735"/>
    <cellStyle name="Normal 10 2 2 6" xfId="9736"/>
    <cellStyle name="Normal 10 2 2 6 2" xfId="9737"/>
    <cellStyle name="Normal 10 2 2 7" xfId="9738"/>
    <cellStyle name="Normal 10 2 2 7 2" xfId="9739"/>
    <cellStyle name="Normal 10 2 2 8" xfId="9740"/>
    <cellStyle name="Normal 10 2 3" xfId="9741"/>
    <cellStyle name="Normal 10 2 3 2" xfId="9742"/>
    <cellStyle name="Normal 10 2 3 2 2" xfId="9743"/>
    <cellStyle name="Normal 10 2 3 2 2 2" xfId="9744"/>
    <cellStyle name="Normal 10 2 3 2 3" xfId="9745"/>
    <cellStyle name="Normal 10 2 3 2 3 2" xfId="9746"/>
    <cellStyle name="Normal 10 2 3 2 4" xfId="9747"/>
    <cellStyle name="Normal 10 2 3 2 4 2" xfId="9748"/>
    <cellStyle name="Normal 10 2 3 2 5" xfId="9749"/>
    <cellStyle name="Normal 10 2 3 3" xfId="9750"/>
    <cellStyle name="Normal 10 2 3 3 2" xfId="9751"/>
    <cellStyle name="Normal 10 2 3 3 2 2" xfId="9752"/>
    <cellStyle name="Normal 10 2 3 3 3" xfId="9753"/>
    <cellStyle name="Normal 10 2 3 3 3 2" xfId="9754"/>
    <cellStyle name="Normal 10 2 3 3 4" xfId="9755"/>
    <cellStyle name="Normal 10 2 3 3 4 2" xfId="9756"/>
    <cellStyle name="Normal 10 2 3 3 5" xfId="9757"/>
    <cellStyle name="Normal 10 2 3 4" xfId="9758"/>
    <cellStyle name="Normal 10 2 3 4 2" xfId="9759"/>
    <cellStyle name="Normal 10 2 3 4 2 2" xfId="9760"/>
    <cellStyle name="Normal 10 2 3 4 3" xfId="9761"/>
    <cellStyle name="Normal 10 2 3 4 3 2" xfId="9762"/>
    <cellStyle name="Normal 10 2 3 4 4" xfId="9763"/>
    <cellStyle name="Normal 10 2 3 4 4 2" xfId="9764"/>
    <cellStyle name="Normal 10 2 3 4 5" xfId="9765"/>
    <cellStyle name="Normal 10 2 3 5" xfId="9766"/>
    <cellStyle name="Normal 10 2 3 5 2" xfId="9767"/>
    <cellStyle name="Normal 10 2 3 6" xfId="9768"/>
    <cellStyle name="Normal 10 2 3 6 2" xfId="9769"/>
    <cellStyle name="Normal 10 2 3 7" xfId="9770"/>
    <cellStyle name="Normal 10 2 3 7 2" xfId="9771"/>
    <cellStyle name="Normal 10 2 3 8" xfId="9772"/>
    <cellStyle name="Normal 10 2 4" xfId="9773"/>
    <cellStyle name="Normal 10 2 4 2" xfId="9774"/>
    <cellStyle name="Normal 10 2 4 2 2" xfId="9775"/>
    <cellStyle name="Normal 10 2 4 3" xfId="9776"/>
    <cellStyle name="Normal 10 2 4 3 2" xfId="9777"/>
    <cellStyle name="Normal 10 2 4 4" xfId="9778"/>
    <cellStyle name="Normal 10 2 4 4 2" xfId="9779"/>
    <cellStyle name="Normal 10 2 4 5" xfId="9780"/>
    <cellStyle name="Normal 10 2 5" xfId="9781"/>
    <cellStyle name="Normal 10 2 5 2" xfId="9782"/>
    <cellStyle name="Normal 10 2 5 2 2" xfId="9783"/>
    <cellStyle name="Normal 10 2 5 3" xfId="9784"/>
    <cellStyle name="Normal 10 2 5 3 2" xfId="9785"/>
    <cellStyle name="Normal 10 2 5 4" xfId="9786"/>
    <cellStyle name="Normal 10 2 5 4 2" xfId="9787"/>
    <cellStyle name="Normal 10 2 5 5" xfId="9788"/>
    <cellStyle name="Normal 10 2 6" xfId="9789"/>
    <cellStyle name="Normal 10 2 6 2" xfId="9790"/>
    <cellStyle name="Normal 10 2 6 2 2" xfId="9791"/>
    <cellStyle name="Normal 10 2 6 3" xfId="9792"/>
    <cellStyle name="Normal 10 2 6 3 2" xfId="9793"/>
    <cellStyle name="Normal 10 2 6 4" xfId="9794"/>
    <cellStyle name="Normal 10 2 6 4 2" xfId="9795"/>
    <cellStyle name="Normal 10 2 6 5" xfId="9796"/>
    <cellStyle name="Normal 10 2 7" xfId="9797"/>
    <cellStyle name="Normal 10 2 7 2" xfId="9798"/>
    <cellStyle name="Normal 10 2 8" xfId="9799"/>
    <cellStyle name="Normal 10 2 8 2" xfId="9800"/>
    <cellStyle name="Normal 10 2 9" xfId="9801"/>
    <cellStyle name="Normal 10 2 9 2" xfId="9802"/>
    <cellStyle name="Normal 10 2_1.IMF_SVK_2011 Article IV_Tables attached to Fiscal Questionnaire" xfId="9803"/>
    <cellStyle name="Normal 10 3" xfId="9804"/>
    <cellStyle name="Normal 10 3 10" xfId="9805"/>
    <cellStyle name="Normal 10 3 2" xfId="9806"/>
    <cellStyle name="Normal 10 3 2 2" xfId="9807"/>
    <cellStyle name="Normal 10 3 2 2 2" xfId="9808"/>
    <cellStyle name="Normal 10 3 2 2 2 2" xfId="9809"/>
    <cellStyle name="Normal 10 3 2 2 3" xfId="9810"/>
    <cellStyle name="Normal 10 3 2 2 3 2" xfId="9811"/>
    <cellStyle name="Normal 10 3 2 2 4" xfId="9812"/>
    <cellStyle name="Normal 10 3 2 2 4 2" xfId="9813"/>
    <cellStyle name="Normal 10 3 2 2 5" xfId="9814"/>
    <cellStyle name="Normal 10 3 2 3" xfId="9815"/>
    <cellStyle name="Normal 10 3 2 3 2" xfId="9816"/>
    <cellStyle name="Normal 10 3 2 3 2 2" xfId="9817"/>
    <cellStyle name="Normal 10 3 2 3 3" xfId="9818"/>
    <cellStyle name="Normal 10 3 2 3 3 2" xfId="9819"/>
    <cellStyle name="Normal 10 3 2 3 4" xfId="9820"/>
    <cellStyle name="Normal 10 3 2 3 4 2" xfId="9821"/>
    <cellStyle name="Normal 10 3 2 3 5" xfId="9822"/>
    <cellStyle name="Normal 10 3 2 4" xfId="9823"/>
    <cellStyle name="Normal 10 3 2 4 2" xfId="9824"/>
    <cellStyle name="Normal 10 3 2 4 2 2" xfId="9825"/>
    <cellStyle name="Normal 10 3 2 4 3" xfId="9826"/>
    <cellStyle name="Normal 10 3 2 4 3 2" xfId="9827"/>
    <cellStyle name="Normal 10 3 2 4 4" xfId="9828"/>
    <cellStyle name="Normal 10 3 2 4 4 2" xfId="9829"/>
    <cellStyle name="Normal 10 3 2 4 5" xfId="9830"/>
    <cellStyle name="Normal 10 3 2 5" xfId="9831"/>
    <cellStyle name="Normal 10 3 2 5 2" xfId="9832"/>
    <cellStyle name="Normal 10 3 2 6" xfId="9833"/>
    <cellStyle name="Normal 10 3 2 6 2" xfId="9834"/>
    <cellStyle name="Normal 10 3 2 7" xfId="9835"/>
    <cellStyle name="Normal 10 3 2 7 2" xfId="9836"/>
    <cellStyle name="Normal 10 3 2 8" xfId="9837"/>
    <cellStyle name="Normal 10 3 3" xfId="9838"/>
    <cellStyle name="Normal 10 3 3 2" xfId="9839"/>
    <cellStyle name="Normal 10 3 3 2 2" xfId="9840"/>
    <cellStyle name="Normal 10 3 3 2 2 2" xfId="9841"/>
    <cellStyle name="Normal 10 3 3 2 3" xfId="9842"/>
    <cellStyle name="Normal 10 3 3 2 3 2" xfId="9843"/>
    <cellStyle name="Normal 10 3 3 2 4" xfId="9844"/>
    <cellStyle name="Normal 10 3 3 2 4 2" xfId="9845"/>
    <cellStyle name="Normal 10 3 3 2 5" xfId="9846"/>
    <cellStyle name="Normal 10 3 3 3" xfId="9847"/>
    <cellStyle name="Normal 10 3 3 3 2" xfId="9848"/>
    <cellStyle name="Normal 10 3 3 3 2 2" xfId="9849"/>
    <cellStyle name="Normal 10 3 3 3 3" xfId="9850"/>
    <cellStyle name="Normal 10 3 3 3 3 2" xfId="9851"/>
    <cellStyle name="Normal 10 3 3 3 4" xfId="9852"/>
    <cellStyle name="Normal 10 3 3 3 4 2" xfId="9853"/>
    <cellStyle name="Normal 10 3 3 3 5" xfId="9854"/>
    <cellStyle name="Normal 10 3 3 4" xfId="9855"/>
    <cellStyle name="Normal 10 3 3 4 2" xfId="9856"/>
    <cellStyle name="Normal 10 3 3 4 2 2" xfId="9857"/>
    <cellStyle name="Normal 10 3 3 4 3" xfId="9858"/>
    <cellStyle name="Normal 10 3 3 4 3 2" xfId="9859"/>
    <cellStyle name="Normal 10 3 3 4 4" xfId="9860"/>
    <cellStyle name="Normal 10 3 3 4 4 2" xfId="9861"/>
    <cellStyle name="Normal 10 3 3 4 5" xfId="9862"/>
    <cellStyle name="Normal 10 3 3 5" xfId="9863"/>
    <cellStyle name="Normal 10 3 3 5 2" xfId="9864"/>
    <cellStyle name="Normal 10 3 3 6" xfId="9865"/>
    <cellStyle name="Normal 10 3 3 6 2" xfId="9866"/>
    <cellStyle name="Normal 10 3 3 7" xfId="9867"/>
    <cellStyle name="Normal 10 3 3 7 2" xfId="9868"/>
    <cellStyle name="Normal 10 3 3 8" xfId="9869"/>
    <cellStyle name="Normal 10 3 4" xfId="9870"/>
    <cellStyle name="Normal 10 3 4 2" xfId="9871"/>
    <cellStyle name="Normal 10 3 4 2 2" xfId="9872"/>
    <cellStyle name="Normal 10 3 4 3" xfId="9873"/>
    <cellStyle name="Normal 10 3 4 3 2" xfId="9874"/>
    <cellStyle name="Normal 10 3 4 4" xfId="9875"/>
    <cellStyle name="Normal 10 3 4 4 2" xfId="9876"/>
    <cellStyle name="Normal 10 3 4 5" xfId="9877"/>
    <cellStyle name="Normal 10 3 5" xfId="9878"/>
    <cellStyle name="Normal 10 3 5 2" xfId="9879"/>
    <cellStyle name="Normal 10 3 5 2 2" xfId="9880"/>
    <cellStyle name="Normal 10 3 5 3" xfId="9881"/>
    <cellStyle name="Normal 10 3 5 3 2" xfId="9882"/>
    <cellStyle name="Normal 10 3 5 4" xfId="9883"/>
    <cellStyle name="Normal 10 3 5 4 2" xfId="9884"/>
    <cellStyle name="Normal 10 3 5 5" xfId="9885"/>
    <cellStyle name="Normal 10 3 6" xfId="9886"/>
    <cellStyle name="Normal 10 3 6 2" xfId="9887"/>
    <cellStyle name="Normal 10 3 6 2 2" xfId="9888"/>
    <cellStyle name="Normal 10 3 6 3" xfId="9889"/>
    <cellStyle name="Normal 10 3 6 3 2" xfId="9890"/>
    <cellStyle name="Normal 10 3 6 4" xfId="9891"/>
    <cellStyle name="Normal 10 3 6 4 2" xfId="9892"/>
    <cellStyle name="Normal 10 3 6 5" xfId="9893"/>
    <cellStyle name="Normal 10 3 7" xfId="9894"/>
    <cellStyle name="Normal 10 3 7 2" xfId="9895"/>
    <cellStyle name="Normal 10 3 8" xfId="9896"/>
    <cellStyle name="Normal 10 3 8 2" xfId="9897"/>
    <cellStyle name="Normal 10 3 9" xfId="9898"/>
    <cellStyle name="Normal 10 3 9 2" xfId="9899"/>
    <cellStyle name="Normal 10 3_1.IMF_SVK_2011 Article IV_Tables attached to Fiscal Questionnaire" xfId="9900"/>
    <cellStyle name="Normal 10 4" xfId="9901"/>
    <cellStyle name="Normal 10 4 2" xfId="9902"/>
    <cellStyle name="Normal 10 4 2 2" xfId="9903"/>
    <cellStyle name="Normal 10 4 2 2 2" xfId="9904"/>
    <cellStyle name="Normal 10 4 2 2 2 2" xfId="9905"/>
    <cellStyle name="Normal 10 4 2 2 3" xfId="9906"/>
    <cellStyle name="Normal 10 4 2 2 3 2" xfId="9907"/>
    <cellStyle name="Normal 10 4 2 2 4" xfId="9908"/>
    <cellStyle name="Normal 10 4 2 3" xfId="9909"/>
    <cellStyle name="Normal 10 4 2 3 2" xfId="9910"/>
    <cellStyle name="Normal 10 4 2 4" xfId="9911"/>
    <cellStyle name="Normal 10 4 2 4 2" xfId="9912"/>
    <cellStyle name="Normal 10 4 2 5" xfId="9913"/>
    <cellStyle name="Normal 10 4 3" xfId="9914"/>
    <cellStyle name="Normal 10 4 3 2" xfId="9915"/>
    <cellStyle name="Normal 10 4 3 2 2" xfId="9916"/>
    <cellStyle name="Normal 10 4 3 3" xfId="9917"/>
    <cellStyle name="Normal 10 4 3 3 2" xfId="9918"/>
    <cellStyle name="Normal 10 4 3 4" xfId="9919"/>
    <cellStyle name="Normal 10 4 3 4 2" xfId="9920"/>
    <cellStyle name="Normal 10 4 3 5" xfId="9921"/>
    <cellStyle name="Normal 10 4 4" xfId="9922"/>
    <cellStyle name="Normal 10 4 4 2" xfId="9923"/>
    <cellStyle name="Normal 10 4 4 2 2" xfId="9924"/>
    <cellStyle name="Normal 10 4 4 3" xfId="9925"/>
    <cellStyle name="Normal 10 4 4 3 2" xfId="9926"/>
    <cellStyle name="Normal 10 4 4 4" xfId="9927"/>
    <cellStyle name="Normal 10 4 4 4 2" xfId="9928"/>
    <cellStyle name="Normal 10 4 4 5" xfId="9929"/>
    <cellStyle name="Normal 10 4 5" xfId="9930"/>
    <cellStyle name="Normal 10 4 5 2" xfId="9931"/>
    <cellStyle name="Normal 10 4 6" xfId="9932"/>
    <cellStyle name="Normal 10 4 6 2" xfId="9933"/>
    <cellStyle name="Normal 10 4 7" xfId="9934"/>
    <cellStyle name="Normal 10 4 7 2" xfId="9935"/>
    <cellStyle name="Normal 10 4 8" xfId="9936"/>
    <cellStyle name="Normal 10 5" xfId="9937"/>
    <cellStyle name="Normal 10 5 2" xfId="9938"/>
    <cellStyle name="Normal 10 5 2 2" xfId="9939"/>
    <cellStyle name="Normal 10 5 2 2 2" xfId="9940"/>
    <cellStyle name="Normal 10 5 2 3" xfId="9941"/>
    <cellStyle name="Normal 10 5 2 3 2" xfId="9942"/>
    <cellStyle name="Normal 10 5 2 4" xfId="9943"/>
    <cellStyle name="Normal 10 5 2 4 2" xfId="9944"/>
    <cellStyle name="Normal 10 5 2 5" xfId="9945"/>
    <cellStyle name="Normal 10 5 3" xfId="9946"/>
    <cellStyle name="Normal 10 5 3 2" xfId="9947"/>
    <cellStyle name="Normal 10 5 3 2 2" xfId="9948"/>
    <cellStyle name="Normal 10 5 3 3" xfId="9949"/>
    <cellStyle name="Normal 10 5 3 3 2" xfId="9950"/>
    <cellStyle name="Normal 10 5 3 4" xfId="9951"/>
    <cellStyle name="Normal 10 5 3 4 2" xfId="9952"/>
    <cellStyle name="Normal 10 5 3 5" xfId="9953"/>
    <cellStyle name="Normal 10 5 4" xfId="9954"/>
    <cellStyle name="Normal 10 5 4 2" xfId="9955"/>
    <cellStyle name="Normal 10 5 4 2 2" xfId="9956"/>
    <cellStyle name="Normal 10 5 4 3" xfId="9957"/>
    <cellStyle name="Normal 10 5 4 3 2" xfId="9958"/>
    <cellStyle name="Normal 10 5 4 4" xfId="9959"/>
    <cellStyle name="Normal 10 5 4 4 2" xfId="9960"/>
    <cellStyle name="Normal 10 5 4 5" xfId="9961"/>
    <cellStyle name="Normal 10 5 5" xfId="9962"/>
    <cellStyle name="Normal 10 5 5 2" xfId="9963"/>
    <cellStyle name="Normal 10 5 6" xfId="9964"/>
    <cellStyle name="Normal 10 5 6 2" xfId="9965"/>
    <cellStyle name="Normal 10 5 7" xfId="9966"/>
    <cellStyle name="Normal 10 5 7 2" xfId="9967"/>
    <cellStyle name="Normal 10 5 8" xfId="9968"/>
    <cellStyle name="Normal 10 6" xfId="9969"/>
    <cellStyle name="Normal 10 6 2" xfId="9970"/>
    <cellStyle name="Normal 10 6 2 2" xfId="9971"/>
    <cellStyle name="Normal 10 6 2 2 2" xfId="9972"/>
    <cellStyle name="Normal 10 6 2 3" xfId="9973"/>
    <cellStyle name="Normal 10 6 2 3 2" xfId="9974"/>
    <cellStyle name="Normal 10 6 2 4" xfId="9975"/>
    <cellStyle name="Normal 10 6 3" xfId="9976"/>
    <cellStyle name="Normal 10 6 3 2" xfId="9977"/>
    <cellStyle name="Normal 10 6 4" xfId="9978"/>
    <cellStyle name="Normal 10 6 4 2" xfId="9979"/>
    <cellStyle name="Normal 10 6 5" xfId="9980"/>
    <cellStyle name="Normal 10 7" xfId="9981"/>
    <cellStyle name="Normal 10 7 2" xfId="9982"/>
    <cellStyle name="Normal 10 7 2 2" xfId="9983"/>
    <cellStyle name="Normal 10 7 3" xfId="9984"/>
    <cellStyle name="Normal 10 7 3 2" xfId="9985"/>
    <cellStyle name="Normal 10 7 4" xfId="9986"/>
    <cellStyle name="Normal 10 7 4 2" xfId="9987"/>
    <cellStyle name="Normal 10 7 5" xfId="9988"/>
    <cellStyle name="Normal 10 8" xfId="9989"/>
    <cellStyle name="Normal 10 8 2" xfId="9990"/>
    <cellStyle name="Normal 10 8 2 2" xfId="9991"/>
    <cellStyle name="Normal 10 8 3" xfId="9992"/>
    <cellStyle name="Normal 10 8 3 2" xfId="9993"/>
    <cellStyle name="Normal 10 8 4" xfId="9994"/>
    <cellStyle name="Normal 10 8 4 2" xfId="9995"/>
    <cellStyle name="Normal 10 8 5" xfId="9996"/>
    <cellStyle name="Normal 10 9" xfId="9997"/>
    <cellStyle name="Normal 10 9 2" xfId="9998"/>
    <cellStyle name="Normal 10_1.IMF_SVK_2011 Article IV_Tables attached to Fiscal Questionnaire" xfId="9999"/>
    <cellStyle name="Normal 100" xfId="10000"/>
    <cellStyle name="Normal 101" xfId="10001"/>
    <cellStyle name="Normal 101 2" xfId="10002"/>
    <cellStyle name="Normal 101 3" xfId="10003"/>
    <cellStyle name="Normal 102" xfId="10004"/>
    <cellStyle name="Normal 102 2" xfId="10005"/>
    <cellStyle name="Normal 103" xfId="10006"/>
    <cellStyle name="Normal 103 2" xfId="10007"/>
    <cellStyle name="Normal 104" xfId="10008"/>
    <cellStyle name="Normal 104 2" xfId="10009"/>
    <cellStyle name="Normal 105" xfId="10010"/>
    <cellStyle name="Normal 105 2" xfId="10011"/>
    <cellStyle name="Normal 106" xfId="10012"/>
    <cellStyle name="Normal 106 2" xfId="10013"/>
    <cellStyle name="Normal 107" xfId="10014"/>
    <cellStyle name="Normal 107 2" xfId="10015"/>
    <cellStyle name="Normal 108" xfId="10016"/>
    <cellStyle name="Normal 108 2" xfId="10017"/>
    <cellStyle name="Normal 109" xfId="10018"/>
    <cellStyle name="Normal 109 2" xfId="10019"/>
    <cellStyle name="Normal 11" xfId="10020"/>
    <cellStyle name="Normal 11 10" xfId="10021"/>
    <cellStyle name="Normal 11 2" xfId="10022"/>
    <cellStyle name="Normal 11 2 2" xfId="10023"/>
    <cellStyle name="Normal 11 2 2 2" xfId="10024"/>
    <cellStyle name="Normal 11 2 3" xfId="10025"/>
    <cellStyle name="Normal 11 2 3 2" xfId="10026"/>
    <cellStyle name="Normal 11 2 4" xfId="10027"/>
    <cellStyle name="Normal 11 2 4 2" xfId="10028"/>
    <cellStyle name="Normal 11 2 5" xfId="10029"/>
    <cellStyle name="Normal 11 3" xfId="10030"/>
    <cellStyle name="Normal 11 3 2" xfId="10031"/>
    <cellStyle name="Normal 11 3 2 2" xfId="10032"/>
    <cellStyle name="Normal 11 3 3" xfId="10033"/>
    <cellStyle name="Normal 11 3 3 2" xfId="10034"/>
    <cellStyle name="Normal 11 3 4" xfId="10035"/>
    <cellStyle name="Normal 11 3 4 2" xfId="10036"/>
    <cellStyle name="Normal 11 3 5" xfId="10037"/>
    <cellStyle name="Normal 11 4" xfId="10038"/>
    <cellStyle name="Normal 11 4 2" xfId="10039"/>
    <cellStyle name="Normal 11 4 2 2" xfId="10040"/>
    <cellStyle name="Normal 11 4 3" xfId="10041"/>
    <cellStyle name="Normal 11 4 3 2" xfId="10042"/>
    <cellStyle name="Normal 11 4 4" xfId="10043"/>
    <cellStyle name="Normal 11 4 4 2" xfId="10044"/>
    <cellStyle name="Normal 11 4 5" xfId="10045"/>
    <cellStyle name="Normal 11 5" xfId="10046"/>
    <cellStyle name="Normal 11 5 2" xfId="10047"/>
    <cellStyle name="Normal 11 6" xfId="10048"/>
    <cellStyle name="Normal 11 6 2" xfId="10049"/>
    <cellStyle name="Normal 11 7" xfId="10050"/>
    <cellStyle name="Normal 11 7 2" xfId="10051"/>
    <cellStyle name="Normal 11 8" xfId="10052"/>
    <cellStyle name="Normal 11 9" xfId="10053"/>
    <cellStyle name="Normal 110" xfId="10054"/>
    <cellStyle name="Normal 110 2" xfId="10055"/>
    <cellStyle name="Normal 111" xfId="10056"/>
    <cellStyle name="Normal 111 2" xfId="10057"/>
    <cellStyle name="Normal 112" xfId="10058"/>
    <cellStyle name="Normal 112 2" xfId="10059"/>
    <cellStyle name="Normal 113" xfId="10060"/>
    <cellStyle name="Normal 113 2" xfId="10061"/>
    <cellStyle name="Normal 114" xfId="10062"/>
    <cellStyle name="Normal 114 2" xfId="10063"/>
    <cellStyle name="Normal 115" xfId="10064"/>
    <cellStyle name="Normal 115 2" xfId="10065"/>
    <cellStyle name="Normal 116" xfId="10066"/>
    <cellStyle name="Normal 116 2" xfId="10067"/>
    <cellStyle name="Normal 117" xfId="10068"/>
    <cellStyle name="Normal 117 2" xfId="10069"/>
    <cellStyle name="Normal 118" xfId="10070"/>
    <cellStyle name="Normal 118 2" xfId="10071"/>
    <cellStyle name="Normal 119" xfId="10072"/>
    <cellStyle name="Normal 119 2" xfId="10073"/>
    <cellStyle name="Normal 12" xfId="10074"/>
    <cellStyle name="Normal 12 2" xfId="10075"/>
    <cellStyle name="Normal 12 2 2" xfId="10076"/>
    <cellStyle name="Normal 12 2 3" xfId="10077"/>
    <cellStyle name="Normal 12 3" xfId="10078"/>
    <cellStyle name="Normal 12 4" xfId="10079"/>
    <cellStyle name="Normal 12_13Q1QE1" xfId="10080"/>
    <cellStyle name="Normal 120" xfId="10081"/>
    <cellStyle name="Normal 121" xfId="10082"/>
    <cellStyle name="Normal 121 2" xfId="10083"/>
    <cellStyle name="Normal 121 3" xfId="10084"/>
    <cellStyle name="Normal 122" xfId="10085"/>
    <cellStyle name="Normal 122 2" xfId="10086"/>
    <cellStyle name="Normal 122 3" xfId="10087"/>
    <cellStyle name="Normal 123" xfId="10088"/>
    <cellStyle name="Normal 123 2" xfId="10089"/>
    <cellStyle name="Normal 124" xfId="10090"/>
    <cellStyle name="Normal 125" xfId="10091"/>
    <cellStyle name="Normal 126" xfId="10092"/>
    <cellStyle name="Normal 127" xfId="10093"/>
    <cellStyle name="Normal 128" xfId="10094"/>
    <cellStyle name="Normal 129" xfId="10095"/>
    <cellStyle name="Normal 13" xfId="10096"/>
    <cellStyle name="Normal 13 2" xfId="10097"/>
    <cellStyle name="Normal 13 2 2" xfId="10098"/>
    <cellStyle name="Normal 13 2 2 2" xfId="10099"/>
    <cellStyle name="Normal 13 2 2 2 2" xfId="10100"/>
    <cellStyle name="Normal 13 2 2 2 2 2" xfId="10101"/>
    <cellStyle name="Normal 13 2 2 2 3" xfId="10102"/>
    <cellStyle name="Normal 13 2 2 3" xfId="10103"/>
    <cellStyle name="Normal 13 2 2 3 2" xfId="10104"/>
    <cellStyle name="Normal 13 2 2 4" xfId="10105"/>
    <cellStyle name="Normal 13 2 3" xfId="10106"/>
    <cellStyle name="Normal 13 2 4" xfId="10107"/>
    <cellStyle name="Normal 13 2 4 2" xfId="10108"/>
    <cellStyle name="Normal 13 2 5" xfId="10109"/>
    <cellStyle name="Normal 13 3" xfId="10110"/>
    <cellStyle name="Normal 13 3 2" xfId="10111"/>
    <cellStyle name="Normal 13 4" xfId="10112"/>
    <cellStyle name="Normal 13 4 2" xfId="10113"/>
    <cellStyle name="Normal 13 4 2 2" xfId="10114"/>
    <cellStyle name="Normal 13 4 2 2 2" xfId="10115"/>
    <cellStyle name="Normal 13 4 2 3" xfId="10116"/>
    <cellStyle name="Normal 13 4 3" xfId="10117"/>
    <cellStyle name="Normal 13 4 3 2" xfId="10118"/>
    <cellStyle name="Normal 13 4 4" xfId="10119"/>
    <cellStyle name="Normal 13 5" xfId="10120"/>
    <cellStyle name="Normal 13 6" xfId="10121"/>
    <cellStyle name="Normal 13 7" xfId="10122"/>
    <cellStyle name="Normal 130" xfId="10123"/>
    <cellStyle name="Normal 131" xfId="10124"/>
    <cellStyle name="Normal 132" xfId="10125"/>
    <cellStyle name="Normal 133" xfId="10126"/>
    <cellStyle name="Normal 134" xfId="10127"/>
    <cellStyle name="Normal 135" xfId="10128"/>
    <cellStyle name="Normal 136" xfId="10129"/>
    <cellStyle name="Normal 137" xfId="10130"/>
    <cellStyle name="Normal 138" xfId="10131"/>
    <cellStyle name="Normal 139" xfId="10132"/>
    <cellStyle name="Normal 14" xfId="10133"/>
    <cellStyle name="Normal 14 2" xfId="10134"/>
    <cellStyle name="Normal 14 2 2" xfId="10135"/>
    <cellStyle name="Normal 14 2 3" xfId="10136"/>
    <cellStyle name="Normal 14 3" xfId="10137"/>
    <cellStyle name="Normal 14 3 2" xfId="10138"/>
    <cellStyle name="Normal 14 4" xfId="10139"/>
    <cellStyle name="Normal 14 4 2" xfId="10140"/>
    <cellStyle name="Normal 14 5" xfId="10141"/>
    <cellStyle name="Normal 14 6" xfId="10142"/>
    <cellStyle name="Normal 140" xfId="10143"/>
    <cellStyle name="Normal 141" xfId="10144"/>
    <cellStyle name="Normal 142" xfId="10145"/>
    <cellStyle name="Normal 143" xfId="10146"/>
    <cellStyle name="Normal 144" xfId="10147"/>
    <cellStyle name="Normal 145" xfId="10148"/>
    <cellStyle name="Normal 146" xfId="10149"/>
    <cellStyle name="Normal 147" xfId="10150"/>
    <cellStyle name="Normal 148" xfId="10151"/>
    <cellStyle name="Normal 149" xfId="10152"/>
    <cellStyle name="Normal 15" xfId="10153"/>
    <cellStyle name="Normal 15 2" xfId="10154"/>
    <cellStyle name="Normal 15 2 2" xfId="10155"/>
    <cellStyle name="Normal 15 2 3" xfId="10156"/>
    <cellStyle name="Normal 15 3" xfId="10157"/>
    <cellStyle name="Normal 15 3 2" xfId="10158"/>
    <cellStyle name="Normal 15 4" xfId="10159"/>
    <cellStyle name="Normal 15 4 2" xfId="10160"/>
    <cellStyle name="Normal 15 5" xfId="10161"/>
    <cellStyle name="Normal 15 6" xfId="10162"/>
    <cellStyle name="Normal 15 7" xfId="10163"/>
    <cellStyle name="Normal 15 8" xfId="10164"/>
    <cellStyle name="Normal 150" xfId="10165"/>
    <cellStyle name="Normal 151" xfId="10166"/>
    <cellStyle name="Normal 152" xfId="10167"/>
    <cellStyle name="Normal 153" xfId="10168"/>
    <cellStyle name="Normal 154" xfId="10169"/>
    <cellStyle name="Normal 155" xfId="2"/>
    <cellStyle name="Normal 156" xfId="10170"/>
    <cellStyle name="Normal 157" xfId="10171"/>
    <cellStyle name="Normal 158" xfId="10172"/>
    <cellStyle name="Normal 159" xfId="10173"/>
    <cellStyle name="Normal 16" xfId="10174"/>
    <cellStyle name="Normal 16 2" xfId="10175"/>
    <cellStyle name="Normal 16 2 2" xfId="10176"/>
    <cellStyle name="Normal 16 2 3" xfId="10177"/>
    <cellStyle name="Normal 16 3" xfId="10178"/>
    <cellStyle name="Normal 16 3 2" xfId="10179"/>
    <cellStyle name="Normal 16 4" xfId="10180"/>
    <cellStyle name="Normal 160" xfId="10181"/>
    <cellStyle name="Normal 161" xfId="10182"/>
    <cellStyle name="Normal 162" xfId="10183"/>
    <cellStyle name="Normal 163" xfId="10184"/>
    <cellStyle name="Normal 164" xfId="10185"/>
    <cellStyle name="Normal 165" xfId="10186"/>
    <cellStyle name="Normal 166" xfId="10187"/>
    <cellStyle name="Normal 167" xfId="10188"/>
    <cellStyle name="Normal 168" xfId="10189"/>
    <cellStyle name="Normal 169" xfId="10190"/>
    <cellStyle name="Normal 17" xfId="10191"/>
    <cellStyle name="Normal 17 10" xfId="10192"/>
    <cellStyle name="Normal 17 10 2" xfId="10193"/>
    <cellStyle name="Normal 17 11" xfId="10194"/>
    <cellStyle name="Normal 17 2" xfId="10195"/>
    <cellStyle name="Normal 17 2 2" xfId="10196"/>
    <cellStyle name="Normal 17 2 2 2" xfId="10197"/>
    <cellStyle name="Normal 17 2 2 2 2" xfId="10198"/>
    <cellStyle name="Normal 17 2 2 2 2 2" xfId="10199"/>
    <cellStyle name="Normal 17 2 2 2 3" xfId="10200"/>
    <cellStyle name="Normal 17 2 2 2 3 2" xfId="10201"/>
    <cellStyle name="Normal 17 2 2 2 4" xfId="10202"/>
    <cellStyle name="Normal 17 2 2 3" xfId="10203"/>
    <cellStyle name="Normal 17 2 2 3 2" xfId="10204"/>
    <cellStyle name="Normal 17 2 2 4" xfId="10205"/>
    <cellStyle name="Normal 17 2 2 4 2" xfId="10206"/>
    <cellStyle name="Normal 17 2 2 5" xfId="10207"/>
    <cellStyle name="Normal 17 2 3" xfId="10208"/>
    <cellStyle name="Normal 17 2 3 2" xfId="10209"/>
    <cellStyle name="Normal 17 2 3 2 2" xfId="10210"/>
    <cellStyle name="Normal 17 2 3 3" xfId="10211"/>
    <cellStyle name="Normal 17 2 3 3 2" xfId="10212"/>
    <cellStyle name="Normal 17 2 3 4" xfId="10213"/>
    <cellStyle name="Normal 17 2 4" xfId="10214"/>
    <cellStyle name="Normal 17 2 4 2" xfId="10215"/>
    <cellStyle name="Normal 17 2 5" xfId="10216"/>
    <cellStyle name="Normal 17 2 5 2" xfId="10217"/>
    <cellStyle name="Normal 17 2 6" xfId="10218"/>
    <cellStyle name="Normal 17 3" xfId="10219"/>
    <cellStyle name="Normal 17 3 2" xfId="10220"/>
    <cellStyle name="Normal 17 3 2 2" xfId="10221"/>
    <cellStyle name="Normal 17 3 2 2 2" xfId="10222"/>
    <cellStyle name="Normal 17 3 2 2 2 2" xfId="10223"/>
    <cellStyle name="Normal 17 3 2 2 3" xfId="10224"/>
    <cellStyle name="Normal 17 3 2 2 3 2" xfId="10225"/>
    <cellStyle name="Normal 17 3 2 2 4" xfId="10226"/>
    <cellStyle name="Normal 17 3 2 3" xfId="10227"/>
    <cellStyle name="Normal 17 3 2 3 2" xfId="10228"/>
    <cellStyle name="Normal 17 3 2 4" xfId="10229"/>
    <cellStyle name="Normal 17 3 2 4 2" xfId="10230"/>
    <cellStyle name="Normal 17 3 2 5" xfId="10231"/>
    <cellStyle name="Normal 17 3 3" xfId="10232"/>
    <cellStyle name="Normal 17 3 3 2" xfId="10233"/>
    <cellStyle name="Normal 17 3 3 2 2" xfId="10234"/>
    <cellStyle name="Normal 17 3 3 3" xfId="10235"/>
    <cellStyle name="Normal 17 3 3 3 2" xfId="10236"/>
    <cellStyle name="Normal 17 3 3 4" xfId="10237"/>
    <cellStyle name="Normal 17 3 4" xfId="10238"/>
    <cellStyle name="Normal 17 3 4 2" xfId="10239"/>
    <cellStyle name="Normal 17 3 5" xfId="10240"/>
    <cellStyle name="Normal 17 3 5 2" xfId="10241"/>
    <cellStyle name="Normal 17 3 6" xfId="10242"/>
    <cellStyle name="Normal 17 4" xfId="10243"/>
    <cellStyle name="Normal 17 4 2" xfId="10244"/>
    <cellStyle name="Normal 17 4 2 2" xfId="10245"/>
    <cellStyle name="Normal 17 4 2 2 2" xfId="10246"/>
    <cellStyle name="Normal 17 4 2 3" xfId="10247"/>
    <cellStyle name="Normal 17 4 2 3 2" xfId="10248"/>
    <cellStyle name="Normal 17 4 2 4" xfId="10249"/>
    <cellStyle name="Normal 17 4 3" xfId="10250"/>
    <cellStyle name="Normal 17 4 3 2" xfId="10251"/>
    <cellStyle name="Normal 17 4 4" xfId="10252"/>
    <cellStyle name="Normal 17 4 4 2" xfId="10253"/>
    <cellStyle name="Normal 17 4 5" xfId="10254"/>
    <cellStyle name="Normal 17 5" xfId="10255"/>
    <cellStyle name="Normal 17 5 2" xfId="10256"/>
    <cellStyle name="Normal 17 5 2 2" xfId="10257"/>
    <cellStyle name="Normal 17 5 2 2 2" xfId="10258"/>
    <cellStyle name="Normal 17 5 2 3" xfId="10259"/>
    <cellStyle name="Normal 17 5 2 3 2" xfId="10260"/>
    <cellStyle name="Normal 17 5 2 4" xfId="10261"/>
    <cellStyle name="Normal 17 5 3" xfId="10262"/>
    <cellStyle name="Normal 17 5 3 2" xfId="10263"/>
    <cellStyle name="Normal 17 5 4" xfId="10264"/>
    <cellStyle name="Normal 17 5 4 2" xfId="10265"/>
    <cellStyle name="Normal 17 5 5" xfId="10266"/>
    <cellStyle name="Normal 17 6" xfId="10267"/>
    <cellStyle name="Normal 17 6 2" xfId="10268"/>
    <cellStyle name="Normal 17 6 2 2" xfId="10269"/>
    <cellStyle name="Normal 17 6 3" xfId="10270"/>
    <cellStyle name="Normal 17 6 3 2" xfId="10271"/>
    <cellStyle name="Normal 17 6 4" xfId="10272"/>
    <cellStyle name="Normal 17 7" xfId="10273"/>
    <cellStyle name="Normal 17 7 2" xfId="10274"/>
    <cellStyle name="Normal 17 8" xfId="10275"/>
    <cellStyle name="Normal 17 8 2" xfId="10276"/>
    <cellStyle name="Normal 17 9" xfId="10277"/>
    <cellStyle name="Normal 17 9 2" xfId="10278"/>
    <cellStyle name="Normal 170" xfId="10279"/>
    <cellStyle name="Normal 171" xfId="10280"/>
    <cellStyle name="Normal 172" xfId="10281"/>
    <cellStyle name="Normal 173" xfId="10282"/>
    <cellStyle name="Normal 174" xfId="1"/>
    <cellStyle name="Normal 178" xfId="10283"/>
    <cellStyle name="Normal 179" xfId="10284"/>
    <cellStyle name="Normal 18" xfId="10285"/>
    <cellStyle name="Normal 18 2" xfId="10286"/>
    <cellStyle name="Normal 18 2 2" xfId="10287"/>
    <cellStyle name="Normal 18 3" xfId="10288"/>
    <cellStyle name="Normal 18 4" xfId="10289"/>
    <cellStyle name="Normal 180" xfId="10290"/>
    <cellStyle name="Normal 19" xfId="10291"/>
    <cellStyle name="Normal 19 2" xfId="10292"/>
    <cellStyle name="Normal 19 2 2" xfId="10293"/>
    <cellStyle name="Normal 19 2 2 2" xfId="10294"/>
    <cellStyle name="Normal 19 2 2 2 2" xfId="10295"/>
    <cellStyle name="Normal 19 2 2 2 2 2" xfId="10296"/>
    <cellStyle name="Normal 19 2 2 2 3" xfId="10297"/>
    <cellStyle name="Normal 19 2 2 3" xfId="10298"/>
    <cellStyle name="Normal 19 2 2 3 2" xfId="10299"/>
    <cellStyle name="Normal 19 2 2 4" xfId="10300"/>
    <cellStyle name="Normal 19 2 3" xfId="10301"/>
    <cellStyle name="Normal 19 2 4" xfId="10302"/>
    <cellStyle name="Normal 19 2 4 2" xfId="10303"/>
    <cellStyle name="Normal 19 2 5" xfId="10304"/>
    <cellStyle name="Normal 19 3" xfId="10305"/>
    <cellStyle name="Normal 19 4" xfId="10306"/>
    <cellStyle name="Normal 19 4 2" xfId="10307"/>
    <cellStyle name="Normal 19 4 2 2" xfId="10308"/>
    <cellStyle name="Normal 19 4 2 2 2" xfId="10309"/>
    <cellStyle name="Normal 19 4 2 3" xfId="10310"/>
    <cellStyle name="Normal 19 4 3" xfId="10311"/>
    <cellStyle name="Normal 19 4 3 2" xfId="10312"/>
    <cellStyle name="Normal 19 4 4" xfId="10313"/>
    <cellStyle name="Normal 19 5" xfId="10314"/>
    <cellStyle name="Normal 19_13Q1QE1" xfId="10315"/>
    <cellStyle name="Normal 191" xfId="10316"/>
    <cellStyle name="Normal 194" xfId="10317"/>
    <cellStyle name="Normal 195" xfId="10318"/>
    <cellStyle name="Normal 196" xfId="10319"/>
    <cellStyle name="Normal 197" xfId="10320"/>
    <cellStyle name="Normal 198" xfId="10321"/>
    <cellStyle name="Normal 199" xfId="10322"/>
    <cellStyle name="Normal 2" xfId="10323"/>
    <cellStyle name="Normal 2 10" xfId="10324"/>
    <cellStyle name="Normal 2 10 10" xfId="10325"/>
    <cellStyle name="Normal 2 10 10 2" xfId="10326"/>
    <cellStyle name="Normal 2 10 11" xfId="10327"/>
    <cellStyle name="Normal 2 10 12" xfId="10328"/>
    <cellStyle name="Normal 2 10 2" xfId="10329"/>
    <cellStyle name="Normal 2 10 2 10" xfId="10330"/>
    <cellStyle name="Normal 2 10 2 11" xfId="10331"/>
    <cellStyle name="Normal 2 10 2 2" xfId="10332"/>
    <cellStyle name="Normal 2 10 2 2 10" xfId="10333"/>
    <cellStyle name="Normal 2 10 2 2 2" xfId="10334"/>
    <cellStyle name="Normal 2 10 2 2 2 2" xfId="10335"/>
    <cellStyle name="Normal 2 10 2 2 2 2 2" xfId="10336"/>
    <cellStyle name="Normal 2 10 2 2 2 2 2 2" xfId="10337"/>
    <cellStyle name="Normal 2 10 2 2 2 2 2 2 2" xfId="10338"/>
    <cellStyle name="Normal 2 10 2 2 2 2 2 2 2 2" xfId="10339"/>
    <cellStyle name="Normal 2 10 2 2 2 2 2 2 3" xfId="10340"/>
    <cellStyle name="Normal 2 10 2 2 2 2 2 2 4" xfId="10341"/>
    <cellStyle name="Normal 2 10 2 2 2 2 2 3" xfId="10342"/>
    <cellStyle name="Normal 2 10 2 2 2 2 2 3 2" xfId="10343"/>
    <cellStyle name="Normal 2 10 2 2 2 2 2 4" xfId="10344"/>
    <cellStyle name="Normal 2 10 2 2 2 2 2 5" xfId="10345"/>
    <cellStyle name="Normal 2 10 2 2 2 2 3" xfId="10346"/>
    <cellStyle name="Normal 2 10 2 2 2 2 3 2" xfId="10347"/>
    <cellStyle name="Normal 2 10 2 2 2 2 3 2 2" xfId="10348"/>
    <cellStyle name="Normal 2 10 2 2 2 2 3 3" xfId="10349"/>
    <cellStyle name="Normal 2 10 2 2 2 2 3 4" xfId="10350"/>
    <cellStyle name="Normal 2 10 2 2 2 2 4" xfId="10351"/>
    <cellStyle name="Normal 2 10 2 2 2 2 4 2" xfId="10352"/>
    <cellStyle name="Normal 2 10 2 2 2 2 4 2 2" xfId="10353"/>
    <cellStyle name="Normal 2 10 2 2 2 2 4 3" xfId="10354"/>
    <cellStyle name="Normal 2 10 2 2 2 2 4 4" xfId="10355"/>
    <cellStyle name="Normal 2 10 2 2 2 2 5" xfId="10356"/>
    <cellStyle name="Normal 2 10 2 2 2 2 5 2" xfId="10357"/>
    <cellStyle name="Normal 2 10 2 2 2 2 6" xfId="10358"/>
    <cellStyle name="Normal 2 10 2 2 2 2 7" xfId="10359"/>
    <cellStyle name="Normal 2 10 2 2 2 3" xfId="10360"/>
    <cellStyle name="Normal 2 10 2 2 2 3 2" xfId="10361"/>
    <cellStyle name="Normal 2 10 2 2 2 3 2 2" xfId="10362"/>
    <cellStyle name="Normal 2 10 2 2 2 3 2 2 2" xfId="10363"/>
    <cellStyle name="Normal 2 10 2 2 2 3 2 2 2 2" xfId="10364"/>
    <cellStyle name="Normal 2 10 2 2 2 3 2 2 3" xfId="10365"/>
    <cellStyle name="Normal 2 10 2 2 2 3 2 2 4" xfId="10366"/>
    <cellStyle name="Normal 2 10 2 2 2 3 2 3" xfId="10367"/>
    <cellStyle name="Normal 2 10 2 2 2 3 2 3 2" xfId="10368"/>
    <cellStyle name="Normal 2 10 2 2 2 3 2 4" xfId="10369"/>
    <cellStyle name="Normal 2 10 2 2 2 3 2 5" xfId="10370"/>
    <cellStyle name="Normal 2 10 2 2 2 3 3" xfId="10371"/>
    <cellStyle name="Normal 2 10 2 2 2 3 3 2" xfId="10372"/>
    <cellStyle name="Normal 2 10 2 2 2 3 3 2 2" xfId="10373"/>
    <cellStyle name="Normal 2 10 2 2 2 3 3 3" xfId="10374"/>
    <cellStyle name="Normal 2 10 2 2 2 3 3 4" xfId="10375"/>
    <cellStyle name="Normal 2 10 2 2 2 3 4" xfId="10376"/>
    <cellStyle name="Normal 2 10 2 2 2 3 4 2" xfId="10377"/>
    <cellStyle name="Normal 2 10 2 2 2 3 4 2 2" xfId="10378"/>
    <cellStyle name="Normal 2 10 2 2 2 3 4 3" xfId="10379"/>
    <cellStyle name="Normal 2 10 2 2 2 3 4 4" xfId="10380"/>
    <cellStyle name="Normal 2 10 2 2 2 3 5" xfId="10381"/>
    <cellStyle name="Normal 2 10 2 2 2 3 5 2" xfId="10382"/>
    <cellStyle name="Normal 2 10 2 2 2 3 6" xfId="10383"/>
    <cellStyle name="Normal 2 10 2 2 2 3 7" xfId="10384"/>
    <cellStyle name="Normal 2 10 2 2 2 4" xfId="10385"/>
    <cellStyle name="Normal 2 10 2 2 2 4 2" xfId="10386"/>
    <cellStyle name="Normal 2 10 2 2 2 4 2 2" xfId="10387"/>
    <cellStyle name="Normal 2 10 2 2 2 4 2 2 2" xfId="10388"/>
    <cellStyle name="Normal 2 10 2 2 2 4 2 3" xfId="10389"/>
    <cellStyle name="Normal 2 10 2 2 2 4 2 4" xfId="10390"/>
    <cellStyle name="Normal 2 10 2 2 2 4 3" xfId="10391"/>
    <cellStyle name="Normal 2 10 2 2 2 4 3 2" xfId="10392"/>
    <cellStyle name="Normal 2 10 2 2 2 4 4" xfId="10393"/>
    <cellStyle name="Normal 2 10 2 2 2 4 5" xfId="10394"/>
    <cellStyle name="Normal 2 10 2 2 2 5" xfId="10395"/>
    <cellStyle name="Normal 2 10 2 2 2 5 2" xfId="10396"/>
    <cellStyle name="Normal 2 10 2 2 2 5 2 2" xfId="10397"/>
    <cellStyle name="Normal 2 10 2 2 2 5 3" xfId="10398"/>
    <cellStyle name="Normal 2 10 2 2 2 5 4" xfId="10399"/>
    <cellStyle name="Normal 2 10 2 2 2 6" xfId="10400"/>
    <cellStyle name="Normal 2 10 2 2 2 6 2" xfId="10401"/>
    <cellStyle name="Normal 2 10 2 2 2 6 2 2" xfId="10402"/>
    <cellStyle name="Normal 2 10 2 2 2 6 3" xfId="10403"/>
    <cellStyle name="Normal 2 10 2 2 2 6 4" xfId="10404"/>
    <cellStyle name="Normal 2 10 2 2 2 7" xfId="10405"/>
    <cellStyle name="Normal 2 10 2 2 2 7 2" xfId="10406"/>
    <cellStyle name="Normal 2 10 2 2 2 8" xfId="10407"/>
    <cellStyle name="Normal 2 10 2 2 2 9" xfId="10408"/>
    <cellStyle name="Normal 2 10 2 2 2_Tab1" xfId="10409"/>
    <cellStyle name="Normal 2 10 2 2 3" xfId="10410"/>
    <cellStyle name="Normal 2 10 2 2 3 2" xfId="10411"/>
    <cellStyle name="Normal 2 10 2 2 3 2 2" xfId="10412"/>
    <cellStyle name="Normal 2 10 2 2 3 2 2 2" xfId="10413"/>
    <cellStyle name="Normal 2 10 2 2 3 2 2 2 2" xfId="10414"/>
    <cellStyle name="Normal 2 10 2 2 3 2 2 3" xfId="10415"/>
    <cellStyle name="Normal 2 10 2 2 3 2 2 4" xfId="10416"/>
    <cellStyle name="Normal 2 10 2 2 3 2 3" xfId="10417"/>
    <cellStyle name="Normal 2 10 2 2 3 2 3 2" xfId="10418"/>
    <cellStyle name="Normal 2 10 2 2 3 2 4" xfId="10419"/>
    <cellStyle name="Normal 2 10 2 2 3 2 5" xfId="10420"/>
    <cellStyle name="Normal 2 10 2 2 3 3" xfId="10421"/>
    <cellStyle name="Normal 2 10 2 2 3 3 2" xfId="10422"/>
    <cellStyle name="Normal 2 10 2 2 3 3 2 2" xfId="10423"/>
    <cellStyle name="Normal 2 10 2 2 3 3 3" xfId="10424"/>
    <cellStyle name="Normal 2 10 2 2 3 3 4" xfId="10425"/>
    <cellStyle name="Normal 2 10 2 2 3 4" xfId="10426"/>
    <cellStyle name="Normal 2 10 2 2 3 4 2" xfId="10427"/>
    <cellStyle name="Normal 2 10 2 2 3 4 2 2" xfId="10428"/>
    <cellStyle name="Normal 2 10 2 2 3 4 3" xfId="10429"/>
    <cellStyle name="Normal 2 10 2 2 3 4 4" xfId="10430"/>
    <cellStyle name="Normal 2 10 2 2 3 5" xfId="10431"/>
    <cellStyle name="Normal 2 10 2 2 3 5 2" xfId="10432"/>
    <cellStyle name="Normal 2 10 2 2 3 6" xfId="10433"/>
    <cellStyle name="Normal 2 10 2 2 3 7" xfId="10434"/>
    <cellStyle name="Normal 2 10 2 2 4" xfId="10435"/>
    <cellStyle name="Normal 2 10 2 2 4 2" xfId="10436"/>
    <cellStyle name="Normal 2 10 2 2 4 2 2" xfId="10437"/>
    <cellStyle name="Normal 2 10 2 2 4 2 2 2" xfId="10438"/>
    <cellStyle name="Normal 2 10 2 2 4 2 2 2 2" xfId="10439"/>
    <cellStyle name="Normal 2 10 2 2 4 2 2 3" xfId="10440"/>
    <cellStyle name="Normal 2 10 2 2 4 2 2 4" xfId="10441"/>
    <cellStyle name="Normal 2 10 2 2 4 2 3" xfId="10442"/>
    <cellStyle name="Normal 2 10 2 2 4 2 3 2" xfId="10443"/>
    <cellStyle name="Normal 2 10 2 2 4 2 4" xfId="10444"/>
    <cellStyle name="Normal 2 10 2 2 4 2 5" xfId="10445"/>
    <cellStyle name="Normal 2 10 2 2 4 3" xfId="10446"/>
    <cellStyle name="Normal 2 10 2 2 4 3 2" xfId="10447"/>
    <cellStyle name="Normal 2 10 2 2 4 3 2 2" xfId="10448"/>
    <cellStyle name="Normal 2 10 2 2 4 3 3" xfId="10449"/>
    <cellStyle name="Normal 2 10 2 2 4 3 4" xfId="10450"/>
    <cellStyle name="Normal 2 10 2 2 4 4" xfId="10451"/>
    <cellStyle name="Normal 2 10 2 2 4 4 2" xfId="10452"/>
    <cellStyle name="Normal 2 10 2 2 4 4 2 2" xfId="10453"/>
    <cellStyle name="Normal 2 10 2 2 4 4 3" xfId="10454"/>
    <cellStyle name="Normal 2 10 2 2 4 4 4" xfId="10455"/>
    <cellStyle name="Normal 2 10 2 2 4 5" xfId="10456"/>
    <cellStyle name="Normal 2 10 2 2 4 5 2" xfId="10457"/>
    <cellStyle name="Normal 2 10 2 2 4 6" xfId="10458"/>
    <cellStyle name="Normal 2 10 2 2 4 7" xfId="10459"/>
    <cellStyle name="Normal 2 10 2 2 5" xfId="10460"/>
    <cellStyle name="Normal 2 10 2 2 5 2" xfId="10461"/>
    <cellStyle name="Normal 2 10 2 2 5 2 2" xfId="10462"/>
    <cellStyle name="Normal 2 10 2 2 5 2 2 2" xfId="10463"/>
    <cellStyle name="Normal 2 10 2 2 5 2 3" xfId="10464"/>
    <cellStyle name="Normal 2 10 2 2 5 2 4" xfId="10465"/>
    <cellStyle name="Normal 2 10 2 2 5 3" xfId="10466"/>
    <cellStyle name="Normal 2 10 2 2 5 3 2" xfId="10467"/>
    <cellStyle name="Normal 2 10 2 2 5 4" xfId="10468"/>
    <cellStyle name="Normal 2 10 2 2 5 5" xfId="10469"/>
    <cellStyle name="Normal 2 10 2 2 6" xfId="10470"/>
    <cellStyle name="Normal 2 10 2 2 6 2" xfId="10471"/>
    <cellStyle name="Normal 2 10 2 2 6 2 2" xfId="10472"/>
    <cellStyle name="Normal 2 10 2 2 6 3" xfId="10473"/>
    <cellStyle name="Normal 2 10 2 2 6 4" xfId="10474"/>
    <cellStyle name="Normal 2 10 2 2 7" xfId="10475"/>
    <cellStyle name="Normal 2 10 2 2 7 2" xfId="10476"/>
    <cellStyle name="Normal 2 10 2 2 7 2 2" xfId="10477"/>
    <cellStyle name="Normal 2 10 2 2 7 3" xfId="10478"/>
    <cellStyle name="Normal 2 10 2 2 7 4" xfId="10479"/>
    <cellStyle name="Normal 2 10 2 2 8" xfId="10480"/>
    <cellStyle name="Normal 2 10 2 2 8 2" xfId="10481"/>
    <cellStyle name="Normal 2 10 2 2 9" xfId="10482"/>
    <cellStyle name="Normal 2 10 2 2_Tab1" xfId="10483"/>
    <cellStyle name="Normal 2 10 2 3" xfId="10484"/>
    <cellStyle name="Normal 2 10 2 3 2" xfId="10485"/>
    <cellStyle name="Normal 2 10 2 3 2 2" xfId="10486"/>
    <cellStyle name="Normal 2 10 2 3 2 2 2" xfId="10487"/>
    <cellStyle name="Normal 2 10 2 3 2 2 2 2" xfId="10488"/>
    <cellStyle name="Normal 2 10 2 3 2 2 2 2 2" xfId="10489"/>
    <cellStyle name="Normal 2 10 2 3 2 2 2 3" xfId="10490"/>
    <cellStyle name="Normal 2 10 2 3 2 2 2 4" xfId="10491"/>
    <cellStyle name="Normal 2 10 2 3 2 2 3" xfId="10492"/>
    <cellStyle name="Normal 2 10 2 3 2 2 3 2" xfId="10493"/>
    <cellStyle name="Normal 2 10 2 3 2 2 4" xfId="10494"/>
    <cellStyle name="Normal 2 10 2 3 2 2 5" xfId="10495"/>
    <cellStyle name="Normal 2 10 2 3 2 3" xfId="10496"/>
    <cellStyle name="Normal 2 10 2 3 2 3 2" xfId="10497"/>
    <cellStyle name="Normal 2 10 2 3 2 3 2 2" xfId="10498"/>
    <cellStyle name="Normal 2 10 2 3 2 3 3" xfId="10499"/>
    <cellStyle name="Normal 2 10 2 3 2 3 4" xfId="10500"/>
    <cellStyle name="Normal 2 10 2 3 2 4" xfId="10501"/>
    <cellStyle name="Normal 2 10 2 3 2 4 2" xfId="10502"/>
    <cellStyle name="Normal 2 10 2 3 2 4 2 2" xfId="10503"/>
    <cellStyle name="Normal 2 10 2 3 2 4 3" xfId="10504"/>
    <cellStyle name="Normal 2 10 2 3 2 4 4" xfId="10505"/>
    <cellStyle name="Normal 2 10 2 3 2 5" xfId="10506"/>
    <cellStyle name="Normal 2 10 2 3 2 5 2" xfId="10507"/>
    <cellStyle name="Normal 2 10 2 3 2 6" xfId="10508"/>
    <cellStyle name="Normal 2 10 2 3 2 7" xfId="10509"/>
    <cellStyle name="Normal 2 10 2 3 3" xfId="10510"/>
    <cellStyle name="Normal 2 10 2 3 3 2" xfId="10511"/>
    <cellStyle name="Normal 2 10 2 3 3 2 2" xfId="10512"/>
    <cellStyle name="Normal 2 10 2 3 3 2 2 2" xfId="10513"/>
    <cellStyle name="Normal 2 10 2 3 3 2 2 2 2" xfId="10514"/>
    <cellStyle name="Normal 2 10 2 3 3 2 2 3" xfId="10515"/>
    <cellStyle name="Normal 2 10 2 3 3 2 2 4" xfId="10516"/>
    <cellStyle name="Normal 2 10 2 3 3 2 3" xfId="10517"/>
    <cellStyle name="Normal 2 10 2 3 3 2 3 2" xfId="10518"/>
    <cellStyle name="Normal 2 10 2 3 3 2 4" xfId="10519"/>
    <cellStyle name="Normal 2 10 2 3 3 2 5" xfId="10520"/>
    <cellStyle name="Normal 2 10 2 3 3 3" xfId="10521"/>
    <cellStyle name="Normal 2 10 2 3 3 3 2" xfId="10522"/>
    <cellStyle name="Normal 2 10 2 3 3 3 2 2" xfId="10523"/>
    <cellStyle name="Normal 2 10 2 3 3 3 3" xfId="10524"/>
    <cellStyle name="Normal 2 10 2 3 3 3 4" xfId="10525"/>
    <cellStyle name="Normal 2 10 2 3 3 4" xfId="10526"/>
    <cellStyle name="Normal 2 10 2 3 3 4 2" xfId="10527"/>
    <cellStyle name="Normal 2 10 2 3 3 4 2 2" xfId="10528"/>
    <cellStyle name="Normal 2 10 2 3 3 4 3" xfId="10529"/>
    <cellStyle name="Normal 2 10 2 3 3 4 4" xfId="10530"/>
    <cellStyle name="Normal 2 10 2 3 3 5" xfId="10531"/>
    <cellStyle name="Normal 2 10 2 3 3 5 2" xfId="10532"/>
    <cellStyle name="Normal 2 10 2 3 3 6" xfId="10533"/>
    <cellStyle name="Normal 2 10 2 3 3 7" xfId="10534"/>
    <cellStyle name="Normal 2 10 2 3 4" xfId="10535"/>
    <cellStyle name="Normal 2 10 2 3 4 2" xfId="10536"/>
    <cellStyle name="Normal 2 10 2 3 4 2 2" xfId="10537"/>
    <cellStyle name="Normal 2 10 2 3 4 2 2 2" xfId="10538"/>
    <cellStyle name="Normal 2 10 2 3 4 2 3" xfId="10539"/>
    <cellStyle name="Normal 2 10 2 3 4 2 4" xfId="10540"/>
    <cellStyle name="Normal 2 10 2 3 4 3" xfId="10541"/>
    <cellStyle name="Normal 2 10 2 3 4 3 2" xfId="10542"/>
    <cellStyle name="Normal 2 10 2 3 4 4" xfId="10543"/>
    <cellStyle name="Normal 2 10 2 3 4 5" xfId="10544"/>
    <cellStyle name="Normal 2 10 2 3 5" xfId="10545"/>
    <cellStyle name="Normal 2 10 2 3 5 2" xfId="10546"/>
    <cellStyle name="Normal 2 10 2 3 5 2 2" xfId="10547"/>
    <cellStyle name="Normal 2 10 2 3 5 3" xfId="10548"/>
    <cellStyle name="Normal 2 10 2 3 5 4" xfId="10549"/>
    <cellStyle name="Normal 2 10 2 3 6" xfId="10550"/>
    <cellStyle name="Normal 2 10 2 3 6 2" xfId="10551"/>
    <cellStyle name="Normal 2 10 2 3 6 2 2" xfId="10552"/>
    <cellStyle name="Normal 2 10 2 3 6 3" xfId="10553"/>
    <cellStyle name="Normal 2 10 2 3 6 4" xfId="10554"/>
    <cellStyle name="Normal 2 10 2 3 7" xfId="10555"/>
    <cellStyle name="Normal 2 10 2 3 7 2" xfId="10556"/>
    <cellStyle name="Normal 2 10 2 3 8" xfId="10557"/>
    <cellStyle name="Normal 2 10 2 3 9" xfId="10558"/>
    <cellStyle name="Normal 2 10 2 3_Tab1" xfId="10559"/>
    <cellStyle name="Normal 2 10 2 4" xfId="10560"/>
    <cellStyle name="Normal 2 10 2 4 2" xfId="10561"/>
    <cellStyle name="Normal 2 10 2 4 2 2" xfId="10562"/>
    <cellStyle name="Normal 2 10 2 4 2 2 2" xfId="10563"/>
    <cellStyle name="Normal 2 10 2 4 2 2 2 2" xfId="10564"/>
    <cellStyle name="Normal 2 10 2 4 2 2 3" xfId="10565"/>
    <cellStyle name="Normal 2 10 2 4 2 2 4" xfId="10566"/>
    <cellStyle name="Normal 2 10 2 4 2 3" xfId="10567"/>
    <cellStyle name="Normal 2 10 2 4 2 3 2" xfId="10568"/>
    <cellStyle name="Normal 2 10 2 4 2 4" xfId="10569"/>
    <cellStyle name="Normal 2 10 2 4 2 5" xfId="10570"/>
    <cellStyle name="Normal 2 10 2 4 3" xfId="10571"/>
    <cellStyle name="Normal 2 10 2 4 3 2" xfId="10572"/>
    <cellStyle name="Normal 2 10 2 4 3 2 2" xfId="10573"/>
    <cellStyle name="Normal 2 10 2 4 3 3" xfId="10574"/>
    <cellStyle name="Normal 2 10 2 4 3 4" xfId="10575"/>
    <cellStyle name="Normal 2 10 2 4 4" xfId="10576"/>
    <cellStyle name="Normal 2 10 2 4 4 2" xfId="10577"/>
    <cellStyle name="Normal 2 10 2 4 4 2 2" xfId="10578"/>
    <cellStyle name="Normal 2 10 2 4 4 3" xfId="10579"/>
    <cellStyle name="Normal 2 10 2 4 4 4" xfId="10580"/>
    <cellStyle name="Normal 2 10 2 4 5" xfId="10581"/>
    <cellStyle name="Normal 2 10 2 4 5 2" xfId="10582"/>
    <cellStyle name="Normal 2 10 2 4 6" xfId="10583"/>
    <cellStyle name="Normal 2 10 2 4 7" xfId="10584"/>
    <cellStyle name="Normal 2 10 2 5" xfId="10585"/>
    <cellStyle name="Normal 2 10 2 5 2" xfId="10586"/>
    <cellStyle name="Normal 2 10 2 5 2 2" xfId="10587"/>
    <cellStyle name="Normal 2 10 2 5 2 2 2" xfId="10588"/>
    <cellStyle name="Normal 2 10 2 5 2 2 2 2" xfId="10589"/>
    <cellStyle name="Normal 2 10 2 5 2 2 3" xfId="10590"/>
    <cellStyle name="Normal 2 10 2 5 2 2 4" xfId="10591"/>
    <cellStyle name="Normal 2 10 2 5 2 3" xfId="10592"/>
    <cellStyle name="Normal 2 10 2 5 2 3 2" xfId="10593"/>
    <cellStyle name="Normal 2 10 2 5 2 4" xfId="10594"/>
    <cellStyle name="Normal 2 10 2 5 2 5" xfId="10595"/>
    <cellStyle name="Normal 2 10 2 5 3" xfId="10596"/>
    <cellStyle name="Normal 2 10 2 5 3 2" xfId="10597"/>
    <cellStyle name="Normal 2 10 2 5 3 2 2" xfId="10598"/>
    <cellStyle name="Normal 2 10 2 5 3 3" xfId="10599"/>
    <cellStyle name="Normal 2 10 2 5 3 4" xfId="10600"/>
    <cellStyle name="Normal 2 10 2 5 4" xfId="10601"/>
    <cellStyle name="Normal 2 10 2 5 4 2" xfId="10602"/>
    <cellStyle name="Normal 2 10 2 5 4 2 2" xfId="10603"/>
    <cellStyle name="Normal 2 10 2 5 4 3" xfId="10604"/>
    <cellStyle name="Normal 2 10 2 5 4 4" xfId="10605"/>
    <cellStyle name="Normal 2 10 2 5 5" xfId="10606"/>
    <cellStyle name="Normal 2 10 2 5 5 2" xfId="10607"/>
    <cellStyle name="Normal 2 10 2 5 6" xfId="10608"/>
    <cellStyle name="Normal 2 10 2 5 7" xfId="10609"/>
    <cellStyle name="Normal 2 10 2 6" xfId="10610"/>
    <cellStyle name="Normal 2 10 2 6 2" xfId="10611"/>
    <cellStyle name="Normal 2 10 2 6 2 2" xfId="10612"/>
    <cellStyle name="Normal 2 10 2 6 2 2 2" xfId="10613"/>
    <cellStyle name="Normal 2 10 2 6 2 3" xfId="10614"/>
    <cellStyle name="Normal 2 10 2 6 2 4" xfId="10615"/>
    <cellStyle name="Normal 2 10 2 6 3" xfId="10616"/>
    <cellStyle name="Normal 2 10 2 6 3 2" xfId="10617"/>
    <cellStyle name="Normal 2 10 2 6 4" xfId="10618"/>
    <cellStyle name="Normal 2 10 2 6 5" xfId="10619"/>
    <cellStyle name="Normal 2 10 2 7" xfId="10620"/>
    <cellStyle name="Normal 2 10 2 7 2" xfId="10621"/>
    <cellStyle name="Normal 2 10 2 7 2 2" xfId="10622"/>
    <cellStyle name="Normal 2 10 2 7 3" xfId="10623"/>
    <cellStyle name="Normal 2 10 2 7 4" xfId="10624"/>
    <cellStyle name="Normal 2 10 2 8" xfId="10625"/>
    <cellStyle name="Normal 2 10 2 8 2" xfId="10626"/>
    <cellStyle name="Normal 2 10 2 8 2 2" xfId="10627"/>
    <cellStyle name="Normal 2 10 2 8 3" xfId="10628"/>
    <cellStyle name="Normal 2 10 2 8 4" xfId="10629"/>
    <cellStyle name="Normal 2 10 2 9" xfId="10630"/>
    <cellStyle name="Normal 2 10 2 9 2" xfId="10631"/>
    <cellStyle name="Normal 2 10 2_Tab1" xfId="10632"/>
    <cellStyle name="Normal 2 10 3" xfId="10633"/>
    <cellStyle name="Normal 2 10 3 10" xfId="10634"/>
    <cellStyle name="Normal 2 10 3 2" xfId="10635"/>
    <cellStyle name="Normal 2 10 3 2 2" xfId="10636"/>
    <cellStyle name="Normal 2 10 3 2 2 2" xfId="10637"/>
    <cellStyle name="Normal 2 10 3 2 2 2 2" xfId="10638"/>
    <cellStyle name="Normal 2 10 3 2 2 2 2 2" xfId="10639"/>
    <cellStyle name="Normal 2 10 3 2 2 2 2 2 2" xfId="10640"/>
    <cellStyle name="Normal 2 10 3 2 2 2 2 3" xfId="10641"/>
    <cellStyle name="Normal 2 10 3 2 2 2 2 4" xfId="10642"/>
    <cellStyle name="Normal 2 10 3 2 2 2 3" xfId="10643"/>
    <cellStyle name="Normal 2 10 3 2 2 2 3 2" xfId="10644"/>
    <cellStyle name="Normal 2 10 3 2 2 2 4" xfId="10645"/>
    <cellStyle name="Normal 2 10 3 2 2 2 5" xfId="10646"/>
    <cellStyle name="Normal 2 10 3 2 2 3" xfId="10647"/>
    <cellStyle name="Normal 2 10 3 2 2 3 2" xfId="10648"/>
    <cellStyle name="Normal 2 10 3 2 2 3 2 2" xfId="10649"/>
    <cellStyle name="Normal 2 10 3 2 2 3 3" xfId="10650"/>
    <cellStyle name="Normal 2 10 3 2 2 3 4" xfId="10651"/>
    <cellStyle name="Normal 2 10 3 2 2 4" xfId="10652"/>
    <cellStyle name="Normal 2 10 3 2 2 4 2" xfId="10653"/>
    <cellStyle name="Normal 2 10 3 2 2 4 2 2" xfId="10654"/>
    <cellStyle name="Normal 2 10 3 2 2 4 3" xfId="10655"/>
    <cellStyle name="Normal 2 10 3 2 2 4 4" xfId="10656"/>
    <cellStyle name="Normal 2 10 3 2 2 5" xfId="10657"/>
    <cellStyle name="Normal 2 10 3 2 2 5 2" xfId="10658"/>
    <cellStyle name="Normal 2 10 3 2 2 6" xfId="10659"/>
    <cellStyle name="Normal 2 10 3 2 2 7" xfId="10660"/>
    <cellStyle name="Normal 2 10 3 2 3" xfId="10661"/>
    <cellStyle name="Normal 2 10 3 2 3 2" xfId="10662"/>
    <cellStyle name="Normal 2 10 3 2 3 2 2" xfId="10663"/>
    <cellStyle name="Normal 2 10 3 2 3 2 2 2" xfId="10664"/>
    <cellStyle name="Normal 2 10 3 2 3 2 2 2 2" xfId="10665"/>
    <cellStyle name="Normal 2 10 3 2 3 2 2 3" xfId="10666"/>
    <cellStyle name="Normal 2 10 3 2 3 2 2 4" xfId="10667"/>
    <cellStyle name="Normal 2 10 3 2 3 2 3" xfId="10668"/>
    <cellStyle name="Normal 2 10 3 2 3 2 3 2" xfId="10669"/>
    <cellStyle name="Normal 2 10 3 2 3 2 4" xfId="10670"/>
    <cellStyle name="Normal 2 10 3 2 3 2 5" xfId="10671"/>
    <cellStyle name="Normal 2 10 3 2 3 3" xfId="10672"/>
    <cellStyle name="Normal 2 10 3 2 3 3 2" xfId="10673"/>
    <cellStyle name="Normal 2 10 3 2 3 3 2 2" xfId="10674"/>
    <cellStyle name="Normal 2 10 3 2 3 3 3" xfId="10675"/>
    <cellStyle name="Normal 2 10 3 2 3 3 4" xfId="10676"/>
    <cellStyle name="Normal 2 10 3 2 3 4" xfId="10677"/>
    <cellStyle name="Normal 2 10 3 2 3 4 2" xfId="10678"/>
    <cellStyle name="Normal 2 10 3 2 3 4 2 2" xfId="10679"/>
    <cellStyle name="Normal 2 10 3 2 3 4 3" xfId="10680"/>
    <cellStyle name="Normal 2 10 3 2 3 4 4" xfId="10681"/>
    <cellStyle name="Normal 2 10 3 2 3 5" xfId="10682"/>
    <cellStyle name="Normal 2 10 3 2 3 5 2" xfId="10683"/>
    <cellStyle name="Normal 2 10 3 2 3 6" xfId="10684"/>
    <cellStyle name="Normal 2 10 3 2 3 7" xfId="10685"/>
    <cellStyle name="Normal 2 10 3 2 4" xfId="10686"/>
    <cellStyle name="Normal 2 10 3 2 4 2" xfId="10687"/>
    <cellStyle name="Normal 2 10 3 2 4 2 2" xfId="10688"/>
    <cellStyle name="Normal 2 10 3 2 4 2 2 2" xfId="10689"/>
    <cellStyle name="Normal 2 10 3 2 4 2 3" xfId="10690"/>
    <cellStyle name="Normal 2 10 3 2 4 2 4" xfId="10691"/>
    <cellStyle name="Normal 2 10 3 2 4 3" xfId="10692"/>
    <cellStyle name="Normal 2 10 3 2 4 3 2" xfId="10693"/>
    <cellStyle name="Normal 2 10 3 2 4 4" xfId="10694"/>
    <cellStyle name="Normal 2 10 3 2 4 5" xfId="10695"/>
    <cellStyle name="Normal 2 10 3 2 5" xfId="10696"/>
    <cellStyle name="Normal 2 10 3 2 5 2" xfId="10697"/>
    <cellStyle name="Normal 2 10 3 2 5 2 2" xfId="10698"/>
    <cellStyle name="Normal 2 10 3 2 5 3" xfId="10699"/>
    <cellStyle name="Normal 2 10 3 2 5 4" xfId="10700"/>
    <cellStyle name="Normal 2 10 3 2 6" xfId="10701"/>
    <cellStyle name="Normal 2 10 3 2 6 2" xfId="10702"/>
    <cellStyle name="Normal 2 10 3 2 6 2 2" xfId="10703"/>
    <cellStyle name="Normal 2 10 3 2 6 3" xfId="10704"/>
    <cellStyle name="Normal 2 10 3 2 6 4" xfId="10705"/>
    <cellStyle name="Normal 2 10 3 2 7" xfId="10706"/>
    <cellStyle name="Normal 2 10 3 2 7 2" xfId="10707"/>
    <cellStyle name="Normal 2 10 3 2 8" xfId="10708"/>
    <cellStyle name="Normal 2 10 3 2 9" xfId="10709"/>
    <cellStyle name="Normal 2 10 3 2_Tab1" xfId="10710"/>
    <cellStyle name="Normal 2 10 3 3" xfId="10711"/>
    <cellStyle name="Normal 2 10 3 3 2" xfId="10712"/>
    <cellStyle name="Normal 2 10 3 3 2 2" xfId="10713"/>
    <cellStyle name="Normal 2 10 3 3 2 2 2" xfId="10714"/>
    <cellStyle name="Normal 2 10 3 3 2 2 2 2" xfId="10715"/>
    <cellStyle name="Normal 2 10 3 3 2 2 3" xfId="10716"/>
    <cellStyle name="Normal 2 10 3 3 2 2 4" xfId="10717"/>
    <cellStyle name="Normal 2 10 3 3 2 3" xfId="10718"/>
    <cellStyle name="Normal 2 10 3 3 2 3 2" xfId="10719"/>
    <cellStyle name="Normal 2 10 3 3 2 4" xfId="10720"/>
    <cellStyle name="Normal 2 10 3 3 2 5" xfId="10721"/>
    <cellStyle name="Normal 2 10 3 3 3" xfId="10722"/>
    <cellStyle name="Normal 2 10 3 3 3 2" xfId="10723"/>
    <cellStyle name="Normal 2 10 3 3 3 2 2" xfId="10724"/>
    <cellStyle name="Normal 2 10 3 3 3 3" xfId="10725"/>
    <cellStyle name="Normal 2 10 3 3 3 4" xfId="10726"/>
    <cellStyle name="Normal 2 10 3 3 4" xfId="10727"/>
    <cellStyle name="Normal 2 10 3 3 4 2" xfId="10728"/>
    <cellStyle name="Normal 2 10 3 3 4 2 2" xfId="10729"/>
    <cellStyle name="Normal 2 10 3 3 4 3" xfId="10730"/>
    <cellStyle name="Normal 2 10 3 3 4 4" xfId="10731"/>
    <cellStyle name="Normal 2 10 3 3 5" xfId="10732"/>
    <cellStyle name="Normal 2 10 3 3 5 2" xfId="10733"/>
    <cellStyle name="Normal 2 10 3 3 6" xfId="10734"/>
    <cellStyle name="Normal 2 10 3 3 7" xfId="10735"/>
    <cellStyle name="Normal 2 10 3 4" xfId="10736"/>
    <cellStyle name="Normal 2 10 3 4 2" xfId="10737"/>
    <cellStyle name="Normal 2 10 3 4 2 2" xfId="10738"/>
    <cellStyle name="Normal 2 10 3 4 2 2 2" xfId="10739"/>
    <cellStyle name="Normal 2 10 3 4 2 2 2 2" xfId="10740"/>
    <cellStyle name="Normal 2 10 3 4 2 2 3" xfId="10741"/>
    <cellStyle name="Normal 2 10 3 4 2 2 4" xfId="10742"/>
    <cellStyle name="Normal 2 10 3 4 2 3" xfId="10743"/>
    <cellStyle name="Normal 2 10 3 4 2 3 2" xfId="10744"/>
    <cellStyle name="Normal 2 10 3 4 2 4" xfId="10745"/>
    <cellStyle name="Normal 2 10 3 4 2 5" xfId="10746"/>
    <cellStyle name="Normal 2 10 3 4 3" xfId="10747"/>
    <cellStyle name="Normal 2 10 3 4 3 2" xfId="10748"/>
    <cellStyle name="Normal 2 10 3 4 3 2 2" xfId="10749"/>
    <cellStyle name="Normal 2 10 3 4 3 3" xfId="10750"/>
    <cellStyle name="Normal 2 10 3 4 3 4" xfId="10751"/>
    <cellStyle name="Normal 2 10 3 4 4" xfId="10752"/>
    <cellStyle name="Normal 2 10 3 4 4 2" xfId="10753"/>
    <cellStyle name="Normal 2 10 3 4 4 2 2" xfId="10754"/>
    <cellStyle name="Normal 2 10 3 4 4 3" xfId="10755"/>
    <cellStyle name="Normal 2 10 3 4 4 4" xfId="10756"/>
    <cellStyle name="Normal 2 10 3 4 5" xfId="10757"/>
    <cellStyle name="Normal 2 10 3 4 5 2" xfId="10758"/>
    <cellStyle name="Normal 2 10 3 4 6" xfId="10759"/>
    <cellStyle name="Normal 2 10 3 4 7" xfId="10760"/>
    <cellStyle name="Normal 2 10 3 5" xfId="10761"/>
    <cellStyle name="Normal 2 10 3 5 2" xfId="10762"/>
    <cellStyle name="Normal 2 10 3 5 2 2" xfId="10763"/>
    <cellStyle name="Normal 2 10 3 5 2 2 2" xfId="10764"/>
    <cellStyle name="Normal 2 10 3 5 2 3" xfId="10765"/>
    <cellStyle name="Normal 2 10 3 5 2 4" xfId="10766"/>
    <cellStyle name="Normal 2 10 3 5 3" xfId="10767"/>
    <cellStyle name="Normal 2 10 3 5 3 2" xfId="10768"/>
    <cellStyle name="Normal 2 10 3 5 4" xfId="10769"/>
    <cellStyle name="Normal 2 10 3 5 5" xfId="10770"/>
    <cellStyle name="Normal 2 10 3 6" xfId="10771"/>
    <cellStyle name="Normal 2 10 3 6 2" xfId="10772"/>
    <cellStyle name="Normal 2 10 3 6 2 2" xfId="10773"/>
    <cellStyle name="Normal 2 10 3 6 3" xfId="10774"/>
    <cellStyle name="Normal 2 10 3 6 4" xfId="10775"/>
    <cellStyle name="Normal 2 10 3 7" xfId="10776"/>
    <cellStyle name="Normal 2 10 3 7 2" xfId="10777"/>
    <cellStyle name="Normal 2 10 3 7 2 2" xfId="10778"/>
    <cellStyle name="Normal 2 10 3 7 3" xfId="10779"/>
    <cellStyle name="Normal 2 10 3 7 4" xfId="10780"/>
    <cellStyle name="Normal 2 10 3 8" xfId="10781"/>
    <cellStyle name="Normal 2 10 3 8 2" xfId="10782"/>
    <cellStyle name="Normal 2 10 3 9" xfId="10783"/>
    <cellStyle name="Normal 2 10 3_Tab1" xfId="10784"/>
    <cellStyle name="Normal 2 10 4" xfId="10785"/>
    <cellStyle name="Normal 2 10 4 2" xfId="10786"/>
    <cellStyle name="Normal 2 10 4 2 2" xfId="10787"/>
    <cellStyle name="Normal 2 10 4 2 2 2" xfId="10788"/>
    <cellStyle name="Normal 2 10 4 2 2 2 2" xfId="10789"/>
    <cellStyle name="Normal 2 10 4 2 2 2 2 2" xfId="10790"/>
    <cellStyle name="Normal 2 10 4 2 2 2 3" xfId="10791"/>
    <cellStyle name="Normal 2 10 4 2 2 2 4" xfId="10792"/>
    <cellStyle name="Normal 2 10 4 2 2 3" xfId="10793"/>
    <cellStyle name="Normal 2 10 4 2 2 3 2" xfId="10794"/>
    <cellStyle name="Normal 2 10 4 2 2 4" xfId="10795"/>
    <cellStyle name="Normal 2 10 4 2 2 5" xfId="10796"/>
    <cellStyle name="Normal 2 10 4 2 3" xfId="10797"/>
    <cellStyle name="Normal 2 10 4 2 3 2" xfId="10798"/>
    <cellStyle name="Normal 2 10 4 2 3 2 2" xfId="10799"/>
    <cellStyle name="Normal 2 10 4 2 3 3" xfId="10800"/>
    <cellStyle name="Normal 2 10 4 2 3 4" xfId="10801"/>
    <cellStyle name="Normal 2 10 4 2 4" xfId="10802"/>
    <cellStyle name="Normal 2 10 4 2 4 2" xfId="10803"/>
    <cellStyle name="Normal 2 10 4 2 4 2 2" xfId="10804"/>
    <cellStyle name="Normal 2 10 4 2 4 3" xfId="10805"/>
    <cellStyle name="Normal 2 10 4 2 4 4" xfId="10806"/>
    <cellStyle name="Normal 2 10 4 2 5" xfId="10807"/>
    <cellStyle name="Normal 2 10 4 2 5 2" xfId="10808"/>
    <cellStyle name="Normal 2 10 4 2 6" xfId="10809"/>
    <cellStyle name="Normal 2 10 4 2 7" xfId="10810"/>
    <cellStyle name="Normal 2 10 4 3" xfId="10811"/>
    <cellStyle name="Normal 2 10 4 3 2" xfId="10812"/>
    <cellStyle name="Normal 2 10 4 3 2 2" xfId="10813"/>
    <cellStyle name="Normal 2 10 4 3 2 2 2" xfId="10814"/>
    <cellStyle name="Normal 2 10 4 3 2 2 2 2" xfId="10815"/>
    <cellStyle name="Normal 2 10 4 3 2 2 3" xfId="10816"/>
    <cellStyle name="Normal 2 10 4 3 2 2 4" xfId="10817"/>
    <cellStyle name="Normal 2 10 4 3 2 3" xfId="10818"/>
    <cellStyle name="Normal 2 10 4 3 2 3 2" xfId="10819"/>
    <cellStyle name="Normal 2 10 4 3 2 4" xfId="10820"/>
    <cellStyle name="Normal 2 10 4 3 2 5" xfId="10821"/>
    <cellStyle name="Normal 2 10 4 3 3" xfId="10822"/>
    <cellStyle name="Normal 2 10 4 3 3 2" xfId="10823"/>
    <cellStyle name="Normal 2 10 4 3 3 2 2" xfId="10824"/>
    <cellStyle name="Normal 2 10 4 3 3 3" xfId="10825"/>
    <cellStyle name="Normal 2 10 4 3 3 4" xfId="10826"/>
    <cellStyle name="Normal 2 10 4 3 4" xfId="10827"/>
    <cellStyle name="Normal 2 10 4 3 4 2" xfId="10828"/>
    <cellStyle name="Normal 2 10 4 3 4 2 2" xfId="10829"/>
    <cellStyle name="Normal 2 10 4 3 4 3" xfId="10830"/>
    <cellStyle name="Normal 2 10 4 3 4 4" xfId="10831"/>
    <cellStyle name="Normal 2 10 4 3 5" xfId="10832"/>
    <cellStyle name="Normal 2 10 4 3 5 2" xfId="10833"/>
    <cellStyle name="Normal 2 10 4 3 6" xfId="10834"/>
    <cellStyle name="Normal 2 10 4 3 7" xfId="10835"/>
    <cellStyle name="Normal 2 10 4 4" xfId="10836"/>
    <cellStyle name="Normal 2 10 4 4 2" xfId="10837"/>
    <cellStyle name="Normal 2 10 4 4 2 2" xfId="10838"/>
    <cellStyle name="Normal 2 10 4 4 2 2 2" xfId="10839"/>
    <cellStyle name="Normal 2 10 4 4 2 3" xfId="10840"/>
    <cellStyle name="Normal 2 10 4 4 2 4" xfId="10841"/>
    <cellStyle name="Normal 2 10 4 4 3" xfId="10842"/>
    <cellStyle name="Normal 2 10 4 4 3 2" xfId="10843"/>
    <cellStyle name="Normal 2 10 4 4 4" xfId="10844"/>
    <cellStyle name="Normal 2 10 4 4 5" xfId="10845"/>
    <cellStyle name="Normal 2 10 4 5" xfId="10846"/>
    <cellStyle name="Normal 2 10 4 5 2" xfId="10847"/>
    <cellStyle name="Normal 2 10 4 5 2 2" xfId="10848"/>
    <cellStyle name="Normal 2 10 4 5 3" xfId="10849"/>
    <cellStyle name="Normal 2 10 4 5 4" xfId="10850"/>
    <cellStyle name="Normal 2 10 4 6" xfId="10851"/>
    <cellStyle name="Normal 2 10 4 6 2" xfId="10852"/>
    <cellStyle name="Normal 2 10 4 6 2 2" xfId="10853"/>
    <cellStyle name="Normal 2 10 4 6 3" xfId="10854"/>
    <cellStyle name="Normal 2 10 4 6 4" xfId="10855"/>
    <cellStyle name="Normal 2 10 4 7" xfId="10856"/>
    <cellStyle name="Normal 2 10 4 7 2" xfId="10857"/>
    <cellStyle name="Normal 2 10 4 8" xfId="10858"/>
    <cellStyle name="Normal 2 10 4 9" xfId="10859"/>
    <cellStyle name="Normal 2 10 4_Tab1" xfId="10860"/>
    <cellStyle name="Normal 2 10 5" xfId="10861"/>
    <cellStyle name="Normal 2 10 5 2" xfId="10862"/>
    <cellStyle name="Normal 2 10 5 2 2" xfId="10863"/>
    <cellStyle name="Normal 2 10 5 2 2 2" xfId="10864"/>
    <cellStyle name="Normal 2 10 5 2 2 2 2" xfId="10865"/>
    <cellStyle name="Normal 2 10 5 2 2 3" xfId="10866"/>
    <cellStyle name="Normal 2 10 5 2 2 4" xfId="10867"/>
    <cellStyle name="Normal 2 10 5 2 3" xfId="10868"/>
    <cellStyle name="Normal 2 10 5 2 3 2" xfId="10869"/>
    <cellStyle name="Normal 2 10 5 2 4" xfId="10870"/>
    <cellStyle name="Normal 2 10 5 2 5" xfId="10871"/>
    <cellStyle name="Normal 2 10 5 3" xfId="10872"/>
    <cellStyle name="Normal 2 10 5 3 2" xfId="10873"/>
    <cellStyle name="Normal 2 10 5 3 2 2" xfId="10874"/>
    <cellStyle name="Normal 2 10 5 3 3" xfId="10875"/>
    <cellStyle name="Normal 2 10 5 3 4" xfId="10876"/>
    <cellStyle name="Normal 2 10 5 4" xfId="10877"/>
    <cellStyle name="Normal 2 10 5 4 2" xfId="10878"/>
    <cellStyle name="Normal 2 10 5 4 2 2" xfId="10879"/>
    <cellStyle name="Normal 2 10 5 4 3" xfId="10880"/>
    <cellStyle name="Normal 2 10 5 4 4" xfId="10881"/>
    <cellStyle name="Normal 2 10 5 5" xfId="10882"/>
    <cellStyle name="Normal 2 10 5 5 2" xfId="10883"/>
    <cellStyle name="Normal 2 10 5 6" xfId="10884"/>
    <cellStyle name="Normal 2 10 5 7" xfId="10885"/>
    <cellStyle name="Normal 2 10 6" xfId="10886"/>
    <cellStyle name="Normal 2 10 6 2" xfId="10887"/>
    <cellStyle name="Normal 2 10 6 2 2" xfId="10888"/>
    <cellStyle name="Normal 2 10 6 2 2 2" xfId="10889"/>
    <cellStyle name="Normal 2 10 6 2 2 2 2" xfId="10890"/>
    <cellStyle name="Normal 2 10 6 2 2 3" xfId="10891"/>
    <cellStyle name="Normal 2 10 6 2 2 4" xfId="10892"/>
    <cellStyle name="Normal 2 10 6 2 3" xfId="10893"/>
    <cellStyle name="Normal 2 10 6 2 3 2" xfId="10894"/>
    <cellStyle name="Normal 2 10 6 2 4" xfId="10895"/>
    <cellStyle name="Normal 2 10 6 2 5" xfId="10896"/>
    <cellStyle name="Normal 2 10 6 3" xfId="10897"/>
    <cellStyle name="Normal 2 10 6 3 2" xfId="10898"/>
    <cellStyle name="Normal 2 10 6 3 2 2" xfId="10899"/>
    <cellStyle name="Normal 2 10 6 3 3" xfId="10900"/>
    <cellStyle name="Normal 2 10 6 3 4" xfId="10901"/>
    <cellStyle name="Normal 2 10 6 4" xfId="10902"/>
    <cellStyle name="Normal 2 10 6 4 2" xfId="10903"/>
    <cellStyle name="Normal 2 10 6 4 2 2" xfId="10904"/>
    <cellStyle name="Normal 2 10 6 4 3" xfId="10905"/>
    <cellStyle name="Normal 2 10 6 4 4" xfId="10906"/>
    <cellStyle name="Normal 2 10 6 5" xfId="10907"/>
    <cellStyle name="Normal 2 10 6 5 2" xfId="10908"/>
    <cellStyle name="Normal 2 10 6 6" xfId="10909"/>
    <cellStyle name="Normal 2 10 6 7" xfId="10910"/>
    <cellStyle name="Normal 2 10 7" xfId="10911"/>
    <cellStyle name="Normal 2 10 7 2" xfId="10912"/>
    <cellStyle name="Normal 2 10 7 2 2" xfId="10913"/>
    <cellStyle name="Normal 2 10 7 2 2 2" xfId="10914"/>
    <cellStyle name="Normal 2 10 7 2 3" xfId="10915"/>
    <cellStyle name="Normal 2 10 7 2 4" xfId="10916"/>
    <cellStyle name="Normal 2 10 7 3" xfId="10917"/>
    <cellStyle name="Normal 2 10 7 3 2" xfId="10918"/>
    <cellStyle name="Normal 2 10 7 4" xfId="10919"/>
    <cellStyle name="Normal 2 10 7 5" xfId="10920"/>
    <cellStyle name="Normal 2 10 8" xfId="10921"/>
    <cellStyle name="Normal 2 10 8 2" xfId="10922"/>
    <cellStyle name="Normal 2 10 8 2 2" xfId="10923"/>
    <cellStyle name="Normal 2 10 8 3" xfId="10924"/>
    <cellStyle name="Normal 2 10 8 4" xfId="10925"/>
    <cellStyle name="Normal 2 10 9" xfId="10926"/>
    <cellStyle name="Normal 2 10 9 2" xfId="10927"/>
    <cellStyle name="Normal 2 10 9 2 2" xfId="10928"/>
    <cellStyle name="Normal 2 10 9 3" xfId="10929"/>
    <cellStyle name="Normal 2 10 9 4" xfId="10930"/>
    <cellStyle name="Normal 2 10_Tab1" xfId="10931"/>
    <cellStyle name="Normal 2 11" xfId="10932"/>
    <cellStyle name="Normal 2 11 10" xfId="10933"/>
    <cellStyle name="Normal 2 11 10 2" xfId="10934"/>
    <cellStyle name="Normal 2 11 11" xfId="10935"/>
    <cellStyle name="Normal 2 11 12" xfId="10936"/>
    <cellStyle name="Normal 2 11 2" xfId="10937"/>
    <cellStyle name="Normal 2 11 2 10" xfId="10938"/>
    <cellStyle name="Normal 2 11 2 11" xfId="10939"/>
    <cellStyle name="Normal 2 11 2 2" xfId="10940"/>
    <cellStyle name="Normal 2 11 2 2 10" xfId="10941"/>
    <cellStyle name="Normal 2 11 2 2 2" xfId="10942"/>
    <cellStyle name="Normal 2 11 2 2 2 2" xfId="10943"/>
    <cellStyle name="Normal 2 11 2 2 2 2 2" xfId="10944"/>
    <cellStyle name="Normal 2 11 2 2 2 2 2 2" xfId="10945"/>
    <cellStyle name="Normal 2 11 2 2 2 2 2 2 2" xfId="10946"/>
    <cellStyle name="Normal 2 11 2 2 2 2 2 2 2 2" xfId="10947"/>
    <cellStyle name="Normal 2 11 2 2 2 2 2 2 3" xfId="10948"/>
    <cellStyle name="Normal 2 11 2 2 2 2 2 2 4" xfId="10949"/>
    <cellStyle name="Normal 2 11 2 2 2 2 2 3" xfId="10950"/>
    <cellStyle name="Normal 2 11 2 2 2 2 2 3 2" xfId="10951"/>
    <cellStyle name="Normal 2 11 2 2 2 2 2 4" xfId="10952"/>
    <cellStyle name="Normal 2 11 2 2 2 2 2 5" xfId="10953"/>
    <cellStyle name="Normal 2 11 2 2 2 2 3" xfId="10954"/>
    <cellStyle name="Normal 2 11 2 2 2 2 3 2" xfId="10955"/>
    <cellStyle name="Normal 2 11 2 2 2 2 3 2 2" xfId="10956"/>
    <cellStyle name="Normal 2 11 2 2 2 2 3 3" xfId="10957"/>
    <cellStyle name="Normal 2 11 2 2 2 2 3 4" xfId="10958"/>
    <cellStyle name="Normal 2 11 2 2 2 2 4" xfId="10959"/>
    <cellStyle name="Normal 2 11 2 2 2 2 4 2" xfId="10960"/>
    <cellStyle name="Normal 2 11 2 2 2 2 4 2 2" xfId="10961"/>
    <cellStyle name="Normal 2 11 2 2 2 2 4 3" xfId="10962"/>
    <cellStyle name="Normal 2 11 2 2 2 2 4 4" xfId="10963"/>
    <cellStyle name="Normal 2 11 2 2 2 2 5" xfId="10964"/>
    <cellStyle name="Normal 2 11 2 2 2 2 5 2" xfId="10965"/>
    <cellStyle name="Normal 2 11 2 2 2 2 6" xfId="10966"/>
    <cellStyle name="Normal 2 11 2 2 2 2 7" xfId="10967"/>
    <cellStyle name="Normal 2 11 2 2 2 3" xfId="10968"/>
    <cellStyle name="Normal 2 11 2 2 2 3 2" xfId="10969"/>
    <cellStyle name="Normal 2 11 2 2 2 3 2 2" xfId="10970"/>
    <cellStyle name="Normal 2 11 2 2 2 3 2 2 2" xfId="10971"/>
    <cellStyle name="Normal 2 11 2 2 2 3 2 2 2 2" xfId="10972"/>
    <cellStyle name="Normal 2 11 2 2 2 3 2 2 3" xfId="10973"/>
    <cellStyle name="Normal 2 11 2 2 2 3 2 2 4" xfId="10974"/>
    <cellStyle name="Normal 2 11 2 2 2 3 2 3" xfId="10975"/>
    <cellStyle name="Normal 2 11 2 2 2 3 2 3 2" xfId="10976"/>
    <cellStyle name="Normal 2 11 2 2 2 3 2 4" xfId="10977"/>
    <cellStyle name="Normal 2 11 2 2 2 3 2 5" xfId="10978"/>
    <cellStyle name="Normal 2 11 2 2 2 3 3" xfId="10979"/>
    <cellStyle name="Normal 2 11 2 2 2 3 3 2" xfId="10980"/>
    <cellStyle name="Normal 2 11 2 2 2 3 3 2 2" xfId="10981"/>
    <cellStyle name="Normal 2 11 2 2 2 3 3 3" xfId="10982"/>
    <cellStyle name="Normal 2 11 2 2 2 3 3 4" xfId="10983"/>
    <cellStyle name="Normal 2 11 2 2 2 3 4" xfId="10984"/>
    <cellStyle name="Normal 2 11 2 2 2 3 4 2" xfId="10985"/>
    <cellStyle name="Normal 2 11 2 2 2 3 4 2 2" xfId="10986"/>
    <cellStyle name="Normal 2 11 2 2 2 3 4 3" xfId="10987"/>
    <cellStyle name="Normal 2 11 2 2 2 3 4 4" xfId="10988"/>
    <cellStyle name="Normal 2 11 2 2 2 3 5" xfId="10989"/>
    <cellStyle name="Normal 2 11 2 2 2 3 5 2" xfId="10990"/>
    <cellStyle name="Normal 2 11 2 2 2 3 6" xfId="10991"/>
    <cellStyle name="Normal 2 11 2 2 2 3 7" xfId="10992"/>
    <cellStyle name="Normal 2 11 2 2 2 4" xfId="10993"/>
    <cellStyle name="Normal 2 11 2 2 2 4 2" xfId="10994"/>
    <cellStyle name="Normal 2 11 2 2 2 4 2 2" xfId="10995"/>
    <cellStyle name="Normal 2 11 2 2 2 4 2 2 2" xfId="10996"/>
    <cellStyle name="Normal 2 11 2 2 2 4 2 3" xfId="10997"/>
    <cellStyle name="Normal 2 11 2 2 2 4 2 4" xfId="10998"/>
    <cellStyle name="Normal 2 11 2 2 2 4 3" xfId="10999"/>
    <cellStyle name="Normal 2 11 2 2 2 4 3 2" xfId="11000"/>
    <cellStyle name="Normal 2 11 2 2 2 4 4" xfId="11001"/>
    <cellStyle name="Normal 2 11 2 2 2 4 5" xfId="11002"/>
    <cellStyle name="Normal 2 11 2 2 2 5" xfId="11003"/>
    <cellStyle name="Normal 2 11 2 2 2 5 2" xfId="11004"/>
    <cellStyle name="Normal 2 11 2 2 2 5 2 2" xfId="11005"/>
    <cellStyle name="Normal 2 11 2 2 2 5 3" xfId="11006"/>
    <cellStyle name="Normal 2 11 2 2 2 5 4" xfId="11007"/>
    <cellStyle name="Normal 2 11 2 2 2 6" xfId="11008"/>
    <cellStyle name="Normal 2 11 2 2 2 6 2" xfId="11009"/>
    <cellStyle name="Normal 2 11 2 2 2 6 2 2" xfId="11010"/>
    <cellStyle name="Normal 2 11 2 2 2 6 3" xfId="11011"/>
    <cellStyle name="Normal 2 11 2 2 2 6 4" xfId="11012"/>
    <cellStyle name="Normal 2 11 2 2 2 7" xfId="11013"/>
    <cellStyle name="Normal 2 11 2 2 2 7 2" xfId="11014"/>
    <cellStyle name="Normal 2 11 2 2 2 8" xfId="11015"/>
    <cellStyle name="Normal 2 11 2 2 2 9" xfId="11016"/>
    <cellStyle name="Normal 2 11 2 2 2_Tab1" xfId="11017"/>
    <cellStyle name="Normal 2 11 2 2 3" xfId="11018"/>
    <cellStyle name="Normal 2 11 2 2 3 2" xfId="11019"/>
    <cellStyle name="Normal 2 11 2 2 3 2 2" xfId="11020"/>
    <cellStyle name="Normal 2 11 2 2 3 2 2 2" xfId="11021"/>
    <cellStyle name="Normal 2 11 2 2 3 2 2 2 2" xfId="11022"/>
    <cellStyle name="Normal 2 11 2 2 3 2 2 3" xfId="11023"/>
    <cellStyle name="Normal 2 11 2 2 3 2 2 4" xfId="11024"/>
    <cellStyle name="Normal 2 11 2 2 3 2 3" xfId="11025"/>
    <cellStyle name="Normal 2 11 2 2 3 2 3 2" xfId="11026"/>
    <cellStyle name="Normal 2 11 2 2 3 2 4" xfId="11027"/>
    <cellStyle name="Normal 2 11 2 2 3 2 5" xfId="11028"/>
    <cellStyle name="Normal 2 11 2 2 3 3" xfId="11029"/>
    <cellStyle name="Normal 2 11 2 2 3 3 2" xfId="11030"/>
    <cellStyle name="Normal 2 11 2 2 3 3 2 2" xfId="11031"/>
    <cellStyle name="Normal 2 11 2 2 3 3 3" xfId="11032"/>
    <cellStyle name="Normal 2 11 2 2 3 3 4" xfId="11033"/>
    <cellStyle name="Normal 2 11 2 2 3 4" xfId="11034"/>
    <cellStyle name="Normal 2 11 2 2 3 4 2" xfId="11035"/>
    <cellStyle name="Normal 2 11 2 2 3 4 2 2" xfId="11036"/>
    <cellStyle name="Normal 2 11 2 2 3 4 3" xfId="11037"/>
    <cellStyle name="Normal 2 11 2 2 3 4 4" xfId="11038"/>
    <cellStyle name="Normal 2 11 2 2 3 5" xfId="11039"/>
    <cellStyle name="Normal 2 11 2 2 3 5 2" xfId="11040"/>
    <cellStyle name="Normal 2 11 2 2 3 6" xfId="11041"/>
    <cellStyle name="Normal 2 11 2 2 3 7" xfId="11042"/>
    <cellStyle name="Normal 2 11 2 2 4" xfId="11043"/>
    <cellStyle name="Normal 2 11 2 2 4 2" xfId="11044"/>
    <cellStyle name="Normal 2 11 2 2 4 2 2" xfId="11045"/>
    <cellStyle name="Normal 2 11 2 2 4 2 2 2" xfId="11046"/>
    <cellStyle name="Normal 2 11 2 2 4 2 2 2 2" xfId="11047"/>
    <cellStyle name="Normal 2 11 2 2 4 2 2 3" xfId="11048"/>
    <cellStyle name="Normal 2 11 2 2 4 2 2 4" xfId="11049"/>
    <cellStyle name="Normal 2 11 2 2 4 2 3" xfId="11050"/>
    <cellStyle name="Normal 2 11 2 2 4 2 3 2" xfId="11051"/>
    <cellStyle name="Normal 2 11 2 2 4 2 4" xfId="11052"/>
    <cellStyle name="Normal 2 11 2 2 4 2 5" xfId="11053"/>
    <cellStyle name="Normal 2 11 2 2 4 3" xfId="11054"/>
    <cellStyle name="Normal 2 11 2 2 4 3 2" xfId="11055"/>
    <cellStyle name="Normal 2 11 2 2 4 3 2 2" xfId="11056"/>
    <cellStyle name="Normal 2 11 2 2 4 3 3" xfId="11057"/>
    <cellStyle name="Normal 2 11 2 2 4 3 4" xfId="11058"/>
    <cellStyle name="Normal 2 11 2 2 4 4" xfId="11059"/>
    <cellStyle name="Normal 2 11 2 2 4 4 2" xfId="11060"/>
    <cellStyle name="Normal 2 11 2 2 4 4 2 2" xfId="11061"/>
    <cellStyle name="Normal 2 11 2 2 4 4 3" xfId="11062"/>
    <cellStyle name="Normal 2 11 2 2 4 4 4" xfId="11063"/>
    <cellStyle name="Normal 2 11 2 2 4 5" xfId="11064"/>
    <cellStyle name="Normal 2 11 2 2 4 5 2" xfId="11065"/>
    <cellStyle name="Normal 2 11 2 2 4 6" xfId="11066"/>
    <cellStyle name="Normal 2 11 2 2 4 7" xfId="11067"/>
    <cellStyle name="Normal 2 11 2 2 5" xfId="11068"/>
    <cellStyle name="Normal 2 11 2 2 5 2" xfId="11069"/>
    <cellStyle name="Normal 2 11 2 2 5 2 2" xfId="11070"/>
    <cellStyle name="Normal 2 11 2 2 5 2 2 2" xfId="11071"/>
    <cellStyle name="Normal 2 11 2 2 5 2 3" xfId="11072"/>
    <cellStyle name="Normal 2 11 2 2 5 2 4" xfId="11073"/>
    <cellStyle name="Normal 2 11 2 2 5 3" xfId="11074"/>
    <cellStyle name="Normal 2 11 2 2 5 3 2" xfId="11075"/>
    <cellStyle name="Normal 2 11 2 2 5 4" xfId="11076"/>
    <cellStyle name="Normal 2 11 2 2 5 5" xfId="11077"/>
    <cellStyle name="Normal 2 11 2 2 6" xfId="11078"/>
    <cellStyle name="Normal 2 11 2 2 6 2" xfId="11079"/>
    <cellStyle name="Normal 2 11 2 2 6 2 2" xfId="11080"/>
    <cellStyle name="Normal 2 11 2 2 6 3" xfId="11081"/>
    <cellStyle name="Normal 2 11 2 2 6 4" xfId="11082"/>
    <cellStyle name="Normal 2 11 2 2 7" xfId="11083"/>
    <cellStyle name="Normal 2 11 2 2 7 2" xfId="11084"/>
    <cellStyle name="Normal 2 11 2 2 7 2 2" xfId="11085"/>
    <cellStyle name="Normal 2 11 2 2 7 3" xfId="11086"/>
    <cellStyle name="Normal 2 11 2 2 7 4" xfId="11087"/>
    <cellStyle name="Normal 2 11 2 2 8" xfId="11088"/>
    <cellStyle name="Normal 2 11 2 2 8 2" xfId="11089"/>
    <cellStyle name="Normal 2 11 2 2 9" xfId="11090"/>
    <cellStyle name="Normal 2 11 2 2_Tab1" xfId="11091"/>
    <cellStyle name="Normal 2 11 2 3" xfId="11092"/>
    <cellStyle name="Normal 2 11 2 3 2" xfId="11093"/>
    <cellStyle name="Normal 2 11 2 3 2 2" xfId="11094"/>
    <cellStyle name="Normal 2 11 2 3 2 2 2" xfId="11095"/>
    <cellStyle name="Normal 2 11 2 3 2 2 2 2" xfId="11096"/>
    <cellStyle name="Normal 2 11 2 3 2 2 2 2 2" xfId="11097"/>
    <cellStyle name="Normal 2 11 2 3 2 2 2 3" xfId="11098"/>
    <cellStyle name="Normal 2 11 2 3 2 2 2 4" xfId="11099"/>
    <cellStyle name="Normal 2 11 2 3 2 2 3" xfId="11100"/>
    <cellStyle name="Normal 2 11 2 3 2 2 3 2" xfId="11101"/>
    <cellStyle name="Normal 2 11 2 3 2 2 4" xfId="11102"/>
    <cellStyle name="Normal 2 11 2 3 2 2 5" xfId="11103"/>
    <cellStyle name="Normal 2 11 2 3 2 3" xfId="11104"/>
    <cellStyle name="Normal 2 11 2 3 2 3 2" xfId="11105"/>
    <cellStyle name="Normal 2 11 2 3 2 3 2 2" xfId="11106"/>
    <cellStyle name="Normal 2 11 2 3 2 3 3" xfId="11107"/>
    <cellStyle name="Normal 2 11 2 3 2 3 4" xfId="11108"/>
    <cellStyle name="Normal 2 11 2 3 2 4" xfId="11109"/>
    <cellStyle name="Normal 2 11 2 3 2 4 2" xfId="11110"/>
    <cellStyle name="Normal 2 11 2 3 2 4 2 2" xfId="11111"/>
    <cellStyle name="Normal 2 11 2 3 2 4 3" xfId="11112"/>
    <cellStyle name="Normal 2 11 2 3 2 4 4" xfId="11113"/>
    <cellStyle name="Normal 2 11 2 3 2 5" xfId="11114"/>
    <cellStyle name="Normal 2 11 2 3 2 5 2" xfId="11115"/>
    <cellStyle name="Normal 2 11 2 3 2 6" xfId="11116"/>
    <cellStyle name="Normal 2 11 2 3 2 7" xfId="11117"/>
    <cellStyle name="Normal 2 11 2 3 3" xfId="11118"/>
    <cellStyle name="Normal 2 11 2 3 3 2" xfId="11119"/>
    <cellStyle name="Normal 2 11 2 3 3 2 2" xfId="11120"/>
    <cellStyle name="Normal 2 11 2 3 3 2 2 2" xfId="11121"/>
    <cellStyle name="Normal 2 11 2 3 3 2 2 2 2" xfId="11122"/>
    <cellStyle name="Normal 2 11 2 3 3 2 2 3" xfId="11123"/>
    <cellStyle name="Normal 2 11 2 3 3 2 2 4" xfId="11124"/>
    <cellStyle name="Normal 2 11 2 3 3 2 3" xfId="11125"/>
    <cellStyle name="Normal 2 11 2 3 3 2 3 2" xfId="11126"/>
    <cellStyle name="Normal 2 11 2 3 3 2 4" xfId="11127"/>
    <cellStyle name="Normal 2 11 2 3 3 2 5" xfId="11128"/>
    <cellStyle name="Normal 2 11 2 3 3 3" xfId="11129"/>
    <cellStyle name="Normal 2 11 2 3 3 3 2" xfId="11130"/>
    <cellStyle name="Normal 2 11 2 3 3 3 2 2" xfId="11131"/>
    <cellStyle name="Normal 2 11 2 3 3 3 3" xfId="11132"/>
    <cellStyle name="Normal 2 11 2 3 3 3 4" xfId="11133"/>
    <cellStyle name="Normal 2 11 2 3 3 4" xfId="11134"/>
    <cellStyle name="Normal 2 11 2 3 3 4 2" xfId="11135"/>
    <cellStyle name="Normal 2 11 2 3 3 4 2 2" xfId="11136"/>
    <cellStyle name="Normal 2 11 2 3 3 4 3" xfId="11137"/>
    <cellStyle name="Normal 2 11 2 3 3 4 4" xfId="11138"/>
    <cellStyle name="Normal 2 11 2 3 3 5" xfId="11139"/>
    <cellStyle name="Normal 2 11 2 3 3 5 2" xfId="11140"/>
    <cellStyle name="Normal 2 11 2 3 3 6" xfId="11141"/>
    <cellStyle name="Normal 2 11 2 3 3 7" xfId="11142"/>
    <cellStyle name="Normal 2 11 2 3 4" xfId="11143"/>
    <cellStyle name="Normal 2 11 2 3 4 2" xfId="11144"/>
    <cellStyle name="Normal 2 11 2 3 4 2 2" xfId="11145"/>
    <cellStyle name="Normal 2 11 2 3 4 2 2 2" xfId="11146"/>
    <cellStyle name="Normal 2 11 2 3 4 2 3" xfId="11147"/>
    <cellStyle name="Normal 2 11 2 3 4 2 4" xfId="11148"/>
    <cellStyle name="Normal 2 11 2 3 4 3" xfId="11149"/>
    <cellStyle name="Normal 2 11 2 3 4 3 2" xfId="11150"/>
    <cellStyle name="Normal 2 11 2 3 4 4" xfId="11151"/>
    <cellStyle name="Normal 2 11 2 3 4 5" xfId="11152"/>
    <cellStyle name="Normal 2 11 2 3 5" xfId="11153"/>
    <cellStyle name="Normal 2 11 2 3 5 2" xfId="11154"/>
    <cellStyle name="Normal 2 11 2 3 5 2 2" xfId="11155"/>
    <cellStyle name="Normal 2 11 2 3 5 3" xfId="11156"/>
    <cellStyle name="Normal 2 11 2 3 5 4" xfId="11157"/>
    <cellStyle name="Normal 2 11 2 3 6" xfId="11158"/>
    <cellStyle name="Normal 2 11 2 3 6 2" xfId="11159"/>
    <cellStyle name="Normal 2 11 2 3 6 2 2" xfId="11160"/>
    <cellStyle name="Normal 2 11 2 3 6 3" xfId="11161"/>
    <cellStyle name="Normal 2 11 2 3 6 4" xfId="11162"/>
    <cellStyle name="Normal 2 11 2 3 7" xfId="11163"/>
    <cellStyle name="Normal 2 11 2 3 7 2" xfId="11164"/>
    <cellStyle name="Normal 2 11 2 3 8" xfId="11165"/>
    <cellStyle name="Normal 2 11 2 3 9" xfId="11166"/>
    <cellStyle name="Normal 2 11 2 3_Tab1" xfId="11167"/>
    <cellStyle name="Normal 2 11 2 4" xfId="11168"/>
    <cellStyle name="Normal 2 11 2 4 2" xfId="11169"/>
    <cellStyle name="Normal 2 11 2 4 2 2" xfId="11170"/>
    <cellStyle name="Normal 2 11 2 4 2 2 2" xfId="11171"/>
    <cellStyle name="Normal 2 11 2 4 2 2 2 2" xfId="11172"/>
    <cellStyle name="Normal 2 11 2 4 2 2 3" xfId="11173"/>
    <cellStyle name="Normal 2 11 2 4 2 2 4" xfId="11174"/>
    <cellStyle name="Normal 2 11 2 4 2 3" xfId="11175"/>
    <cellStyle name="Normal 2 11 2 4 2 3 2" xfId="11176"/>
    <cellStyle name="Normal 2 11 2 4 2 4" xfId="11177"/>
    <cellStyle name="Normal 2 11 2 4 2 5" xfId="11178"/>
    <cellStyle name="Normal 2 11 2 4 3" xfId="11179"/>
    <cellStyle name="Normal 2 11 2 4 3 2" xfId="11180"/>
    <cellStyle name="Normal 2 11 2 4 3 2 2" xfId="11181"/>
    <cellStyle name="Normal 2 11 2 4 3 3" xfId="11182"/>
    <cellStyle name="Normal 2 11 2 4 3 4" xfId="11183"/>
    <cellStyle name="Normal 2 11 2 4 4" xfId="11184"/>
    <cellStyle name="Normal 2 11 2 4 4 2" xfId="11185"/>
    <cellStyle name="Normal 2 11 2 4 4 2 2" xfId="11186"/>
    <cellStyle name="Normal 2 11 2 4 4 3" xfId="11187"/>
    <cellStyle name="Normal 2 11 2 4 4 4" xfId="11188"/>
    <cellStyle name="Normal 2 11 2 4 5" xfId="11189"/>
    <cellStyle name="Normal 2 11 2 4 5 2" xfId="11190"/>
    <cellStyle name="Normal 2 11 2 4 6" xfId="11191"/>
    <cellStyle name="Normal 2 11 2 4 7" xfId="11192"/>
    <cellStyle name="Normal 2 11 2 5" xfId="11193"/>
    <cellStyle name="Normal 2 11 2 5 2" xfId="11194"/>
    <cellStyle name="Normal 2 11 2 5 2 2" xfId="11195"/>
    <cellStyle name="Normal 2 11 2 5 2 2 2" xfId="11196"/>
    <cellStyle name="Normal 2 11 2 5 2 2 2 2" xfId="11197"/>
    <cellStyle name="Normal 2 11 2 5 2 2 3" xfId="11198"/>
    <cellStyle name="Normal 2 11 2 5 2 2 4" xfId="11199"/>
    <cellStyle name="Normal 2 11 2 5 2 3" xfId="11200"/>
    <cellStyle name="Normal 2 11 2 5 2 3 2" xfId="11201"/>
    <cellStyle name="Normal 2 11 2 5 2 4" xfId="11202"/>
    <cellStyle name="Normal 2 11 2 5 2 5" xfId="11203"/>
    <cellStyle name="Normal 2 11 2 5 3" xfId="11204"/>
    <cellStyle name="Normal 2 11 2 5 3 2" xfId="11205"/>
    <cellStyle name="Normal 2 11 2 5 3 2 2" xfId="11206"/>
    <cellStyle name="Normal 2 11 2 5 3 3" xfId="11207"/>
    <cellStyle name="Normal 2 11 2 5 3 4" xfId="11208"/>
    <cellStyle name="Normal 2 11 2 5 4" xfId="11209"/>
    <cellStyle name="Normal 2 11 2 5 4 2" xfId="11210"/>
    <cellStyle name="Normal 2 11 2 5 4 2 2" xfId="11211"/>
    <cellStyle name="Normal 2 11 2 5 4 3" xfId="11212"/>
    <cellStyle name="Normal 2 11 2 5 4 4" xfId="11213"/>
    <cellStyle name="Normal 2 11 2 5 5" xfId="11214"/>
    <cellStyle name="Normal 2 11 2 5 5 2" xfId="11215"/>
    <cellStyle name="Normal 2 11 2 5 6" xfId="11216"/>
    <cellStyle name="Normal 2 11 2 5 7" xfId="11217"/>
    <cellStyle name="Normal 2 11 2 6" xfId="11218"/>
    <cellStyle name="Normal 2 11 2 6 2" xfId="11219"/>
    <cellStyle name="Normal 2 11 2 6 2 2" xfId="11220"/>
    <cellStyle name="Normal 2 11 2 6 2 2 2" xfId="11221"/>
    <cellStyle name="Normal 2 11 2 6 2 3" xfId="11222"/>
    <cellStyle name="Normal 2 11 2 6 2 4" xfId="11223"/>
    <cellStyle name="Normal 2 11 2 6 3" xfId="11224"/>
    <cellStyle name="Normal 2 11 2 6 3 2" xfId="11225"/>
    <cellStyle name="Normal 2 11 2 6 4" xfId="11226"/>
    <cellStyle name="Normal 2 11 2 6 5" xfId="11227"/>
    <cellStyle name="Normal 2 11 2 7" xfId="11228"/>
    <cellStyle name="Normal 2 11 2 7 2" xfId="11229"/>
    <cellStyle name="Normal 2 11 2 7 2 2" xfId="11230"/>
    <cellStyle name="Normal 2 11 2 7 3" xfId="11231"/>
    <cellStyle name="Normal 2 11 2 7 4" xfId="11232"/>
    <cellStyle name="Normal 2 11 2 8" xfId="11233"/>
    <cellStyle name="Normal 2 11 2 8 2" xfId="11234"/>
    <cellStyle name="Normal 2 11 2 8 2 2" xfId="11235"/>
    <cellStyle name="Normal 2 11 2 8 3" xfId="11236"/>
    <cellStyle name="Normal 2 11 2 8 4" xfId="11237"/>
    <cellStyle name="Normal 2 11 2 9" xfId="11238"/>
    <cellStyle name="Normal 2 11 2 9 2" xfId="11239"/>
    <cellStyle name="Normal 2 11 2_Tab1" xfId="11240"/>
    <cellStyle name="Normal 2 11 3" xfId="11241"/>
    <cellStyle name="Normal 2 11 3 10" xfId="11242"/>
    <cellStyle name="Normal 2 11 3 2" xfId="11243"/>
    <cellStyle name="Normal 2 11 3 2 2" xfId="11244"/>
    <cellStyle name="Normal 2 11 3 2 2 2" xfId="11245"/>
    <cellStyle name="Normal 2 11 3 2 2 2 2" xfId="11246"/>
    <cellStyle name="Normal 2 11 3 2 2 2 2 2" xfId="11247"/>
    <cellStyle name="Normal 2 11 3 2 2 2 2 2 2" xfId="11248"/>
    <cellStyle name="Normal 2 11 3 2 2 2 2 3" xfId="11249"/>
    <cellStyle name="Normal 2 11 3 2 2 2 2 4" xfId="11250"/>
    <cellStyle name="Normal 2 11 3 2 2 2 3" xfId="11251"/>
    <cellStyle name="Normal 2 11 3 2 2 2 3 2" xfId="11252"/>
    <cellStyle name="Normal 2 11 3 2 2 2 4" xfId="11253"/>
    <cellStyle name="Normal 2 11 3 2 2 2 5" xfId="11254"/>
    <cellStyle name="Normal 2 11 3 2 2 3" xfId="11255"/>
    <cellStyle name="Normal 2 11 3 2 2 3 2" xfId="11256"/>
    <cellStyle name="Normal 2 11 3 2 2 3 2 2" xfId="11257"/>
    <cellStyle name="Normal 2 11 3 2 2 3 3" xfId="11258"/>
    <cellStyle name="Normal 2 11 3 2 2 3 4" xfId="11259"/>
    <cellStyle name="Normal 2 11 3 2 2 4" xfId="11260"/>
    <cellStyle name="Normal 2 11 3 2 2 4 2" xfId="11261"/>
    <cellStyle name="Normal 2 11 3 2 2 4 2 2" xfId="11262"/>
    <cellStyle name="Normal 2 11 3 2 2 4 3" xfId="11263"/>
    <cellStyle name="Normal 2 11 3 2 2 4 4" xfId="11264"/>
    <cellStyle name="Normal 2 11 3 2 2 5" xfId="11265"/>
    <cellStyle name="Normal 2 11 3 2 2 5 2" xfId="11266"/>
    <cellStyle name="Normal 2 11 3 2 2 6" xfId="11267"/>
    <cellStyle name="Normal 2 11 3 2 2 7" xfId="11268"/>
    <cellStyle name="Normal 2 11 3 2 3" xfId="11269"/>
    <cellStyle name="Normal 2 11 3 2 3 2" xfId="11270"/>
    <cellStyle name="Normal 2 11 3 2 3 2 2" xfId="11271"/>
    <cellStyle name="Normal 2 11 3 2 3 2 2 2" xfId="11272"/>
    <cellStyle name="Normal 2 11 3 2 3 2 2 2 2" xfId="11273"/>
    <cellStyle name="Normal 2 11 3 2 3 2 2 3" xfId="11274"/>
    <cellStyle name="Normal 2 11 3 2 3 2 2 4" xfId="11275"/>
    <cellStyle name="Normal 2 11 3 2 3 2 3" xfId="11276"/>
    <cellStyle name="Normal 2 11 3 2 3 2 3 2" xfId="11277"/>
    <cellStyle name="Normal 2 11 3 2 3 2 4" xfId="11278"/>
    <cellStyle name="Normal 2 11 3 2 3 2 5" xfId="11279"/>
    <cellStyle name="Normal 2 11 3 2 3 3" xfId="11280"/>
    <cellStyle name="Normal 2 11 3 2 3 3 2" xfId="11281"/>
    <cellStyle name="Normal 2 11 3 2 3 3 2 2" xfId="11282"/>
    <cellStyle name="Normal 2 11 3 2 3 3 3" xfId="11283"/>
    <cellStyle name="Normal 2 11 3 2 3 3 4" xfId="11284"/>
    <cellStyle name="Normal 2 11 3 2 3 4" xfId="11285"/>
    <cellStyle name="Normal 2 11 3 2 3 4 2" xfId="11286"/>
    <cellStyle name="Normal 2 11 3 2 3 4 2 2" xfId="11287"/>
    <cellStyle name="Normal 2 11 3 2 3 4 3" xfId="11288"/>
    <cellStyle name="Normal 2 11 3 2 3 4 4" xfId="11289"/>
    <cellStyle name="Normal 2 11 3 2 3 5" xfId="11290"/>
    <cellStyle name="Normal 2 11 3 2 3 5 2" xfId="11291"/>
    <cellStyle name="Normal 2 11 3 2 3 6" xfId="11292"/>
    <cellStyle name="Normal 2 11 3 2 3 7" xfId="11293"/>
    <cellStyle name="Normal 2 11 3 2 4" xfId="11294"/>
    <cellStyle name="Normal 2 11 3 2 4 2" xfId="11295"/>
    <cellStyle name="Normal 2 11 3 2 4 2 2" xfId="11296"/>
    <cellStyle name="Normal 2 11 3 2 4 2 2 2" xfId="11297"/>
    <cellStyle name="Normal 2 11 3 2 4 2 3" xfId="11298"/>
    <cellStyle name="Normal 2 11 3 2 4 2 4" xfId="11299"/>
    <cellStyle name="Normal 2 11 3 2 4 3" xfId="11300"/>
    <cellStyle name="Normal 2 11 3 2 4 3 2" xfId="11301"/>
    <cellStyle name="Normal 2 11 3 2 4 4" xfId="11302"/>
    <cellStyle name="Normal 2 11 3 2 4 5" xfId="11303"/>
    <cellStyle name="Normal 2 11 3 2 5" xfId="11304"/>
    <cellStyle name="Normal 2 11 3 2 5 2" xfId="11305"/>
    <cellStyle name="Normal 2 11 3 2 5 2 2" xfId="11306"/>
    <cellStyle name="Normal 2 11 3 2 5 3" xfId="11307"/>
    <cellStyle name="Normal 2 11 3 2 5 4" xfId="11308"/>
    <cellStyle name="Normal 2 11 3 2 6" xfId="11309"/>
    <cellStyle name="Normal 2 11 3 2 6 2" xfId="11310"/>
    <cellStyle name="Normal 2 11 3 2 6 2 2" xfId="11311"/>
    <cellStyle name="Normal 2 11 3 2 6 3" xfId="11312"/>
    <cellStyle name="Normal 2 11 3 2 6 4" xfId="11313"/>
    <cellStyle name="Normal 2 11 3 2 7" xfId="11314"/>
    <cellStyle name="Normal 2 11 3 2 7 2" xfId="11315"/>
    <cellStyle name="Normal 2 11 3 2 8" xfId="11316"/>
    <cellStyle name="Normal 2 11 3 2 9" xfId="11317"/>
    <cellStyle name="Normal 2 11 3 2_Tab1" xfId="11318"/>
    <cellStyle name="Normal 2 11 3 3" xfId="11319"/>
    <cellStyle name="Normal 2 11 3 3 2" xfId="11320"/>
    <cellStyle name="Normal 2 11 3 3 2 2" xfId="11321"/>
    <cellStyle name="Normal 2 11 3 3 2 2 2" xfId="11322"/>
    <cellStyle name="Normal 2 11 3 3 2 2 2 2" xfId="11323"/>
    <cellStyle name="Normal 2 11 3 3 2 2 3" xfId="11324"/>
    <cellStyle name="Normal 2 11 3 3 2 2 4" xfId="11325"/>
    <cellStyle name="Normal 2 11 3 3 2 3" xfId="11326"/>
    <cellStyle name="Normal 2 11 3 3 2 3 2" xfId="11327"/>
    <cellStyle name="Normal 2 11 3 3 2 4" xfId="11328"/>
    <cellStyle name="Normal 2 11 3 3 2 5" xfId="11329"/>
    <cellStyle name="Normal 2 11 3 3 3" xfId="11330"/>
    <cellStyle name="Normal 2 11 3 3 3 2" xfId="11331"/>
    <cellStyle name="Normal 2 11 3 3 3 2 2" xfId="11332"/>
    <cellStyle name="Normal 2 11 3 3 3 3" xfId="11333"/>
    <cellStyle name="Normal 2 11 3 3 3 4" xfId="11334"/>
    <cellStyle name="Normal 2 11 3 3 4" xfId="11335"/>
    <cellStyle name="Normal 2 11 3 3 4 2" xfId="11336"/>
    <cellStyle name="Normal 2 11 3 3 4 2 2" xfId="11337"/>
    <cellStyle name="Normal 2 11 3 3 4 3" xfId="11338"/>
    <cellStyle name="Normal 2 11 3 3 4 4" xfId="11339"/>
    <cellStyle name="Normal 2 11 3 3 5" xfId="11340"/>
    <cellStyle name="Normal 2 11 3 3 5 2" xfId="11341"/>
    <cellStyle name="Normal 2 11 3 3 6" xfId="11342"/>
    <cellStyle name="Normal 2 11 3 3 7" xfId="11343"/>
    <cellStyle name="Normal 2 11 3 4" xfId="11344"/>
    <cellStyle name="Normal 2 11 3 4 2" xfId="11345"/>
    <cellStyle name="Normal 2 11 3 4 2 2" xfId="11346"/>
    <cellStyle name="Normal 2 11 3 4 2 2 2" xfId="11347"/>
    <cellStyle name="Normal 2 11 3 4 2 2 2 2" xfId="11348"/>
    <cellStyle name="Normal 2 11 3 4 2 2 3" xfId="11349"/>
    <cellStyle name="Normal 2 11 3 4 2 2 4" xfId="11350"/>
    <cellStyle name="Normal 2 11 3 4 2 3" xfId="11351"/>
    <cellStyle name="Normal 2 11 3 4 2 3 2" xfId="11352"/>
    <cellStyle name="Normal 2 11 3 4 2 4" xfId="11353"/>
    <cellStyle name="Normal 2 11 3 4 2 5" xfId="11354"/>
    <cellStyle name="Normal 2 11 3 4 3" xfId="11355"/>
    <cellStyle name="Normal 2 11 3 4 3 2" xfId="11356"/>
    <cellStyle name="Normal 2 11 3 4 3 2 2" xfId="11357"/>
    <cellStyle name="Normal 2 11 3 4 3 3" xfId="11358"/>
    <cellStyle name="Normal 2 11 3 4 3 4" xfId="11359"/>
    <cellStyle name="Normal 2 11 3 4 4" xfId="11360"/>
    <cellStyle name="Normal 2 11 3 4 4 2" xfId="11361"/>
    <cellStyle name="Normal 2 11 3 4 4 2 2" xfId="11362"/>
    <cellStyle name="Normal 2 11 3 4 4 3" xfId="11363"/>
    <cellStyle name="Normal 2 11 3 4 4 4" xfId="11364"/>
    <cellStyle name="Normal 2 11 3 4 5" xfId="11365"/>
    <cellStyle name="Normal 2 11 3 4 5 2" xfId="11366"/>
    <cellStyle name="Normal 2 11 3 4 6" xfId="11367"/>
    <cellStyle name="Normal 2 11 3 4 7" xfId="11368"/>
    <cellStyle name="Normal 2 11 3 5" xfId="11369"/>
    <cellStyle name="Normal 2 11 3 5 2" xfId="11370"/>
    <cellStyle name="Normal 2 11 3 5 2 2" xfId="11371"/>
    <cellStyle name="Normal 2 11 3 5 2 2 2" xfId="11372"/>
    <cellStyle name="Normal 2 11 3 5 2 3" xfId="11373"/>
    <cellStyle name="Normal 2 11 3 5 2 4" xfId="11374"/>
    <cellStyle name="Normal 2 11 3 5 3" xfId="11375"/>
    <cellStyle name="Normal 2 11 3 5 3 2" xfId="11376"/>
    <cellStyle name="Normal 2 11 3 5 4" xfId="11377"/>
    <cellStyle name="Normal 2 11 3 5 5" xfId="11378"/>
    <cellStyle name="Normal 2 11 3 6" xfId="11379"/>
    <cellStyle name="Normal 2 11 3 6 2" xfId="11380"/>
    <cellStyle name="Normal 2 11 3 6 2 2" xfId="11381"/>
    <cellStyle name="Normal 2 11 3 6 3" xfId="11382"/>
    <cellStyle name="Normal 2 11 3 6 4" xfId="11383"/>
    <cellStyle name="Normal 2 11 3 7" xfId="11384"/>
    <cellStyle name="Normal 2 11 3 7 2" xfId="11385"/>
    <cellStyle name="Normal 2 11 3 7 2 2" xfId="11386"/>
    <cellStyle name="Normal 2 11 3 7 3" xfId="11387"/>
    <cellStyle name="Normal 2 11 3 7 4" xfId="11388"/>
    <cellStyle name="Normal 2 11 3 8" xfId="11389"/>
    <cellStyle name="Normal 2 11 3 8 2" xfId="11390"/>
    <cellStyle name="Normal 2 11 3 9" xfId="11391"/>
    <cellStyle name="Normal 2 11 3_Tab1" xfId="11392"/>
    <cellStyle name="Normal 2 11 4" xfId="11393"/>
    <cellStyle name="Normal 2 11 4 2" xfId="11394"/>
    <cellStyle name="Normal 2 11 4 2 2" xfId="11395"/>
    <cellStyle name="Normal 2 11 4 2 2 2" xfId="11396"/>
    <cellStyle name="Normal 2 11 4 2 2 2 2" xfId="11397"/>
    <cellStyle name="Normal 2 11 4 2 2 2 2 2" xfId="11398"/>
    <cellStyle name="Normal 2 11 4 2 2 2 3" xfId="11399"/>
    <cellStyle name="Normal 2 11 4 2 2 2 4" xfId="11400"/>
    <cellStyle name="Normal 2 11 4 2 2 3" xfId="11401"/>
    <cellStyle name="Normal 2 11 4 2 2 3 2" xfId="11402"/>
    <cellStyle name="Normal 2 11 4 2 2 4" xfId="11403"/>
    <cellStyle name="Normal 2 11 4 2 2 5" xfId="11404"/>
    <cellStyle name="Normal 2 11 4 2 3" xfId="11405"/>
    <cellStyle name="Normal 2 11 4 2 3 2" xfId="11406"/>
    <cellStyle name="Normal 2 11 4 2 3 2 2" xfId="11407"/>
    <cellStyle name="Normal 2 11 4 2 3 3" xfId="11408"/>
    <cellStyle name="Normal 2 11 4 2 3 4" xfId="11409"/>
    <cellStyle name="Normal 2 11 4 2 4" xfId="11410"/>
    <cellStyle name="Normal 2 11 4 2 4 2" xfId="11411"/>
    <cellStyle name="Normal 2 11 4 2 4 2 2" xfId="11412"/>
    <cellStyle name="Normal 2 11 4 2 4 3" xfId="11413"/>
    <cellStyle name="Normal 2 11 4 2 4 4" xfId="11414"/>
    <cellStyle name="Normal 2 11 4 2 5" xfId="11415"/>
    <cellStyle name="Normal 2 11 4 2 5 2" xfId="11416"/>
    <cellStyle name="Normal 2 11 4 2 6" xfId="11417"/>
    <cellStyle name="Normal 2 11 4 2 7" xfId="11418"/>
    <cellStyle name="Normal 2 11 4 3" xfId="11419"/>
    <cellStyle name="Normal 2 11 4 3 2" xfId="11420"/>
    <cellStyle name="Normal 2 11 4 3 2 2" xfId="11421"/>
    <cellStyle name="Normal 2 11 4 3 2 2 2" xfId="11422"/>
    <cellStyle name="Normal 2 11 4 3 2 2 2 2" xfId="11423"/>
    <cellStyle name="Normal 2 11 4 3 2 2 3" xfId="11424"/>
    <cellStyle name="Normal 2 11 4 3 2 2 4" xfId="11425"/>
    <cellStyle name="Normal 2 11 4 3 2 3" xfId="11426"/>
    <cellStyle name="Normal 2 11 4 3 2 3 2" xfId="11427"/>
    <cellStyle name="Normal 2 11 4 3 2 4" xfId="11428"/>
    <cellStyle name="Normal 2 11 4 3 2 5" xfId="11429"/>
    <cellStyle name="Normal 2 11 4 3 3" xfId="11430"/>
    <cellStyle name="Normal 2 11 4 3 3 2" xfId="11431"/>
    <cellStyle name="Normal 2 11 4 3 3 2 2" xfId="11432"/>
    <cellStyle name="Normal 2 11 4 3 3 3" xfId="11433"/>
    <cellStyle name="Normal 2 11 4 3 3 4" xfId="11434"/>
    <cellStyle name="Normal 2 11 4 3 4" xfId="11435"/>
    <cellStyle name="Normal 2 11 4 3 4 2" xfId="11436"/>
    <cellStyle name="Normal 2 11 4 3 4 2 2" xfId="11437"/>
    <cellStyle name="Normal 2 11 4 3 4 3" xfId="11438"/>
    <cellStyle name="Normal 2 11 4 3 4 4" xfId="11439"/>
    <cellStyle name="Normal 2 11 4 3 5" xfId="11440"/>
    <cellStyle name="Normal 2 11 4 3 5 2" xfId="11441"/>
    <cellStyle name="Normal 2 11 4 3 6" xfId="11442"/>
    <cellStyle name="Normal 2 11 4 3 7" xfId="11443"/>
    <cellStyle name="Normal 2 11 4 4" xfId="11444"/>
    <cellStyle name="Normal 2 11 4 4 2" xfId="11445"/>
    <cellStyle name="Normal 2 11 4 4 2 2" xfId="11446"/>
    <cellStyle name="Normal 2 11 4 4 2 2 2" xfId="11447"/>
    <cellStyle name="Normal 2 11 4 4 2 3" xfId="11448"/>
    <cellStyle name="Normal 2 11 4 4 2 4" xfId="11449"/>
    <cellStyle name="Normal 2 11 4 4 3" xfId="11450"/>
    <cellStyle name="Normal 2 11 4 4 3 2" xfId="11451"/>
    <cellStyle name="Normal 2 11 4 4 4" xfId="11452"/>
    <cellStyle name="Normal 2 11 4 4 5" xfId="11453"/>
    <cellStyle name="Normal 2 11 4 5" xfId="11454"/>
    <cellStyle name="Normal 2 11 4 5 2" xfId="11455"/>
    <cellStyle name="Normal 2 11 4 5 2 2" xfId="11456"/>
    <cellStyle name="Normal 2 11 4 5 3" xfId="11457"/>
    <cellStyle name="Normal 2 11 4 5 4" xfId="11458"/>
    <cellStyle name="Normal 2 11 4 6" xfId="11459"/>
    <cellStyle name="Normal 2 11 4 6 2" xfId="11460"/>
    <cellStyle name="Normal 2 11 4 6 2 2" xfId="11461"/>
    <cellStyle name="Normal 2 11 4 6 3" xfId="11462"/>
    <cellStyle name="Normal 2 11 4 6 4" xfId="11463"/>
    <cellStyle name="Normal 2 11 4 7" xfId="11464"/>
    <cellStyle name="Normal 2 11 4 7 2" xfId="11465"/>
    <cellStyle name="Normal 2 11 4 8" xfId="11466"/>
    <cellStyle name="Normal 2 11 4 9" xfId="11467"/>
    <cellStyle name="Normal 2 11 4_Tab1" xfId="11468"/>
    <cellStyle name="Normal 2 11 5" xfId="11469"/>
    <cellStyle name="Normal 2 11 5 2" xfId="11470"/>
    <cellStyle name="Normal 2 11 5 2 2" xfId="11471"/>
    <cellStyle name="Normal 2 11 5 2 2 2" xfId="11472"/>
    <cellStyle name="Normal 2 11 5 2 2 2 2" xfId="11473"/>
    <cellStyle name="Normal 2 11 5 2 2 3" xfId="11474"/>
    <cellStyle name="Normal 2 11 5 2 2 4" xfId="11475"/>
    <cellStyle name="Normal 2 11 5 2 3" xfId="11476"/>
    <cellStyle name="Normal 2 11 5 2 3 2" xfId="11477"/>
    <cellStyle name="Normal 2 11 5 2 4" xfId="11478"/>
    <cellStyle name="Normal 2 11 5 2 5" xfId="11479"/>
    <cellStyle name="Normal 2 11 5 3" xfId="11480"/>
    <cellStyle name="Normal 2 11 5 3 2" xfId="11481"/>
    <cellStyle name="Normal 2 11 5 3 2 2" xfId="11482"/>
    <cellStyle name="Normal 2 11 5 3 3" xfId="11483"/>
    <cellStyle name="Normal 2 11 5 3 4" xfId="11484"/>
    <cellStyle name="Normal 2 11 5 4" xfId="11485"/>
    <cellStyle name="Normal 2 11 5 4 2" xfId="11486"/>
    <cellStyle name="Normal 2 11 5 4 2 2" xfId="11487"/>
    <cellStyle name="Normal 2 11 5 4 3" xfId="11488"/>
    <cellStyle name="Normal 2 11 5 4 4" xfId="11489"/>
    <cellStyle name="Normal 2 11 5 5" xfId="11490"/>
    <cellStyle name="Normal 2 11 5 5 2" xfId="11491"/>
    <cellStyle name="Normal 2 11 5 6" xfId="11492"/>
    <cellStyle name="Normal 2 11 5 7" xfId="11493"/>
    <cellStyle name="Normal 2 11 6" xfId="11494"/>
    <cellStyle name="Normal 2 11 6 2" xfId="11495"/>
    <cellStyle name="Normal 2 11 6 2 2" xfId="11496"/>
    <cellStyle name="Normal 2 11 6 2 2 2" xfId="11497"/>
    <cellStyle name="Normal 2 11 6 2 2 2 2" xfId="11498"/>
    <cellStyle name="Normal 2 11 6 2 2 3" xfId="11499"/>
    <cellStyle name="Normal 2 11 6 2 2 4" xfId="11500"/>
    <cellStyle name="Normal 2 11 6 2 3" xfId="11501"/>
    <cellStyle name="Normal 2 11 6 2 3 2" xfId="11502"/>
    <cellStyle name="Normal 2 11 6 2 4" xfId="11503"/>
    <cellStyle name="Normal 2 11 6 2 5" xfId="11504"/>
    <cellStyle name="Normal 2 11 6 3" xfId="11505"/>
    <cellStyle name="Normal 2 11 6 3 2" xfId="11506"/>
    <cellStyle name="Normal 2 11 6 3 2 2" xfId="11507"/>
    <cellStyle name="Normal 2 11 6 3 3" xfId="11508"/>
    <cellStyle name="Normal 2 11 6 3 4" xfId="11509"/>
    <cellStyle name="Normal 2 11 6 4" xfId="11510"/>
    <cellStyle name="Normal 2 11 6 4 2" xfId="11511"/>
    <cellStyle name="Normal 2 11 6 4 2 2" xfId="11512"/>
    <cellStyle name="Normal 2 11 6 4 3" xfId="11513"/>
    <cellStyle name="Normal 2 11 6 4 4" xfId="11514"/>
    <cellStyle name="Normal 2 11 6 5" xfId="11515"/>
    <cellStyle name="Normal 2 11 6 5 2" xfId="11516"/>
    <cellStyle name="Normal 2 11 6 6" xfId="11517"/>
    <cellStyle name="Normal 2 11 6 7" xfId="11518"/>
    <cellStyle name="Normal 2 11 7" xfId="11519"/>
    <cellStyle name="Normal 2 11 7 2" xfId="11520"/>
    <cellStyle name="Normal 2 11 7 2 2" xfId="11521"/>
    <cellStyle name="Normal 2 11 7 2 2 2" xfId="11522"/>
    <cellStyle name="Normal 2 11 7 2 3" xfId="11523"/>
    <cellStyle name="Normal 2 11 7 2 4" xfId="11524"/>
    <cellStyle name="Normal 2 11 7 3" xfId="11525"/>
    <cellStyle name="Normal 2 11 7 3 2" xfId="11526"/>
    <cellStyle name="Normal 2 11 7 4" xfId="11527"/>
    <cellStyle name="Normal 2 11 7 5" xfId="11528"/>
    <cellStyle name="Normal 2 11 8" xfId="11529"/>
    <cellStyle name="Normal 2 11 8 2" xfId="11530"/>
    <cellStyle name="Normal 2 11 8 2 2" xfId="11531"/>
    <cellStyle name="Normal 2 11 8 3" xfId="11532"/>
    <cellStyle name="Normal 2 11 8 4" xfId="11533"/>
    <cellStyle name="Normal 2 11 9" xfId="11534"/>
    <cellStyle name="Normal 2 11 9 2" xfId="11535"/>
    <cellStyle name="Normal 2 11 9 2 2" xfId="11536"/>
    <cellStyle name="Normal 2 11 9 3" xfId="11537"/>
    <cellStyle name="Normal 2 11 9 4" xfId="11538"/>
    <cellStyle name="Normal 2 11_Tab1" xfId="11539"/>
    <cellStyle name="Normal 2 12" xfId="11540"/>
    <cellStyle name="Normal 2 12 10" xfId="11541"/>
    <cellStyle name="Normal 2 12 11" xfId="11542"/>
    <cellStyle name="Normal 2 12 2" xfId="11543"/>
    <cellStyle name="Normal 2 12 2 10" xfId="11544"/>
    <cellStyle name="Normal 2 12 2 2" xfId="11545"/>
    <cellStyle name="Normal 2 12 2 2 2" xfId="11546"/>
    <cellStyle name="Normal 2 12 2 2 2 2" xfId="11547"/>
    <cellStyle name="Normal 2 12 2 2 2 2 2" xfId="11548"/>
    <cellStyle name="Normal 2 12 2 2 2 2 2 2" xfId="11549"/>
    <cellStyle name="Normal 2 12 2 2 2 2 2 2 2" xfId="11550"/>
    <cellStyle name="Normal 2 12 2 2 2 2 2 3" xfId="11551"/>
    <cellStyle name="Normal 2 12 2 2 2 2 2 4" xfId="11552"/>
    <cellStyle name="Normal 2 12 2 2 2 2 3" xfId="11553"/>
    <cellStyle name="Normal 2 12 2 2 2 2 3 2" xfId="11554"/>
    <cellStyle name="Normal 2 12 2 2 2 2 4" xfId="11555"/>
    <cellStyle name="Normal 2 12 2 2 2 2 5" xfId="11556"/>
    <cellStyle name="Normal 2 12 2 2 2 3" xfId="11557"/>
    <cellStyle name="Normal 2 12 2 2 2 3 2" xfId="11558"/>
    <cellStyle name="Normal 2 12 2 2 2 3 2 2" xfId="11559"/>
    <cellStyle name="Normal 2 12 2 2 2 3 3" xfId="11560"/>
    <cellStyle name="Normal 2 12 2 2 2 3 4" xfId="11561"/>
    <cellStyle name="Normal 2 12 2 2 2 4" xfId="11562"/>
    <cellStyle name="Normal 2 12 2 2 2 4 2" xfId="11563"/>
    <cellStyle name="Normal 2 12 2 2 2 4 2 2" xfId="11564"/>
    <cellStyle name="Normal 2 12 2 2 2 4 3" xfId="11565"/>
    <cellStyle name="Normal 2 12 2 2 2 4 4" xfId="11566"/>
    <cellStyle name="Normal 2 12 2 2 2 5" xfId="11567"/>
    <cellStyle name="Normal 2 12 2 2 2 5 2" xfId="11568"/>
    <cellStyle name="Normal 2 12 2 2 2 6" xfId="11569"/>
    <cellStyle name="Normal 2 12 2 2 2 7" xfId="11570"/>
    <cellStyle name="Normal 2 12 2 2 3" xfId="11571"/>
    <cellStyle name="Normal 2 12 2 2 3 2" xfId="11572"/>
    <cellStyle name="Normal 2 12 2 2 3 2 2" xfId="11573"/>
    <cellStyle name="Normal 2 12 2 2 3 2 2 2" xfId="11574"/>
    <cellStyle name="Normal 2 12 2 2 3 2 2 2 2" xfId="11575"/>
    <cellStyle name="Normal 2 12 2 2 3 2 2 3" xfId="11576"/>
    <cellStyle name="Normal 2 12 2 2 3 2 2 4" xfId="11577"/>
    <cellStyle name="Normal 2 12 2 2 3 2 3" xfId="11578"/>
    <cellStyle name="Normal 2 12 2 2 3 2 3 2" xfId="11579"/>
    <cellStyle name="Normal 2 12 2 2 3 2 4" xfId="11580"/>
    <cellStyle name="Normal 2 12 2 2 3 2 5" xfId="11581"/>
    <cellStyle name="Normal 2 12 2 2 3 3" xfId="11582"/>
    <cellStyle name="Normal 2 12 2 2 3 3 2" xfId="11583"/>
    <cellStyle name="Normal 2 12 2 2 3 3 2 2" xfId="11584"/>
    <cellStyle name="Normal 2 12 2 2 3 3 3" xfId="11585"/>
    <cellStyle name="Normal 2 12 2 2 3 3 4" xfId="11586"/>
    <cellStyle name="Normal 2 12 2 2 3 4" xfId="11587"/>
    <cellStyle name="Normal 2 12 2 2 3 4 2" xfId="11588"/>
    <cellStyle name="Normal 2 12 2 2 3 4 2 2" xfId="11589"/>
    <cellStyle name="Normal 2 12 2 2 3 4 3" xfId="11590"/>
    <cellStyle name="Normal 2 12 2 2 3 4 4" xfId="11591"/>
    <cellStyle name="Normal 2 12 2 2 3 5" xfId="11592"/>
    <cellStyle name="Normal 2 12 2 2 3 5 2" xfId="11593"/>
    <cellStyle name="Normal 2 12 2 2 3 6" xfId="11594"/>
    <cellStyle name="Normal 2 12 2 2 3 7" xfId="11595"/>
    <cellStyle name="Normal 2 12 2 2 4" xfId="11596"/>
    <cellStyle name="Normal 2 12 2 2 4 2" xfId="11597"/>
    <cellStyle name="Normal 2 12 2 2 4 2 2" xfId="11598"/>
    <cellStyle name="Normal 2 12 2 2 4 2 2 2" xfId="11599"/>
    <cellStyle name="Normal 2 12 2 2 4 2 3" xfId="11600"/>
    <cellStyle name="Normal 2 12 2 2 4 2 4" xfId="11601"/>
    <cellStyle name="Normal 2 12 2 2 4 3" xfId="11602"/>
    <cellStyle name="Normal 2 12 2 2 4 3 2" xfId="11603"/>
    <cellStyle name="Normal 2 12 2 2 4 4" xfId="11604"/>
    <cellStyle name="Normal 2 12 2 2 4 5" xfId="11605"/>
    <cellStyle name="Normal 2 12 2 2 5" xfId="11606"/>
    <cellStyle name="Normal 2 12 2 2 5 2" xfId="11607"/>
    <cellStyle name="Normal 2 12 2 2 5 2 2" xfId="11608"/>
    <cellStyle name="Normal 2 12 2 2 5 3" xfId="11609"/>
    <cellStyle name="Normal 2 12 2 2 5 4" xfId="11610"/>
    <cellStyle name="Normal 2 12 2 2 6" xfId="11611"/>
    <cellStyle name="Normal 2 12 2 2 6 2" xfId="11612"/>
    <cellStyle name="Normal 2 12 2 2 6 2 2" xfId="11613"/>
    <cellStyle name="Normal 2 12 2 2 6 3" xfId="11614"/>
    <cellStyle name="Normal 2 12 2 2 6 4" xfId="11615"/>
    <cellStyle name="Normal 2 12 2 2 7" xfId="11616"/>
    <cellStyle name="Normal 2 12 2 2 7 2" xfId="11617"/>
    <cellStyle name="Normal 2 12 2 2 8" xfId="11618"/>
    <cellStyle name="Normal 2 12 2 2 9" xfId="11619"/>
    <cellStyle name="Normal 2 12 2 2_Tab1" xfId="11620"/>
    <cellStyle name="Normal 2 12 2 3" xfId="11621"/>
    <cellStyle name="Normal 2 12 2 3 2" xfId="11622"/>
    <cellStyle name="Normal 2 12 2 3 2 2" xfId="11623"/>
    <cellStyle name="Normal 2 12 2 3 2 2 2" xfId="11624"/>
    <cellStyle name="Normal 2 12 2 3 2 2 2 2" xfId="11625"/>
    <cellStyle name="Normal 2 12 2 3 2 2 3" xfId="11626"/>
    <cellStyle name="Normal 2 12 2 3 2 2 4" xfId="11627"/>
    <cellStyle name="Normal 2 12 2 3 2 3" xfId="11628"/>
    <cellStyle name="Normal 2 12 2 3 2 3 2" xfId="11629"/>
    <cellStyle name="Normal 2 12 2 3 2 4" xfId="11630"/>
    <cellStyle name="Normal 2 12 2 3 2 5" xfId="11631"/>
    <cellStyle name="Normal 2 12 2 3 3" xfId="11632"/>
    <cellStyle name="Normal 2 12 2 3 3 2" xfId="11633"/>
    <cellStyle name="Normal 2 12 2 3 3 2 2" xfId="11634"/>
    <cellStyle name="Normal 2 12 2 3 3 3" xfId="11635"/>
    <cellStyle name="Normal 2 12 2 3 3 4" xfId="11636"/>
    <cellStyle name="Normal 2 12 2 3 4" xfId="11637"/>
    <cellStyle name="Normal 2 12 2 3 4 2" xfId="11638"/>
    <cellStyle name="Normal 2 12 2 3 4 2 2" xfId="11639"/>
    <cellStyle name="Normal 2 12 2 3 4 3" xfId="11640"/>
    <cellStyle name="Normal 2 12 2 3 4 4" xfId="11641"/>
    <cellStyle name="Normal 2 12 2 3 5" xfId="11642"/>
    <cellStyle name="Normal 2 12 2 3 5 2" xfId="11643"/>
    <cellStyle name="Normal 2 12 2 3 6" xfId="11644"/>
    <cellStyle name="Normal 2 12 2 3 7" xfId="11645"/>
    <cellStyle name="Normal 2 12 2 4" xfId="11646"/>
    <cellStyle name="Normal 2 12 2 4 2" xfId="11647"/>
    <cellStyle name="Normal 2 12 2 4 2 2" xfId="11648"/>
    <cellStyle name="Normal 2 12 2 4 2 2 2" xfId="11649"/>
    <cellStyle name="Normal 2 12 2 4 2 2 2 2" xfId="11650"/>
    <cellStyle name="Normal 2 12 2 4 2 2 3" xfId="11651"/>
    <cellStyle name="Normal 2 12 2 4 2 2 4" xfId="11652"/>
    <cellStyle name="Normal 2 12 2 4 2 3" xfId="11653"/>
    <cellStyle name="Normal 2 12 2 4 2 3 2" xfId="11654"/>
    <cellStyle name="Normal 2 12 2 4 2 4" xfId="11655"/>
    <cellStyle name="Normal 2 12 2 4 2 5" xfId="11656"/>
    <cellStyle name="Normal 2 12 2 4 3" xfId="11657"/>
    <cellStyle name="Normal 2 12 2 4 3 2" xfId="11658"/>
    <cellStyle name="Normal 2 12 2 4 3 2 2" xfId="11659"/>
    <cellStyle name="Normal 2 12 2 4 3 3" xfId="11660"/>
    <cellStyle name="Normal 2 12 2 4 3 4" xfId="11661"/>
    <cellStyle name="Normal 2 12 2 4 4" xfId="11662"/>
    <cellStyle name="Normal 2 12 2 4 4 2" xfId="11663"/>
    <cellStyle name="Normal 2 12 2 4 4 2 2" xfId="11664"/>
    <cellStyle name="Normal 2 12 2 4 4 3" xfId="11665"/>
    <cellStyle name="Normal 2 12 2 4 4 4" xfId="11666"/>
    <cellStyle name="Normal 2 12 2 4 5" xfId="11667"/>
    <cellStyle name="Normal 2 12 2 4 5 2" xfId="11668"/>
    <cellStyle name="Normal 2 12 2 4 6" xfId="11669"/>
    <cellStyle name="Normal 2 12 2 4 7" xfId="11670"/>
    <cellStyle name="Normal 2 12 2 5" xfId="11671"/>
    <cellStyle name="Normal 2 12 2 5 2" xfId="11672"/>
    <cellStyle name="Normal 2 12 2 5 2 2" xfId="11673"/>
    <cellStyle name="Normal 2 12 2 5 2 2 2" xfId="11674"/>
    <cellStyle name="Normal 2 12 2 5 2 3" xfId="11675"/>
    <cellStyle name="Normal 2 12 2 5 2 4" xfId="11676"/>
    <cellStyle name="Normal 2 12 2 5 3" xfId="11677"/>
    <cellStyle name="Normal 2 12 2 5 3 2" xfId="11678"/>
    <cellStyle name="Normal 2 12 2 5 4" xfId="11679"/>
    <cellStyle name="Normal 2 12 2 5 5" xfId="11680"/>
    <cellStyle name="Normal 2 12 2 6" xfId="11681"/>
    <cellStyle name="Normal 2 12 2 6 2" xfId="11682"/>
    <cellStyle name="Normal 2 12 2 6 2 2" xfId="11683"/>
    <cellStyle name="Normal 2 12 2 6 3" xfId="11684"/>
    <cellStyle name="Normal 2 12 2 6 4" xfId="11685"/>
    <cellStyle name="Normal 2 12 2 7" xfId="11686"/>
    <cellStyle name="Normal 2 12 2 7 2" xfId="11687"/>
    <cellStyle name="Normal 2 12 2 7 2 2" xfId="11688"/>
    <cellStyle name="Normal 2 12 2 7 3" xfId="11689"/>
    <cellStyle name="Normal 2 12 2 7 4" xfId="11690"/>
    <cellStyle name="Normal 2 12 2 8" xfId="11691"/>
    <cellStyle name="Normal 2 12 2 8 2" xfId="11692"/>
    <cellStyle name="Normal 2 12 2 9" xfId="11693"/>
    <cellStyle name="Normal 2 12 2_Tab1" xfId="11694"/>
    <cellStyle name="Normal 2 12 3" xfId="11695"/>
    <cellStyle name="Normal 2 12 3 2" xfId="11696"/>
    <cellStyle name="Normal 2 12 3 2 2" xfId="11697"/>
    <cellStyle name="Normal 2 12 3 2 2 2" xfId="11698"/>
    <cellStyle name="Normal 2 12 3 2 2 2 2" xfId="11699"/>
    <cellStyle name="Normal 2 12 3 2 2 2 2 2" xfId="11700"/>
    <cellStyle name="Normal 2 12 3 2 2 2 3" xfId="11701"/>
    <cellStyle name="Normal 2 12 3 2 2 2 4" xfId="11702"/>
    <cellStyle name="Normal 2 12 3 2 2 3" xfId="11703"/>
    <cellStyle name="Normal 2 12 3 2 2 3 2" xfId="11704"/>
    <cellStyle name="Normal 2 12 3 2 2 4" xfId="11705"/>
    <cellStyle name="Normal 2 12 3 2 2 5" xfId="11706"/>
    <cellStyle name="Normal 2 12 3 2 3" xfId="11707"/>
    <cellStyle name="Normal 2 12 3 2 3 2" xfId="11708"/>
    <cellStyle name="Normal 2 12 3 2 3 2 2" xfId="11709"/>
    <cellStyle name="Normal 2 12 3 2 3 3" xfId="11710"/>
    <cellStyle name="Normal 2 12 3 2 3 4" xfId="11711"/>
    <cellStyle name="Normal 2 12 3 2 4" xfId="11712"/>
    <cellStyle name="Normal 2 12 3 2 4 2" xfId="11713"/>
    <cellStyle name="Normal 2 12 3 2 4 2 2" xfId="11714"/>
    <cellStyle name="Normal 2 12 3 2 4 3" xfId="11715"/>
    <cellStyle name="Normal 2 12 3 2 4 4" xfId="11716"/>
    <cellStyle name="Normal 2 12 3 2 5" xfId="11717"/>
    <cellStyle name="Normal 2 12 3 2 5 2" xfId="11718"/>
    <cellStyle name="Normal 2 12 3 2 6" xfId="11719"/>
    <cellStyle name="Normal 2 12 3 2 7" xfId="11720"/>
    <cellStyle name="Normal 2 12 3 3" xfId="11721"/>
    <cellStyle name="Normal 2 12 3 3 2" xfId="11722"/>
    <cellStyle name="Normal 2 12 3 3 2 2" xfId="11723"/>
    <cellStyle name="Normal 2 12 3 3 2 2 2" xfId="11724"/>
    <cellStyle name="Normal 2 12 3 3 2 2 2 2" xfId="11725"/>
    <cellStyle name="Normal 2 12 3 3 2 2 3" xfId="11726"/>
    <cellStyle name="Normal 2 12 3 3 2 2 4" xfId="11727"/>
    <cellStyle name="Normal 2 12 3 3 2 3" xfId="11728"/>
    <cellStyle name="Normal 2 12 3 3 2 3 2" xfId="11729"/>
    <cellStyle name="Normal 2 12 3 3 2 4" xfId="11730"/>
    <cellStyle name="Normal 2 12 3 3 2 5" xfId="11731"/>
    <cellStyle name="Normal 2 12 3 3 3" xfId="11732"/>
    <cellStyle name="Normal 2 12 3 3 3 2" xfId="11733"/>
    <cellStyle name="Normal 2 12 3 3 3 2 2" xfId="11734"/>
    <cellStyle name="Normal 2 12 3 3 3 3" xfId="11735"/>
    <cellStyle name="Normal 2 12 3 3 3 4" xfId="11736"/>
    <cellStyle name="Normal 2 12 3 3 4" xfId="11737"/>
    <cellStyle name="Normal 2 12 3 3 4 2" xfId="11738"/>
    <cellStyle name="Normal 2 12 3 3 4 2 2" xfId="11739"/>
    <cellStyle name="Normal 2 12 3 3 4 3" xfId="11740"/>
    <cellStyle name="Normal 2 12 3 3 4 4" xfId="11741"/>
    <cellStyle name="Normal 2 12 3 3 5" xfId="11742"/>
    <cellStyle name="Normal 2 12 3 3 5 2" xfId="11743"/>
    <cellStyle name="Normal 2 12 3 3 6" xfId="11744"/>
    <cellStyle name="Normal 2 12 3 3 7" xfId="11745"/>
    <cellStyle name="Normal 2 12 3 4" xfId="11746"/>
    <cellStyle name="Normal 2 12 3 4 2" xfId="11747"/>
    <cellStyle name="Normal 2 12 3 4 2 2" xfId="11748"/>
    <cellStyle name="Normal 2 12 3 4 2 2 2" xfId="11749"/>
    <cellStyle name="Normal 2 12 3 4 2 3" xfId="11750"/>
    <cellStyle name="Normal 2 12 3 4 2 4" xfId="11751"/>
    <cellStyle name="Normal 2 12 3 4 3" xfId="11752"/>
    <cellStyle name="Normal 2 12 3 4 3 2" xfId="11753"/>
    <cellStyle name="Normal 2 12 3 4 4" xfId="11754"/>
    <cellStyle name="Normal 2 12 3 4 5" xfId="11755"/>
    <cellStyle name="Normal 2 12 3 5" xfId="11756"/>
    <cellStyle name="Normal 2 12 3 5 2" xfId="11757"/>
    <cellStyle name="Normal 2 12 3 5 2 2" xfId="11758"/>
    <cellStyle name="Normal 2 12 3 5 3" xfId="11759"/>
    <cellStyle name="Normal 2 12 3 5 4" xfId="11760"/>
    <cellStyle name="Normal 2 12 3 6" xfId="11761"/>
    <cellStyle name="Normal 2 12 3 6 2" xfId="11762"/>
    <cellStyle name="Normal 2 12 3 6 2 2" xfId="11763"/>
    <cellStyle name="Normal 2 12 3 6 3" xfId="11764"/>
    <cellStyle name="Normal 2 12 3 6 4" xfId="11765"/>
    <cellStyle name="Normal 2 12 3 7" xfId="11766"/>
    <cellStyle name="Normal 2 12 3 7 2" xfId="11767"/>
    <cellStyle name="Normal 2 12 3 8" xfId="11768"/>
    <cellStyle name="Normal 2 12 3 9" xfId="11769"/>
    <cellStyle name="Normal 2 12 3_Tab1" xfId="11770"/>
    <cellStyle name="Normal 2 12 4" xfId="11771"/>
    <cellStyle name="Normal 2 12 4 2" xfId="11772"/>
    <cellStyle name="Normal 2 12 4 2 2" xfId="11773"/>
    <cellStyle name="Normal 2 12 4 2 2 2" xfId="11774"/>
    <cellStyle name="Normal 2 12 4 2 2 2 2" xfId="11775"/>
    <cellStyle name="Normal 2 12 4 2 2 3" xfId="11776"/>
    <cellStyle name="Normal 2 12 4 2 2 4" xfId="11777"/>
    <cellStyle name="Normal 2 12 4 2 3" xfId="11778"/>
    <cellStyle name="Normal 2 12 4 2 3 2" xfId="11779"/>
    <cellStyle name="Normal 2 12 4 2 4" xfId="11780"/>
    <cellStyle name="Normal 2 12 4 2 5" xfId="11781"/>
    <cellStyle name="Normal 2 12 4 3" xfId="11782"/>
    <cellStyle name="Normal 2 12 4 3 2" xfId="11783"/>
    <cellStyle name="Normal 2 12 4 3 2 2" xfId="11784"/>
    <cellStyle name="Normal 2 12 4 3 3" xfId="11785"/>
    <cellStyle name="Normal 2 12 4 3 4" xfId="11786"/>
    <cellStyle name="Normal 2 12 4 4" xfId="11787"/>
    <cellStyle name="Normal 2 12 4 4 2" xfId="11788"/>
    <cellStyle name="Normal 2 12 4 4 2 2" xfId="11789"/>
    <cellStyle name="Normal 2 12 4 4 3" xfId="11790"/>
    <cellStyle name="Normal 2 12 4 4 4" xfId="11791"/>
    <cellStyle name="Normal 2 12 4 5" xfId="11792"/>
    <cellStyle name="Normal 2 12 4 5 2" xfId="11793"/>
    <cellStyle name="Normal 2 12 4 6" xfId="11794"/>
    <cellStyle name="Normal 2 12 4 7" xfId="11795"/>
    <cellStyle name="Normal 2 12 5" xfId="11796"/>
    <cellStyle name="Normal 2 12 5 2" xfId="11797"/>
    <cellStyle name="Normal 2 12 5 2 2" xfId="11798"/>
    <cellStyle name="Normal 2 12 5 2 2 2" xfId="11799"/>
    <cellStyle name="Normal 2 12 5 2 2 2 2" xfId="11800"/>
    <cellStyle name="Normal 2 12 5 2 2 3" xfId="11801"/>
    <cellStyle name="Normal 2 12 5 2 2 4" xfId="11802"/>
    <cellStyle name="Normal 2 12 5 2 3" xfId="11803"/>
    <cellStyle name="Normal 2 12 5 2 3 2" xfId="11804"/>
    <cellStyle name="Normal 2 12 5 2 4" xfId="11805"/>
    <cellStyle name="Normal 2 12 5 2 5" xfId="11806"/>
    <cellStyle name="Normal 2 12 5 3" xfId="11807"/>
    <cellStyle name="Normal 2 12 5 3 2" xfId="11808"/>
    <cellStyle name="Normal 2 12 5 3 2 2" xfId="11809"/>
    <cellStyle name="Normal 2 12 5 3 3" xfId="11810"/>
    <cellStyle name="Normal 2 12 5 3 4" xfId="11811"/>
    <cellStyle name="Normal 2 12 5 4" xfId="11812"/>
    <cellStyle name="Normal 2 12 5 4 2" xfId="11813"/>
    <cellStyle name="Normal 2 12 5 4 2 2" xfId="11814"/>
    <cellStyle name="Normal 2 12 5 4 3" xfId="11815"/>
    <cellStyle name="Normal 2 12 5 4 4" xfId="11816"/>
    <cellStyle name="Normal 2 12 5 5" xfId="11817"/>
    <cellStyle name="Normal 2 12 5 5 2" xfId="11818"/>
    <cellStyle name="Normal 2 12 5 6" xfId="11819"/>
    <cellStyle name="Normal 2 12 5 7" xfId="11820"/>
    <cellStyle name="Normal 2 12 6" xfId="11821"/>
    <cellStyle name="Normal 2 12 6 2" xfId="11822"/>
    <cellStyle name="Normal 2 12 6 2 2" xfId="11823"/>
    <cellStyle name="Normal 2 12 6 2 2 2" xfId="11824"/>
    <cellStyle name="Normal 2 12 6 2 3" xfId="11825"/>
    <cellStyle name="Normal 2 12 6 2 4" xfId="11826"/>
    <cellStyle name="Normal 2 12 6 3" xfId="11827"/>
    <cellStyle name="Normal 2 12 6 3 2" xfId="11828"/>
    <cellStyle name="Normal 2 12 6 4" xfId="11829"/>
    <cellStyle name="Normal 2 12 6 5" xfId="11830"/>
    <cellStyle name="Normal 2 12 7" xfId="11831"/>
    <cellStyle name="Normal 2 12 7 2" xfId="11832"/>
    <cellStyle name="Normal 2 12 7 2 2" xfId="11833"/>
    <cellStyle name="Normal 2 12 7 3" xfId="11834"/>
    <cellStyle name="Normal 2 12 7 4" xfId="11835"/>
    <cellStyle name="Normal 2 12 8" xfId="11836"/>
    <cellStyle name="Normal 2 12 8 2" xfId="11837"/>
    <cellStyle name="Normal 2 12 8 2 2" xfId="11838"/>
    <cellStyle name="Normal 2 12 8 3" xfId="11839"/>
    <cellStyle name="Normal 2 12 8 4" xfId="11840"/>
    <cellStyle name="Normal 2 12 9" xfId="11841"/>
    <cellStyle name="Normal 2 12 9 2" xfId="11842"/>
    <cellStyle name="Normal 2 12_Tab1" xfId="11843"/>
    <cellStyle name="Normal 2 13" xfId="11844"/>
    <cellStyle name="Normal 2 13 10" xfId="11845"/>
    <cellStyle name="Normal 2 13 11" xfId="11846"/>
    <cellStyle name="Normal 2 13 2" xfId="11847"/>
    <cellStyle name="Normal 2 13 2 10" xfId="11848"/>
    <cellStyle name="Normal 2 13 2 2" xfId="11849"/>
    <cellStyle name="Normal 2 13 2 2 2" xfId="11850"/>
    <cellStyle name="Normal 2 13 2 2 2 2" xfId="11851"/>
    <cellStyle name="Normal 2 13 2 2 2 2 2" xfId="11852"/>
    <cellStyle name="Normal 2 13 2 2 2 2 2 2" xfId="11853"/>
    <cellStyle name="Normal 2 13 2 2 2 2 2 2 2" xfId="11854"/>
    <cellStyle name="Normal 2 13 2 2 2 2 2 3" xfId="11855"/>
    <cellStyle name="Normal 2 13 2 2 2 2 2 4" xfId="11856"/>
    <cellStyle name="Normal 2 13 2 2 2 2 3" xfId="11857"/>
    <cellStyle name="Normal 2 13 2 2 2 2 3 2" xfId="11858"/>
    <cellStyle name="Normal 2 13 2 2 2 2 4" xfId="11859"/>
    <cellStyle name="Normal 2 13 2 2 2 2 5" xfId="11860"/>
    <cellStyle name="Normal 2 13 2 2 2 3" xfId="11861"/>
    <cellStyle name="Normal 2 13 2 2 2 3 2" xfId="11862"/>
    <cellStyle name="Normal 2 13 2 2 2 3 2 2" xfId="11863"/>
    <cellStyle name="Normal 2 13 2 2 2 3 3" xfId="11864"/>
    <cellStyle name="Normal 2 13 2 2 2 3 4" xfId="11865"/>
    <cellStyle name="Normal 2 13 2 2 2 4" xfId="11866"/>
    <cellStyle name="Normal 2 13 2 2 2 4 2" xfId="11867"/>
    <cellStyle name="Normal 2 13 2 2 2 4 2 2" xfId="11868"/>
    <cellStyle name="Normal 2 13 2 2 2 4 3" xfId="11869"/>
    <cellStyle name="Normal 2 13 2 2 2 4 4" xfId="11870"/>
    <cellStyle name="Normal 2 13 2 2 2 5" xfId="11871"/>
    <cellStyle name="Normal 2 13 2 2 2 5 2" xfId="11872"/>
    <cellStyle name="Normal 2 13 2 2 2 6" xfId="11873"/>
    <cellStyle name="Normal 2 13 2 2 2 7" xfId="11874"/>
    <cellStyle name="Normal 2 13 2 2 3" xfId="11875"/>
    <cellStyle name="Normal 2 13 2 2 3 2" xfId="11876"/>
    <cellStyle name="Normal 2 13 2 2 3 2 2" xfId="11877"/>
    <cellStyle name="Normal 2 13 2 2 3 2 2 2" xfId="11878"/>
    <cellStyle name="Normal 2 13 2 2 3 2 2 2 2" xfId="11879"/>
    <cellStyle name="Normal 2 13 2 2 3 2 2 3" xfId="11880"/>
    <cellStyle name="Normal 2 13 2 2 3 2 2 4" xfId="11881"/>
    <cellStyle name="Normal 2 13 2 2 3 2 3" xfId="11882"/>
    <cellStyle name="Normal 2 13 2 2 3 2 3 2" xfId="11883"/>
    <cellStyle name="Normal 2 13 2 2 3 2 4" xfId="11884"/>
    <cellStyle name="Normal 2 13 2 2 3 2 5" xfId="11885"/>
    <cellStyle name="Normal 2 13 2 2 3 3" xfId="11886"/>
    <cellStyle name="Normal 2 13 2 2 3 3 2" xfId="11887"/>
    <cellStyle name="Normal 2 13 2 2 3 3 2 2" xfId="11888"/>
    <cellStyle name="Normal 2 13 2 2 3 3 3" xfId="11889"/>
    <cellStyle name="Normal 2 13 2 2 3 3 4" xfId="11890"/>
    <cellStyle name="Normal 2 13 2 2 3 4" xfId="11891"/>
    <cellStyle name="Normal 2 13 2 2 3 4 2" xfId="11892"/>
    <cellStyle name="Normal 2 13 2 2 3 4 2 2" xfId="11893"/>
    <cellStyle name="Normal 2 13 2 2 3 4 3" xfId="11894"/>
    <cellStyle name="Normal 2 13 2 2 3 4 4" xfId="11895"/>
    <cellStyle name="Normal 2 13 2 2 3 5" xfId="11896"/>
    <cellStyle name="Normal 2 13 2 2 3 5 2" xfId="11897"/>
    <cellStyle name="Normal 2 13 2 2 3 6" xfId="11898"/>
    <cellStyle name="Normal 2 13 2 2 3 7" xfId="11899"/>
    <cellStyle name="Normal 2 13 2 2 4" xfId="11900"/>
    <cellStyle name="Normal 2 13 2 2 4 2" xfId="11901"/>
    <cellStyle name="Normal 2 13 2 2 4 2 2" xfId="11902"/>
    <cellStyle name="Normal 2 13 2 2 4 2 2 2" xfId="11903"/>
    <cellStyle name="Normal 2 13 2 2 4 2 3" xfId="11904"/>
    <cellStyle name="Normal 2 13 2 2 4 2 4" xfId="11905"/>
    <cellStyle name="Normal 2 13 2 2 4 3" xfId="11906"/>
    <cellStyle name="Normal 2 13 2 2 4 3 2" xfId="11907"/>
    <cellStyle name="Normal 2 13 2 2 4 4" xfId="11908"/>
    <cellStyle name="Normal 2 13 2 2 4 5" xfId="11909"/>
    <cellStyle name="Normal 2 13 2 2 5" xfId="11910"/>
    <cellStyle name="Normal 2 13 2 2 5 2" xfId="11911"/>
    <cellStyle name="Normal 2 13 2 2 5 2 2" xfId="11912"/>
    <cellStyle name="Normal 2 13 2 2 5 3" xfId="11913"/>
    <cellStyle name="Normal 2 13 2 2 5 4" xfId="11914"/>
    <cellStyle name="Normal 2 13 2 2 6" xfId="11915"/>
    <cellStyle name="Normal 2 13 2 2 6 2" xfId="11916"/>
    <cellStyle name="Normal 2 13 2 2 6 2 2" xfId="11917"/>
    <cellStyle name="Normal 2 13 2 2 6 3" xfId="11918"/>
    <cellStyle name="Normal 2 13 2 2 6 4" xfId="11919"/>
    <cellStyle name="Normal 2 13 2 2 7" xfId="11920"/>
    <cellStyle name="Normal 2 13 2 2 7 2" xfId="11921"/>
    <cellStyle name="Normal 2 13 2 2 8" xfId="11922"/>
    <cellStyle name="Normal 2 13 2 2 9" xfId="11923"/>
    <cellStyle name="Normal 2 13 2 2_Tab1" xfId="11924"/>
    <cellStyle name="Normal 2 13 2 3" xfId="11925"/>
    <cellStyle name="Normal 2 13 2 3 2" xfId="11926"/>
    <cellStyle name="Normal 2 13 2 3 2 2" xfId="11927"/>
    <cellStyle name="Normal 2 13 2 3 2 2 2" xfId="11928"/>
    <cellStyle name="Normal 2 13 2 3 2 2 2 2" xfId="11929"/>
    <cellStyle name="Normal 2 13 2 3 2 2 3" xfId="11930"/>
    <cellStyle name="Normal 2 13 2 3 2 2 4" xfId="11931"/>
    <cellStyle name="Normal 2 13 2 3 2 3" xfId="11932"/>
    <cellStyle name="Normal 2 13 2 3 2 3 2" xfId="11933"/>
    <cellStyle name="Normal 2 13 2 3 2 4" xfId="11934"/>
    <cellStyle name="Normal 2 13 2 3 2 5" xfId="11935"/>
    <cellStyle name="Normal 2 13 2 3 3" xfId="11936"/>
    <cellStyle name="Normal 2 13 2 3 3 2" xfId="11937"/>
    <cellStyle name="Normal 2 13 2 3 3 2 2" xfId="11938"/>
    <cellStyle name="Normal 2 13 2 3 3 3" xfId="11939"/>
    <cellStyle name="Normal 2 13 2 3 3 4" xfId="11940"/>
    <cellStyle name="Normal 2 13 2 3 4" xfId="11941"/>
    <cellStyle name="Normal 2 13 2 3 4 2" xfId="11942"/>
    <cellStyle name="Normal 2 13 2 3 4 2 2" xfId="11943"/>
    <cellStyle name="Normal 2 13 2 3 4 3" xfId="11944"/>
    <cellStyle name="Normal 2 13 2 3 4 4" xfId="11945"/>
    <cellStyle name="Normal 2 13 2 3 5" xfId="11946"/>
    <cellStyle name="Normal 2 13 2 3 5 2" xfId="11947"/>
    <cellStyle name="Normal 2 13 2 3 6" xfId="11948"/>
    <cellStyle name="Normal 2 13 2 3 7" xfId="11949"/>
    <cellStyle name="Normal 2 13 2 4" xfId="11950"/>
    <cellStyle name="Normal 2 13 2 4 2" xfId="11951"/>
    <cellStyle name="Normal 2 13 2 4 2 2" xfId="11952"/>
    <cellStyle name="Normal 2 13 2 4 2 2 2" xfId="11953"/>
    <cellStyle name="Normal 2 13 2 4 2 2 2 2" xfId="11954"/>
    <cellStyle name="Normal 2 13 2 4 2 2 3" xfId="11955"/>
    <cellStyle name="Normal 2 13 2 4 2 2 4" xfId="11956"/>
    <cellStyle name="Normal 2 13 2 4 2 3" xfId="11957"/>
    <cellStyle name="Normal 2 13 2 4 2 3 2" xfId="11958"/>
    <cellStyle name="Normal 2 13 2 4 2 4" xfId="11959"/>
    <cellStyle name="Normal 2 13 2 4 2 5" xfId="11960"/>
    <cellStyle name="Normal 2 13 2 4 3" xfId="11961"/>
    <cellStyle name="Normal 2 13 2 4 3 2" xfId="11962"/>
    <cellStyle name="Normal 2 13 2 4 3 2 2" xfId="11963"/>
    <cellStyle name="Normal 2 13 2 4 3 3" xfId="11964"/>
    <cellStyle name="Normal 2 13 2 4 3 4" xfId="11965"/>
    <cellStyle name="Normal 2 13 2 4 4" xfId="11966"/>
    <cellStyle name="Normal 2 13 2 4 4 2" xfId="11967"/>
    <cellStyle name="Normal 2 13 2 4 4 2 2" xfId="11968"/>
    <cellStyle name="Normal 2 13 2 4 4 3" xfId="11969"/>
    <cellStyle name="Normal 2 13 2 4 4 4" xfId="11970"/>
    <cellStyle name="Normal 2 13 2 4 5" xfId="11971"/>
    <cellStyle name="Normal 2 13 2 4 5 2" xfId="11972"/>
    <cellStyle name="Normal 2 13 2 4 6" xfId="11973"/>
    <cellStyle name="Normal 2 13 2 4 7" xfId="11974"/>
    <cellStyle name="Normal 2 13 2 5" xfId="11975"/>
    <cellStyle name="Normal 2 13 2 5 2" xfId="11976"/>
    <cellStyle name="Normal 2 13 2 5 2 2" xfId="11977"/>
    <cellStyle name="Normal 2 13 2 5 2 2 2" xfId="11978"/>
    <cellStyle name="Normal 2 13 2 5 2 3" xfId="11979"/>
    <cellStyle name="Normal 2 13 2 5 2 4" xfId="11980"/>
    <cellStyle name="Normal 2 13 2 5 3" xfId="11981"/>
    <cellStyle name="Normal 2 13 2 5 3 2" xfId="11982"/>
    <cellStyle name="Normal 2 13 2 5 4" xfId="11983"/>
    <cellStyle name="Normal 2 13 2 5 5" xfId="11984"/>
    <cellStyle name="Normal 2 13 2 6" xfId="11985"/>
    <cellStyle name="Normal 2 13 2 6 2" xfId="11986"/>
    <cellStyle name="Normal 2 13 2 6 2 2" xfId="11987"/>
    <cellStyle name="Normal 2 13 2 6 3" xfId="11988"/>
    <cellStyle name="Normal 2 13 2 6 4" xfId="11989"/>
    <cellStyle name="Normal 2 13 2 7" xfId="11990"/>
    <cellStyle name="Normal 2 13 2 7 2" xfId="11991"/>
    <cellStyle name="Normal 2 13 2 7 2 2" xfId="11992"/>
    <cellStyle name="Normal 2 13 2 7 3" xfId="11993"/>
    <cellStyle name="Normal 2 13 2 7 4" xfId="11994"/>
    <cellStyle name="Normal 2 13 2 8" xfId="11995"/>
    <cellStyle name="Normal 2 13 2 8 2" xfId="11996"/>
    <cellStyle name="Normal 2 13 2 9" xfId="11997"/>
    <cellStyle name="Normal 2 13 2_Tab1" xfId="11998"/>
    <cellStyle name="Normal 2 13 3" xfId="11999"/>
    <cellStyle name="Normal 2 13 3 2" xfId="12000"/>
    <cellStyle name="Normal 2 13 3 2 2" xfId="12001"/>
    <cellStyle name="Normal 2 13 3 2 2 2" xfId="12002"/>
    <cellStyle name="Normal 2 13 3 2 2 2 2" xfId="12003"/>
    <cellStyle name="Normal 2 13 3 2 2 2 2 2" xfId="12004"/>
    <cellStyle name="Normal 2 13 3 2 2 2 3" xfId="12005"/>
    <cellStyle name="Normal 2 13 3 2 2 2 4" xfId="12006"/>
    <cellStyle name="Normal 2 13 3 2 2 3" xfId="12007"/>
    <cellStyle name="Normal 2 13 3 2 2 3 2" xfId="12008"/>
    <cellStyle name="Normal 2 13 3 2 2 4" xfId="12009"/>
    <cellStyle name="Normal 2 13 3 2 2 5" xfId="12010"/>
    <cellStyle name="Normal 2 13 3 2 3" xfId="12011"/>
    <cellStyle name="Normal 2 13 3 2 3 2" xfId="12012"/>
    <cellStyle name="Normal 2 13 3 2 3 2 2" xfId="12013"/>
    <cellStyle name="Normal 2 13 3 2 3 3" xfId="12014"/>
    <cellStyle name="Normal 2 13 3 2 3 4" xfId="12015"/>
    <cellStyle name="Normal 2 13 3 2 4" xfId="12016"/>
    <cellStyle name="Normal 2 13 3 2 4 2" xfId="12017"/>
    <cellStyle name="Normal 2 13 3 2 4 2 2" xfId="12018"/>
    <cellStyle name="Normal 2 13 3 2 4 3" xfId="12019"/>
    <cellStyle name="Normal 2 13 3 2 4 4" xfId="12020"/>
    <cellStyle name="Normal 2 13 3 2 5" xfId="12021"/>
    <cellStyle name="Normal 2 13 3 2 5 2" xfId="12022"/>
    <cellStyle name="Normal 2 13 3 2 6" xfId="12023"/>
    <cellStyle name="Normal 2 13 3 2 7" xfId="12024"/>
    <cellStyle name="Normal 2 13 3 3" xfId="12025"/>
    <cellStyle name="Normal 2 13 3 3 2" xfId="12026"/>
    <cellStyle name="Normal 2 13 3 3 2 2" xfId="12027"/>
    <cellStyle name="Normal 2 13 3 3 2 2 2" xfId="12028"/>
    <cellStyle name="Normal 2 13 3 3 2 2 2 2" xfId="12029"/>
    <cellStyle name="Normal 2 13 3 3 2 2 3" xfId="12030"/>
    <cellStyle name="Normal 2 13 3 3 2 2 4" xfId="12031"/>
    <cellStyle name="Normal 2 13 3 3 2 3" xfId="12032"/>
    <cellStyle name="Normal 2 13 3 3 2 3 2" xfId="12033"/>
    <cellStyle name="Normal 2 13 3 3 2 4" xfId="12034"/>
    <cellStyle name="Normal 2 13 3 3 2 5" xfId="12035"/>
    <cellStyle name="Normal 2 13 3 3 3" xfId="12036"/>
    <cellStyle name="Normal 2 13 3 3 3 2" xfId="12037"/>
    <cellStyle name="Normal 2 13 3 3 3 2 2" xfId="12038"/>
    <cellStyle name="Normal 2 13 3 3 3 3" xfId="12039"/>
    <cellStyle name="Normal 2 13 3 3 3 4" xfId="12040"/>
    <cellStyle name="Normal 2 13 3 3 4" xfId="12041"/>
    <cellStyle name="Normal 2 13 3 3 4 2" xfId="12042"/>
    <cellStyle name="Normal 2 13 3 3 4 2 2" xfId="12043"/>
    <cellStyle name="Normal 2 13 3 3 4 3" xfId="12044"/>
    <cellStyle name="Normal 2 13 3 3 4 4" xfId="12045"/>
    <cellStyle name="Normal 2 13 3 3 5" xfId="12046"/>
    <cellStyle name="Normal 2 13 3 3 5 2" xfId="12047"/>
    <cellStyle name="Normal 2 13 3 3 6" xfId="12048"/>
    <cellStyle name="Normal 2 13 3 3 7" xfId="12049"/>
    <cellStyle name="Normal 2 13 3 4" xfId="12050"/>
    <cellStyle name="Normal 2 13 3 4 2" xfId="12051"/>
    <cellStyle name="Normal 2 13 3 4 2 2" xfId="12052"/>
    <cellStyle name="Normal 2 13 3 4 2 2 2" xfId="12053"/>
    <cellStyle name="Normal 2 13 3 4 2 3" xfId="12054"/>
    <cellStyle name="Normal 2 13 3 4 2 4" xfId="12055"/>
    <cellStyle name="Normal 2 13 3 4 3" xfId="12056"/>
    <cellStyle name="Normal 2 13 3 4 3 2" xfId="12057"/>
    <cellStyle name="Normal 2 13 3 4 4" xfId="12058"/>
    <cellStyle name="Normal 2 13 3 4 5" xfId="12059"/>
    <cellStyle name="Normal 2 13 3 5" xfId="12060"/>
    <cellStyle name="Normal 2 13 3 5 2" xfId="12061"/>
    <cellStyle name="Normal 2 13 3 5 2 2" xfId="12062"/>
    <cellStyle name="Normal 2 13 3 5 3" xfId="12063"/>
    <cellStyle name="Normal 2 13 3 5 4" xfId="12064"/>
    <cellStyle name="Normal 2 13 3 6" xfId="12065"/>
    <cellStyle name="Normal 2 13 3 6 2" xfId="12066"/>
    <cellStyle name="Normal 2 13 3 6 2 2" xfId="12067"/>
    <cellStyle name="Normal 2 13 3 6 3" xfId="12068"/>
    <cellStyle name="Normal 2 13 3 6 4" xfId="12069"/>
    <cellStyle name="Normal 2 13 3 7" xfId="12070"/>
    <cellStyle name="Normal 2 13 3 7 2" xfId="12071"/>
    <cellStyle name="Normal 2 13 3 8" xfId="12072"/>
    <cellStyle name="Normal 2 13 3 9" xfId="12073"/>
    <cellStyle name="Normal 2 13 3_Tab1" xfId="12074"/>
    <cellStyle name="Normal 2 13 4" xfId="12075"/>
    <cellStyle name="Normal 2 13 4 2" xfId="12076"/>
    <cellStyle name="Normal 2 13 4 2 2" xfId="12077"/>
    <cellStyle name="Normal 2 13 4 2 2 2" xfId="12078"/>
    <cellStyle name="Normal 2 13 4 2 2 2 2" xfId="12079"/>
    <cellStyle name="Normal 2 13 4 2 2 3" xfId="12080"/>
    <cellStyle name="Normal 2 13 4 2 2 4" xfId="12081"/>
    <cellStyle name="Normal 2 13 4 2 3" xfId="12082"/>
    <cellStyle name="Normal 2 13 4 2 3 2" xfId="12083"/>
    <cellStyle name="Normal 2 13 4 2 4" xfId="12084"/>
    <cellStyle name="Normal 2 13 4 2 5" xfId="12085"/>
    <cellStyle name="Normal 2 13 4 3" xfId="12086"/>
    <cellStyle name="Normal 2 13 4 3 2" xfId="12087"/>
    <cellStyle name="Normal 2 13 4 3 2 2" xfId="12088"/>
    <cellStyle name="Normal 2 13 4 3 3" xfId="12089"/>
    <cellStyle name="Normal 2 13 4 3 4" xfId="12090"/>
    <cellStyle name="Normal 2 13 4 4" xfId="12091"/>
    <cellStyle name="Normal 2 13 4 4 2" xfId="12092"/>
    <cellStyle name="Normal 2 13 4 4 2 2" xfId="12093"/>
    <cellStyle name="Normal 2 13 4 4 3" xfId="12094"/>
    <cellStyle name="Normal 2 13 4 4 4" xfId="12095"/>
    <cellStyle name="Normal 2 13 4 5" xfId="12096"/>
    <cellStyle name="Normal 2 13 4 5 2" xfId="12097"/>
    <cellStyle name="Normal 2 13 4 6" xfId="12098"/>
    <cellStyle name="Normal 2 13 4 7" xfId="12099"/>
    <cellStyle name="Normal 2 13 5" xfId="12100"/>
    <cellStyle name="Normal 2 13 5 2" xfId="12101"/>
    <cellStyle name="Normal 2 13 5 2 2" xfId="12102"/>
    <cellStyle name="Normal 2 13 5 2 2 2" xfId="12103"/>
    <cellStyle name="Normal 2 13 5 2 2 2 2" xfId="12104"/>
    <cellStyle name="Normal 2 13 5 2 2 3" xfId="12105"/>
    <cellStyle name="Normal 2 13 5 2 2 4" xfId="12106"/>
    <cellStyle name="Normal 2 13 5 2 3" xfId="12107"/>
    <cellStyle name="Normal 2 13 5 2 3 2" xfId="12108"/>
    <cellStyle name="Normal 2 13 5 2 4" xfId="12109"/>
    <cellStyle name="Normal 2 13 5 2 5" xfId="12110"/>
    <cellStyle name="Normal 2 13 5 3" xfId="12111"/>
    <cellStyle name="Normal 2 13 5 3 2" xfId="12112"/>
    <cellStyle name="Normal 2 13 5 3 2 2" xfId="12113"/>
    <cellStyle name="Normal 2 13 5 3 3" xfId="12114"/>
    <cellStyle name="Normal 2 13 5 3 4" xfId="12115"/>
    <cellStyle name="Normal 2 13 5 4" xfId="12116"/>
    <cellStyle name="Normal 2 13 5 4 2" xfId="12117"/>
    <cellStyle name="Normal 2 13 5 4 2 2" xfId="12118"/>
    <cellStyle name="Normal 2 13 5 4 3" xfId="12119"/>
    <cellStyle name="Normal 2 13 5 4 4" xfId="12120"/>
    <cellStyle name="Normal 2 13 5 5" xfId="12121"/>
    <cellStyle name="Normal 2 13 5 5 2" xfId="12122"/>
    <cellStyle name="Normal 2 13 5 6" xfId="12123"/>
    <cellStyle name="Normal 2 13 5 7" xfId="12124"/>
    <cellStyle name="Normal 2 13 6" xfId="12125"/>
    <cellStyle name="Normal 2 13 6 2" xfId="12126"/>
    <cellStyle name="Normal 2 13 6 2 2" xfId="12127"/>
    <cellStyle name="Normal 2 13 6 2 2 2" xfId="12128"/>
    <cellStyle name="Normal 2 13 6 2 3" xfId="12129"/>
    <cellStyle name="Normal 2 13 6 2 4" xfId="12130"/>
    <cellStyle name="Normal 2 13 6 3" xfId="12131"/>
    <cellStyle name="Normal 2 13 6 3 2" xfId="12132"/>
    <cellStyle name="Normal 2 13 6 4" xfId="12133"/>
    <cellStyle name="Normal 2 13 6 5" xfId="12134"/>
    <cellStyle name="Normal 2 13 7" xfId="12135"/>
    <cellStyle name="Normal 2 13 7 2" xfId="12136"/>
    <cellStyle name="Normal 2 13 7 2 2" xfId="12137"/>
    <cellStyle name="Normal 2 13 7 3" xfId="12138"/>
    <cellStyle name="Normal 2 13 7 4" xfId="12139"/>
    <cellStyle name="Normal 2 13 8" xfId="12140"/>
    <cellStyle name="Normal 2 13 8 2" xfId="12141"/>
    <cellStyle name="Normal 2 13 8 2 2" xfId="12142"/>
    <cellStyle name="Normal 2 13 8 3" xfId="12143"/>
    <cellStyle name="Normal 2 13 8 4" xfId="12144"/>
    <cellStyle name="Normal 2 13 9" xfId="12145"/>
    <cellStyle name="Normal 2 13 9 2" xfId="12146"/>
    <cellStyle name="Normal 2 13_Tab1" xfId="12147"/>
    <cellStyle name="Normal 2 14" xfId="12148"/>
    <cellStyle name="Normal 2 14 10" xfId="12149"/>
    <cellStyle name="Normal 2 14 11" xfId="12150"/>
    <cellStyle name="Normal 2 14 2" xfId="12151"/>
    <cellStyle name="Normal 2 14 2 10" xfId="12152"/>
    <cellStyle name="Normal 2 14 2 2" xfId="12153"/>
    <cellStyle name="Normal 2 14 2 2 2" xfId="12154"/>
    <cellStyle name="Normal 2 14 2 2 2 2" xfId="12155"/>
    <cellStyle name="Normal 2 14 2 2 2 2 2" xfId="12156"/>
    <cellStyle name="Normal 2 14 2 2 2 2 2 2" xfId="12157"/>
    <cellStyle name="Normal 2 14 2 2 2 2 2 2 2" xfId="12158"/>
    <cellStyle name="Normal 2 14 2 2 2 2 2 3" xfId="12159"/>
    <cellStyle name="Normal 2 14 2 2 2 2 2 4" xfId="12160"/>
    <cellStyle name="Normal 2 14 2 2 2 2 3" xfId="12161"/>
    <cellStyle name="Normal 2 14 2 2 2 2 3 2" xfId="12162"/>
    <cellStyle name="Normal 2 14 2 2 2 2 4" xfId="12163"/>
    <cellStyle name="Normal 2 14 2 2 2 2 5" xfId="12164"/>
    <cellStyle name="Normal 2 14 2 2 2 3" xfId="12165"/>
    <cellStyle name="Normal 2 14 2 2 2 3 2" xfId="12166"/>
    <cellStyle name="Normal 2 14 2 2 2 3 2 2" xfId="12167"/>
    <cellStyle name="Normal 2 14 2 2 2 3 3" xfId="12168"/>
    <cellStyle name="Normal 2 14 2 2 2 3 4" xfId="12169"/>
    <cellStyle name="Normal 2 14 2 2 2 4" xfId="12170"/>
    <cellStyle name="Normal 2 14 2 2 2 4 2" xfId="12171"/>
    <cellStyle name="Normal 2 14 2 2 2 4 2 2" xfId="12172"/>
    <cellStyle name="Normal 2 14 2 2 2 4 3" xfId="12173"/>
    <cellStyle name="Normal 2 14 2 2 2 4 4" xfId="12174"/>
    <cellStyle name="Normal 2 14 2 2 2 5" xfId="12175"/>
    <cellStyle name="Normal 2 14 2 2 2 5 2" xfId="12176"/>
    <cellStyle name="Normal 2 14 2 2 2 6" xfId="12177"/>
    <cellStyle name="Normal 2 14 2 2 2 7" xfId="12178"/>
    <cellStyle name="Normal 2 14 2 2 3" xfId="12179"/>
    <cellStyle name="Normal 2 14 2 2 3 2" xfId="12180"/>
    <cellStyle name="Normal 2 14 2 2 3 2 2" xfId="12181"/>
    <cellStyle name="Normal 2 14 2 2 3 2 2 2" xfId="12182"/>
    <cellStyle name="Normal 2 14 2 2 3 2 2 2 2" xfId="12183"/>
    <cellStyle name="Normal 2 14 2 2 3 2 2 3" xfId="12184"/>
    <cellStyle name="Normal 2 14 2 2 3 2 2 4" xfId="12185"/>
    <cellStyle name="Normal 2 14 2 2 3 2 3" xfId="12186"/>
    <cellStyle name="Normal 2 14 2 2 3 2 3 2" xfId="12187"/>
    <cellStyle name="Normal 2 14 2 2 3 2 4" xfId="12188"/>
    <cellStyle name="Normal 2 14 2 2 3 2 5" xfId="12189"/>
    <cellStyle name="Normal 2 14 2 2 3 3" xfId="12190"/>
    <cellStyle name="Normal 2 14 2 2 3 3 2" xfId="12191"/>
    <cellStyle name="Normal 2 14 2 2 3 3 2 2" xfId="12192"/>
    <cellStyle name="Normal 2 14 2 2 3 3 3" xfId="12193"/>
    <cellStyle name="Normal 2 14 2 2 3 3 4" xfId="12194"/>
    <cellStyle name="Normal 2 14 2 2 3 4" xfId="12195"/>
    <cellStyle name="Normal 2 14 2 2 3 4 2" xfId="12196"/>
    <cellStyle name="Normal 2 14 2 2 3 4 2 2" xfId="12197"/>
    <cellStyle name="Normal 2 14 2 2 3 4 3" xfId="12198"/>
    <cellStyle name="Normal 2 14 2 2 3 4 4" xfId="12199"/>
    <cellStyle name="Normal 2 14 2 2 3 5" xfId="12200"/>
    <cellStyle name="Normal 2 14 2 2 3 5 2" xfId="12201"/>
    <cellStyle name="Normal 2 14 2 2 3 6" xfId="12202"/>
    <cellStyle name="Normal 2 14 2 2 3 7" xfId="12203"/>
    <cellStyle name="Normal 2 14 2 2 4" xfId="12204"/>
    <cellStyle name="Normal 2 14 2 2 4 2" xfId="12205"/>
    <cellStyle name="Normal 2 14 2 2 4 2 2" xfId="12206"/>
    <cellStyle name="Normal 2 14 2 2 4 2 2 2" xfId="12207"/>
    <cellStyle name="Normal 2 14 2 2 4 2 3" xfId="12208"/>
    <cellStyle name="Normal 2 14 2 2 4 2 4" xfId="12209"/>
    <cellStyle name="Normal 2 14 2 2 4 3" xfId="12210"/>
    <cellStyle name="Normal 2 14 2 2 4 3 2" xfId="12211"/>
    <cellStyle name="Normal 2 14 2 2 4 4" xfId="12212"/>
    <cellStyle name="Normal 2 14 2 2 4 5" xfId="12213"/>
    <cellStyle name="Normal 2 14 2 2 5" xfId="12214"/>
    <cellStyle name="Normal 2 14 2 2 5 2" xfId="12215"/>
    <cellStyle name="Normal 2 14 2 2 5 2 2" xfId="12216"/>
    <cellStyle name="Normal 2 14 2 2 5 3" xfId="12217"/>
    <cellStyle name="Normal 2 14 2 2 5 4" xfId="12218"/>
    <cellStyle name="Normal 2 14 2 2 6" xfId="12219"/>
    <cellStyle name="Normal 2 14 2 2 6 2" xfId="12220"/>
    <cellStyle name="Normal 2 14 2 2 6 2 2" xfId="12221"/>
    <cellStyle name="Normal 2 14 2 2 6 3" xfId="12222"/>
    <cellStyle name="Normal 2 14 2 2 6 4" xfId="12223"/>
    <cellStyle name="Normal 2 14 2 2 7" xfId="12224"/>
    <cellStyle name="Normal 2 14 2 2 7 2" xfId="12225"/>
    <cellStyle name="Normal 2 14 2 2 8" xfId="12226"/>
    <cellStyle name="Normal 2 14 2 2 9" xfId="12227"/>
    <cellStyle name="Normal 2 14 2 2_Tab1" xfId="12228"/>
    <cellStyle name="Normal 2 14 2 3" xfId="12229"/>
    <cellStyle name="Normal 2 14 2 3 2" xfId="12230"/>
    <cellStyle name="Normal 2 14 2 3 2 2" xfId="12231"/>
    <cellStyle name="Normal 2 14 2 3 2 2 2" xfId="12232"/>
    <cellStyle name="Normal 2 14 2 3 2 2 2 2" xfId="12233"/>
    <cellStyle name="Normal 2 14 2 3 2 2 3" xfId="12234"/>
    <cellStyle name="Normal 2 14 2 3 2 2 4" xfId="12235"/>
    <cellStyle name="Normal 2 14 2 3 2 3" xfId="12236"/>
    <cellStyle name="Normal 2 14 2 3 2 3 2" xfId="12237"/>
    <cellStyle name="Normal 2 14 2 3 2 4" xfId="12238"/>
    <cellStyle name="Normal 2 14 2 3 2 5" xfId="12239"/>
    <cellStyle name="Normal 2 14 2 3 3" xfId="12240"/>
    <cellStyle name="Normal 2 14 2 3 3 2" xfId="12241"/>
    <cellStyle name="Normal 2 14 2 3 3 2 2" xfId="12242"/>
    <cellStyle name="Normal 2 14 2 3 3 3" xfId="12243"/>
    <cellStyle name="Normal 2 14 2 3 3 4" xfId="12244"/>
    <cellStyle name="Normal 2 14 2 3 4" xfId="12245"/>
    <cellStyle name="Normal 2 14 2 3 4 2" xfId="12246"/>
    <cellStyle name="Normal 2 14 2 3 4 2 2" xfId="12247"/>
    <cellStyle name="Normal 2 14 2 3 4 3" xfId="12248"/>
    <cellStyle name="Normal 2 14 2 3 4 4" xfId="12249"/>
    <cellStyle name="Normal 2 14 2 3 5" xfId="12250"/>
    <cellStyle name="Normal 2 14 2 3 5 2" xfId="12251"/>
    <cellStyle name="Normal 2 14 2 3 6" xfId="12252"/>
    <cellStyle name="Normal 2 14 2 3 7" xfId="12253"/>
    <cellStyle name="Normal 2 14 2 4" xfId="12254"/>
    <cellStyle name="Normal 2 14 2 4 2" xfId="12255"/>
    <cellStyle name="Normal 2 14 2 4 2 2" xfId="12256"/>
    <cellStyle name="Normal 2 14 2 4 2 2 2" xfId="12257"/>
    <cellStyle name="Normal 2 14 2 4 2 2 2 2" xfId="12258"/>
    <cellStyle name="Normal 2 14 2 4 2 2 3" xfId="12259"/>
    <cellStyle name="Normal 2 14 2 4 2 2 4" xfId="12260"/>
    <cellStyle name="Normal 2 14 2 4 2 3" xfId="12261"/>
    <cellStyle name="Normal 2 14 2 4 2 3 2" xfId="12262"/>
    <cellStyle name="Normal 2 14 2 4 2 4" xfId="12263"/>
    <cellStyle name="Normal 2 14 2 4 2 5" xfId="12264"/>
    <cellStyle name="Normal 2 14 2 4 3" xfId="12265"/>
    <cellStyle name="Normal 2 14 2 4 3 2" xfId="12266"/>
    <cellStyle name="Normal 2 14 2 4 3 2 2" xfId="12267"/>
    <cellStyle name="Normal 2 14 2 4 3 3" xfId="12268"/>
    <cellStyle name="Normal 2 14 2 4 3 4" xfId="12269"/>
    <cellStyle name="Normal 2 14 2 4 4" xfId="12270"/>
    <cellStyle name="Normal 2 14 2 4 4 2" xfId="12271"/>
    <cellStyle name="Normal 2 14 2 4 4 2 2" xfId="12272"/>
    <cellStyle name="Normal 2 14 2 4 4 3" xfId="12273"/>
    <cellStyle name="Normal 2 14 2 4 4 4" xfId="12274"/>
    <cellStyle name="Normal 2 14 2 4 5" xfId="12275"/>
    <cellStyle name="Normal 2 14 2 4 5 2" xfId="12276"/>
    <cellStyle name="Normal 2 14 2 4 6" xfId="12277"/>
    <cellStyle name="Normal 2 14 2 4 7" xfId="12278"/>
    <cellStyle name="Normal 2 14 2 5" xfId="12279"/>
    <cellStyle name="Normal 2 14 2 5 2" xfId="12280"/>
    <cellStyle name="Normal 2 14 2 5 2 2" xfId="12281"/>
    <cellStyle name="Normal 2 14 2 5 2 2 2" xfId="12282"/>
    <cellStyle name="Normal 2 14 2 5 2 3" xfId="12283"/>
    <cellStyle name="Normal 2 14 2 5 2 4" xfId="12284"/>
    <cellStyle name="Normal 2 14 2 5 3" xfId="12285"/>
    <cellStyle name="Normal 2 14 2 5 3 2" xfId="12286"/>
    <cellStyle name="Normal 2 14 2 5 4" xfId="12287"/>
    <cellStyle name="Normal 2 14 2 5 5" xfId="12288"/>
    <cellStyle name="Normal 2 14 2 6" xfId="12289"/>
    <cellStyle name="Normal 2 14 2 6 2" xfId="12290"/>
    <cellStyle name="Normal 2 14 2 6 2 2" xfId="12291"/>
    <cellStyle name="Normal 2 14 2 6 3" xfId="12292"/>
    <cellStyle name="Normal 2 14 2 6 4" xfId="12293"/>
    <cellStyle name="Normal 2 14 2 7" xfId="12294"/>
    <cellStyle name="Normal 2 14 2 7 2" xfId="12295"/>
    <cellStyle name="Normal 2 14 2 7 2 2" xfId="12296"/>
    <cellStyle name="Normal 2 14 2 7 3" xfId="12297"/>
    <cellStyle name="Normal 2 14 2 7 4" xfId="12298"/>
    <cellStyle name="Normal 2 14 2 8" xfId="12299"/>
    <cellStyle name="Normal 2 14 2 8 2" xfId="12300"/>
    <cellStyle name="Normal 2 14 2 9" xfId="12301"/>
    <cellStyle name="Normal 2 14 2_Tab1" xfId="12302"/>
    <cellStyle name="Normal 2 14 3" xfId="12303"/>
    <cellStyle name="Normal 2 14 3 2" xfId="12304"/>
    <cellStyle name="Normal 2 14 3 2 2" xfId="12305"/>
    <cellStyle name="Normal 2 14 3 2 2 2" xfId="12306"/>
    <cellStyle name="Normal 2 14 3 2 2 2 2" xfId="12307"/>
    <cellStyle name="Normal 2 14 3 2 2 2 2 2" xfId="12308"/>
    <cellStyle name="Normal 2 14 3 2 2 2 3" xfId="12309"/>
    <cellStyle name="Normal 2 14 3 2 2 2 4" xfId="12310"/>
    <cellStyle name="Normal 2 14 3 2 2 3" xfId="12311"/>
    <cellStyle name="Normal 2 14 3 2 2 3 2" xfId="12312"/>
    <cellStyle name="Normal 2 14 3 2 2 4" xfId="12313"/>
    <cellStyle name="Normal 2 14 3 2 2 5" xfId="12314"/>
    <cellStyle name="Normal 2 14 3 2 3" xfId="12315"/>
    <cellStyle name="Normal 2 14 3 2 3 2" xfId="12316"/>
    <cellStyle name="Normal 2 14 3 2 3 2 2" xfId="12317"/>
    <cellStyle name="Normal 2 14 3 2 3 3" xfId="12318"/>
    <cellStyle name="Normal 2 14 3 2 3 4" xfId="12319"/>
    <cellStyle name="Normal 2 14 3 2 4" xfId="12320"/>
    <cellStyle name="Normal 2 14 3 2 4 2" xfId="12321"/>
    <cellStyle name="Normal 2 14 3 2 4 2 2" xfId="12322"/>
    <cellStyle name="Normal 2 14 3 2 4 3" xfId="12323"/>
    <cellStyle name="Normal 2 14 3 2 4 4" xfId="12324"/>
    <cellStyle name="Normal 2 14 3 2 5" xfId="12325"/>
    <cellStyle name="Normal 2 14 3 2 5 2" xfId="12326"/>
    <cellStyle name="Normal 2 14 3 2 6" xfId="12327"/>
    <cellStyle name="Normal 2 14 3 2 7" xfId="12328"/>
    <cellStyle name="Normal 2 14 3 3" xfId="12329"/>
    <cellStyle name="Normal 2 14 3 3 2" xfId="12330"/>
    <cellStyle name="Normal 2 14 3 3 2 2" xfId="12331"/>
    <cellStyle name="Normal 2 14 3 3 2 2 2" xfId="12332"/>
    <cellStyle name="Normal 2 14 3 3 2 2 2 2" xfId="12333"/>
    <cellStyle name="Normal 2 14 3 3 2 2 3" xfId="12334"/>
    <cellStyle name="Normal 2 14 3 3 2 2 4" xfId="12335"/>
    <cellStyle name="Normal 2 14 3 3 2 3" xfId="12336"/>
    <cellStyle name="Normal 2 14 3 3 2 3 2" xfId="12337"/>
    <cellStyle name="Normal 2 14 3 3 2 4" xfId="12338"/>
    <cellStyle name="Normal 2 14 3 3 2 5" xfId="12339"/>
    <cellStyle name="Normal 2 14 3 3 3" xfId="12340"/>
    <cellStyle name="Normal 2 14 3 3 3 2" xfId="12341"/>
    <cellStyle name="Normal 2 14 3 3 3 2 2" xfId="12342"/>
    <cellStyle name="Normal 2 14 3 3 3 3" xfId="12343"/>
    <cellStyle name="Normal 2 14 3 3 3 4" xfId="12344"/>
    <cellStyle name="Normal 2 14 3 3 4" xfId="12345"/>
    <cellStyle name="Normal 2 14 3 3 4 2" xfId="12346"/>
    <cellStyle name="Normal 2 14 3 3 4 2 2" xfId="12347"/>
    <cellStyle name="Normal 2 14 3 3 4 3" xfId="12348"/>
    <cellStyle name="Normal 2 14 3 3 4 4" xfId="12349"/>
    <cellStyle name="Normal 2 14 3 3 5" xfId="12350"/>
    <cellStyle name="Normal 2 14 3 3 5 2" xfId="12351"/>
    <cellStyle name="Normal 2 14 3 3 6" xfId="12352"/>
    <cellStyle name="Normal 2 14 3 3 7" xfId="12353"/>
    <cellStyle name="Normal 2 14 3 4" xfId="12354"/>
    <cellStyle name="Normal 2 14 3 4 2" xfId="12355"/>
    <cellStyle name="Normal 2 14 3 4 2 2" xfId="12356"/>
    <cellStyle name="Normal 2 14 3 4 2 2 2" xfId="12357"/>
    <cellStyle name="Normal 2 14 3 4 2 3" xfId="12358"/>
    <cellStyle name="Normal 2 14 3 4 2 4" xfId="12359"/>
    <cellStyle name="Normal 2 14 3 4 3" xfId="12360"/>
    <cellStyle name="Normal 2 14 3 4 3 2" xfId="12361"/>
    <cellStyle name="Normal 2 14 3 4 4" xfId="12362"/>
    <cellStyle name="Normal 2 14 3 4 5" xfId="12363"/>
    <cellStyle name="Normal 2 14 3 5" xfId="12364"/>
    <cellStyle name="Normal 2 14 3 5 2" xfId="12365"/>
    <cellStyle name="Normal 2 14 3 5 2 2" xfId="12366"/>
    <cellStyle name="Normal 2 14 3 5 3" xfId="12367"/>
    <cellStyle name="Normal 2 14 3 5 4" xfId="12368"/>
    <cellStyle name="Normal 2 14 3 6" xfId="12369"/>
    <cellStyle name="Normal 2 14 3 6 2" xfId="12370"/>
    <cellStyle name="Normal 2 14 3 6 2 2" xfId="12371"/>
    <cellStyle name="Normal 2 14 3 6 3" xfId="12372"/>
    <cellStyle name="Normal 2 14 3 6 4" xfId="12373"/>
    <cellStyle name="Normal 2 14 3 7" xfId="12374"/>
    <cellStyle name="Normal 2 14 3 7 2" xfId="12375"/>
    <cellStyle name="Normal 2 14 3 8" xfId="12376"/>
    <cellStyle name="Normal 2 14 3 9" xfId="12377"/>
    <cellStyle name="Normal 2 14 3_Tab1" xfId="12378"/>
    <cellStyle name="Normal 2 14 4" xfId="12379"/>
    <cellStyle name="Normal 2 14 4 2" xfId="12380"/>
    <cellStyle name="Normal 2 14 4 2 2" xfId="12381"/>
    <cellStyle name="Normal 2 14 4 2 2 2" xfId="12382"/>
    <cellStyle name="Normal 2 14 4 2 2 2 2" xfId="12383"/>
    <cellStyle name="Normal 2 14 4 2 2 3" xfId="12384"/>
    <cellStyle name="Normal 2 14 4 2 2 4" xfId="12385"/>
    <cellStyle name="Normal 2 14 4 2 3" xfId="12386"/>
    <cellStyle name="Normal 2 14 4 2 3 2" xfId="12387"/>
    <cellStyle name="Normal 2 14 4 2 4" xfId="12388"/>
    <cellStyle name="Normal 2 14 4 2 5" xfId="12389"/>
    <cellStyle name="Normal 2 14 4 3" xfId="12390"/>
    <cellStyle name="Normal 2 14 4 3 2" xfId="12391"/>
    <cellStyle name="Normal 2 14 4 3 2 2" xfId="12392"/>
    <cellStyle name="Normal 2 14 4 3 3" xfId="12393"/>
    <cellStyle name="Normal 2 14 4 3 4" xfId="12394"/>
    <cellStyle name="Normal 2 14 4 4" xfId="12395"/>
    <cellStyle name="Normal 2 14 4 4 2" xfId="12396"/>
    <cellStyle name="Normal 2 14 4 4 2 2" xfId="12397"/>
    <cellStyle name="Normal 2 14 4 4 3" xfId="12398"/>
    <cellStyle name="Normal 2 14 4 4 4" xfId="12399"/>
    <cellStyle name="Normal 2 14 4 5" xfId="12400"/>
    <cellStyle name="Normal 2 14 4 5 2" xfId="12401"/>
    <cellStyle name="Normal 2 14 4 6" xfId="12402"/>
    <cellStyle name="Normal 2 14 4 7" xfId="12403"/>
    <cellStyle name="Normal 2 14 5" xfId="12404"/>
    <cellStyle name="Normal 2 14 5 2" xfId="12405"/>
    <cellStyle name="Normal 2 14 5 2 2" xfId="12406"/>
    <cellStyle name="Normal 2 14 5 2 2 2" xfId="12407"/>
    <cellStyle name="Normal 2 14 5 2 2 2 2" xfId="12408"/>
    <cellStyle name="Normal 2 14 5 2 2 3" xfId="12409"/>
    <cellStyle name="Normal 2 14 5 2 2 4" xfId="12410"/>
    <cellStyle name="Normal 2 14 5 2 3" xfId="12411"/>
    <cellStyle name="Normal 2 14 5 2 3 2" xfId="12412"/>
    <cellStyle name="Normal 2 14 5 2 4" xfId="12413"/>
    <cellStyle name="Normal 2 14 5 2 5" xfId="12414"/>
    <cellStyle name="Normal 2 14 5 3" xfId="12415"/>
    <cellStyle name="Normal 2 14 5 3 2" xfId="12416"/>
    <cellStyle name="Normal 2 14 5 3 2 2" xfId="12417"/>
    <cellStyle name="Normal 2 14 5 3 3" xfId="12418"/>
    <cellStyle name="Normal 2 14 5 3 4" xfId="12419"/>
    <cellStyle name="Normal 2 14 5 4" xfId="12420"/>
    <cellStyle name="Normal 2 14 5 4 2" xfId="12421"/>
    <cellStyle name="Normal 2 14 5 4 2 2" xfId="12422"/>
    <cellStyle name="Normal 2 14 5 4 3" xfId="12423"/>
    <cellStyle name="Normal 2 14 5 4 4" xfId="12424"/>
    <cellStyle name="Normal 2 14 5 5" xfId="12425"/>
    <cellStyle name="Normal 2 14 5 5 2" xfId="12426"/>
    <cellStyle name="Normal 2 14 5 6" xfId="12427"/>
    <cellStyle name="Normal 2 14 5 7" xfId="12428"/>
    <cellStyle name="Normal 2 14 6" xfId="12429"/>
    <cellStyle name="Normal 2 14 6 2" xfId="12430"/>
    <cellStyle name="Normal 2 14 6 2 2" xfId="12431"/>
    <cellStyle name="Normal 2 14 6 2 2 2" xfId="12432"/>
    <cellStyle name="Normal 2 14 6 2 3" xfId="12433"/>
    <cellStyle name="Normal 2 14 6 2 4" xfId="12434"/>
    <cellStyle name="Normal 2 14 6 3" xfId="12435"/>
    <cellStyle name="Normal 2 14 6 3 2" xfId="12436"/>
    <cellStyle name="Normal 2 14 6 4" xfId="12437"/>
    <cellStyle name="Normal 2 14 6 5" xfId="12438"/>
    <cellStyle name="Normal 2 14 7" xfId="12439"/>
    <cellStyle name="Normal 2 14 7 2" xfId="12440"/>
    <cellStyle name="Normal 2 14 7 2 2" xfId="12441"/>
    <cellStyle name="Normal 2 14 7 3" xfId="12442"/>
    <cellStyle name="Normal 2 14 7 4" xfId="12443"/>
    <cellStyle name="Normal 2 14 8" xfId="12444"/>
    <cellStyle name="Normal 2 14 8 2" xfId="12445"/>
    <cellStyle name="Normal 2 14 8 2 2" xfId="12446"/>
    <cellStyle name="Normal 2 14 8 3" xfId="12447"/>
    <cellStyle name="Normal 2 14 8 4" xfId="12448"/>
    <cellStyle name="Normal 2 14 9" xfId="12449"/>
    <cellStyle name="Normal 2 14 9 2" xfId="12450"/>
    <cellStyle name="Normal 2 14_Tab1" xfId="12451"/>
    <cellStyle name="Normal 2 15" xfId="12452"/>
    <cellStyle name="Normal 2 15 10" xfId="12453"/>
    <cellStyle name="Normal 2 15 2" xfId="12454"/>
    <cellStyle name="Normal 2 15 2 2" xfId="12455"/>
    <cellStyle name="Normal 2 15 2 2 2" xfId="12456"/>
    <cellStyle name="Normal 2 15 2 2 2 2" xfId="12457"/>
    <cellStyle name="Normal 2 15 2 2 2 2 2" xfId="12458"/>
    <cellStyle name="Normal 2 15 2 2 2 2 2 2" xfId="12459"/>
    <cellStyle name="Normal 2 15 2 2 2 2 3" xfId="12460"/>
    <cellStyle name="Normal 2 15 2 2 2 2 4" xfId="12461"/>
    <cellStyle name="Normal 2 15 2 2 2 3" xfId="12462"/>
    <cellStyle name="Normal 2 15 2 2 2 3 2" xfId="12463"/>
    <cellStyle name="Normal 2 15 2 2 2 4" xfId="12464"/>
    <cellStyle name="Normal 2 15 2 2 2 5" xfId="12465"/>
    <cellStyle name="Normal 2 15 2 2 3" xfId="12466"/>
    <cellStyle name="Normal 2 15 2 2 3 2" xfId="12467"/>
    <cellStyle name="Normal 2 15 2 2 3 2 2" xfId="12468"/>
    <cellStyle name="Normal 2 15 2 2 3 3" xfId="12469"/>
    <cellStyle name="Normal 2 15 2 2 3 4" xfId="12470"/>
    <cellStyle name="Normal 2 15 2 2 4" xfId="12471"/>
    <cellStyle name="Normal 2 15 2 2 4 2" xfId="12472"/>
    <cellStyle name="Normal 2 15 2 2 4 2 2" xfId="12473"/>
    <cellStyle name="Normal 2 15 2 2 4 3" xfId="12474"/>
    <cellStyle name="Normal 2 15 2 2 4 4" xfId="12475"/>
    <cellStyle name="Normal 2 15 2 2 5" xfId="12476"/>
    <cellStyle name="Normal 2 15 2 2 5 2" xfId="12477"/>
    <cellStyle name="Normal 2 15 2 2 6" xfId="12478"/>
    <cellStyle name="Normal 2 15 2 2 7" xfId="12479"/>
    <cellStyle name="Normal 2 15 2 3" xfId="12480"/>
    <cellStyle name="Normal 2 15 2 3 2" xfId="12481"/>
    <cellStyle name="Normal 2 15 2 3 2 2" xfId="12482"/>
    <cellStyle name="Normal 2 15 2 3 2 2 2" xfId="12483"/>
    <cellStyle name="Normal 2 15 2 3 2 2 2 2" xfId="12484"/>
    <cellStyle name="Normal 2 15 2 3 2 2 3" xfId="12485"/>
    <cellStyle name="Normal 2 15 2 3 2 2 4" xfId="12486"/>
    <cellStyle name="Normal 2 15 2 3 2 3" xfId="12487"/>
    <cellStyle name="Normal 2 15 2 3 2 3 2" xfId="12488"/>
    <cellStyle name="Normal 2 15 2 3 2 4" xfId="12489"/>
    <cellStyle name="Normal 2 15 2 3 2 5" xfId="12490"/>
    <cellStyle name="Normal 2 15 2 3 3" xfId="12491"/>
    <cellStyle name="Normal 2 15 2 3 3 2" xfId="12492"/>
    <cellStyle name="Normal 2 15 2 3 3 2 2" xfId="12493"/>
    <cellStyle name="Normal 2 15 2 3 3 3" xfId="12494"/>
    <cellStyle name="Normal 2 15 2 3 3 4" xfId="12495"/>
    <cellStyle name="Normal 2 15 2 3 4" xfId="12496"/>
    <cellStyle name="Normal 2 15 2 3 4 2" xfId="12497"/>
    <cellStyle name="Normal 2 15 2 3 4 2 2" xfId="12498"/>
    <cellStyle name="Normal 2 15 2 3 4 3" xfId="12499"/>
    <cellStyle name="Normal 2 15 2 3 4 4" xfId="12500"/>
    <cellStyle name="Normal 2 15 2 3 5" xfId="12501"/>
    <cellStyle name="Normal 2 15 2 3 5 2" xfId="12502"/>
    <cellStyle name="Normal 2 15 2 3 6" xfId="12503"/>
    <cellStyle name="Normal 2 15 2 3 7" xfId="12504"/>
    <cellStyle name="Normal 2 15 2 4" xfId="12505"/>
    <cellStyle name="Normal 2 15 2 4 2" xfId="12506"/>
    <cellStyle name="Normal 2 15 2 4 2 2" xfId="12507"/>
    <cellStyle name="Normal 2 15 2 4 2 2 2" xfId="12508"/>
    <cellStyle name="Normal 2 15 2 4 2 3" xfId="12509"/>
    <cellStyle name="Normal 2 15 2 4 2 4" xfId="12510"/>
    <cellStyle name="Normal 2 15 2 4 3" xfId="12511"/>
    <cellStyle name="Normal 2 15 2 4 3 2" xfId="12512"/>
    <cellStyle name="Normal 2 15 2 4 4" xfId="12513"/>
    <cellStyle name="Normal 2 15 2 4 5" xfId="12514"/>
    <cellStyle name="Normal 2 15 2 5" xfId="12515"/>
    <cellStyle name="Normal 2 15 2 5 2" xfId="12516"/>
    <cellStyle name="Normal 2 15 2 5 2 2" xfId="12517"/>
    <cellStyle name="Normal 2 15 2 5 3" xfId="12518"/>
    <cellStyle name="Normal 2 15 2 5 4" xfId="12519"/>
    <cellStyle name="Normal 2 15 2 6" xfId="12520"/>
    <cellStyle name="Normal 2 15 2 6 2" xfId="12521"/>
    <cellStyle name="Normal 2 15 2 6 2 2" xfId="12522"/>
    <cellStyle name="Normal 2 15 2 6 3" xfId="12523"/>
    <cellStyle name="Normal 2 15 2 6 4" xfId="12524"/>
    <cellStyle name="Normal 2 15 2 7" xfId="12525"/>
    <cellStyle name="Normal 2 15 2 7 2" xfId="12526"/>
    <cellStyle name="Normal 2 15 2 8" xfId="12527"/>
    <cellStyle name="Normal 2 15 2 9" xfId="12528"/>
    <cellStyle name="Normal 2 15 2_Tab1" xfId="12529"/>
    <cellStyle name="Normal 2 15 3" xfId="12530"/>
    <cellStyle name="Normal 2 15 3 2" xfId="12531"/>
    <cellStyle name="Normal 2 15 3 2 2" xfId="12532"/>
    <cellStyle name="Normal 2 15 3 2 2 2" xfId="12533"/>
    <cellStyle name="Normal 2 15 3 2 2 2 2" xfId="12534"/>
    <cellStyle name="Normal 2 15 3 2 2 3" xfId="12535"/>
    <cellStyle name="Normal 2 15 3 2 2 4" xfId="12536"/>
    <cellStyle name="Normal 2 15 3 2 3" xfId="12537"/>
    <cellStyle name="Normal 2 15 3 2 3 2" xfId="12538"/>
    <cellStyle name="Normal 2 15 3 2 4" xfId="12539"/>
    <cellStyle name="Normal 2 15 3 2 5" xfId="12540"/>
    <cellStyle name="Normal 2 15 3 3" xfId="12541"/>
    <cellStyle name="Normal 2 15 3 3 2" xfId="12542"/>
    <cellStyle name="Normal 2 15 3 3 2 2" xfId="12543"/>
    <cellStyle name="Normal 2 15 3 3 3" xfId="12544"/>
    <cellStyle name="Normal 2 15 3 3 4" xfId="12545"/>
    <cellStyle name="Normal 2 15 3 4" xfId="12546"/>
    <cellStyle name="Normal 2 15 3 4 2" xfId="12547"/>
    <cellStyle name="Normal 2 15 3 4 2 2" xfId="12548"/>
    <cellStyle name="Normal 2 15 3 4 3" xfId="12549"/>
    <cellStyle name="Normal 2 15 3 4 4" xfId="12550"/>
    <cellStyle name="Normal 2 15 3 5" xfId="12551"/>
    <cellStyle name="Normal 2 15 3 5 2" xfId="12552"/>
    <cellStyle name="Normal 2 15 3 6" xfId="12553"/>
    <cellStyle name="Normal 2 15 3 7" xfId="12554"/>
    <cellStyle name="Normal 2 15 4" xfId="12555"/>
    <cellStyle name="Normal 2 15 4 2" xfId="12556"/>
    <cellStyle name="Normal 2 15 4 2 2" xfId="12557"/>
    <cellStyle name="Normal 2 15 4 2 2 2" xfId="12558"/>
    <cellStyle name="Normal 2 15 4 2 2 2 2" xfId="12559"/>
    <cellStyle name="Normal 2 15 4 2 2 3" xfId="12560"/>
    <cellStyle name="Normal 2 15 4 2 2 4" xfId="12561"/>
    <cellStyle name="Normal 2 15 4 2 3" xfId="12562"/>
    <cellStyle name="Normal 2 15 4 2 3 2" xfId="12563"/>
    <cellStyle name="Normal 2 15 4 2 4" xfId="12564"/>
    <cellStyle name="Normal 2 15 4 2 5" xfId="12565"/>
    <cellStyle name="Normal 2 15 4 3" xfId="12566"/>
    <cellStyle name="Normal 2 15 4 3 2" xfId="12567"/>
    <cellStyle name="Normal 2 15 4 3 2 2" xfId="12568"/>
    <cellStyle name="Normal 2 15 4 3 3" xfId="12569"/>
    <cellStyle name="Normal 2 15 4 3 4" xfId="12570"/>
    <cellStyle name="Normal 2 15 4 4" xfId="12571"/>
    <cellStyle name="Normal 2 15 4 4 2" xfId="12572"/>
    <cellStyle name="Normal 2 15 4 4 2 2" xfId="12573"/>
    <cellStyle name="Normal 2 15 4 4 3" xfId="12574"/>
    <cellStyle name="Normal 2 15 4 4 4" xfId="12575"/>
    <cellStyle name="Normal 2 15 4 5" xfId="12576"/>
    <cellStyle name="Normal 2 15 4 5 2" xfId="12577"/>
    <cellStyle name="Normal 2 15 4 6" xfId="12578"/>
    <cellStyle name="Normal 2 15 4 7" xfId="12579"/>
    <cellStyle name="Normal 2 15 5" xfId="12580"/>
    <cellStyle name="Normal 2 15 5 2" xfId="12581"/>
    <cellStyle name="Normal 2 15 5 2 2" xfId="12582"/>
    <cellStyle name="Normal 2 15 5 2 2 2" xfId="12583"/>
    <cellStyle name="Normal 2 15 5 2 3" xfId="12584"/>
    <cellStyle name="Normal 2 15 5 2 4" xfId="12585"/>
    <cellStyle name="Normal 2 15 5 3" xfId="12586"/>
    <cellStyle name="Normal 2 15 5 3 2" xfId="12587"/>
    <cellStyle name="Normal 2 15 5 4" xfId="12588"/>
    <cellStyle name="Normal 2 15 5 5" xfId="12589"/>
    <cellStyle name="Normal 2 15 6" xfId="12590"/>
    <cellStyle name="Normal 2 15 6 2" xfId="12591"/>
    <cellStyle name="Normal 2 15 6 2 2" xfId="12592"/>
    <cellStyle name="Normal 2 15 6 3" xfId="12593"/>
    <cellStyle name="Normal 2 15 6 4" xfId="12594"/>
    <cellStyle name="Normal 2 15 7" xfId="12595"/>
    <cellStyle name="Normal 2 15 7 2" xfId="12596"/>
    <cellStyle name="Normal 2 15 7 2 2" xfId="12597"/>
    <cellStyle name="Normal 2 15 7 3" xfId="12598"/>
    <cellStyle name="Normal 2 15 7 4" xfId="12599"/>
    <cellStyle name="Normal 2 15 8" xfId="12600"/>
    <cellStyle name="Normal 2 15 8 2" xfId="12601"/>
    <cellStyle name="Normal 2 15 9" xfId="12602"/>
    <cellStyle name="Normal 2 15_Tab1" xfId="12603"/>
    <cellStyle name="Normal 2 16" xfId="12604"/>
    <cellStyle name="Normal 2 16 2" xfId="12605"/>
    <cellStyle name="Normal 2 16 2 2" xfId="12606"/>
    <cellStyle name="Normal 2 16 2 2 2" xfId="12607"/>
    <cellStyle name="Normal 2 16 2 2 2 2" xfId="12608"/>
    <cellStyle name="Normal 2 16 2 2 2 2 2" xfId="12609"/>
    <cellStyle name="Normal 2 16 2 2 2 3" xfId="12610"/>
    <cellStyle name="Normal 2 16 2 2 2 4" xfId="12611"/>
    <cellStyle name="Normal 2 16 2 2 3" xfId="12612"/>
    <cellStyle name="Normal 2 16 2 2 3 2" xfId="12613"/>
    <cellStyle name="Normal 2 16 2 2 4" xfId="12614"/>
    <cellStyle name="Normal 2 16 2 2 5" xfId="12615"/>
    <cellStyle name="Normal 2 16 2 3" xfId="12616"/>
    <cellStyle name="Normal 2 16 2 3 2" xfId="12617"/>
    <cellStyle name="Normal 2 16 2 3 2 2" xfId="12618"/>
    <cellStyle name="Normal 2 16 2 3 3" xfId="12619"/>
    <cellStyle name="Normal 2 16 2 3 4" xfId="12620"/>
    <cellStyle name="Normal 2 16 2 4" xfId="12621"/>
    <cellStyle name="Normal 2 16 2 4 2" xfId="12622"/>
    <cellStyle name="Normal 2 16 2 4 2 2" xfId="12623"/>
    <cellStyle name="Normal 2 16 2 4 3" xfId="12624"/>
    <cellStyle name="Normal 2 16 2 4 4" xfId="12625"/>
    <cellStyle name="Normal 2 16 2 5" xfId="12626"/>
    <cellStyle name="Normal 2 16 2 5 2" xfId="12627"/>
    <cellStyle name="Normal 2 16 2 6" xfId="12628"/>
    <cellStyle name="Normal 2 16 2 7" xfId="12629"/>
    <cellStyle name="Normal 2 16 3" xfId="12630"/>
    <cellStyle name="Normal 2 16 3 2" xfId="12631"/>
    <cellStyle name="Normal 2 16 3 2 2" xfId="12632"/>
    <cellStyle name="Normal 2 16 3 2 2 2" xfId="12633"/>
    <cellStyle name="Normal 2 16 3 2 2 2 2" xfId="12634"/>
    <cellStyle name="Normal 2 16 3 2 2 3" xfId="12635"/>
    <cellStyle name="Normal 2 16 3 2 2 4" xfId="12636"/>
    <cellStyle name="Normal 2 16 3 2 3" xfId="12637"/>
    <cellStyle name="Normal 2 16 3 2 3 2" xfId="12638"/>
    <cellStyle name="Normal 2 16 3 2 4" xfId="12639"/>
    <cellStyle name="Normal 2 16 3 2 5" xfId="12640"/>
    <cellStyle name="Normal 2 16 3 3" xfId="12641"/>
    <cellStyle name="Normal 2 16 3 3 2" xfId="12642"/>
    <cellStyle name="Normal 2 16 3 3 2 2" xfId="12643"/>
    <cellStyle name="Normal 2 16 3 3 3" xfId="12644"/>
    <cellStyle name="Normal 2 16 3 3 4" xfId="12645"/>
    <cellStyle name="Normal 2 16 3 4" xfId="12646"/>
    <cellStyle name="Normal 2 16 3 4 2" xfId="12647"/>
    <cellStyle name="Normal 2 16 3 4 2 2" xfId="12648"/>
    <cellStyle name="Normal 2 16 3 4 3" xfId="12649"/>
    <cellStyle name="Normal 2 16 3 4 4" xfId="12650"/>
    <cellStyle name="Normal 2 16 3 5" xfId="12651"/>
    <cellStyle name="Normal 2 16 3 5 2" xfId="12652"/>
    <cellStyle name="Normal 2 16 3 6" xfId="12653"/>
    <cellStyle name="Normal 2 16 3 7" xfId="12654"/>
    <cellStyle name="Normal 2 16 4" xfId="12655"/>
    <cellStyle name="Normal 2 16 4 2" xfId="12656"/>
    <cellStyle name="Normal 2 16 4 2 2" xfId="12657"/>
    <cellStyle name="Normal 2 16 4 2 2 2" xfId="12658"/>
    <cellStyle name="Normal 2 16 4 2 3" xfId="12659"/>
    <cellStyle name="Normal 2 16 4 2 4" xfId="12660"/>
    <cellStyle name="Normal 2 16 4 3" xfId="12661"/>
    <cellStyle name="Normal 2 16 4 3 2" xfId="12662"/>
    <cellStyle name="Normal 2 16 4 4" xfId="12663"/>
    <cellStyle name="Normal 2 16 4 5" xfId="12664"/>
    <cellStyle name="Normal 2 16 5" xfId="12665"/>
    <cellStyle name="Normal 2 16 5 2" xfId="12666"/>
    <cellStyle name="Normal 2 16 5 2 2" xfId="12667"/>
    <cellStyle name="Normal 2 16 5 3" xfId="12668"/>
    <cellStyle name="Normal 2 16 5 4" xfId="12669"/>
    <cellStyle name="Normal 2 16 6" xfId="12670"/>
    <cellStyle name="Normal 2 16 6 2" xfId="12671"/>
    <cellStyle name="Normal 2 16 6 2 2" xfId="12672"/>
    <cellStyle name="Normal 2 16 6 3" xfId="12673"/>
    <cellStyle name="Normal 2 16 6 4" xfId="12674"/>
    <cellStyle name="Normal 2 16 7" xfId="12675"/>
    <cellStyle name="Normal 2 16 7 2" xfId="12676"/>
    <cellStyle name="Normal 2 16 8" xfId="12677"/>
    <cellStyle name="Normal 2 16 9" xfId="12678"/>
    <cellStyle name="Normal 2 16_Tab1" xfId="12679"/>
    <cellStyle name="Normal 2 17" xfId="12680"/>
    <cellStyle name="Normal 2 17 2" xfId="12681"/>
    <cellStyle name="Normal 2 17 2 2" xfId="12682"/>
    <cellStyle name="Normal 2 17 2 2 2" xfId="12683"/>
    <cellStyle name="Normal 2 17 2 2 2 2" xfId="12684"/>
    <cellStyle name="Normal 2 17 2 2 3" xfId="12685"/>
    <cellStyle name="Normal 2 17 2 2 4" xfId="12686"/>
    <cellStyle name="Normal 2 17 2 3" xfId="12687"/>
    <cellStyle name="Normal 2 17 2 3 2" xfId="12688"/>
    <cellStyle name="Normal 2 17 2 4" xfId="12689"/>
    <cellStyle name="Normal 2 17 2 5" xfId="12690"/>
    <cellStyle name="Normal 2 17 3" xfId="12691"/>
    <cellStyle name="Normal 2 17 3 2" xfId="12692"/>
    <cellStyle name="Normal 2 17 3 2 2" xfId="12693"/>
    <cellStyle name="Normal 2 17 3 3" xfId="12694"/>
    <cellStyle name="Normal 2 17 3 4" xfId="12695"/>
    <cellStyle name="Normal 2 17 4" xfId="12696"/>
    <cellStyle name="Normal 2 17 4 2" xfId="12697"/>
    <cellStyle name="Normal 2 17 4 2 2" xfId="12698"/>
    <cellStyle name="Normal 2 17 4 3" xfId="12699"/>
    <cellStyle name="Normal 2 17 4 4" xfId="12700"/>
    <cellStyle name="Normal 2 17 5" xfId="12701"/>
    <cellStyle name="Normal 2 17 5 2" xfId="12702"/>
    <cellStyle name="Normal 2 17 6" xfId="12703"/>
    <cellStyle name="Normal 2 17 7" xfId="12704"/>
    <cellStyle name="Normal 2 18" xfId="12705"/>
    <cellStyle name="Normal 2 18 2" xfId="12706"/>
    <cellStyle name="Normal 2 18 2 2" xfId="12707"/>
    <cellStyle name="Normal 2 18 2 2 2" xfId="12708"/>
    <cellStyle name="Normal 2 18 2 2 2 2" xfId="12709"/>
    <cellStyle name="Normal 2 18 2 2 3" xfId="12710"/>
    <cellStyle name="Normal 2 18 2 2 4" xfId="12711"/>
    <cellStyle name="Normal 2 18 2 3" xfId="12712"/>
    <cellStyle name="Normal 2 18 2 3 2" xfId="12713"/>
    <cellStyle name="Normal 2 18 2 4" xfId="12714"/>
    <cellStyle name="Normal 2 18 2 5" xfId="12715"/>
    <cellStyle name="Normal 2 18 3" xfId="12716"/>
    <cellStyle name="Normal 2 18 3 2" xfId="12717"/>
    <cellStyle name="Normal 2 18 3 2 2" xfId="12718"/>
    <cellStyle name="Normal 2 18 3 3" xfId="12719"/>
    <cellStyle name="Normal 2 18 3 4" xfId="12720"/>
    <cellStyle name="Normal 2 18 4" xfId="12721"/>
    <cellStyle name="Normal 2 18 4 2" xfId="12722"/>
    <cellStyle name="Normal 2 18 4 2 2" xfId="12723"/>
    <cellStyle name="Normal 2 18 4 3" xfId="12724"/>
    <cellStyle name="Normal 2 18 4 4" xfId="12725"/>
    <cellStyle name="Normal 2 18 5" xfId="12726"/>
    <cellStyle name="Normal 2 18 5 2" xfId="12727"/>
    <cellStyle name="Normal 2 18 6" xfId="12728"/>
    <cellStyle name="Normal 2 18 7" xfId="12729"/>
    <cellStyle name="Normal 2 19" xfId="12730"/>
    <cellStyle name="Normal 2 19 2" xfId="12731"/>
    <cellStyle name="Normal 2 19 2 2" xfId="12732"/>
    <cellStyle name="Normal 2 19 2 2 2" xfId="12733"/>
    <cellStyle name="Normal 2 19 2 3" xfId="12734"/>
    <cellStyle name="Normal 2 19 2 4" xfId="12735"/>
    <cellStyle name="Normal 2 19 3" xfId="12736"/>
    <cellStyle name="Normal 2 19 3 2" xfId="12737"/>
    <cellStyle name="Normal 2 19 4" xfId="12738"/>
    <cellStyle name="Normal 2 19 5" xfId="12739"/>
    <cellStyle name="Normal 2 2" xfId="12740"/>
    <cellStyle name="Normal 2 2 10" xfId="12741"/>
    <cellStyle name="Normal 2 2 10 10" xfId="12742"/>
    <cellStyle name="Normal 2 2 10 10 2" xfId="12743"/>
    <cellStyle name="Normal 2 2 10 11" xfId="12744"/>
    <cellStyle name="Normal 2 2 10 12" xfId="12745"/>
    <cellStyle name="Normal 2 2 10 2" xfId="12746"/>
    <cellStyle name="Normal 2 2 10 2 10" xfId="12747"/>
    <cellStyle name="Normal 2 2 10 2 11" xfId="12748"/>
    <cellStyle name="Normal 2 2 10 2 2" xfId="12749"/>
    <cellStyle name="Normal 2 2 10 2 2 10" xfId="12750"/>
    <cellStyle name="Normal 2 2 10 2 2 2" xfId="12751"/>
    <cellStyle name="Normal 2 2 10 2 2 2 2" xfId="12752"/>
    <cellStyle name="Normal 2 2 10 2 2 2 2 2" xfId="12753"/>
    <cellStyle name="Normal 2 2 10 2 2 2 2 2 2" xfId="12754"/>
    <cellStyle name="Normal 2 2 10 2 2 2 2 2 2 2" xfId="12755"/>
    <cellStyle name="Normal 2 2 10 2 2 2 2 2 2 2 2" xfId="12756"/>
    <cellStyle name="Normal 2 2 10 2 2 2 2 2 2 3" xfId="12757"/>
    <cellStyle name="Normal 2 2 10 2 2 2 2 2 2 4" xfId="12758"/>
    <cellStyle name="Normal 2 2 10 2 2 2 2 2 3" xfId="12759"/>
    <cellStyle name="Normal 2 2 10 2 2 2 2 2 3 2" xfId="12760"/>
    <cellStyle name="Normal 2 2 10 2 2 2 2 2 4" xfId="12761"/>
    <cellStyle name="Normal 2 2 10 2 2 2 2 2 5" xfId="12762"/>
    <cellStyle name="Normal 2 2 10 2 2 2 2 3" xfId="12763"/>
    <cellStyle name="Normal 2 2 10 2 2 2 2 3 2" xfId="12764"/>
    <cellStyle name="Normal 2 2 10 2 2 2 2 3 2 2" xfId="12765"/>
    <cellStyle name="Normal 2 2 10 2 2 2 2 3 3" xfId="12766"/>
    <cellStyle name="Normal 2 2 10 2 2 2 2 3 4" xfId="12767"/>
    <cellStyle name="Normal 2 2 10 2 2 2 2 4" xfId="12768"/>
    <cellStyle name="Normal 2 2 10 2 2 2 2 4 2" xfId="12769"/>
    <cellStyle name="Normal 2 2 10 2 2 2 2 4 2 2" xfId="12770"/>
    <cellStyle name="Normal 2 2 10 2 2 2 2 4 3" xfId="12771"/>
    <cellStyle name="Normal 2 2 10 2 2 2 2 4 4" xfId="12772"/>
    <cellStyle name="Normal 2 2 10 2 2 2 2 5" xfId="12773"/>
    <cellStyle name="Normal 2 2 10 2 2 2 2 5 2" xfId="12774"/>
    <cellStyle name="Normal 2 2 10 2 2 2 2 6" xfId="12775"/>
    <cellStyle name="Normal 2 2 10 2 2 2 2 7" xfId="12776"/>
    <cellStyle name="Normal 2 2 10 2 2 2 3" xfId="12777"/>
    <cellStyle name="Normal 2 2 10 2 2 2 3 2" xfId="12778"/>
    <cellStyle name="Normal 2 2 10 2 2 2 3 2 2" xfId="12779"/>
    <cellStyle name="Normal 2 2 10 2 2 2 3 2 2 2" xfId="12780"/>
    <cellStyle name="Normal 2 2 10 2 2 2 3 2 2 2 2" xfId="12781"/>
    <cellStyle name="Normal 2 2 10 2 2 2 3 2 2 3" xfId="12782"/>
    <cellStyle name="Normal 2 2 10 2 2 2 3 2 2 4" xfId="12783"/>
    <cellStyle name="Normal 2 2 10 2 2 2 3 2 3" xfId="12784"/>
    <cellStyle name="Normal 2 2 10 2 2 2 3 2 3 2" xfId="12785"/>
    <cellStyle name="Normal 2 2 10 2 2 2 3 2 4" xfId="12786"/>
    <cellStyle name="Normal 2 2 10 2 2 2 3 2 5" xfId="12787"/>
    <cellStyle name="Normal 2 2 10 2 2 2 3 3" xfId="12788"/>
    <cellStyle name="Normal 2 2 10 2 2 2 3 3 2" xfId="12789"/>
    <cellStyle name="Normal 2 2 10 2 2 2 3 3 2 2" xfId="12790"/>
    <cellStyle name="Normal 2 2 10 2 2 2 3 3 3" xfId="12791"/>
    <cellStyle name="Normal 2 2 10 2 2 2 3 3 4" xfId="12792"/>
    <cellStyle name="Normal 2 2 10 2 2 2 3 4" xfId="12793"/>
    <cellStyle name="Normal 2 2 10 2 2 2 3 4 2" xfId="12794"/>
    <cellStyle name="Normal 2 2 10 2 2 2 3 4 2 2" xfId="12795"/>
    <cellStyle name="Normal 2 2 10 2 2 2 3 4 3" xfId="12796"/>
    <cellStyle name="Normal 2 2 10 2 2 2 3 4 4" xfId="12797"/>
    <cellStyle name="Normal 2 2 10 2 2 2 3 5" xfId="12798"/>
    <cellStyle name="Normal 2 2 10 2 2 2 3 5 2" xfId="12799"/>
    <cellStyle name="Normal 2 2 10 2 2 2 3 6" xfId="12800"/>
    <cellStyle name="Normal 2 2 10 2 2 2 3 7" xfId="12801"/>
    <cellStyle name="Normal 2 2 10 2 2 2 4" xfId="12802"/>
    <cellStyle name="Normal 2 2 10 2 2 2 4 2" xfId="12803"/>
    <cellStyle name="Normal 2 2 10 2 2 2 4 2 2" xfId="12804"/>
    <cellStyle name="Normal 2 2 10 2 2 2 4 2 2 2" xfId="12805"/>
    <cellStyle name="Normal 2 2 10 2 2 2 4 2 3" xfId="12806"/>
    <cellStyle name="Normal 2 2 10 2 2 2 4 2 4" xfId="12807"/>
    <cellStyle name="Normal 2 2 10 2 2 2 4 3" xfId="12808"/>
    <cellStyle name="Normal 2 2 10 2 2 2 4 3 2" xfId="12809"/>
    <cellStyle name="Normal 2 2 10 2 2 2 4 4" xfId="12810"/>
    <cellStyle name="Normal 2 2 10 2 2 2 4 5" xfId="12811"/>
    <cellStyle name="Normal 2 2 10 2 2 2 5" xfId="12812"/>
    <cellStyle name="Normal 2 2 10 2 2 2 5 2" xfId="12813"/>
    <cellStyle name="Normal 2 2 10 2 2 2 5 2 2" xfId="12814"/>
    <cellStyle name="Normal 2 2 10 2 2 2 5 3" xfId="12815"/>
    <cellStyle name="Normal 2 2 10 2 2 2 5 4" xfId="12816"/>
    <cellStyle name="Normal 2 2 10 2 2 2 6" xfId="12817"/>
    <cellStyle name="Normal 2 2 10 2 2 2 6 2" xfId="12818"/>
    <cellStyle name="Normal 2 2 10 2 2 2 6 2 2" xfId="12819"/>
    <cellStyle name="Normal 2 2 10 2 2 2 6 3" xfId="12820"/>
    <cellStyle name="Normal 2 2 10 2 2 2 6 4" xfId="12821"/>
    <cellStyle name="Normal 2 2 10 2 2 2 7" xfId="12822"/>
    <cellStyle name="Normal 2 2 10 2 2 2 7 2" xfId="12823"/>
    <cellStyle name="Normal 2 2 10 2 2 2 8" xfId="12824"/>
    <cellStyle name="Normal 2 2 10 2 2 2 9" xfId="12825"/>
    <cellStyle name="Normal 2 2 10 2 2 2_Tab1" xfId="12826"/>
    <cellStyle name="Normal 2 2 10 2 2 3" xfId="12827"/>
    <cellStyle name="Normal 2 2 10 2 2 3 2" xfId="12828"/>
    <cellStyle name="Normal 2 2 10 2 2 3 2 2" xfId="12829"/>
    <cellStyle name="Normal 2 2 10 2 2 3 2 2 2" xfId="12830"/>
    <cellStyle name="Normal 2 2 10 2 2 3 2 2 2 2" xfId="12831"/>
    <cellStyle name="Normal 2 2 10 2 2 3 2 2 3" xfId="12832"/>
    <cellStyle name="Normal 2 2 10 2 2 3 2 2 4" xfId="12833"/>
    <cellStyle name="Normal 2 2 10 2 2 3 2 3" xfId="12834"/>
    <cellStyle name="Normal 2 2 10 2 2 3 2 3 2" xfId="12835"/>
    <cellStyle name="Normal 2 2 10 2 2 3 2 4" xfId="12836"/>
    <cellStyle name="Normal 2 2 10 2 2 3 2 5" xfId="12837"/>
    <cellStyle name="Normal 2 2 10 2 2 3 3" xfId="12838"/>
    <cellStyle name="Normal 2 2 10 2 2 3 3 2" xfId="12839"/>
    <cellStyle name="Normal 2 2 10 2 2 3 3 2 2" xfId="12840"/>
    <cellStyle name="Normal 2 2 10 2 2 3 3 3" xfId="12841"/>
    <cellStyle name="Normal 2 2 10 2 2 3 3 4" xfId="12842"/>
    <cellStyle name="Normal 2 2 10 2 2 3 4" xfId="12843"/>
    <cellStyle name="Normal 2 2 10 2 2 3 4 2" xfId="12844"/>
    <cellStyle name="Normal 2 2 10 2 2 3 4 2 2" xfId="12845"/>
    <cellStyle name="Normal 2 2 10 2 2 3 4 3" xfId="12846"/>
    <cellStyle name="Normal 2 2 10 2 2 3 4 4" xfId="12847"/>
    <cellStyle name="Normal 2 2 10 2 2 3 5" xfId="12848"/>
    <cellStyle name="Normal 2 2 10 2 2 3 5 2" xfId="12849"/>
    <cellStyle name="Normal 2 2 10 2 2 3 6" xfId="12850"/>
    <cellStyle name="Normal 2 2 10 2 2 3 7" xfId="12851"/>
    <cellStyle name="Normal 2 2 10 2 2 4" xfId="12852"/>
    <cellStyle name="Normal 2 2 10 2 2 4 2" xfId="12853"/>
    <cellStyle name="Normal 2 2 10 2 2 4 2 2" xfId="12854"/>
    <cellStyle name="Normal 2 2 10 2 2 4 2 2 2" xfId="12855"/>
    <cellStyle name="Normal 2 2 10 2 2 4 2 2 2 2" xfId="12856"/>
    <cellStyle name="Normal 2 2 10 2 2 4 2 2 3" xfId="12857"/>
    <cellStyle name="Normal 2 2 10 2 2 4 2 2 4" xfId="12858"/>
    <cellStyle name="Normal 2 2 10 2 2 4 2 3" xfId="12859"/>
    <cellStyle name="Normal 2 2 10 2 2 4 2 3 2" xfId="12860"/>
    <cellStyle name="Normal 2 2 10 2 2 4 2 4" xfId="12861"/>
    <cellStyle name="Normal 2 2 10 2 2 4 2 5" xfId="12862"/>
    <cellStyle name="Normal 2 2 10 2 2 4 3" xfId="12863"/>
    <cellStyle name="Normal 2 2 10 2 2 4 3 2" xfId="12864"/>
    <cellStyle name="Normal 2 2 10 2 2 4 3 2 2" xfId="12865"/>
    <cellStyle name="Normal 2 2 10 2 2 4 3 3" xfId="12866"/>
    <cellStyle name="Normal 2 2 10 2 2 4 3 4" xfId="12867"/>
    <cellStyle name="Normal 2 2 10 2 2 4 4" xfId="12868"/>
    <cellStyle name="Normal 2 2 10 2 2 4 4 2" xfId="12869"/>
    <cellStyle name="Normal 2 2 10 2 2 4 4 2 2" xfId="12870"/>
    <cellStyle name="Normal 2 2 10 2 2 4 4 3" xfId="12871"/>
    <cellStyle name="Normal 2 2 10 2 2 4 4 4" xfId="12872"/>
    <cellStyle name="Normal 2 2 10 2 2 4 5" xfId="12873"/>
    <cellStyle name="Normal 2 2 10 2 2 4 5 2" xfId="12874"/>
    <cellStyle name="Normal 2 2 10 2 2 4 6" xfId="12875"/>
    <cellStyle name="Normal 2 2 10 2 2 4 7" xfId="12876"/>
    <cellStyle name="Normal 2 2 10 2 2 5" xfId="12877"/>
    <cellStyle name="Normal 2 2 10 2 2 5 2" xfId="12878"/>
    <cellStyle name="Normal 2 2 10 2 2 5 2 2" xfId="12879"/>
    <cellStyle name="Normal 2 2 10 2 2 5 2 2 2" xfId="12880"/>
    <cellStyle name="Normal 2 2 10 2 2 5 2 3" xfId="12881"/>
    <cellStyle name="Normal 2 2 10 2 2 5 2 4" xfId="12882"/>
    <cellStyle name="Normal 2 2 10 2 2 5 3" xfId="12883"/>
    <cellStyle name="Normal 2 2 10 2 2 5 3 2" xfId="12884"/>
    <cellStyle name="Normal 2 2 10 2 2 5 4" xfId="12885"/>
    <cellStyle name="Normal 2 2 10 2 2 5 5" xfId="12886"/>
    <cellStyle name="Normal 2 2 10 2 2 6" xfId="12887"/>
    <cellStyle name="Normal 2 2 10 2 2 6 2" xfId="12888"/>
    <cellStyle name="Normal 2 2 10 2 2 6 2 2" xfId="12889"/>
    <cellStyle name="Normal 2 2 10 2 2 6 3" xfId="12890"/>
    <cellStyle name="Normal 2 2 10 2 2 6 4" xfId="12891"/>
    <cellStyle name="Normal 2 2 10 2 2 7" xfId="12892"/>
    <cellStyle name="Normal 2 2 10 2 2 7 2" xfId="12893"/>
    <cellStyle name="Normal 2 2 10 2 2 7 2 2" xfId="12894"/>
    <cellStyle name="Normal 2 2 10 2 2 7 3" xfId="12895"/>
    <cellStyle name="Normal 2 2 10 2 2 7 4" xfId="12896"/>
    <cellStyle name="Normal 2 2 10 2 2 8" xfId="12897"/>
    <cellStyle name="Normal 2 2 10 2 2 8 2" xfId="12898"/>
    <cellStyle name="Normal 2 2 10 2 2 9" xfId="12899"/>
    <cellStyle name="Normal 2 2 10 2 2_Tab1" xfId="12900"/>
    <cellStyle name="Normal 2 2 10 2 3" xfId="12901"/>
    <cellStyle name="Normal 2 2 10 2 3 2" xfId="12902"/>
    <cellStyle name="Normal 2 2 10 2 3 2 2" xfId="12903"/>
    <cellStyle name="Normal 2 2 10 2 3 2 2 2" xfId="12904"/>
    <cellStyle name="Normal 2 2 10 2 3 2 2 2 2" xfId="12905"/>
    <cellStyle name="Normal 2 2 10 2 3 2 2 2 2 2" xfId="12906"/>
    <cellStyle name="Normal 2 2 10 2 3 2 2 2 3" xfId="12907"/>
    <cellStyle name="Normal 2 2 10 2 3 2 2 2 4" xfId="12908"/>
    <cellStyle name="Normal 2 2 10 2 3 2 2 3" xfId="12909"/>
    <cellStyle name="Normal 2 2 10 2 3 2 2 3 2" xfId="12910"/>
    <cellStyle name="Normal 2 2 10 2 3 2 2 4" xfId="12911"/>
    <cellStyle name="Normal 2 2 10 2 3 2 2 5" xfId="12912"/>
    <cellStyle name="Normal 2 2 10 2 3 2 3" xfId="12913"/>
    <cellStyle name="Normal 2 2 10 2 3 2 3 2" xfId="12914"/>
    <cellStyle name="Normal 2 2 10 2 3 2 3 2 2" xfId="12915"/>
    <cellStyle name="Normal 2 2 10 2 3 2 3 3" xfId="12916"/>
    <cellStyle name="Normal 2 2 10 2 3 2 3 4" xfId="12917"/>
    <cellStyle name="Normal 2 2 10 2 3 2 4" xfId="12918"/>
    <cellStyle name="Normal 2 2 10 2 3 2 4 2" xfId="12919"/>
    <cellStyle name="Normal 2 2 10 2 3 2 4 2 2" xfId="12920"/>
    <cellStyle name="Normal 2 2 10 2 3 2 4 3" xfId="12921"/>
    <cellStyle name="Normal 2 2 10 2 3 2 4 4" xfId="12922"/>
    <cellStyle name="Normal 2 2 10 2 3 2 5" xfId="12923"/>
    <cellStyle name="Normal 2 2 10 2 3 2 5 2" xfId="12924"/>
    <cellStyle name="Normal 2 2 10 2 3 2 6" xfId="12925"/>
    <cellStyle name="Normal 2 2 10 2 3 2 7" xfId="12926"/>
    <cellStyle name="Normal 2 2 10 2 3 3" xfId="12927"/>
    <cellStyle name="Normal 2 2 10 2 3 3 2" xfId="12928"/>
    <cellStyle name="Normal 2 2 10 2 3 3 2 2" xfId="12929"/>
    <cellStyle name="Normal 2 2 10 2 3 3 2 2 2" xfId="12930"/>
    <cellStyle name="Normal 2 2 10 2 3 3 2 2 2 2" xfId="12931"/>
    <cellStyle name="Normal 2 2 10 2 3 3 2 2 3" xfId="12932"/>
    <cellStyle name="Normal 2 2 10 2 3 3 2 2 4" xfId="12933"/>
    <cellStyle name="Normal 2 2 10 2 3 3 2 3" xfId="12934"/>
    <cellStyle name="Normal 2 2 10 2 3 3 2 3 2" xfId="12935"/>
    <cellStyle name="Normal 2 2 10 2 3 3 2 4" xfId="12936"/>
    <cellStyle name="Normal 2 2 10 2 3 3 2 5" xfId="12937"/>
    <cellStyle name="Normal 2 2 10 2 3 3 3" xfId="12938"/>
    <cellStyle name="Normal 2 2 10 2 3 3 3 2" xfId="12939"/>
    <cellStyle name="Normal 2 2 10 2 3 3 3 2 2" xfId="12940"/>
    <cellStyle name="Normal 2 2 10 2 3 3 3 3" xfId="12941"/>
    <cellStyle name="Normal 2 2 10 2 3 3 3 4" xfId="12942"/>
    <cellStyle name="Normal 2 2 10 2 3 3 4" xfId="12943"/>
    <cellStyle name="Normal 2 2 10 2 3 3 4 2" xfId="12944"/>
    <cellStyle name="Normal 2 2 10 2 3 3 4 2 2" xfId="12945"/>
    <cellStyle name="Normal 2 2 10 2 3 3 4 3" xfId="12946"/>
    <cellStyle name="Normal 2 2 10 2 3 3 4 4" xfId="12947"/>
    <cellStyle name="Normal 2 2 10 2 3 3 5" xfId="12948"/>
    <cellStyle name="Normal 2 2 10 2 3 3 5 2" xfId="12949"/>
    <cellStyle name="Normal 2 2 10 2 3 3 6" xfId="12950"/>
    <cellStyle name="Normal 2 2 10 2 3 3 7" xfId="12951"/>
    <cellStyle name="Normal 2 2 10 2 3 4" xfId="12952"/>
    <cellStyle name="Normal 2 2 10 2 3 4 2" xfId="12953"/>
    <cellStyle name="Normal 2 2 10 2 3 4 2 2" xfId="12954"/>
    <cellStyle name="Normal 2 2 10 2 3 4 2 2 2" xfId="12955"/>
    <cellStyle name="Normal 2 2 10 2 3 4 2 3" xfId="12956"/>
    <cellStyle name="Normal 2 2 10 2 3 4 2 4" xfId="12957"/>
    <cellStyle name="Normal 2 2 10 2 3 4 3" xfId="12958"/>
    <cellStyle name="Normal 2 2 10 2 3 4 3 2" xfId="12959"/>
    <cellStyle name="Normal 2 2 10 2 3 4 4" xfId="12960"/>
    <cellStyle name="Normal 2 2 10 2 3 4 5" xfId="12961"/>
    <cellStyle name="Normal 2 2 10 2 3 5" xfId="12962"/>
    <cellStyle name="Normal 2 2 10 2 3 5 2" xfId="12963"/>
    <cellStyle name="Normal 2 2 10 2 3 5 2 2" xfId="12964"/>
    <cellStyle name="Normal 2 2 10 2 3 5 3" xfId="12965"/>
    <cellStyle name="Normal 2 2 10 2 3 5 4" xfId="12966"/>
    <cellStyle name="Normal 2 2 10 2 3 6" xfId="12967"/>
    <cellStyle name="Normal 2 2 10 2 3 6 2" xfId="12968"/>
    <cellStyle name="Normal 2 2 10 2 3 6 2 2" xfId="12969"/>
    <cellStyle name="Normal 2 2 10 2 3 6 3" xfId="12970"/>
    <cellStyle name="Normal 2 2 10 2 3 6 4" xfId="12971"/>
    <cellStyle name="Normal 2 2 10 2 3 7" xfId="12972"/>
    <cellStyle name="Normal 2 2 10 2 3 7 2" xfId="12973"/>
    <cellStyle name="Normal 2 2 10 2 3 8" xfId="12974"/>
    <cellStyle name="Normal 2 2 10 2 3 9" xfId="12975"/>
    <cellStyle name="Normal 2 2 10 2 3_Tab1" xfId="12976"/>
    <cellStyle name="Normal 2 2 10 2 4" xfId="12977"/>
    <cellStyle name="Normal 2 2 10 2 4 2" xfId="12978"/>
    <cellStyle name="Normal 2 2 10 2 4 2 2" xfId="12979"/>
    <cellStyle name="Normal 2 2 10 2 4 2 2 2" xfId="12980"/>
    <cellStyle name="Normal 2 2 10 2 4 2 2 2 2" xfId="12981"/>
    <cellStyle name="Normal 2 2 10 2 4 2 2 3" xfId="12982"/>
    <cellStyle name="Normal 2 2 10 2 4 2 2 4" xfId="12983"/>
    <cellStyle name="Normal 2 2 10 2 4 2 3" xfId="12984"/>
    <cellStyle name="Normal 2 2 10 2 4 2 3 2" xfId="12985"/>
    <cellStyle name="Normal 2 2 10 2 4 2 4" xfId="12986"/>
    <cellStyle name="Normal 2 2 10 2 4 2 5" xfId="12987"/>
    <cellStyle name="Normal 2 2 10 2 4 3" xfId="12988"/>
    <cellStyle name="Normal 2 2 10 2 4 3 2" xfId="12989"/>
    <cellStyle name="Normal 2 2 10 2 4 3 2 2" xfId="12990"/>
    <cellStyle name="Normal 2 2 10 2 4 3 3" xfId="12991"/>
    <cellStyle name="Normal 2 2 10 2 4 3 4" xfId="12992"/>
    <cellStyle name="Normal 2 2 10 2 4 4" xfId="12993"/>
    <cellStyle name="Normal 2 2 10 2 4 4 2" xfId="12994"/>
    <cellStyle name="Normal 2 2 10 2 4 4 2 2" xfId="12995"/>
    <cellStyle name="Normal 2 2 10 2 4 4 3" xfId="12996"/>
    <cellStyle name="Normal 2 2 10 2 4 4 4" xfId="12997"/>
    <cellStyle name="Normal 2 2 10 2 4 5" xfId="12998"/>
    <cellStyle name="Normal 2 2 10 2 4 5 2" xfId="12999"/>
    <cellStyle name="Normal 2 2 10 2 4 6" xfId="13000"/>
    <cellStyle name="Normal 2 2 10 2 4 7" xfId="13001"/>
    <cellStyle name="Normal 2 2 10 2 5" xfId="13002"/>
    <cellStyle name="Normal 2 2 10 2 5 2" xfId="13003"/>
    <cellStyle name="Normal 2 2 10 2 5 2 2" xfId="13004"/>
    <cellStyle name="Normal 2 2 10 2 5 2 2 2" xfId="13005"/>
    <cellStyle name="Normal 2 2 10 2 5 2 2 2 2" xfId="13006"/>
    <cellStyle name="Normal 2 2 10 2 5 2 2 3" xfId="13007"/>
    <cellStyle name="Normal 2 2 10 2 5 2 2 4" xfId="13008"/>
    <cellStyle name="Normal 2 2 10 2 5 2 3" xfId="13009"/>
    <cellStyle name="Normal 2 2 10 2 5 2 3 2" xfId="13010"/>
    <cellStyle name="Normal 2 2 10 2 5 2 4" xfId="13011"/>
    <cellStyle name="Normal 2 2 10 2 5 2 5" xfId="13012"/>
    <cellStyle name="Normal 2 2 10 2 5 3" xfId="13013"/>
    <cellStyle name="Normal 2 2 10 2 5 3 2" xfId="13014"/>
    <cellStyle name="Normal 2 2 10 2 5 3 2 2" xfId="13015"/>
    <cellStyle name="Normal 2 2 10 2 5 3 3" xfId="13016"/>
    <cellStyle name="Normal 2 2 10 2 5 3 4" xfId="13017"/>
    <cellStyle name="Normal 2 2 10 2 5 4" xfId="13018"/>
    <cellStyle name="Normal 2 2 10 2 5 4 2" xfId="13019"/>
    <cellStyle name="Normal 2 2 10 2 5 4 2 2" xfId="13020"/>
    <cellStyle name="Normal 2 2 10 2 5 4 3" xfId="13021"/>
    <cellStyle name="Normal 2 2 10 2 5 4 4" xfId="13022"/>
    <cellStyle name="Normal 2 2 10 2 5 5" xfId="13023"/>
    <cellStyle name="Normal 2 2 10 2 5 5 2" xfId="13024"/>
    <cellStyle name="Normal 2 2 10 2 5 6" xfId="13025"/>
    <cellStyle name="Normal 2 2 10 2 5 7" xfId="13026"/>
    <cellStyle name="Normal 2 2 10 2 6" xfId="13027"/>
    <cellStyle name="Normal 2 2 10 2 6 2" xfId="13028"/>
    <cellStyle name="Normal 2 2 10 2 6 2 2" xfId="13029"/>
    <cellStyle name="Normal 2 2 10 2 6 2 2 2" xfId="13030"/>
    <cellStyle name="Normal 2 2 10 2 6 2 3" xfId="13031"/>
    <cellStyle name="Normal 2 2 10 2 6 2 4" xfId="13032"/>
    <cellStyle name="Normal 2 2 10 2 6 3" xfId="13033"/>
    <cellStyle name="Normal 2 2 10 2 6 3 2" xfId="13034"/>
    <cellStyle name="Normal 2 2 10 2 6 4" xfId="13035"/>
    <cellStyle name="Normal 2 2 10 2 6 5" xfId="13036"/>
    <cellStyle name="Normal 2 2 10 2 7" xfId="13037"/>
    <cellStyle name="Normal 2 2 10 2 7 2" xfId="13038"/>
    <cellStyle name="Normal 2 2 10 2 7 2 2" xfId="13039"/>
    <cellStyle name="Normal 2 2 10 2 7 3" xfId="13040"/>
    <cellStyle name="Normal 2 2 10 2 7 4" xfId="13041"/>
    <cellStyle name="Normal 2 2 10 2 8" xfId="13042"/>
    <cellStyle name="Normal 2 2 10 2 8 2" xfId="13043"/>
    <cellStyle name="Normal 2 2 10 2 8 2 2" xfId="13044"/>
    <cellStyle name="Normal 2 2 10 2 8 3" xfId="13045"/>
    <cellStyle name="Normal 2 2 10 2 8 4" xfId="13046"/>
    <cellStyle name="Normal 2 2 10 2 9" xfId="13047"/>
    <cellStyle name="Normal 2 2 10 2 9 2" xfId="13048"/>
    <cellStyle name="Normal 2 2 10 2_Tab1" xfId="13049"/>
    <cellStyle name="Normal 2 2 10 3" xfId="13050"/>
    <cellStyle name="Normal 2 2 10 3 10" xfId="13051"/>
    <cellStyle name="Normal 2 2 10 3 2" xfId="13052"/>
    <cellStyle name="Normal 2 2 10 3 2 2" xfId="13053"/>
    <cellStyle name="Normal 2 2 10 3 2 2 2" xfId="13054"/>
    <cellStyle name="Normal 2 2 10 3 2 2 2 2" xfId="13055"/>
    <cellStyle name="Normal 2 2 10 3 2 2 2 2 2" xfId="13056"/>
    <cellStyle name="Normal 2 2 10 3 2 2 2 2 2 2" xfId="13057"/>
    <cellStyle name="Normal 2 2 10 3 2 2 2 2 3" xfId="13058"/>
    <cellStyle name="Normal 2 2 10 3 2 2 2 2 4" xfId="13059"/>
    <cellStyle name="Normal 2 2 10 3 2 2 2 3" xfId="13060"/>
    <cellStyle name="Normal 2 2 10 3 2 2 2 3 2" xfId="13061"/>
    <cellStyle name="Normal 2 2 10 3 2 2 2 4" xfId="13062"/>
    <cellStyle name="Normal 2 2 10 3 2 2 2 5" xfId="13063"/>
    <cellStyle name="Normal 2 2 10 3 2 2 3" xfId="13064"/>
    <cellStyle name="Normal 2 2 10 3 2 2 3 2" xfId="13065"/>
    <cellStyle name="Normal 2 2 10 3 2 2 3 2 2" xfId="13066"/>
    <cellStyle name="Normal 2 2 10 3 2 2 3 3" xfId="13067"/>
    <cellStyle name="Normal 2 2 10 3 2 2 3 4" xfId="13068"/>
    <cellStyle name="Normal 2 2 10 3 2 2 4" xfId="13069"/>
    <cellStyle name="Normal 2 2 10 3 2 2 4 2" xfId="13070"/>
    <cellStyle name="Normal 2 2 10 3 2 2 4 2 2" xfId="13071"/>
    <cellStyle name="Normal 2 2 10 3 2 2 4 3" xfId="13072"/>
    <cellStyle name="Normal 2 2 10 3 2 2 4 4" xfId="13073"/>
    <cellStyle name="Normal 2 2 10 3 2 2 5" xfId="13074"/>
    <cellStyle name="Normal 2 2 10 3 2 2 5 2" xfId="13075"/>
    <cellStyle name="Normal 2 2 10 3 2 2 6" xfId="13076"/>
    <cellStyle name="Normal 2 2 10 3 2 2 7" xfId="13077"/>
    <cellStyle name="Normal 2 2 10 3 2 3" xfId="13078"/>
    <cellStyle name="Normal 2 2 10 3 2 3 2" xfId="13079"/>
    <cellStyle name="Normal 2 2 10 3 2 3 2 2" xfId="13080"/>
    <cellStyle name="Normal 2 2 10 3 2 3 2 2 2" xfId="13081"/>
    <cellStyle name="Normal 2 2 10 3 2 3 2 2 2 2" xfId="13082"/>
    <cellStyle name="Normal 2 2 10 3 2 3 2 2 3" xfId="13083"/>
    <cellStyle name="Normal 2 2 10 3 2 3 2 2 4" xfId="13084"/>
    <cellStyle name="Normal 2 2 10 3 2 3 2 3" xfId="13085"/>
    <cellStyle name="Normal 2 2 10 3 2 3 2 3 2" xfId="13086"/>
    <cellStyle name="Normal 2 2 10 3 2 3 2 4" xfId="13087"/>
    <cellStyle name="Normal 2 2 10 3 2 3 2 5" xfId="13088"/>
    <cellStyle name="Normal 2 2 10 3 2 3 3" xfId="13089"/>
    <cellStyle name="Normal 2 2 10 3 2 3 3 2" xfId="13090"/>
    <cellStyle name="Normal 2 2 10 3 2 3 3 2 2" xfId="13091"/>
    <cellStyle name="Normal 2 2 10 3 2 3 3 3" xfId="13092"/>
    <cellStyle name="Normal 2 2 10 3 2 3 3 4" xfId="13093"/>
    <cellStyle name="Normal 2 2 10 3 2 3 4" xfId="13094"/>
    <cellStyle name="Normal 2 2 10 3 2 3 4 2" xfId="13095"/>
    <cellStyle name="Normal 2 2 10 3 2 3 4 2 2" xfId="13096"/>
    <cellStyle name="Normal 2 2 10 3 2 3 4 3" xfId="13097"/>
    <cellStyle name="Normal 2 2 10 3 2 3 4 4" xfId="13098"/>
    <cellStyle name="Normal 2 2 10 3 2 3 5" xfId="13099"/>
    <cellStyle name="Normal 2 2 10 3 2 3 5 2" xfId="13100"/>
    <cellStyle name="Normal 2 2 10 3 2 3 6" xfId="13101"/>
    <cellStyle name="Normal 2 2 10 3 2 3 7" xfId="13102"/>
    <cellStyle name="Normal 2 2 10 3 2 4" xfId="13103"/>
    <cellStyle name="Normal 2 2 10 3 2 4 2" xfId="13104"/>
    <cellStyle name="Normal 2 2 10 3 2 4 2 2" xfId="13105"/>
    <cellStyle name="Normal 2 2 10 3 2 4 2 2 2" xfId="13106"/>
    <cellStyle name="Normal 2 2 10 3 2 4 2 3" xfId="13107"/>
    <cellStyle name="Normal 2 2 10 3 2 4 2 4" xfId="13108"/>
    <cellStyle name="Normal 2 2 10 3 2 4 3" xfId="13109"/>
    <cellStyle name="Normal 2 2 10 3 2 4 3 2" xfId="13110"/>
    <cellStyle name="Normal 2 2 10 3 2 4 4" xfId="13111"/>
    <cellStyle name="Normal 2 2 10 3 2 4 5" xfId="13112"/>
    <cellStyle name="Normal 2 2 10 3 2 5" xfId="13113"/>
    <cellStyle name="Normal 2 2 10 3 2 5 2" xfId="13114"/>
    <cellStyle name="Normal 2 2 10 3 2 5 2 2" xfId="13115"/>
    <cellStyle name="Normal 2 2 10 3 2 5 3" xfId="13116"/>
    <cellStyle name="Normal 2 2 10 3 2 5 4" xfId="13117"/>
    <cellStyle name="Normal 2 2 10 3 2 6" xfId="13118"/>
    <cellStyle name="Normal 2 2 10 3 2 6 2" xfId="13119"/>
    <cellStyle name="Normal 2 2 10 3 2 6 2 2" xfId="13120"/>
    <cellStyle name="Normal 2 2 10 3 2 6 3" xfId="13121"/>
    <cellStyle name="Normal 2 2 10 3 2 6 4" xfId="13122"/>
    <cellStyle name="Normal 2 2 10 3 2 7" xfId="13123"/>
    <cellStyle name="Normal 2 2 10 3 2 7 2" xfId="13124"/>
    <cellStyle name="Normal 2 2 10 3 2 8" xfId="13125"/>
    <cellStyle name="Normal 2 2 10 3 2 9" xfId="13126"/>
    <cellStyle name="Normal 2 2 10 3 2_Tab1" xfId="13127"/>
    <cellStyle name="Normal 2 2 10 3 3" xfId="13128"/>
    <cellStyle name="Normal 2 2 10 3 3 2" xfId="13129"/>
    <cellStyle name="Normal 2 2 10 3 3 2 2" xfId="13130"/>
    <cellStyle name="Normal 2 2 10 3 3 2 2 2" xfId="13131"/>
    <cellStyle name="Normal 2 2 10 3 3 2 2 2 2" xfId="13132"/>
    <cellStyle name="Normal 2 2 10 3 3 2 2 3" xfId="13133"/>
    <cellStyle name="Normal 2 2 10 3 3 2 2 4" xfId="13134"/>
    <cellStyle name="Normal 2 2 10 3 3 2 3" xfId="13135"/>
    <cellStyle name="Normal 2 2 10 3 3 2 3 2" xfId="13136"/>
    <cellStyle name="Normal 2 2 10 3 3 2 4" xfId="13137"/>
    <cellStyle name="Normal 2 2 10 3 3 2 5" xfId="13138"/>
    <cellStyle name="Normal 2 2 10 3 3 3" xfId="13139"/>
    <cellStyle name="Normal 2 2 10 3 3 3 2" xfId="13140"/>
    <cellStyle name="Normal 2 2 10 3 3 3 2 2" xfId="13141"/>
    <cellStyle name="Normal 2 2 10 3 3 3 3" xfId="13142"/>
    <cellStyle name="Normal 2 2 10 3 3 3 4" xfId="13143"/>
    <cellStyle name="Normal 2 2 10 3 3 4" xfId="13144"/>
    <cellStyle name="Normal 2 2 10 3 3 4 2" xfId="13145"/>
    <cellStyle name="Normal 2 2 10 3 3 4 2 2" xfId="13146"/>
    <cellStyle name="Normal 2 2 10 3 3 4 3" xfId="13147"/>
    <cellStyle name="Normal 2 2 10 3 3 4 4" xfId="13148"/>
    <cellStyle name="Normal 2 2 10 3 3 5" xfId="13149"/>
    <cellStyle name="Normal 2 2 10 3 3 5 2" xfId="13150"/>
    <cellStyle name="Normal 2 2 10 3 3 6" xfId="13151"/>
    <cellStyle name="Normal 2 2 10 3 3 7" xfId="13152"/>
    <cellStyle name="Normal 2 2 10 3 4" xfId="13153"/>
    <cellStyle name="Normal 2 2 10 3 4 2" xfId="13154"/>
    <cellStyle name="Normal 2 2 10 3 4 2 2" xfId="13155"/>
    <cellStyle name="Normal 2 2 10 3 4 2 2 2" xfId="13156"/>
    <cellStyle name="Normal 2 2 10 3 4 2 2 2 2" xfId="13157"/>
    <cellStyle name="Normal 2 2 10 3 4 2 2 3" xfId="13158"/>
    <cellStyle name="Normal 2 2 10 3 4 2 2 4" xfId="13159"/>
    <cellStyle name="Normal 2 2 10 3 4 2 3" xfId="13160"/>
    <cellStyle name="Normal 2 2 10 3 4 2 3 2" xfId="13161"/>
    <cellStyle name="Normal 2 2 10 3 4 2 4" xfId="13162"/>
    <cellStyle name="Normal 2 2 10 3 4 2 5" xfId="13163"/>
    <cellStyle name="Normal 2 2 10 3 4 3" xfId="13164"/>
    <cellStyle name="Normal 2 2 10 3 4 3 2" xfId="13165"/>
    <cellStyle name="Normal 2 2 10 3 4 3 2 2" xfId="13166"/>
    <cellStyle name="Normal 2 2 10 3 4 3 3" xfId="13167"/>
    <cellStyle name="Normal 2 2 10 3 4 3 4" xfId="13168"/>
    <cellStyle name="Normal 2 2 10 3 4 4" xfId="13169"/>
    <cellStyle name="Normal 2 2 10 3 4 4 2" xfId="13170"/>
    <cellStyle name="Normal 2 2 10 3 4 4 2 2" xfId="13171"/>
    <cellStyle name="Normal 2 2 10 3 4 4 3" xfId="13172"/>
    <cellStyle name="Normal 2 2 10 3 4 4 4" xfId="13173"/>
    <cellStyle name="Normal 2 2 10 3 4 5" xfId="13174"/>
    <cellStyle name="Normal 2 2 10 3 4 5 2" xfId="13175"/>
    <cellStyle name="Normal 2 2 10 3 4 6" xfId="13176"/>
    <cellStyle name="Normal 2 2 10 3 4 7" xfId="13177"/>
    <cellStyle name="Normal 2 2 10 3 5" xfId="13178"/>
    <cellStyle name="Normal 2 2 10 3 5 2" xfId="13179"/>
    <cellStyle name="Normal 2 2 10 3 5 2 2" xfId="13180"/>
    <cellStyle name="Normal 2 2 10 3 5 2 2 2" xfId="13181"/>
    <cellStyle name="Normal 2 2 10 3 5 2 3" xfId="13182"/>
    <cellStyle name="Normal 2 2 10 3 5 2 4" xfId="13183"/>
    <cellStyle name="Normal 2 2 10 3 5 3" xfId="13184"/>
    <cellStyle name="Normal 2 2 10 3 5 3 2" xfId="13185"/>
    <cellStyle name="Normal 2 2 10 3 5 4" xfId="13186"/>
    <cellStyle name="Normal 2 2 10 3 5 5" xfId="13187"/>
    <cellStyle name="Normal 2 2 10 3 6" xfId="13188"/>
    <cellStyle name="Normal 2 2 10 3 6 2" xfId="13189"/>
    <cellStyle name="Normal 2 2 10 3 6 2 2" xfId="13190"/>
    <cellStyle name="Normal 2 2 10 3 6 3" xfId="13191"/>
    <cellStyle name="Normal 2 2 10 3 6 4" xfId="13192"/>
    <cellStyle name="Normal 2 2 10 3 7" xfId="13193"/>
    <cellStyle name="Normal 2 2 10 3 7 2" xfId="13194"/>
    <cellStyle name="Normal 2 2 10 3 7 2 2" xfId="13195"/>
    <cellStyle name="Normal 2 2 10 3 7 3" xfId="13196"/>
    <cellStyle name="Normal 2 2 10 3 7 4" xfId="13197"/>
    <cellStyle name="Normal 2 2 10 3 8" xfId="13198"/>
    <cellStyle name="Normal 2 2 10 3 8 2" xfId="13199"/>
    <cellStyle name="Normal 2 2 10 3 9" xfId="13200"/>
    <cellStyle name="Normal 2 2 10 3_Tab1" xfId="13201"/>
    <cellStyle name="Normal 2 2 10 4" xfId="13202"/>
    <cellStyle name="Normal 2 2 10 4 2" xfId="13203"/>
    <cellStyle name="Normal 2 2 10 4 2 2" xfId="13204"/>
    <cellStyle name="Normal 2 2 10 4 2 2 2" xfId="13205"/>
    <cellStyle name="Normal 2 2 10 4 2 2 2 2" xfId="13206"/>
    <cellStyle name="Normal 2 2 10 4 2 2 2 2 2" xfId="13207"/>
    <cellStyle name="Normal 2 2 10 4 2 2 2 3" xfId="13208"/>
    <cellStyle name="Normal 2 2 10 4 2 2 2 4" xfId="13209"/>
    <cellStyle name="Normal 2 2 10 4 2 2 3" xfId="13210"/>
    <cellStyle name="Normal 2 2 10 4 2 2 3 2" xfId="13211"/>
    <cellStyle name="Normal 2 2 10 4 2 2 4" xfId="13212"/>
    <cellStyle name="Normal 2 2 10 4 2 2 5" xfId="13213"/>
    <cellStyle name="Normal 2 2 10 4 2 3" xfId="13214"/>
    <cellStyle name="Normal 2 2 10 4 2 3 2" xfId="13215"/>
    <cellStyle name="Normal 2 2 10 4 2 3 2 2" xfId="13216"/>
    <cellStyle name="Normal 2 2 10 4 2 3 3" xfId="13217"/>
    <cellStyle name="Normal 2 2 10 4 2 3 4" xfId="13218"/>
    <cellStyle name="Normal 2 2 10 4 2 4" xfId="13219"/>
    <cellStyle name="Normal 2 2 10 4 2 4 2" xfId="13220"/>
    <cellStyle name="Normal 2 2 10 4 2 4 2 2" xfId="13221"/>
    <cellStyle name="Normal 2 2 10 4 2 4 3" xfId="13222"/>
    <cellStyle name="Normal 2 2 10 4 2 4 4" xfId="13223"/>
    <cellStyle name="Normal 2 2 10 4 2 5" xfId="13224"/>
    <cellStyle name="Normal 2 2 10 4 2 5 2" xfId="13225"/>
    <cellStyle name="Normal 2 2 10 4 2 6" xfId="13226"/>
    <cellStyle name="Normal 2 2 10 4 2 7" xfId="13227"/>
    <cellStyle name="Normal 2 2 10 4 3" xfId="13228"/>
    <cellStyle name="Normal 2 2 10 4 3 2" xfId="13229"/>
    <cellStyle name="Normal 2 2 10 4 3 2 2" xfId="13230"/>
    <cellStyle name="Normal 2 2 10 4 3 2 2 2" xfId="13231"/>
    <cellStyle name="Normal 2 2 10 4 3 2 2 2 2" xfId="13232"/>
    <cellStyle name="Normal 2 2 10 4 3 2 2 3" xfId="13233"/>
    <cellStyle name="Normal 2 2 10 4 3 2 2 4" xfId="13234"/>
    <cellStyle name="Normal 2 2 10 4 3 2 3" xfId="13235"/>
    <cellStyle name="Normal 2 2 10 4 3 2 3 2" xfId="13236"/>
    <cellStyle name="Normal 2 2 10 4 3 2 4" xfId="13237"/>
    <cellStyle name="Normal 2 2 10 4 3 2 5" xfId="13238"/>
    <cellStyle name="Normal 2 2 10 4 3 3" xfId="13239"/>
    <cellStyle name="Normal 2 2 10 4 3 3 2" xfId="13240"/>
    <cellStyle name="Normal 2 2 10 4 3 3 2 2" xfId="13241"/>
    <cellStyle name="Normal 2 2 10 4 3 3 3" xfId="13242"/>
    <cellStyle name="Normal 2 2 10 4 3 3 4" xfId="13243"/>
    <cellStyle name="Normal 2 2 10 4 3 4" xfId="13244"/>
    <cellStyle name="Normal 2 2 10 4 3 4 2" xfId="13245"/>
    <cellStyle name="Normal 2 2 10 4 3 4 2 2" xfId="13246"/>
    <cellStyle name="Normal 2 2 10 4 3 4 3" xfId="13247"/>
    <cellStyle name="Normal 2 2 10 4 3 4 4" xfId="13248"/>
    <cellStyle name="Normal 2 2 10 4 3 5" xfId="13249"/>
    <cellStyle name="Normal 2 2 10 4 3 5 2" xfId="13250"/>
    <cellStyle name="Normal 2 2 10 4 3 6" xfId="13251"/>
    <cellStyle name="Normal 2 2 10 4 3 7" xfId="13252"/>
    <cellStyle name="Normal 2 2 10 4 4" xfId="13253"/>
    <cellStyle name="Normal 2 2 10 4 4 2" xfId="13254"/>
    <cellStyle name="Normal 2 2 10 4 4 2 2" xfId="13255"/>
    <cellStyle name="Normal 2 2 10 4 4 2 2 2" xfId="13256"/>
    <cellStyle name="Normal 2 2 10 4 4 2 3" xfId="13257"/>
    <cellStyle name="Normal 2 2 10 4 4 2 4" xfId="13258"/>
    <cellStyle name="Normal 2 2 10 4 4 3" xfId="13259"/>
    <cellStyle name="Normal 2 2 10 4 4 3 2" xfId="13260"/>
    <cellStyle name="Normal 2 2 10 4 4 4" xfId="13261"/>
    <cellStyle name="Normal 2 2 10 4 4 5" xfId="13262"/>
    <cellStyle name="Normal 2 2 10 4 5" xfId="13263"/>
    <cellStyle name="Normal 2 2 10 4 5 2" xfId="13264"/>
    <cellStyle name="Normal 2 2 10 4 5 2 2" xfId="13265"/>
    <cellStyle name="Normal 2 2 10 4 5 3" xfId="13266"/>
    <cellStyle name="Normal 2 2 10 4 5 4" xfId="13267"/>
    <cellStyle name="Normal 2 2 10 4 6" xfId="13268"/>
    <cellStyle name="Normal 2 2 10 4 6 2" xfId="13269"/>
    <cellStyle name="Normal 2 2 10 4 6 2 2" xfId="13270"/>
    <cellStyle name="Normal 2 2 10 4 6 3" xfId="13271"/>
    <cellStyle name="Normal 2 2 10 4 6 4" xfId="13272"/>
    <cellStyle name="Normal 2 2 10 4 7" xfId="13273"/>
    <cellStyle name="Normal 2 2 10 4 7 2" xfId="13274"/>
    <cellStyle name="Normal 2 2 10 4 8" xfId="13275"/>
    <cellStyle name="Normal 2 2 10 4 9" xfId="13276"/>
    <cellStyle name="Normal 2 2 10 4_Tab1" xfId="13277"/>
    <cellStyle name="Normal 2 2 10 5" xfId="13278"/>
    <cellStyle name="Normal 2 2 10 5 2" xfId="13279"/>
    <cellStyle name="Normal 2 2 10 5 2 2" xfId="13280"/>
    <cellStyle name="Normal 2 2 10 5 2 2 2" xfId="13281"/>
    <cellStyle name="Normal 2 2 10 5 2 2 2 2" xfId="13282"/>
    <cellStyle name="Normal 2 2 10 5 2 2 3" xfId="13283"/>
    <cellStyle name="Normal 2 2 10 5 2 2 4" xfId="13284"/>
    <cellStyle name="Normal 2 2 10 5 2 3" xfId="13285"/>
    <cellStyle name="Normal 2 2 10 5 2 3 2" xfId="13286"/>
    <cellStyle name="Normal 2 2 10 5 2 4" xfId="13287"/>
    <cellStyle name="Normal 2 2 10 5 2 5" xfId="13288"/>
    <cellStyle name="Normal 2 2 10 5 3" xfId="13289"/>
    <cellStyle name="Normal 2 2 10 5 3 2" xfId="13290"/>
    <cellStyle name="Normal 2 2 10 5 3 2 2" xfId="13291"/>
    <cellStyle name="Normal 2 2 10 5 3 3" xfId="13292"/>
    <cellStyle name="Normal 2 2 10 5 3 4" xfId="13293"/>
    <cellStyle name="Normal 2 2 10 5 4" xfId="13294"/>
    <cellStyle name="Normal 2 2 10 5 4 2" xfId="13295"/>
    <cellStyle name="Normal 2 2 10 5 4 2 2" xfId="13296"/>
    <cellStyle name="Normal 2 2 10 5 4 3" xfId="13297"/>
    <cellStyle name="Normal 2 2 10 5 4 4" xfId="13298"/>
    <cellStyle name="Normal 2 2 10 5 5" xfId="13299"/>
    <cellStyle name="Normal 2 2 10 5 5 2" xfId="13300"/>
    <cellStyle name="Normal 2 2 10 5 6" xfId="13301"/>
    <cellStyle name="Normal 2 2 10 5 7" xfId="13302"/>
    <cellStyle name="Normal 2 2 10 6" xfId="13303"/>
    <cellStyle name="Normal 2 2 10 6 2" xfId="13304"/>
    <cellStyle name="Normal 2 2 10 6 2 2" xfId="13305"/>
    <cellStyle name="Normal 2 2 10 6 2 2 2" xfId="13306"/>
    <cellStyle name="Normal 2 2 10 6 2 2 2 2" xfId="13307"/>
    <cellStyle name="Normal 2 2 10 6 2 2 3" xfId="13308"/>
    <cellStyle name="Normal 2 2 10 6 2 2 4" xfId="13309"/>
    <cellStyle name="Normal 2 2 10 6 2 3" xfId="13310"/>
    <cellStyle name="Normal 2 2 10 6 2 3 2" xfId="13311"/>
    <cellStyle name="Normal 2 2 10 6 2 4" xfId="13312"/>
    <cellStyle name="Normal 2 2 10 6 2 5" xfId="13313"/>
    <cellStyle name="Normal 2 2 10 6 3" xfId="13314"/>
    <cellStyle name="Normal 2 2 10 6 3 2" xfId="13315"/>
    <cellStyle name="Normal 2 2 10 6 3 2 2" xfId="13316"/>
    <cellStyle name="Normal 2 2 10 6 3 3" xfId="13317"/>
    <cellStyle name="Normal 2 2 10 6 3 4" xfId="13318"/>
    <cellStyle name="Normal 2 2 10 6 4" xfId="13319"/>
    <cellStyle name="Normal 2 2 10 6 4 2" xfId="13320"/>
    <cellStyle name="Normal 2 2 10 6 4 2 2" xfId="13321"/>
    <cellStyle name="Normal 2 2 10 6 4 3" xfId="13322"/>
    <cellStyle name="Normal 2 2 10 6 4 4" xfId="13323"/>
    <cellStyle name="Normal 2 2 10 6 5" xfId="13324"/>
    <cellStyle name="Normal 2 2 10 6 5 2" xfId="13325"/>
    <cellStyle name="Normal 2 2 10 6 6" xfId="13326"/>
    <cellStyle name="Normal 2 2 10 6 7" xfId="13327"/>
    <cellStyle name="Normal 2 2 10 7" xfId="13328"/>
    <cellStyle name="Normal 2 2 10 7 2" xfId="13329"/>
    <cellStyle name="Normal 2 2 10 7 2 2" xfId="13330"/>
    <cellStyle name="Normal 2 2 10 7 2 2 2" xfId="13331"/>
    <cellStyle name="Normal 2 2 10 7 2 3" xfId="13332"/>
    <cellStyle name="Normal 2 2 10 7 2 4" xfId="13333"/>
    <cellStyle name="Normal 2 2 10 7 3" xfId="13334"/>
    <cellStyle name="Normal 2 2 10 7 3 2" xfId="13335"/>
    <cellStyle name="Normal 2 2 10 7 4" xfId="13336"/>
    <cellStyle name="Normal 2 2 10 7 5" xfId="13337"/>
    <cellStyle name="Normal 2 2 10 8" xfId="13338"/>
    <cellStyle name="Normal 2 2 10 8 2" xfId="13339"/>
    <cellStyle name="Normal 2 2 10 8 2 2" xfId="13340"/>
    <cellStyle name="Normal 2 2 10 8 3" xfId="13341"/>
    <cellStyle name="Normal 2 2 10 8 4" xfId="13342"/>
    <cellStyle name="Normal 2 2 10 9" xfId="13343"/>
    <cellStyle name="Normal 2 2 10 9 2" xfId="13344"/>
    <cellStyle name="Normal 2 2 10 9 2 2" xfId="13345"/>
    <cellStyle name="Normal 2 2 10 9 3" xfId="13346"/>
    <cellStyle name="Normal 2 2 10 9 4" xfId="13347"/>
    <cellStyle name="Normal 2 2 10_Tab1" xfId="13348"/>
    <cellStyle name="Normal 2 2 11" xfId="13349"/>
    <cellStyle name="Normal 2 2 11 10" xfId="13350"/>
    <cellStyle name="Normal 2 2 11 11" xfId="13351"/>
    <cellStyle name="Normal 2 2 11 2" xfId="13352"/>
    <cellStyle name="Normal 2 2 11 2 10" xfId="13353"/>
    <cellStyle name="Normal 2 2 11 2 2" xfId="13354"/>
    <cellStyle name="Normal 2 2 11 2 2 2" xfId="13355"/>
    <cellStyle name="Normal 2 2 11 2 2 2 2" xfId="13356"/>
    <cellStyle name="Normal 2 2 11 2 2 2 2 2" xfId="13357"/>
    <cellStyle name="Normal 2 2 11 2 2 2 2 2 2" xfId="13358"/>
    <cellStyle name="Normal 2 2 11 2 2 2 2 2 2 2" xfId="13359"/>
    <cellStyle name="Normal 2 2 11 2 2 2 2 2 3" xfId="13360"/>
    <cellStyle name="Normal 2 2 11 2 2 2 2 2 4" xfId="13361"/>
    <cellStyle name="Normal 2 2 11 2 2 2 2 3" xfId="13362"/>
    <cellStyle name="Normal 2 2 11 2 2 2 2 3 2" xfId="13363"/>
    <cellStyle name="Normal 2 2 11 2 2 2 2 4" xfId="13364"/>
    <cellStyle name="Normal 2 2 11 2 2 2 2 5" xfId="13365"/>
    <cellStyle name="Normal 2 2 11 2 2 2 3" xfId="13366"/>
    <cellStyle name="Normal 2 2 11 2 2 2 3 2" xfId="13367"/>
    <cellStyle name="Normal 2 2 11 2 2 2 3 2 2" xfId="13368"/>
    <cellStyle name="Normal 2 2 11 2 2 2 3 3" xfId="13369"/>
    <cellStyle name="Normal 2 2 11 2 2 2 3 4" xfId="13370"/>
    <cellStyle name="Normal 2 2 11 2 2 2 4" xfId="13371"/>
    <cellStyle name="Normal 2 2 11 2 2 2 4 2" xfId="13372"/>
    <cellStyle name="Normal 2 2 11 2 2 2 4 2 2" xfId="13373"/>
    <cellStyle name="Normal 2 2 11 2 2 2 4 3" xfId="13374"/>
    <cellStyle name="Normal 2 2 11 2 2 2 4 4" xfId="13375"/>
    <cellStyle name="Normal 2 2 11 2 2 2 5" xfId="13376"/>
    <cellStyle name="Normal 2 2 11 2 2 2 5 2" xfId="13377"/>
    <cellStyle name="Normal 2 2 11 2 2 2 6" xfId="13378"/>
    <cellStyle name="Normal 2 2 11 2 2 2 7" xfId="13379"/>
    <cellStyle name="Normal 2 2 11 2 2 3" xfId="13380"/>
    <cellStyle name="Normal 2 2 11 2 2 3 2" xfId="13381"/>
    <cellStyle name="Normal 2 2 11 2 2 3 2 2" xfId="13382"/>
    <cellStyle name="Normal 2 2 11 2 2 3 2 2 2" xfId="13383"/>
    <cellStyle name="Normal 2 2 11 2 2 3 2 2 2 2" xfId="13384"/>
    <cellStyle name="Normal 2 2 11 2 2 3 2 2 3" xfId="13385"/>
    <cellStyle name="Normal 2 2 11 2 2 3 2 2 4" xfId="13386"/>
    <cellStyle name="Normal 2 2 11 2 2 3 2 3" xfId="13387"/>
    <cellStyle name="Normal 2 2 11 2 2 3 2 3 2" xfId="13388"/>
    <cellStyle name="Normal 2 2 11 2 2 3 2 4" xfId="13389"/>
    <cellStyle name="Normal 2 2 11 2 2 3 2 5" xfId="13390"/>
    <cellStyle name="Normal 2 2 11 2 2 3 3" xfId="13391"/>
    <cellStyle name="Normal 2 2 11 2 2 3 3 2" xfId="13392"/>
    <cellStyle name="Normal 2 2 11 2 2 3 3 2 2" xfId="13393"/>
    <cellStyle name="Normal 2 2 11 2 2 3 3 3" xfId="13394"/>
    <cellStyle name="Normal 2 2 11 2 2 3 3 4" xfId="13395"/>
    <cellStyle name="Normal 2 2 11 2 2 3 4" xfId="13396"/>
    <cellStyle name="Normal 2 2 11 2 2 3 4 2" xfId="13397"/>
    <cellStyle name="Normal 2 2 11 2 2 3 4 2 2" xfId="13398"/>
    <cellStyle name="Normal 2 2 11 2 2 3 4 3" xfId="13399"/>
    <cellStyle name="Normal 2 2 11 2 2 3 4 4" xfId="13400"/>
    <cellStyle name="Normal 2 2 11 2 2 3 5" xfId="13401"/>
    <cellStyle name="Normal 2 2 11 2 2 3 5 2" xfId="13402"/>
    <cellStyle name="Normal 2 2 11 2 2 3 6" xfId="13403"/>
    <cellStyle name="Normal 2 2 11 2 2 3 7" xfId="13404"/>
    <cellStyle name="Normal 2 2 11 2 2 4" xfId="13405"/>
    <cellStyle name="Normal 2 2 11 2 2 4 2" xfId="13406"/>
    <cellStyle name="Normal 2 2 11 2 2 4 2 2" xfId="13407"/>
    <cellStyle name="Normal 2 2 11 2 2 4 2 2 2" xfId="13408"/>
    <cellStyle name="Normal 2 2 11 2 2 4 2 3" xfId="13409"/>
    <cellStyle name="Normal 2 2 11 2 2 4 2 4" xfId="13410"/>
    <cellStyle name="Normal 2 2 11 2 2 4 3" xfId="13411"/>
    <cellStyle name="Normal 2 2 11 2 2 4 3 2" xfId="13412"/>
    <cellStyle name="Normal 2 2 11 2 2 4 4" xfId="13413"/>
    <cellStyle name="Normal 2 2 11 2 2 4 5" xfId="13414"/>
    <cellStyle name="Normal 2 2 11 2 2 5" xfId="13415"/>
    <cellStyle name="Normal 2 2 11 2 2 5 2" xfId="13416"/>
    <cellStyle name="Normal 2 2 11 2 2 5 2 2" xfId="13417"/>
    <cellStyle name="Normal 2 2 11 2 2 5 3" xfId="13418"/>
    <cellStyle name="Normal 2 2 11 2 2 5 4" xfId="13419"/>
    <cellStyle name="Normal 2 2 11 2 2 6" xfId="13420"/>
    <cellStyle name="Normal 2 2 11 2 2 6 2" xfId="13421"/>
    <cellStyle name="Normal 2 2 11 2 2 6 2 2" xfId="13422"/>
    <cellStyle name="Normal 2 2 11 2 2 6 3" xfId="13423"/>
    <cellStyle name="Normal 2 2 11 2 2 6 4" xfId="13424"/>
    <cellStyle name="Normal 2 2 11 2 2 7" xfId="13425"/>
    <cellStyle name="Normal 2 2 11 2 2 7 2" xfId="13426"/>
    <cellStyle name="Normal 2 2 11 2 2 8" xfId="13427"/>
    <cellStyle name="Normal 2 2 11 2 2 9" xfId="13428"/>
    <cellStyle name="Normal 2 2 11 2 2_Tab1" xfId="13429"/>
    <cellStyle name="Normal 2 2 11 2 3" xfId="13430"/>
    <cellStyle name="Normal 2 2 11 2 3 2" xfId="13431"/>
    <cellStyle name="Normal 2 2 11 2 3 2 2" xfId="13432"/>
    <cellStyle name="Normal 2 2 11 2 3 2 2 2" xfId="13433"/>
    <cellStyle name="Normal 2 2 11 2 3 2 2 2 2" xfId="13434"/>
    <cellStyle name="Normal 2 2 11 2 3 2 2 3" xfId="13435"/>
    <cellStyle name="Normal 2 2 11 2 3 2 2 4" xfId="13436"/>
    <cellStyle name="Normal 2 2 11 2 3 2 3" xfId="13437"/>
    <cellStyle name="Normal 2 2 11 2 3 2 3 2" xfId="13438"/>
    <cellStyle name="Normal 2 2 11 2 3 2 4" xfId="13439"/>
    <cellStyle name="Normal 2 2 11 2 3 2 5" xfId="13440"/>
    <cellStyle name="Normal 2 2 11 2 3 3" xfId="13441"/>
    <cellStyle name="Normal 2 2 11 2 3 3 2" xfId="13442"/>
    <cellStyle name="Normal 2 2 11 2 3 3 2 2" xfId="13443"/>
    <cellStyle name="Normal 2 2 11 2 3 3 3" xfId="13444"/>
    <cellStyle name="Normal 2 2 11 2 3 3 4" xfId="13445"/>
    <cellStyle name="Normal 2 2 11 2 3 4" xfId="13446"/>
    <cellStyle name="Normal 2 2 11 2 3 4 2" xfId="13447"/>
    <cellStyle name="Normal 2 2 11 2 3 4 2 2" xfId="13448"/>
    <cellStyle name="Normal 2 2 11 2 3 4 3" xfId="13449"/>
    <cellStyle name="Normal 2 2 11 2 3 4 4" xfId="13450"/>
    <cellStyle name="Normal 2 2 11 2 3 5" xfId="13451"/>
    <cellStyle name="Normal 2 2 11 2 3 5 2" xfId="13452"/>
    <cellStyle name="Normal 2 2 11 2 3 6" xfId="13453"/>
    <cellStyle name="Normal 2 2 11 2 3 7" xfId="13454"/>
    <cellStyle name="Normal 2 2 11 2 4" xfId="13455"/>
    <cellStyle name="Normal 2 2 11 2 4 2" xfId="13456"/>
    <cellStyle name="Normal 2 2 11 2 4 2 2" xfId="13457"/>
    <cellStyle name="Normal 2 2 11 2 4 2 2 2" xfId="13458"/>
    <cellStyle name="Normal 2 2 11 2 4 2 2 2 2" xfId="13459"/>
    <cellStyle name="Normal 2 2 11 2 4 2 2 3" xfId="13460"/>
    <cellStyle name="Normal 2 2 11 2 4 2 2 4" xfId="13461"/>
    <cellStyle name="Normal 2 2 11 2 4 2 3" xfId="13462"/>
    <cellStyle name="Normal 2 2 11 2 4 2 3 2" xfId="13463"/>
    <cellStyle name="Normal 2 2 11 2 4 2 4" xfId="13464"/>
    <cellStyle name="Normal 2 2 11 2 4 2 5" xfId="13465"/>
    <cellStyle name="Normal 2 2 11 2 4 3" xfId="13466"/>
    <cellStyle name="Normal 2 2 11 2 4 3 2" xfId="13467"/>
    <cellStyle name="Normal 2 2 11 2 4 3 2 2" xfId="13468"/>
    <cellStyle name="Normal 2 2 11 2 4 3 3" xfId="13469"/>
    <cellStyle name="Normal 2 2 11 2 4 3 4" xfId="13470"/>
    <cellStyle name="Normal 2 2 11 2 4 4" xfId="13471"/>
    <cellStyle name="Normal 2 2 11 2 4 4 2" xfId="13472"/>
    <cellStyle name="Normal 2 2 11 2 4 4 2 2" xfId="13473"/>
    <cellStyle name="Normal 2 2 11 2 4 4 3" xfId="13474"/>
    <cellStyle name="Normal 2 2 11 2 4 4 4" xfId="13475"/>
    <cellStyle name="Normal 2 2 11 2 4 5" xfId="13476"/>
    <cellStyle name="Normal 2 2 11 2 4 5 2" xfId="13477"/>
    <cellStyle name="Normal 2 2 11 2 4 6" xfId="13478"/>
    <cellStyle name="Normal 2 2 11 2 4 7" xfId="13479"/>
    <cellStyle name="Normal 2 2 11 2 5" xfId="13480"/>
    <cellStyle name="Normal 2 2 11 2 5 2" xfId="13481"/>
    <cellStyle name="Normal 2 2 11 2 5 2 2" xfId="13482"/>
    <cellStyle name="Normal 2 2 11 2 5 2 2 2" xfId="13483"/>
    <cellStyle name="Normal 2 2 11 2 5 2 3" xfId="13484"/>
    <cellStyle name="Normal 2 2 11 2 5 2 4" xfId="13485"/>
    <cellStyle name="Normal 2 2 11 2 5 3" xfId="13486"/>
    <cellStyle name="Normal 2 2 11 2 5 3 2" xfId="13487"/>
    <cellStyle name="Normal 2 2 11 2 5 4" xfId="13488"/>
    <cellStyle name="Normal 2 2 11 2 5 5" xfId="13489"/>
    <cellStyle name="Normal 2 2 11 2 6" xfId="13490"/>
    <cellStyle name="Normal 2 2 11 2 6 2" xfId="13491"/>
    <cellStyle name="Normal 2 2 11 2 6 2 2" xfId="13492"/>
    <cellStyle name="Normal 2 2 11 2 6 3" xfId="13493"/>
    <cellStyle name="Normal 2 2 11 2 6 4" xfId="13494"/>
    <cellStyle name="Normal 2 2 11 2 7" xfId="13495"/>
    <cellStyle name="Normal 2 2 11 2 7 2" xfId="13496"/>
    <cellStyle name="Normal 2 2 11 2 7 2 2" xfId="13497"/>
    <cellStyle name="Normal 2 2 11 2 7 3" xfId="13498"/>
    <cellStyle name="Normal 2 2 11 2 7 4" xfId="13499"/>
    <cellStyle name="Normal 2 2 11 2 8" xfId="13500"/>
    <cellStyle name="Normal 2 2 11 2 8 2" xfId="13501"/>
    <cellStyle name="Normal 2 2 11 2 9" xfId="13502"/>
    <cellStyle name="Normal 2 2 11 2_Tab1" xfId="13503"/>
    <cellStyle name="Normal 2 2 11 3" xfId="13504"/>
    <cellStyle name="Normal 2 2 11 3 2" xfId="13505"/>
    <cellStyle name="Normal 2 2 11 3 2 2" xfId="13506"/>
    <cellStyle name="Normal 2 2 11 3 2 2 2" xfId="13507"/>
    <cellStyle name="Normal 2 2 11 3 2 2 2 2" xfId="13508"/>
    <cellStyle name="Normal 2 2 11 3 2 2 2 2 2" xfId="13509"/>
    <cellStyle name="Normal 2 2 11 3 2 2 2 3" xfId="13510"/>
    <cellStyle name="Normal 2 2 11 3 2 2 2 4" xfId="13511"/>
    <cellStyle name="Normal 2 2 11 3 2 2 3" xfId="13512"/>
    <cellStyle name="Normal 2 2 11 3 2 2 3 2" xfId="13513"/>
    <cellStyle name="Normal 2 2 11 3 2 2 4" xfId="13514"/>
    <cellStyle name="Normal 2 2 11 3 2 2 5" xfId="13515"/>
    <cellStyle name="Normal 2 2 11 3 2 3" xfId="13516"/>
    <cellStyle name="Normal 2 2 11 3 2 3 2" xfId="13517"/>
    <cellStyle name="Normal 2 2 11 3 2 3 2 2" xfId="13518"/>
    <cellStyle name="Normal 2 2 11 3 2 3 3" xfId="13519"/>
    <cellStyle name="Normal 2 2 11 3 2 3 4" xfId="13520"/>
    <cellStyle name="Normal 2 2 11 3 2 4" xfId="13521"/>
    <cellStyle name="Normal 2 2 11 3 2 4 2" xfId="13522"/>
    <cellStyle name="Normal 2 2 11 3 2 4 2 2" xfId="13523"/>
    <cellStyle name="Normal 2 2 11 3 2 4 3" xfId="13524"/>
    <cellStyle name="Normal 2 2 11 3 2 4 4" xfId="13525"/>
    <cellStyle name="Normal 2 2 11 3 2 5" xfId="13526"/>
    <cellStyle name="Normal 2 2 11 3 2 5 2" xfId="13527"/>
    <cellStyle name="Normal 2 2 11 3 2 6" xfId="13528"/>
    <cellStyle name="Normal 2 2 11 3 2 7" xfId="13529"/>
    <cellStyle name="Normal 2 2 11 3 3" xfId="13530"/>
    <cellStyle name="Normal 2 2 11 3 3 2" xfId="13531"/>
    <cellStyle name="Normal 2 2 11 3 3 2 2" xfId="13532"/>
    <cellStyle name="Normal 2 2 11 3 3 2 2 2" xfId="13533"/>
    <cellStyle name="Normal 2 2 11 3 3 2 2 2 2" xfId="13534"/>
    <cellStyle name="Normal 2 2 11 3 3 2 2 3" xfId="13535"/>
    <cellStyle name="Normal 2 2 11 3 3 2 2 4" xfId="13536"/>
    <cellStyle name="Normal 2 2 11 3 3 2 3" xfId="13537"/>
    <cellStyle name="Normal 2 2 11 3 3 2 3 2" xfId="13538"/>
    <cellStyle name="Normal 2 2 11 3 3 2 4" xfId="13539"/>
    <cellStyle name="Normal 2 2 11 3 3 2 5" xfId="13540"/>
    <cellStyle name="Normal 2 2 11 3 3 3" xfId="13541"/>
    <cellStyle name="Normal 2 2 11 3 3 3 2" xfId="13542"/>
    <cellStyle name="Normal 2 2 11 3 3 3 2 2" xfId="13543"/>
    <cellStyle name="Normal 2 2 11 3 3 3 3" xfId="13544"/>
    <cellStyle name="Normal 2 2 11 3 3 3 4" xfId="13545"/>
    <cellStyle name="Normal 2 2 11 3 3 4" xfId="13546"/>
    <cellStyle name="Normal 2 2 11 3 3 4 2" xfId="13547"/>
    <cellStyle name="Normal 2 2 11 3 3 4 2 2" xfId="13548"/>
    <cellStyle name="Normal 2 2 11 3 3 4 3" xfId="13549"/>
    <cellStyle name="Normal 2 2 11 3 3 4 4" xfId="13550"/>
    <cellStyle name="Normal 2 2 11 3 3 5" xfId="13551"/>
    <cellStyle name="Normal 2 2 11 3 3 5 2" xfId="13552"/>
    <cellStyle name="Normal 2 2 11 3 3 6" xfId="13553"/>
    <cellStyle name="Normal 2 2 11 3 3 7" xfId="13554"/>
    <cellStyle name="Normal 2 2 11 3 4" xfId="13555"/>
    <cellStyle name="Normal 2 2 11 3 4 2" xfId="13556"/>
    <cellStyle name="Normal 2 2 11 3 4 2 2" xfId="13557"/>
    <cellStyle name="Normal 2 2 11 3 4 2 2 2" xfId="13558"/>
    <cellStyle name="Normal 2 2 11 3 4 2 3" xfId="13559"/>
    <cellStyle name="Normal 2 2 11 3 4 2 4" xfId="13560"/>
    <cellStyle name="Normal 2 2 11 3 4 3" xfId="13561"/>
    <cellStyle name="Normal 2 2 11 3 4 3 2" xfId="13562"/>
    <cellStyle name="Normal 2 2 11 3 4 4" xfId="13563"/>
    <cellStyle name="Normal 2 2 11 3 4 5" xfId="13564"/>
    <cellStyle name="Normal 2 2 11 3 5" xfId="13565"/>
    <cellStyle name="Normal 2 2 11 3 5 2" xfId="13566"/>
    <cellStyle name="Normal 2 2 11 3 5 2 2" xfId="13567"/>
    <cellStyle name="Normal 2 2 11 3 5 3" xfId="13568"/>
    <cellStyle name="Normal 2 2 11 3 5 4" xfId="13569"/>
    <cellStyle name="Normal 2 2 11 3 6" xfId="13570"/>
    <cellStyle name="Normal 2 2 11 3 6 2" xfId="13571"/>
    <cellStyle name="Normal 2 2 11 3 6 2 2" xfId="13572"/>
    <cellStyle name="Normal 2 2 11 3 6 3" xfId="13573"/>
    <cellStyle name="Normal 2 2 11 3 6 4" xfId="13574"/>
    <cellStyle name="Normal 2 2 11 3 7" xfId="13575"/>
    <cellStyle name="Normal 2 2 11 3 7 2" xfId="13576"/>
    <cellStyle name="Normal 2 2 11 3 8" xfId="13577"/>
    <cellStyle name="Normal 2 2 11 3 9" xfId="13578"/>
    <cellStyle name="Normal 2 2 11 3_Tab1" xfId="13579"/>
    <cellStyle name="Normal 2 2 11 4" xfId="13580"/>
    <cellStyle name="Normal 2 2 11 4 2" xfId="13581"/>
    <cellStyle name="Normal 2 2 11 4 2 2" xfId="13582"/>
    <cellStyle name="Normal 2 2 11 4 2 2 2" xfId="13583"/>
    <cellStyle name="Normal 2 2 11 4 2 2 2 2" xfId="13584"/>
    <cellStyle name="Normal 2 2 11 4 2 2 3" xfId="13585"/>
    <cellStyle name="Normal 2 2 11 4 2 2 4" xfId="13586"/>
    <cellStyle name="Normal 2 2 11 4 2 3" xfId="13587"/>
    <cellStyle name="Normal 2 2 11 4 2 3 2" xfId="13588"/>
    <cellStyle name="Normal 2 2 11 4 2 4" xfId="13589"/>
    <cellStyle name="Normal 2 2 11 4 2 5" xfId="13590"/>
    <cellStyle name="Normal 2 2 11 4 3" xfId="13591"/>
    <cellStyle name="Normal 2 2 11 4 3 2" xfId="13592"/>
    <cellStyle name="Normal 2 2 11 4 3 2 2" xfId="13593"/>
    <cellStyle name="Normal 2 2 11 4 3 3" xfId="13594"/>
    <cellStyle name="Normal 2 2 11 4 3 4" xfId="13595"/>
    <cellStyle name="Normal 2 2 11 4 4" xfId="13596"/>
    <cellStyle name="Normal 2 2 11 4 4 2" xfId="13597"/>
    <cellStyle name="Normal 2 2 11 4 4 2 2" xfId="13598"/>
    <cellStyle name="Normal 2 2 11 4 4 3" xfId="13599"/>
    <cellStyle name="Normal 2 2 11 4 4 4" xfId="13600"/>
    <cellStyle name="Normal 2 2 11 4 5" xfId="13601"/>
    <cellStyle name="Normal 2 2 11 4 5 2" xfId="13602"/>
    <cellStyle name="Normal 2 2 11 4 6" xfId="13603"/>
    <cellStyle name="Normal 2 2 11 4 7" xfId="13604"/>
    <cellStyle name="Normal 2 2 11 5" xfId="13605"/>
    <cellStyle name="Normal 2 2 11 5 2" xfId="13606"/>
    <cellStyle name="Normal 2 2 11 5 2 2" xfId="13607"/>
    <cellStyle name="Normal 2 2 11 5 2 2 2" xfId="13608"/>
    <cellStyle name="Normal 2 2 11 5 2 2 2 2" xfId="13609"/>
    <cellStyle name="Normal 2 2 11 5 2 2 3" xfId="13610"/>
    <cellStyle name="Normal 2 2 11 5 2 2 4" xfId="13611"/>
    <cellStyle name="Normal 2 2 11 5 2 3" xfId="13612"/>
    <cellStyle name="Normal 2 2 11 5 2 3 2" xfId="13613"/>
    <cellStyle name="Normal 2 2 11 5 2 4" xfId="13614"/>
    <cellStyle name="Normal 2 2 11 5 2 5" xfId="13615"/>
    <cellStyle name="Normal 2 2 11 5 3" xfId="13616"/>
    <cellStyle name="Normal 2 2 11 5 3 2" xfId="13617"/>
    <cellStyle name="Normal 2 2 11 5 3 2 2" xfId="13618"/>
    <cellStyle name="Normal 2 2 11 5 3 3" xfId="13619"/>
    <cellStyle name="Normal 2 2 11 5 3 4" xfId="13620"/>
    <cellStyle name="Normal 2 2 11 5 4" xfId="13621"/>
    <cellStyle name="Normal 2 2 11 5 4 2" xfId="13622"/>
    <cellStyle name="Normal 2 2 11 5 4 2 2" xfId="13623"/>
    <cellStyle name="Normal 2 2 11 5 4 3" xfId="13624"/>
    <cellStyle name="Normal 2 2 11 5 4 4" xfId="13625"/>
    <cellStyle name="Normal 2 2 11 5 5" xfId="13626"/>
    <cellStyle name="Normal 2 2 11 5 5 2" xfId="13627"/>
    <cellStyle name="Normal 2 2 11 5 6" xfId="13628"/>
    <cellStyle name="Normal 2 2 11 5 7" xfId="13629"/>
    <cellStyle name="Normal 2 2 11 6" xfId="13630"/>
    <cellStyle name="Normal 2 2 11 6 2" xfId="13631"/>
    <cellStyle name="Normal 2 2 11 6 2 2" xfId="13632"/>
    <cellStyle name="Normal 2 2 11 6 2 2 2" xfId="13633"/>
    <cellStyle name="Normal 2 2 11 6 2 3" xfId="13634"/>
    <cellStyle name="Normal 2 2 11 6 2 4" xfId="13635"/>
    <cellStyle name="Normal 2 2 11 6 3" xfId="13636"/>
    <cellStyle name="Normal 2 2 11 6 3 2" xfId="13637"/>
    <cellStyle name="Normal 2 2 11 6 4" xfId="13638"/>
    <cellStyle name="Normal 2 2 11 6 5" xfId="13639"/>
    <cellStyle name="Normal 2 2 11 7" xfId="13640"/>
    <cellStyle name="Normal 2 2 11 7 2" xfId="13641"/>
    <cellStyle name="Normal 2 2 11 7 2 2" xfId="13642"/>
    <cellStyle name="Normal 2 2 11 7 3" xfId="13643"/>
    <cellStyle name="Normal 2 2 11 7 4" xfId="13644"/>
    <cellStyle name="Normal 2 2 11 8" xfId="13645"/>
    <cellStyle name="Normal 2 2 11 8 2" xfId="13646"/>
    <cellStyle name="Normal 2 2 11 8 2 2" xfId="13647"/>
    <cellStyle name="Normal 2 2 11 8 3" xfId="13648"/>
    <cellStyle name="Normal 2 2 11 8 4" xfId="13649"/>
    <cellStyle name="Normal 2 2 11 9" xfId="13650"/>
    <cellStyle name="Normal 2 2 11 9 2" xfId="13651"/>
    <cellStyle name="Normal 2 2 11_Tab1" xfId="13652"/>
    <cellStyle name="Normal 2 2 12" xfId="13653"/>
    <cellStyle name="Normal 2 2 12 10" xfId="13654"/>
    <cellStyle name="Normal 2 2 12 11" xfId="13655"/>
    <cellStyle name="Normal 2 2 12 2" xfId="13656"/>
    <cellStyle name="Normal 2 2 12 2 10" xfId="13657"/>
    <cellStyle name="Normal 2 2 12 2 2" xfId="13658"/>
    <cellStyle name="Normal 2 2 12 2 2 2" xfId="13659"/>
    <cellStyle name="Normal 2 2 12 2 2 2 2" xfId="13660"/>
    <cellStyle name="Normal 2 2 12 2 2 2 2 2" xfId="13661"/>
    <cellStyle name="Normal 2 2 12 2 2 2 2 2 2" xfId="13662"/>
    <cellStyle name="Normal 2 2 12 2 2 2 2 2 2 2" xfId="13663"/>
    <cellStyle name="Normal 2 2 12 2 2 2 2 2 3" xfId="13664"/>
    <cellStyle name="Normal 2 2 12 2 2 2 2 2 4" xfId="13665"/>
    <cellStyle name="Normal 2 2 12 2 2 2 2 3" xfId="13666"/>
    <cellStyle name="Normal 2 2 12 2 2 2 2 3 2" xfId="13667"/>
    <cellStyle name="Normal 2 2 12 2 2 2 2 4" xfId="13668"/>
    <cellStyle name="Normal 2 2 12 2 2 2 2 5" xfId="13669"/>
    <cellStyle name="Normal 2 2 12 2 2 2 3" xfId="13670"/>
    <cellStyle name="Normal 2 2 12 2 2 2 3 2" xfId="13671"/>
    <cellStyle name="Normal 2 2 12 2 2 2 3 2 2" xfId="13672"/>
    <cellStyle name="Normal 2 2 12 2 2 2 3 3" xfId="13673"/>
    <cellStyle name="Normal 2 2 12 2 2 2 3 4" xfId="13674"/>
    <cellStyle name="Normal 2 2 12 2 2 2 4" xfId="13675"/>
    <cellStyle name="Normal 2 2 12 2 2 2 4 2" xfId="13676"/>
    <cellStyle name="Normal 2 2 12 2 2 2 4 2 2" xfId="13677"/>
    <cellStyle name="Normal 2 2 12 2 2 2 4 3" xfId="13678"/>
    <cellStyle name="Normal 2 2 12 2 2 2 4 4" xfId="13679"/>
    <cellStyle name="Normal 2 2 12 2 2 2 5" xfId="13680"/>
    <cellStyle name="Normal 2 2 12 2 2 2 5 2" xfId="13681"/>
    <cellStyle name="Normal 2 2 12 2 2 2 6" xfId="13682"/>
    <cellStyle name="Normal 2 2 12 2 2 2 7" xfId="13683"/>
    <cellStyle name="Normal 2 2 12 2 2 3" xfId="13684"/>
    <cellStyle name="Normal 2 2 12 2 2 3 2" xfId="13685"/>
    <cellStyle name="Normal 2 2 12 2 2 3 2 2" xfId="13686"/>
    <cellStyle name="Normal 2 2 12 2 2 3 2 2 2" xfId="13687"/>
    <cellStyle name="Normal 2 2 12 2 2 3 2 2 2 2" xfId="13688"/>
    <cellStyle name="Normal 2 2 12 2 2 3 2 2 3" xfId="13689"/>
    <cellStyle name="Normal 2 2 12 2 2 3 2 2 4" xfId="13690"/>
    <cellStyle name="Normal 2 2 12 2 2 3 2 3" xfId="13691"/>
    <cellStyle name="Normal 2 2 12 2 2 3 2 3 2" xfId="13692"/>
    <cellStyle name="Normal 2 2 12 2 2 3 2 4" xfId="13693"/>
    <cellStyle name="Normal 2 2 12 2 2 3 2 5" xfId="13694"/>
    <cellStyle name="Normal 2 2 12 2 2 3 3" xfId="13695"/>
    <cellStyle name="Normal 2 2 12 2 2 3 3 2" xfId="13696"/>
    <cellStyle name="Normal 2 2 12 2 2 3 3 2 2" xfId="13697"/>
    <cellStyle name="Normal 2 2 12 2 2 3 3 3" xfId="13698"/>
    <cellStyle name="Normal 2 2 12 2 2 3 3 4" xfId="13699"/>
    <cellStyle name="Normal 2 2 12 2 2 3 4" xfId="13700"/>
    <cellStyle name="Normal 2 2 12 2 2 3 4 2" xfId="13701"/>
    <cellStyle name="Normal 2 2 12 2 2 3 4 2 2" xfId="13702"/>
    <cellStyle name="Normal 2 2 12 2 2 3 4 3" xfId="13703"/>
    <cellStyle name="Normal 2 2 12 2 2 3 4 4" xfId="13704"/>
    <cellStyle name="Normal 2 2 12 2 2 3 5" xfId="13705"/>
    <cellStyle name="Normal 2 2 12 2 2 3 5 2" xfId="13706"/>
    <cellStyle name="Normal 2 2 12 2 2 3 6" xfId="13707"/>
    <cellStyle name="Normal 2 2 12 2 2 3 7" xfId="13708"/>
    <cellStyle name="Normal 2 2 12 2 2 4" xfId="13709"/>
    <cellStyle name="Normal 2 2 12 2 2 4 2" xfId="13710"/>
    <cellStyle name="Normal 2 2 12 2 2 4 2 2" xfId="13711"/>
    <cellStyle name="Normal 2 2 12 2 2 4 2 2 2" xfId="13712"/>
    <cellStyle name="Normal 2 2 12 2 2 4 2 3" xfId="13713"/>
    <cellStyle name="Normal 2 2 12 2 2 4 2 4" xfId="13714"/>
    <cellStyle name="Normal 2 2 12 2 2 4 3" xfId="13715"/>
    <cellStyle name="Normal 2 2 12 2 2 4 3 2" xfId="13716"/>
    <cellStyle name="Normal 2 2 12 2 2 4 4" xfId="13717"/>
    <cellStyle name="Normal 2 2 12 2 2 4 5" xfId="13718"/>
    <cellStyle name="Normal 2 2 12 2 2 5" xfId="13719"/>
    <cellStyle name="Normal 2 2 12 2 2 5 2" xfId="13720"/>
    <cellStyle name="Normal 2 2 12 2 2 5 2 2" xfId="13721"/>
    <cellStyle name="Normal 2 2 12 2 2 5 3" xfId="13722"/>
    <cellStyle name="Normal 2 2 12 2 2 5 4" xfId="13723"/>
    <cellStyle name="Normal 2 2 12 2 2 6" xfId="13724"/>
    <cellStyle name="Normal 2 2 12 2 2 6 2" xfId="13725"/>
    <cellStyle name="Normal 2 2 12 2 2 6 2 2" xfId="13726"/>
    <cellStyle name="Normal 2 2 12 2 2 6 3" xfId="13727"/>
    <cellStyle name="Normal 2 2 12 2 2 6 4" xfId="13728"/>
    <cellStyle name="Normal 2 2 12 2 2 7" xfId="13729"/>
    <cellStyle name="Normal 2 2 12 2 2 7 2" xfId="13730"/>
    <cellStyle name="Normal 2 2 12 2 2 8" xfId="13731"/>
    <cellStyle name="Normal 2 2 12 2 2 9" xfId="13732"/>
    <cellStyle name="Normal 2 2 12 2 2_Tab1" xfId="13733"/>
    <cellStyle name="Normal 2 2 12 2 3" xfId="13734"/>
    <cellStyle name="Normal 2 2 12 2 3 2" xfId="13735"/>
    <cellStyle name="Normal 2 2 12 2 3 2 2" xfId="13736"/>
    <cellStyle name="Normal 2 2 12 2 3 2 2 2" xfId="13737"/>
    <cellStyle name="Normal 2 2 12 2 3 2 2 2 2" xfId="13738"/>
    <cellStyle name="Normal 2 2 12 2 3 2 2 3" xfId="13739"/>
    <cellStyle name="Normal 2 2 12 2 3 2 2 4" xfId="13740"/>
    <cellStyle name="Normal 2 2 12 2 3 2 3" xfId="13741"/>
    <cellStyle name="Normal 2 2 12 2 3 2 3 2" xfId="13742"/>
    <cellStyle name="Normal 2 2 12 2 3 2 4" xfId="13743"/>
    <cellStyle name="Normal 2 2 12 2 3 2 5" xfId="13744"/>
    <cellStyle name="Normal 2 2 12 2 3 3" xfId="13745"/>
    <cellStyle name="Normal 2 2 12 2 3 3 2" xfId="13746"/>
    <cellStyle name="Normal 2 2 12 2 3 3 2 2" xfId="13747"/>
    <cellStyle name="Normal 2 2 12 2 3 3 3" xfId="13748"/>
    <cellStyle name="Normal 2 2 12 2 3 3 4" xfId="13749"/>
    <cellStyle name="Normal 2 2 12 2 3 4" xfId="13750"/>
    <cellStyle name="Normal 2 2 12 2 3 4 2" xfId="13751"/>
    <cellStyle name="Normal 2 2 12 2 3 4 2 2" xfId="13752"/>
    <cellStyle name="Normal 2 2 12 2 3 4 3" xfId="13753"/>
    <cellStyle name="Normal 2 2 12 2 3 4 4" xfId="13754"/>
    <cellStyle name="Normal 2 2 12 2 3 5" xfId="13755"/>
    <cellStyle name="Normal 2 2 12 2 3 5 2" xfId="13756"/>
    <cellStyle name="Normal 2 2 12 2 3 6" xfId="13757"/>
    <cellStyle name="Normal 2 2 12 2 3 7" xfId="13758"/>
    <cellStyle name="Normal 2 2 12 2 4" xfId="13759"/>
    <cellStyle name="Normal 2 2 12 2 4 2" xfId="13760"/>
    <cellStyle name="Normal 2 2 12 2 4 2 2" xfId="13761"/>
    <cellStyle name="Normal 2 2 12 2 4 2 2 2" xfId="13762"/>
    <cellStyle name="Normal 2 2 12 2 4 2 2 2 2" xfId="13763"/>
    <cellStyle name="Normal 2 2 12 2 4 2 2 3" xfId="13764"/>
    <cellStyle name="Normal 2 2 12 2 4 2 2 4" xfId="13765"/>
    <cellStyle name="Normal 2 2 12 2 4 2 3" xfId="13766"/>
    <cellStyle name="Normal 2 2 12 2 4 2 3 2" xfId="13767"/>
    <cellStyle name="Normal 2 2 12 2 4 2 4" xfId="13768"/>
    <cellStyle name="Normal 2 2 12 2 4 2 5" xfId="13769"/>
    <cellStyle name="Normal 2 2 12 2 4 3" xfId="13770"/>
    <cellStyle name="Normal 2 2 12 2 4 3 2" xfId="13771"/>
    <cellStyle name="Normal 2 2 12 2 4 3 2 2" xfId="13772"/>
    <cellStyle name="Normal 2 2 12 2 4 3 3" xfId="13773"/>
    <cellStyle name="Normal 2 2 12 2 4 3 4" xfId="13774"/>
    <cellStyle name="Normal 2 2 12 2 4 4" xfId="13775"/>
    <cellStyle name="Normal 2 2 12 2 4 4 2" xfId="13776"/>
    <cellStyle name="Normal 2 2 12 2 4 4 2 2" xfId="13777"/>
    <cellStyle name="Normal 2 2 12 2 4 4 3" xfId="13778"/>
    <cellStyle name="Normal 2 2 12 2 4 4 4" xfId="13779"/>
    <cellStyle name="Normal 2 2 12 2 4 5" xfId="13780"/>
    <cellStyle name="Normal 2 2 12 2 4 5 2" xfId="13781"/>
    <cellStyle name="Normal 2 2 12 2 4 6" xfId="13782"/>
    <cellStyle name="Normal 2 2 12 2 4 7" xfId="13783"/>
    <cellStyle name="Normal 2 2 12 2 5" xfId="13784"/>
    <cellStyle name="Normal 2 2 12 2 5 2" xfId="13785"/>
    <cellStyle name="Normal 2 2 12 2 5 2 2" xfId="13786"/>
    <cellStyle name="Normal 2 2 12 2 5 2 2 2" xfId="13787"/>
    <cellStyle name="Normal 2 2 12 2 5 2 3" xfId="13788"/>
    <cellStyle name="Normal 2 2 12 2 5 2 4" xfId="13789"/>
    <cellStyle name="Normal 2 2 12 2 5 3" xfId="13790"/>
    <cellStyle name="Normal 2 2 12 2 5 3 2" xfId="13791"/>
    <cellStyle name="Normal 2 2 12 2 5 4" xfId="13792"/>
    <cellStyle name="Normal 2 2 12 2 5 5" xfId="13793"/>
    <cellStyle name="Normal 2 2 12 2 6" xfId="13794"/>
    <cellStyle name="Normal 2 2 12 2 6 2" xfId="13795"/>
    <cellStyle name="Normal 2 2 12 2 6 2 2" xfId="13796"/>
    <cellStyle name="Normal 2 2 12 2 6 3" xfId="13797"/>
    <cellStyle name="Normal 2 2 12 2 6 4" xfId="13798"/>
    <cellStyle name="Normal 2 2 12 2 7" xfId="13799"/>
    <cellStyle name="Normal 2 2 12 2 7 2" xfId="13800"/>
    <cellStyle name="Normal 2 2 12 2 7 2 2" xfId="13801"/>
    <cellStyle name="Normal 2 2 12 2 7 3" xfId="13802"/>
    <cellStyle name="Normal 2 2 12 2 7 4" xfId="13803"/>
    <cellStyle name="Normal 2 2 12 2 8" xfId="13804"/>
    <cellStyle name="Normal 2 2 12 2 8 2" xfId="13805"/>
    <cellStyle name="Normal 2 2 12 2 9" xfId="13806"/>
    <cellStyle name="Normal 2 2 12 2_Tab1" xfId="13807"/>
    <cellStyle name="Normal 2 2 12 3" xfId="13808"/>
    <cellStyle name="Normal 2 2 12 3 2" xfId="13809"/>
    <cellStyle name="Normal 2 2 12 3 2 2" xfId="13810"/>
    <cellStyle name="Normal 2 2 12 3 2 2 2" xfId="13811"/>
    <cellStyle name="Normal 2 2 12 3 2 2 2 2" xfId="13812"/>
    <cellStyle name="Normal 2 2 12 3 2 2 2 2 2" xfId="13813"/>
    <cellStyle name="Normal 2 2 12 3 2 2 2 3" xfId="13814"/>
    <cellStyle name="Normal 2 2 12 3 2 2 2 4" xfId="13815"/>
    <cellStyle name="Normal 2 2 12 3 2 2 3" xfId="13816"/>
    <cellStyle name="Normal 2 2 12 3 2 2 3 2" xfId="13817"/>
    <cellStyle name="Normal 2 2 12 3 2 2 4" xfId="13818"/>
    <cellStyle name="Normal 2 2 12 3 2 2 5" xfId="13819"/>
    <cellStyle name="Normal 2 2 12 3 2 3" xfId="13820"/>
    <cellStyle name="Normal 2 2 12 3 2 3 2" xfId="13821"/>
    <cellStyle name="Normal 2 2 12 3 2 3 2 2" xfId="13822"/>
    <cellStyle name="Normal 2 2 12 3 2 3 3" xfId="13823"/>
    <cellStyle name="Normal 2 2 12 3 2 3 4" xfId="13824"/>
    <cellStyle name="Normal 2 2 12 3 2 4" xfId="13825"/>
    <cellStyle name="Normal 2 2 12 3 2 4 2" xfId="13826"/>
    <cellStyle name="Normal 2 2 12 3 2 4 2 2" xfId="13827"/>
    <cellStyle name="Normal 2 2 12 3 2 4 3" xfId="13828"/>
    <cellStyle name="Normal 2 2 12 3 2 4 4" xfId="13829"/>
    <cellStyle name="Normal 2 2 12 3 2 5" xfId="13830"/>
    <cellStyle name="Normal 2 2 12 3 2 5 2" xfId="13831"/>
    <cellStyle name="Normal 2 2 12 3 2 6" xfId="13832"/>
    <cellStyle name="Normal 2 2 12 3 2 7" xfId="13833"/>
    <cellStyle name="Normal 2 2 12 3 3" xfId="13834"/>
    <cellStyle name="Normal 2 2 12 3 3 2" xfId="13835"/>
    <cellStyle name="Normal 2 2 12 3 3 2 2" xfId="13836"/>
    <cellStyle name="Normal 2 2 12 3 3 2 2 2" xfId="13837"/>
    <cellStyle name="Normal 2 2 12 3 3 2 2 2 2" xfId="13838"/>
    <cellStyle name="Normal 2 2 12 3 3 2 2 3" xfId="13839"/>
    <cellStyle name="Normal 2 2 12 3 3 2 2 4" xfId="13840"/>
    <cellStyle name="Normal 2 2 12 3 3 2 3" xfId="13841"/>
    <cellStyle name="Normal 2 2 12 3 3 2 3 2" xfId="13842"/>
    <cellStyle name="Normal 2 2 12 3 3 2 4" xfId="13843"/>
    <cellStyle name="Normal 2 2 12 3 3 2 5" xfId="13844"/>
    <cellStyle name="Normal 2 2 12 3 3 3" xfId="13845"/>
    <cellStyle name="Normal 2 2 12 3 3 3 2" xfId="13846"/>
    <cellStyle name="Normal 2 2 12 3 3 3 2 2" xfId="13847"/>
    <cellStyle name="Normal 2 2 12 3 3 3 3" xfId="13848"/>
    <cellStyle name="Normal 2 2 12 3 3 3 4" xfId="13849"/>
    <cellStyle name="Normal 2 2 12 3 3 4" xfId="13850"/>
    <cellStyle name="Normal 2 2 12 3 3 4 2" xfId="13851"/>
    <cellStyle name="Normal 2 2 12 3 3 4 2 2" xfId="13852"/>
    <cellStyle name="Normal 2 2 12 3 3 4 3" xfId="13853"/>
    <cellStyle name="Normal 2 2 12 3 3 4 4" xfId="13854"/>
    <cellStyle name="Normal 2 2 12 3 3 5" xfId="13855"/>
    <cellStyle name="Normal 2 2 12 3 3 5 2" xfId="13856"/>
    <cellStyle name="Normal 2 2 12 3 3 6" xfId="13857"/>
    <cellStyle name="Normal 2 2 12 3 3 7" xfId="13858"/>
    <cellStyle name="Normal 2 2 12 3 4" xfId="13859"/>
    <cellStyle name="Normal 2 2 12 3 4 2" xfId="13860"/>
    <cellStyle name="Normal 2 2 12 3 4 2 2" xfId="13861"/>
    <cellStyle name="Normal 2 2 12 3 4 2 2 2" xfId="13862"/>
    <cellStyle name="Normal 2 2 12 3 4 2 3" xfId="13863"/>
    <cellStyle name="Normal 2 2 12 3 4 2 4" xfId="13864"/>
    <cellStyle name="Normal 2 2 12 3 4 3" xfId="13865"/>
    <cellStyle name="Normal 2 2 12 3 4 3 2" xfId="13866"/>
    <cellStyle name="Normal 2 2 12 3 4 4" xfId="13867"/>
    <cellStyle name="Normal 2 2 12 3 4 5" xfId="13868"/>
    <cellStyle name="Normal 2 2 12 3 5" xfId="13869"/>
    <cellStyle name="Normal 2 2 12 3 5 2" xfId="13870"/>
    <cellStyle name="Normal 2 2 12 3 5 2 2" xfId="13871"/>
    <cellStyle name="Normal 2 2 12 3 5 3" xfId="13872"/>
    <cellStyle name="Normal 2 2 12 3 5 4" xfId="13873"/>
    <cellStyle name="Normal 2 2 12 3 6" xfId="13874"/>
    <cellStyle name="Normal 2 2 12 3 6 2" xfId="13875"/>
    <cellStyle name="Normal 2 2 12 3 6 2 2" xfId="13876"/>
    <cellStyle name="Normal 2 2 12 3 6 3" xfId="13877"/>
    <cellStyle name="Normal 2 2 12 3 6 4" xfId="13878"/>
    <cellStyle name="Normal 2 2 12 3 7" xfId="13879"/>
    <cellStyle name="Normal 2 2 12 3 7 2" xfId="13880"/>
    <cellStyle name="Normal 2 2 12 3 8" xfId="13881"/>
    <cellStyle name="Normal 2 2 12 3 9" xfId="13882"/>
    <cellStyle name="Normal 2 2 12 3_Tab1" xfId="13883"/>
    <cellStyle name="Normal 2 2 12 4" xfId="13884"/>
    <cellStyle name="Normal 2 2 12 4 2" xfId="13885"/>
    <cellStyle name="Normal 2 2 12 4 2 2" xfId="13886"/>
    <cellStyle name="Normal 2 2 12 4 2 2 2" xfId="13887"/>
    <cellStyle name="Normal 2 2 12 4 2 2 2 2" xfId="13888"/>
    <cellStyle name="Normal 2 2 12 4 2 2 3" xfId="13889"/>
    <cellStyle name="Normal 2 2 12 4 2 2 4" xfId="13890"/>
    <cellStyle name="Normal 2 2 12 4 2 3" xfId="13891"/>
    <cellStyle name="Normal 2 2 12 4 2 3 2" xfId="13892"/>
    <cellStyle name="Normal 2 2 12 4 2 4" xfId="13893"/>
    <cellStyle name="Normal 2 2 12 4 2 5" xfId="13894"/>
    <cellStyle name="Normal 2 2 12 4 3" xfId="13895"/>
    <cellStyle name="Normal 2 2 12 4 3 2" xfId="13896"/>
    <cellStyle name="Normal 2 2 12 4 3 2 2" xfId="13897"/>
    <cellStyle name="Normal 2 2 12 4 3 3" xfId="13898"/>
    <cellStyle name="Normal 2 2 12 4 3 4" xfId="13899"/>
    <cellStyle name="Normal 2 2 12 4 4" xfId="13900"/>
    <cellStyle name="Normal 2 2 12 4 4 2" xfId="13901"/>
    <cellStyle name="Normal 2 2 12 4 4 2 2" xfId="13902"/>
    <cellStyle name="Normal 2 2 12 4 4 3" xfId="13903"/>
    <cellStyle name="Normal 2 2 12 4 4 4" xfId="13904"/>
    <cellStyle name="Normal 2 2 12 4 5" xfId="13905"/>
    <cellStyle name="Normal 2 2 12 4 5 2" xfId="13906"/>
    <cellStyle name="Normal 2 2 12 4 6" xfId="13907"/>
    <cellStyle name="Normal 2 2 12 4 7" xfId="13908"/>
    <cellStyle name="Normal 2 2 12 5" xfId="13909"/>
    <cellStyle name="Normal 2 2 12 5 2" xfId="13910"/>
    <cellStyle name="Normal 2 2 12 5 2 2" xfId="13911"/>
    <cellStyle name="Normal 2 2 12 5 2 2 2" xfId="13912"/>
    <cellStyle name="Normal 2 2 12 5 2 2 2 2" xfId="13913"/>
    <cellStyle name="Normal 2 2 12 5 2 2 3" xfId="13914"/>
    <cellStyle name="Normal 2 2 12 5 2 2 4" xfId="13915"/>
    <cellStyle name="Normal 2 2 12 5 2 3" xfId="13916"/>
    <cellStyle name="Normal 2 2 12 5 2 3 2" xfId="13917"/>
    <cellStyle name="Normal 2 2 12 5 2 4" xfId="13918"/>
    <cellStyle name="Normal 2 2 12 5 2 5" xfId="13919"/>
    <cellStyle name="Normal 2 2 12 5 3" xfId="13920"/>
    <cellStyle name="Normal 2 2 12 5 3 2" xfId="13921"/>
    <cellStyle name="Normal 2 2 12 5 3 2 2" xfId="13922"/>
    <cellStyle name="Normal 2 2 12 5 3 3" xfId="13923"/>
    <cellStyle name="Normal 2 2 12 5 3 4" xfId="13924"/>
    <cellStyle name="Normal 2 2 12 5 4" xfId="13925"/>
    <cellStyle name="Normal 2 2 12 5 4 2" xfId="13926"/>
    <cellStyle name="Normal 2 2 12 5 4 2 2" xfId="13927"/>
    <cellStyle name="Normal 2 2 12 5 4 3" xfId="13928"/>
    <cellStyle name="Normal 2 2 12 5 4 4" xfId="13929"/>
    <cellStyle name="Normal 2 2 12 5 5" xfId="13930"/>
    <cellStyle name="Normal 2 2 12 5 5 2" xfId="13931"/>
    <cellStyle name="Normal 2 2 12 5 6" xfId="13932"/>
    <cellStyle name="Normal 2 2 12 5 7" xfId="13933"/>
    <cellStyle name="Normal 2 2 12 6" xfId="13934"/>
    <cellStyle name="Normal 2 2 12 6 2" xfId="13935"/>
    <cellStyle name="Normal 2 2 12 6 2 2" xfId="13936"/>
    <cellStyle name="Normal 2 2 12 6 2 2 2" xfId="13937"/>
    <cellStyle name="Normal 2 2 12 6 2 3" xfId="13938"/>
    <cellStyle name="Normal 2 2 12 6 2 4" xfId="13939"/>
    <cellStyle name="Normal 2 2 12 6 3" xfId="13940"/>
    <cellStyle name="Normal 2 2 12 6 3 2" xfId="13941"/>
    <cellStyle name="Normal 2 2 12 6 4" xfId="13942"/>
    <cellStyle name="Normal 2 2 12 6 5" xfId="13943"/>
    <cellStyle name="Normal 2 2 12 7" xfId="13944"/>
    <cellStyle name="Normal 2 2 12 7 2" xfId="13945"/>
    <cellStyle name="Normal 2 2 12 7 2 2" xfId="13946"/>
    <cellStyle name="Normal 2 2 12 7 3" xfId="13947"/>
    <cellStyle name="Normal 2 2 12 7 4" xfId="13948"/>
    <cellStyle name="Normal 2 2 12 8" xfId="13949"/>
    <cellStyle name="Normal 2 2 12 8 2" xfId="13950"/>
    <cellStyle name="Normal 2 2 12 8 2 2" xfId="13951"/>
    <cellStyle name="Normal 2 2 12 8 3" xfId="13952"/>
    <cellStyle name="Normal 2 2 12 8 4" xfId="13953"/>
    <cellStyle name="Normal 2 2 12 9" xfId="13954"/>
    <cellStyle name="Normal 2 2 12 9 2" xfId="13955"/>
    <cellStyle name="Normal 2 2 12_Tab1" xfId="13956"/>
    <cellStyle name="Normal 2 2 13" xfId="13957"/>
    <cellStyle name="Normal 2 2 13 10" xfId="13958"/>
    <cellStyle name="Normal 2 2 13 11" xfId="13959"/>
    <cellStyle name="Normal 2 2 13 2" xfId="13960"/>
    <cellStyle name="Normal 2 2 13 2 10" xfId="13961"/>
    <cellStyle name="Normal 2 2 13 2 2" xfId="13962"/>
    <cellStyle name="Normal 2 2 13 2 2 2" xfId="13963"/>
    <cellStyle name="Normal 2 2 13 2 2 2 2" xfId="13964"/>
    <cellStyle name="Normal 2 2 13 2 2 2 2 2" xfId="13965"/>
    <cellStyle name="Normal 2 2 13 2 2 2 2 2 2" xfId="13966"/>
    <cellStyle name="Normal 2 2 13 2 2 2 2 2 2 2" xfId="13967"/>
    <cellStyle name="Normal 2 2 13 2 2 2 2 2 3" xfId="13968"/>
    <cellStyle name="Normal 2 2 13 2 2 2 2 2 4" xfId="13969"/>
    <cellStyle name="Normal 2 2 13 2 2 2 2 3" xfId="13970"/>
    <cellStyle name="Normal 2 2 13 2 2 2 2 3 2" xfId="13971"/>
    <cellStyle name="Normal 2 2 13 2 2 2 2 4" xfId="13972"/>
    <cellStyle name="Normal 2 2 13 2 2 2 2 5" xfId="13973"/>
    <cellStyle name="Normal 2 2 13 2 2 2 3" xfId="13974"/>
    <cellStyle name="Normal 2 2 13 2 2 2 3 2" xfId="13975"/>
    <cellStyle name="Normal 2 2 13 2 2 2 3 2 2" xfId="13976"/>
    <cellStyle name="Normal 2 2 13 2 2 2 3 3" xfId="13977"/>
    <cellStyle name="Normal 2 2 13 2 2 2 3 4" xfId="13978"/>
    <cellStyle name="Normal 2 2 13 2 2 2 4" xfId="13979"/>
    <cellStyle name="Normal 2 2 13 2 2 2 4 2" xfId="13980"/>
    <cellStyle name="Normal 2 2 13 2 2 2 4 2 2" xfId="13981"/>
    <cellStyle name="Normal 2 2 13 2 2 2 4 3" xfId="13982"/>
    <cellStyle name="Normal 2 2 13 2 2 2 4 4" xfId="13983"/>
    <cellStyle name="Normal 2 2 13 2 2 2 5" xfId="13984"/>
    <cellStyle name="Normal 2 2 13 2 2 2 5 2" xfId="13985"/>
    <cellStyle name="Normal 2 2 13 2 2 2 6" xfId="13986"/>
    <cellStyle name="Normal 2 2 13 2 2 2 7" xfId="13987"/>
    <cellStyle name="Normal 2 2 13 2 2 3" xfId="13988"/>
    <cellStyle name="Normal 2 2 13 2 2 3 2" xfId="13989"/>
    <cellStyle name="Normal 2 2 13 2 2 3 2 2" xfId="13990"/>
    <cellStyle name="Normal 2 2 13 2 2 3 2 2 2" xfId="13991"/>
    <cellStyle name="Normal 2 2 13 2 2 3 2 2 2 2" xfId="13992"/>
    <cellStyle name="Normal 2 2 13 2 2 3 2 2 3" xfId="13993"/>
    <cellStyle name="Normal 2 2 13 2 2 3 2 2 4" xfId="13994"/>
    <cellStyle name="Normal 2 2 13 2 2 3 2 3" xfId="13995"/>
    <cellStyle name="Normal 2 2 13 2 2 3 2 3 2" xfId="13996"/>
    <cellStyle name="Normal 2 2 13 2 2 3 2 4" xfId="13997"/>
    <cellStyle name="Normal 2 2 13 2 2 3 2 5" xfId="13998"/>
    <cellStyle name="Normal 2 2 13 2 2 3 3" xfId="13999"/>
    <cellStyle name="Normal 2 2 13 2 2 3 3 2" xfId="14000"/>
    <cellStyle name="Normal 2 2 13 2 2 3 3 2 2" xfId="14001"/>
    <cellStyle name="Normal 2 2 13 2 2 3 3 3" xfId="14002"/>
    <cellStyle name="Normal 2 2 13 2 2 3 3 4" xfId="14003"/>
    <cellStyle name="Normal 2 2 13 2 2 3 4" xfId="14004"/>
    <cellStyle name="Normal 2 2 13 2 2 3 4 2" xfId="14005"/>
    <cellStyle name="Normal 2 2 13 2 2 3 4 2 2" xfId="14006"/>
    <cellStyle name="Normal 2 2 13 2 2 3 4 3" xfId="14007"/>
    <cellStyle name="Normal 2 2 13 2 2 3 4 4" xfId="14008"/>
    <cellStyle name="Normal 2 2 13 2 2 3 5" xfId="14009"/>
    <cellStyle name="Normal 2 2 13 2 2 3 5 2" xfId="14010"/>
    <cellStyle name="Normal 2 2 13 2 2 3 6" xfId="14011"/>
    <cellStyle name="Normal 2 2 13 2 2 3 7" xfId="14012"/>
    <cellStyle name="Normal 2 2 13 2 2 4" xfId="14013"/>
    <cellStyle name="Normal 2 2 13 2 2 4 2" xfId="14014"/>
    <cellStyle name="Normal 2 2 13 2 2 4 2 2" xfId="14015"/>
    <cellStyle name="Normal 2 2 13 2 2 4 2 2 2" xfId="14016"/>
    <cellStyle name="Normal 2 2 13 2 2 4 2 3" xfId="14017"/>
    <cellStyle name="Normal 2 2 13 2 2 4 2 4" xfId="14018"/>
    <cellStyle name="Normal 2 2 13 2 2 4 3" xfId="14019"/>
    <cellStyle name="Normal 2 2 13 2 2 4 3 2" xfId="14020"/>
    <cellStyle name="Normal 2 2 13 2 2 4 4" xfId="14021"/>
    <cellStyle name="Normal 2 2 13 2 2 4 5" xfId="14022"/>
    <cellStyle name="Normal 2 2 13 2 2 5" xfId="14023"/>
    <cellStyle name="Normal 2 2 13 2 2 5 2" xfId="14024"/>
    <cellStyle name="Normal 2 2 13 2 2 5 2 2" xfId="14025"/>
    <cellStyle name="Normal 2 2 13 2 2 5 3" xfId="14026"/>
    <cellStyle name="Normal 2 2 13 2 2 5 4" xfId="14027"/>
    <cellStyle name="Normal 2 2 13 2 2 6" xfId="14028"/>
    <cellStyle name="Normal 2 2 13 2 2 6 2" xfId="14029"/>
    <cellStyle name="Normal 2 2 13 2 2 6 2 2" xfId="14030"/>
    <cellStyle name="Normal 2 2 13 2 2 6 3" xfId="14031"/>
    <cellStyle name="Normal 2 2 13 2 2 6 4" xfId="14032"/>
    <cellStyle name="Normal 2 2 13 2 2 7" xfId="14033"/>
    <cellStyle name="Normal 2 2 13 2 2 7 2" xfId="14034"/>
    <cellStyle name="Normal 2 2 13 2 2 8" xfId="14035"/>
    <cellStyle name="Normal 2 2 13 2 2 9" xfId="14036"/>
    <cellStyle name="Normal 2 2 13 2 2_Tab1" xfId="14037"/>
    <cellStyle name="Normal 2 2 13 2 3" xfId="14038"/>
    <cellStyle name="Normal 2 2 13 2 3 2" xfId="14039"/>
    <cellStyle name="Normal 2 2 13 2 3 2 2" xfId="14040"/>
    <cellStyle name="Normal 2 2 13 2 3 2 2 2" xfId="14041"/>
    <cellStyle name="Normal 2 2 13 2 3 2 2 2 2" xfId="14042"/>
    <cellStyle name="Normal 2 2 13 2 3 2 2 3" xfId="14043"/>
    <cellStyle name="Normal 2 2 13 2 3 2 2 4" xfId="14044"/>
    <cellStyle name="Normal 2 2 13 2 3 2 3" xfId="14045"/>
    <cellStyle name="Normal 2 2 13 2 3 2 3 2" xfId="14046"/>
    <cellStyle name="Normal 2 2 13 2 3 2 4" xfId="14047"/>
    <cellStyle name="Normal 2 2 13 2 3 2 5" xfId="14048"/>
    <cellStyle name="Normal 2 2 13 2 3 3" xfId="14049"/>
    <cellStyle name="Normal 2 2 13 2 3 3 2" xfId="14050"/>
    <cellStyle name="Normal 2 2 13 2 3 3 2 2" xfId="14051"/>
    <cellStyle name="Normal 2 2 13 2 3 3 3" xfId="14052"/>
    <cellStyle name="Normal 2 2 13 2 3 3 4" xfId="14053"/>
    <cellStyle name="Normal 2 2 13 2 3 4" xfId="14054"/>
    <cellStyle name="Normal 2 2 13 2 3 4 2" xfId="14055"/>
    <cellStyle name="Normal 2 2 13 2 3 4 2 2" xfId="14056"/>
    <cellStyle name="Normal 2 2 13 2 3 4 3" xfId="14057"/>
    <cellStyle name="Normal 2 2 13 2 3 4 4" xfId="14058"/>
    <cellStyle name="Normal 2 2 13 2 3 5" xfId="14059"/>
    <cellStyle name="Normal 2 2 13 2 3 5 2" xfId="14060"/>
    <cellStyle name="Normal 2 2 13 2 3 6" xfId="14061"/>
    <cellStyle name="Normal 2 2 13 2 3 7" xfId="14062"/>
    <cellStyle name="Normal 2 2 13 2 4" xfId="14063"/>
    <cellStyle name="Normal 2 2 13 2 4 2" xfId="14064"/>
    <cellStyle name="Normal 2 2 13 2 4 2 2" xfId="14065"/>
    <cellStyle name="Normal 2 2 13 2 4 2 2 2" xfId="14066"/>
    <cellStyle name="Normal 2 2 13 2 4 2 2 2 2" xfId="14067"/>
    <cellStyle name="Normal 2 2 13 2 4 2 2 3" xfId="14068"/>
    <cellStyle name="Normal 2 2 13 2 4 2 2 4" xfId="14069"/>
    <cellStyle name="Normal 2 2 13 2 4 2 3" xfId="14070"/>
    <cellStyle name="Normal 2 2 13 2 4 2 3 2" xfId="14071"/>
    <cellStyle name="Normal 2 2 13 2 4 2 4" xfId="14072"/>
    <cellStyle name="Normal 2 2 13 2 4 2 5" xfId="14073"/>
    <cellStyle name="Normal 2 2 13 2 4 3" xfId="14074"/>
    <cellStyle name="Normal 2 2 13 2 4 3 2" xfId="14075"/>
    <cellStyle name="Normal 2 2 13 2 4 3 2 2" xfId="14076"/>
    <cellStyle name="Normal 2 2 13 2 4 3 3" xfId="14077"/>
    <cellStyle name="Normal 2 2 13 2 4 3 4" xfId="14078"/>
    <cellStyle name="Normal 2 2 13 2 4 4" xfId="14079"/>
    <cellStyle name="Normal 2 2 13 2 4 4 2" xfId="14080"/>
    <cellStyle name="Normal 2 2 13 2 4 4 2 2" xfId="14081"/>
    <cellStyle name="Normal 2 2 13 2 4 4 3" xfId="14082"/>
    <cellStyle name="Normal 2 2 13 2 4 4 4" xfId="14083"/>
    <cellStyle name="Normal 2 2 13 2 4 5" xfId="14084"/>
    <cellStyle name="Normal 2 2 13 2 4 5 2" xfId="14085"/>
    <cellStyle name="Normal 2 2 13 2 4 6" xfId="14086"/>
    <cellStyle name="Normal 2 2 13 2 4 7" xfId="14087"/>
    <cellStyle name="Normal 2 2 13 2 5" xfId="14088"/>
    <cellStyle name="Normal 2 2 13 2 5 2" xfId="14089"/>
    <cellStyle name="Normal 2 2 13 2 5 2 2" xfId="14090"/>
    <cellStyle name="Normal 2 2 13 2 5 2 2 2" xfId="14091"/>
    <cellStyle name="Normal 2 2 13 2 5 2 3" xfId="14092"/>
    <cellStyle name="Normal 2 2 13 2 5 2 4" xfId="14093"/>
    <cellStyle name="Normal 2 2 13 2 5 3" xfId="14094"/>
    <cellStyle name="Normal 2 2 13 2 5 3 2" xfId="14095"/>
    <cellStyle name="Normal 2 2 13 2 5 4" xfId="14096"/>
    <cellStyle name="Normal 2 2 13 2 5 5" xfId="14097"/>
    <cellStyle name="Normal 2 2 13 2 6" xfId="14098"/>
    <cellStyle name="Normal 2 2 13 2 6 2" xfId="14099"/>
    <cellStyle name="Normal 2 2 13 2 6 2 2" xfId="14100"/>
    <cellStyle name="Normal 2 2 13 2 6 3" xfId="14101"/>
    <cellStyle name="Normal 2 2 13 2 6 4" xfId="14102"/>
    <cellStyle name="Normal 2 2 13 2 7" xfId="14103"/>
    <cellStyle name="Normal 2 2 13 2 7 2" xfId="14104"/>
    <cellStyle name="Normal 2 2 13 2 7 2 2" xfId="14105"/>
    <cellStyle name="Normal 2 2 13 2 7 3" xfId="14106"/>
    <cellStyle name="Normal 2 2 13 2 7 4" xfId="14107"/>
    <cellStyle name="Normal 2 2 13 2 8" xfId="14108"/>
    <cellStyle name="Normal 2 2 13 2 8 2" xfId="14109"/>
    <cellStyle name="Normal 2 2 13 2 9" xfId="14110"/>
    <cellStyle name="Normal 2 2 13 2_Tab1" xfId="14111"/>
    <cellStyle name="Normal 2 2 13 3" xfId="14112"/>
    <cellStyle name="Normal 2 2 13 3 2" xfId="14113"/>
    <cellStyle name="Normal 2 2 13 3 2 2" xfId="14114"/>
    <cellStyle name="Normal 2 2 13 3 2 2 2" xfId="14115"/>
    <cellStyle name="Normal 2 2 13 3 2 2 2 2" xfId="14116"/>
    <cellStyle name="Normal 2 2 13 3 2 2 2 2 2" xfId="14117"/>
    <cellStyle name="Normal 2 2 13 3 2 2 2 3" xfId="14118"/>
    <cellStyle name="Normal 2 2 13 3 2 2 2 4" xfId="14119"/>
    <cellStyle name="Normal 2 2 13 3 2 2 3" xfId="14120"/>
    <cellStyle name="Normal 2 2 13 3 2 2 3 2" xfId="14121"/>
    <cellStyle name="Normal 2 2 13 3 2 2 4" xfId="14122"/>
    <cellStyle name="Normal 2 2 13 3 2 2 5" xfId="14123"/>
    <cellStyle name="Normal 2 2 13 3 2 3" xfId="14124"/>
    <cellStyle name="Normal 2 2 13 3 2 3 2" xfId="14125"/>
    <cellStyle name="Normal 2 2 13 3 2 3 2 2" xfId="14126"/>
    <cellStyle name="Normal 2 2 13 3 2 3 3" xfId="14127"/>
    <cellStyle name="Normal 2 2 13 3 2 3 4" xfId="14128"/>
    <cellStyle name="Normal 2 2 13 3 2 4" xfId="14129"/>
    <cellStyle name="Normal 2 2 13 3 2 4 2" xfId="14130"/>
    <cellStyle name="Normal 2 2 13 3 2 4 2 2" xfId="14131"/>
    <cellStyle name="Normal 2 2 13 3 2 4 3" xfId="14132"/>
    <cellStyle name="Normal 2 2 13 3 2 4 4" xfId="14133"/>
    <cellStyle name="Normal 2 2 13 3 2 5" xfId="14134"/>
    <cellStyle name="Normal 2 2 13 3 2 5 2" xfId="14135"/>
    <cellStyle name="Normal 2 2 13 3 2 6" xfId="14136"/>
    <cellStyle name="Normal 2 2 13 3 2 7" xfId="14137"/>
    <cellStyle name="Normal 2 2 13 3 3" xfId="14138"/>
    <cellStyle name="Normal 2 2 13 3 3 2" xfId="14139"/>
    <cellStyle name="Normal 2 2 13 3 3 2 2" xfId="14140"/>
    <cellStyle name="Normal 2 2 13 3 3 2 2 2" xfId="14141"/>
    <cellStyle name="Normal 2 2 13 3 3 2 2 2 2" xfId="14142"/>
    <cellStyle name="Normal 2 2 13 3 3 2 2 3" xfId="14143"/>
    <cellStyle name="Normal 2 2 13 3 3 2 2 4" xfId="14144"/>
    <cellStyle name="Normal 2 2 13 3 3 2 3" xfId="14145"/>
    <cellStyle name="Normal 2 2 13 3 3 2 3 2" xfId="14146"/>
    <cellStyle name="Normal 2 2 13 3 3 2 4" xfId="14147"/>
    <cellStyle name="Normal 2 2 13 3 3 2 5" xfId="14148"/>
    <cellStyle name="Normal 2 2 13 3 3 3" xfId="14149"/>
    <cellStyle name="Normal 2 2 13 3 3 3 2" xfId="14150"/>
    <cellStyle name="Normal 2 2 13 3 3 3 2 2" xfId="14151"/>
    <cellStyle name="Normal 2 2 13 3 3 3 3" xfId="14152"/>
    <cellStyle name="Normal 2 2 13 3 3 3 4" xfId="14153"/>
    <cellStyle name="Normal 2 2 13 3 3 4" xfId="14154"/>
    <cellStyle name="Normal 2 2 13 3 3 4 2" xfId="14155"/>
    <cellStyle name="Normal 2 2 13 3 3 4 2 2" xfId="14156"/>
    <cellStyle name="Normal 2 2 13 3 3 4 3" xfId="14157"/>
    <cellStyle name="Normal 2 2 13 3 3 4 4" xfId="14158"/>
    <cellStyle name="Normal 2 2 13 3 3 5" xfId="14159"/>
    <cellStyle name="Normal 2 2 13 3 3 5 2" xfId="14160"/>
    <cellStyle name="Normal 2 2 13 3 3 6" xfId="14161"/>
    <cellStyle name="Normal 2 2 13 3 3 7" xfId="14162"/>
    <cellStyle name="Normal 2 2 13 3 4" xfId="14163"/>
    <cellStyle name="Normal 2 2 13 3 4 2" xfId="14164"/>
    <cellStyle name="Normal 2 2 13 3 4 2 2" xfId="14165"/>
    <cellStyle name="Normal 2 2 13 3 4 2 2 2" xfId="14166"/>
    <cellStyle name="Normal 2 2 13 3 4 2 3" xfId="14167"/>
    <cellStyle name="Normal 2 2 13 3 4 2 4" xfId="14168"/>
    <cellStyle name="Normal 2 2 13 3 4 3" xfId="14169"/>
    <cellStyle name="Normal 2 2 13 3 4 3 2" xfId="14170"/>
    <cellStyle name="Normal 2 2 13 3 4 4" xfId="14171"/>
    <cellStyle name="Normal 2 2 13 3 4 5" xfId="14172"/>
    <cellStyle name="Normal 2 2 13 3 5" xfId="14173"/>
    <cellStyle name="Normal 2 2 13 3 5 2" xfId="14174"/>
    <cellStyle name="Normal 2 2 13 3 5 2 2" xfId="14175"/>
    <cellStyle name="Normal 2 2 13 3 5 3" xfId="14176"/>
    <cellStyle name="Normal 2 2 13 3 5 4" xfId="14177"/>
    <cellStyle name="Normal 2 2 13 3 6" xfId="14178"/>
    <cellStyle name="Normal 2 2 13 3 6 2" xfId="14179"/>
    <cellStyle name="Normal 2 2 13 3 6 2 2" xfId="14180"/>
    <cellStyle name="Normal 2 2 13 3 6 3" xfId="14181"/>
    <cellStyle name="Normal 2 2 13 3 6 4" xfId="14182"/>
    <cellStyle name="Normal 2 2 13 3 7" xfId="14183"/>
    <cellStyle name="Normal 2 2 13 3 7 2" xfId="14184"/>
    <cellStyle name="Normal 2 2 13 3 8" xfId="14185"/>
    <cellStyle name="Normal 2 2 13 3 9" xfId="14186"/>
    <cellStyle name="Normal 2 2 13 3_Tab1" xfId="14187"/>
    <cellStyle name="Normal 2 2 13 4" xfId="14188"/>
    <cellStyle name="Normal 2 2 13 4 2" xfId="14189"/>
    <cellStyle name="Normal 2 2 13 4 2 2" xfId="14190"/>
    <cellStyle name="Normal 2 2 13 4 2 2 2" xfId="14191"/>
    <cellStyle name="Normal 2 2 13 4 2 2 2 2" xfId="14192"/>
    <cellStyle name="Normal 2 2 13 4 2 2 3" xfId="14193"/>
    <cellStyle name="Normal 2 2 13 4 2 2 4" xfId="14194"/>
    <cellStyle name="Normal 2 2 13 4 2 3" xfId="14195"/>
    <cellStyle name="Normal 2 2 13 4 2 3 2" xfId="14196"/>
    <cellStyle name="Normal 2 2 13 4 2 4" xfId="14197"/>
    <cellStyle name="Normal 2 2 13 4 2 5" xfId="14198"/>
    <cellStyle name="Normal 2 2 13 4 3" xfId="14199"/>
    <cellStyle name="Normal 2 2 13 4 3 2" xfId="14200"/>
    <cellStyle name="Normal 2 2 13 4 3 2 2" xfId="14201"/>
    <cellStyle name="Normal 2 2 13 4 3 3" xfId="14202"/>
    <cellStyle name="Normal 2 2 13 4 3 4" xfId="14203"/>
    <cellStyle name="Normal 2 2 13 4 4" xfId="14204"/>
    <cellStyle name="Normal 2 2 13 4 4 2" xfId="14205"/>
    <cellStyle name="Normal 2 2 13 4 4 2 2" xfId="14206"/>
    <cellStyle name="Normal 2 2 13 4 4 3" xfId="14207"/>
    <cellStyle name="Normal 2 2 13 4 4 4" xfId="14208"/>
    <cellStyle name="Normal 2 2 13 4 5" xfId="14209"/>
    <cellStyle name="Normal 2 2 13 4 5 2" xfId="14210"/>
    <cellStyle name="Normal 2 2 13 4 6" xfId="14211"/>
    <cellStyle name="Normal 2 2 13 4 7" xfId="14212"/>
    <cellStyle name="Normal 2 2 13 5" xfId="14213"/>
    <cellStyle name="Normal 2 2 13 5 2" xfId="14214"/>
    <cellStyle name="Normal 2 2 13 5 2 2" xfId="14215"/>
    <cellStyle name="Normal 2 2 13 5 2 2 2" xfId="14216"/>
    <cellStyle name="Normal 2 2 13 5 2 2 2 2" xfId="14217"/>
    <cellStyle name="Normal 2 2 13 5 2 2 3" xfId="14218"/>
    <cellStyle name="Normal 2 2 13 5 2 2 4" xfId="14219"/>
    <cellStyle name="Normal 2 2 13 5 2 3" xfId="14220"/>
    <cellStyle name="Normal 2 2 13 5 2 3 2" xfId="14221"/>
    <cellStyle name="Normal 2 2 13 5 2 4" xfId="14222"/>
    <cellStyle name="Normal 2 2 13 5 2 5" xfId="14223"/>
    <cellStyle name="Normal 2 2 13 5 3" xfId="14224"/>
    <cellStyle name="Normal 2 2 13 5 3 2" xfId="14225"/>
    <cellStyle name="Normal 2 2 13 5 3 2 2" xfId="14226"/>
    <cellStyle name="Normal 2 2 13 5 3 3" xfId="14227"/>
    <cellStyle name="Normal 2 2 13 5 3 4" xfId="14228"/>
    <cellStyle name="Normal 2 2 13 5 4" xfId="14229"/>
    <cellStyle name="Normal 2 2 13 5 4 2" xfId="14230"/>
    <cellStyle name="Normal 2 2 13 5 4 2 2" xfId="14231"/>
    <cellStyle name="Normal 2 2 13 5 4 3" xfId="14232"/>
    <cellStyle name="Normal 2 2 13 5 4 4" xfId="14233"/>
    <cellStyle name="Normal 2 2 13 5 5" xfId="14234"/>
    <cellStyle name="Normal 2 2 13 5 5 2" xfId="14235"/>
    <cellStyle name="Normal 2 2 13 5 6" xfId="14236"/>
    <cellStyle name="Normal 2 2 13 5 7" xfId="14237"/>
    <cellStyle name="Normal 2 2 13 6" xfId="14238"/>
    <cellStyle name="Normal 2 2 13 6 2" xfId="14239"/>
    <cellStyle name="Normal 2 2 13 6 2 2" xfId="14240"/>
    <cellStyle name="Normal 2 2 13 6 2 2 2" xfId="14241"/>
    <cellStyle name="Normal 2 2 13 6 2 3" xfId="14242"/>
    <cellStyle name="Normal 2 2 13 6 2 4" xfId="14243"/>
    <cellStyle name="Normal 2 2 13 6 3" xfId="14244"/>
    <cellStyle name="Normal 2 2 13 6 3 2" xfId="14245"/>
    <cellStyle name="Normal 2 2 13 6 4" xfId="14246"/>
    <cellStyle name="Normal 2 2 13 6 5" xfId="14247"/>
    <cellStyle name="Normal 2 2 13 7" xfId="14248"/>
    <cellStyle name="Normal 2 2 13 7 2" xfId="14249"/>
    <cellStyle name="Normal 2 2 13 7 2 2" xfId="14250"/>
    <cellStyle name="Normal 2 2 13 7 3" xfId="14251"/>
    <cellStyle name="Normal 2 2 13 7 4" xfId="14252"/>
    <cellStyle name="Normal 2 2 13 8" xfId="14253"/>
    <cellStyle name="Normal 2 2 13 8 2" xfId="14254"/>
    <cellStyle name="Normal 2 2 13 8 2 2" xfId="14255"/>
    <cellStyle name="Normal 2 2 13 8 3" xfId="14256"/>
    <cellStyle name="Normal 2 2 13 8 4" xfId="14257"/>
    <cellStyle name="Normal 2 2 13 9" xfId="14258"/>
    <cellStyle name="Normal 2 2 13 9 2" xfId="14259"/>
    <cellStyle name="Normal 2 2 13_Tab1" xfId="14260"/>
    <cellStyle name="Normal 2 2 14" xfId="14261"/>
    <cellStyle name="Normal 2 2 14 10" xfId="14262"/>
    <cellStyle name="Normal 2 2 14 2" xfId="14263"/>
    <cellStyle name="Normal 2 2 14 2 2" xfId="14264"/>
    <cellStyle name="Normal 2 2 14 2 2 2" xfId="14265"/>
    <cellStyle name="Normal 2 2 14 2 2 2 2" xfId="14266"/>
    <cellStyle name="Normal 2 2 14 2 2 2 2 2" xfId="14267"/>
    <cellStyle name="Normal 2 2 14 2 2 2 2 2 2" xfId="14268"/>
    <cellStyle name="Normal 2 2 14 2 2 2 2 3" xfId="14269"/>
    <cellStyle name="Normal 2 2 14 2 2 2 2 4" xfId="14270"/>
    <cellStyle name="Normal 2 2 14 2 2 2 3" xfId="14271"/>
    <cellStyle name="Normal 2 2 14 2 2 2 3 2" xfId="14272"/>
    <cellStyle name="Normal 2 2 14 2 2 2 4" xfId="14273"/>
    <cellStyle name="Normal 2 2 14 2 2 2 5" xfId="14274"/>
    <cellStyle name="Normal 2 2 14 2 2 3" xfId="14275"/>
    <cellStyle name="Normal 2 2 14 2 2 3 2" xfId="14276"/>
    <cellStyle name="Normal 2 2 14 2 2 3 2 2" xfId="14277"/>
    <cellStyle name="Normal 2 2 14 2 2 3 3" xfId="14278"/>
    <cellStyle name="Normal 2 2 14 2 2 3 4" xfId="14279"/>
    <cellStyle name="Normal 2 2 14 2 2 4" xfId="14280"/>
    <cellStyle name="Normal 2 2 14 2 2 4 2" xfId="14281"/>
    <cellStyle name="Normal 2 2 14 2 2 4 2 2" xfId="14282"/>
    <cellStyle name="Normal 2 2 14 2 2 4 3" xfId="14283"/>
    <cellStyle name="Normal 2 2 14 2 2 4 4" xfId="14284"/>
    <cellStyle name="Normal 2 2 14 2 2 5" xfId="14285"/>
    <cellStyle name="Normal 2 2 14 2 2 5 2" xfId="14286"/>
    <cellStyle name="Normal 2 2 14 2 2 6" xfId="14287"/>
    <cellStyle name="Normal 2 2 14 2 2 7" xfId="14288"/>
    <cellStyle name="Normal 2 2 14 2 3" xfId="14289"/>
    <cellStyle name="Normal 2 2 14 2 3 2" xfId="14290"/>
    <cellStyle name="Normal 2 2 14 2 3 2 2" xfId="14291"/>
    <cellStyle name="Normal 2 2 14 2 3 2 2 2" xfId="14292"/>
    <cellStyle name="Normal 2 2 14 2 3 2 2 2 2" xfId="14293"/>
    <cellStyle name="Normal 2 2 14 2 3 2 2 3" xfId="14294"/>
    <cellStyle name="Normal 2 2 14 2 3 2 2 4" xfId="14295"/>
    <cellStyle name="Normal 2 2 14 2 3 2 3" xfId="14296"/>
    <cellStyle name="Normal 2 2 14 2 3 2 3 2" xfId="14297"/>
    <cellStyle name="Normal 2 2 14 2 3 2 4" xfId="14298"/>
    <cellStyle name="Normal 2 2 14 2 3 2 5" xfId="14299"/>
    <cellStyle name="Normal 2 2 14 2 3 3" xfId="14300"/>
    <cellStyle name="Normal 2 2 14 2 3 3 2" xfId="14301"/>
    <cellStyle name="Normal 2 2 14 2 3 3 2 2" xfId="14302"/>
    <cellStyle name="Normal 2 2 14 2 3 3 3" xfId="14303"/>
    <cellStyle name="Normal 2 2 14 2 3 3 4" xfId="14304"/>
    <cellStyle name="Normal 2 2 14 2 3 4" xfId="14305"/>
    <cellStyle name="Normal 2 2 14 2 3 4 2" xfId="14306"/>
    <cellStyle name="Normal 2 2 14 2 3 4 2 2" xfId="14307"/>
    <cellStyle name="Normal 2 2 14 2 3 4 3" xfId="14308"/>
    <cellStyle name="Normal 2 2 14 2 3 4 4" xfId="14309"/>
    <cellStyle name="Normal 2 2 14 2 3 5" xfId="14310"/>
    <cellStyle name="Normal 2 2 14 2 3 5 2" xfId="14311"/>
    <cellStyle name="Normal 2 2 14 2 3 6" xfId="14312"/>
    <cellStyle name="Normal 2 2 14 2 3 7" xfId="14313"/>
    <cellStyle name="Normal 2 2 14 2 4" xfId="14314"/>
    <cellStyle name="Normal 2 2 14 2 4 2" xfId="14315"/>
    <cellStyle name="Normal 2 2 14 2 4 2 2" xfId="14316"/>
    <cellStyle name="Normal 2 2 14 2 4 2 2 2" xfId="14317"/>
    <cellStyle name="Normal 2 2 14 2 4 2 3" xfId="14318"/>
    <cellStyle name="Normal 2 2 14 2 4 2 4" xfId="14319"/>
    <cellStyle name="Normal 2 2 14 2 4 3" xfId="14320"/>
    <cellStyle name="Normal 2 2 14 2 4 3 2" xfId="14321"/>
    <cellStyle name="Normal 2 2 14 2 4 4" xfId="14322"/>
    <cellStyle name="Normal 2 2 14 2 4 5" xfId="14323"/>
    <cellStyle name="Normal 2 2 14 2 5" xfId="14324"/>
    <cellStyle name="Normal 2 2 14 2 5 2" xfId="14325"/>
    <cellStyle name="Normal 2 2 14 2 5 2 2" xfId="14326"/>
    <cellStyle name="Normal 2 2 14 2 5 3" xfId="14327"/>
    <cellStyle name="Normal 2 2 14 2 5 4" xfId="14328"/>
    <cellStyle name="Normal 2 2 14 2 6" xfId="14329"/>
    <cellStyle name="Normal 2 2 14 2 6 2" xfId="14330"/>
    <cellStyle name="Normal 2 2 14 2 6 2 2" xfId="14331"/>
    <cellStyle name="Normal 2 2 14 2 6 3" xfId="14332"/>
    <cellStyle name="Normal 2 2 14 2 6 4" xfId="14333"/>
    <cellStyle name="Normal 2 2 14 2 7" xfId="14334"/>
    <cellStyle name="Normal 2 2 14 2 7 2" xfId="14335"/>
    <cellStyle name="Normal 2 2 14 2 8" xfId="14336"/>
    <cellStyle name="Normal 2 2 14 2 9" xfId="14337"/>
    <cellStyle name="Normal 2 2 14 2_Tab1" xfId="14338"/>
    <cellStyle name="Normal 2 2 14 3" xfId="14339"/>
    <cellStyle name="Normal 2 2 14 3 2" xfId="14340"/>
    <cellStyle name="Normal 2 2 14 3 2 2" xfId="14341"/>
    <cellStyle name="Normal 2 2 14 3 2 2 2" xfId="14342"/>
    <cellStyle name="Normal 2 2 14 3 2 2 2 2" xfId="14343"/>
    <cellStyle name="Normal 2 2 14 3 2 2 3" xfId="14344"/>
    <cellStyle name="Normal 2 2 14 3 2 2 4" xfId="14345"/>
    <cellStyle name="Normal 2 2 14 3 2 3" xfId="14346"/>
    <cellStyle name="Normal 2 2 14 3 2 3 2" xfId="14347"/>
    <cellStyle name="Normal 2 2 14 3 2 4" xfId="14348"/>
    <cellStyle name="Normal 2 2 14 3 2 5" xfId="14349"/>
    <cellStyle name="Normal 2 2 14 3 3" xfId="14350"/>
    <cellStyle name="Normal 2 2 14 3 3 2" xfId="14351"/>
    <cellStyle name="Normal 2 2 14 3 3 2 2" xfId="14352"/>
    <cellStyle name="Normal 2 2 14 3 3 3" xfId="14353"/>
    <cellStyle name="Normal 2 2 14 3 3 4" xfId="14354"/>
    <cellStyle name="Normal 2 2 14 3 4" xfId="14355"/>
    <cellStyle name="Normal 2 2 14 3 4 2" xfId="14356"/>
    <cellStyle name="Normal 2 2 14 3 4 2 2" xfId="14357"/>
    <cellStyle name="Normal 2 2 14 3 4 3" xfId="14358"/>
    <cellStyle name="Normal 2 2 14 3 4 4" xfId="14359"/>
    <cellStyle name="Normal 2 2 14 3 5" xfId="14360"/>
    <cellStyle name="Normal 2 2 14 3 5 2" xfId="14361"/>
    <cellStyle name="Normal 2 2 14 3 6" xfId="14362"/>
    <cellStyle name="Normal 2 2 14 3 7" xfId="14363"/>
    <cellStyle name="Normal 2 2 14 4" xfId="14364"/>
    <cellStyle name="Normal 2 2 14 4 2" xfId="14365"/>
    <cellStyle name="Normal 2 2 14 4 2 2" xfId="14366"/>
    <cellStyle name="Normal 2 2 14 4 2 2 2" xfId="14367"/>
    <cellStyle name="Normal 2 2 14 4 2 2 2 2" xfId="14368"/>
    <cellStyle name="Normal 2 2 14 4 2 2 3" xfId="14369"/>
    <cellStyle name="Normal 2 2 14 4 2 2 4" xfId="14370"/>
    <cellStyle name="Normal 2 2 14 4 2 3" xfId="14371"/>
    <cellStyle name="Normal 2 2 14 4 2 3 2" xfId="14372"/>
    <cellStyle name="Normal 2 2 14 4 2 4" xfId="14373"/>
    <cellStyle name="Normal 2 2 14 4 2 5" xfId="14374"/>
    <cellStyle name="Normal 2 2 14 4 3" xfId="14375"/>
    <cellStyle name="Normal 2 2 14 4 3 2" xfId="14376"/>
    <cellStyle name="Normal 2 2 14 4 3 2 2" xfId="14377"/>
    <cellStyle name="Normal 2 2 14 4 3 3" xfId="14378"/>
    <cellStyle name="Normal 2 2 14 4 3 4" xfId="14379"/>
    <cellStyle name="Normal 2 2 14 4 4" xfId="14380"/>
    <cellStyle name="Normal 2 2 14 4 4 2" xfId="14381"/>
    <cellStyle name="Normal 2 2 14 4 4 2 2" xfId="14382"/>
    <cellStyle name="Normal 2 2 14 4 4 3" xfId="14383"/>
    <cellStyle name="Normal 2 2 14 4 4 4" xfId="14384"/>
    <cellStyle name="Normal 2 2 14 4 5" xfId="14385"/>
    <cellStyle name="Normal 2 2 14 4 5 2" xfId="14386"/>
    <cellStyle name="Normal 2 2 14 4 6" xfId="14387"/>
    <cellStyle name="Normal 2 2 14 4 7" xfId="14388"/>
    <cellStyle name="Normal 2 2 14 5" xfId="14389"/>
    <cellStyle name="Normal 2 2 14 5 2" xfId="14390"/>
    <cellStyle name="Normal 2 2 14 5 2 2" xfId="14391"/>
    <cellStyle name="Normal 2 2 14 5 2 2 2" xfId="14392"/>
    <cellStyle name="Normal 2 2 14 5 2 3" xfId="14393"/>
    <cellStyle name="Normal 2 2 14 5 2 4" xfId="14394"/>
    <cellStyle name="Normal 2 2 14 5 3" xfId="14395"/>
    <cellStyle name="Normal 2 2 14 5 3 2" xfId="14396"/>
    <cellStyle name="Normal 2 2 14 5 4" xfId="14397"/>
    <cellStyle name="Normal 2 2 14 5 5" xfId="14398"/>
    <cellStyle name="Normal 2 2 14 6" xfId="14399"/>
    <cellStyle name="Normal 2 2 14 6 2" xfId="14400"/>
    <cellStyle name="Normal 2 2 14 6 2 2" xfId="14401"/>
    <cellStyle name="Normal 2 2 14 6 3" xfId="14402"/>
    <cellStyle name="Normal 2 2 14 6 4" xfId="14403"/>
    <cellStyle name="Normal 2 2 14 7" xfId="14404"/>
    <cellStyle name="Normal 2 2 14 7 2" xfId="14405"/>
    <cellStyle name="Normal 2 2 14 7 2 2" xfId="14406"/>
    <cellStyle name="Normal 2 2 14 7 3" xfId="14407"/>
    <cellStyle name="Normal 2 2 14 7 4" xfId="14408"/>
    <cellStyle name="Normal 2 2 14 8" xfId="14409"/>
    <cellStyle name="Normal 2 2 14 8 2" xfId="14410"/>
    <cellStyle name="Normal 2 2 14 9" xfId="14411"/>
    <cellStyle name="Normal 2 2 14_Tab1" xfId="14412"/>
    <cellStyle name="Normal 2 2 15" xfId="14413"/>
    <cellStyle name="Normal 2 2 15 2" xfId="14414"/>
    <cellStyle name="Normal 2 2 15 2 2" xfId="14415"/>
    <cellStyle name="Normal 2 2 15 2 2 2" xfId="14416"/>
    <cellStyle name="Normal 2 2 15 2 2 2 2" xfId="14417"/>
    <cellStyle name="Normal 2 2 15 2 2 2 2 2" xfId="14418"/>
    <cellStyle name="Normal 2 2 15 2 2 2 3" xfId="14419"/>
    <cellStyle name="Normal 2 2 15 2 2 2 4" xfId="14420"/>
    <cellStyle name="Normal 2 2 15 2 2 3" xfId="14421"/>
    <cellStyle name="Normal 2 2 15 2 2 3 2" xfId="14422"/>
    <cellStyle name="Normal 2 2 15 2 2 4" xfId="14423"/>
    <cellStyle name="Normal 2 2 15 2 2 5" xfId="14424"/>
    <cellStyle name="Normal 2 2 15 2 3" xfId="14425"/>
    <cellStyle name="Normal 2 2 15 2 3 2" xfId="14426"/>
    <cellStyle name="Normal 2 2 15 2 3 2 2" xfId="14427"/>
    <cellStyle name="Normal 2 2 15 2 3 3" xfId="14428"/>
    <cellStyle name="Normal 2 2 15 2 3 4" xfId="14429"/>
    <cellStyle name="Normal 2 2 15 2 4" xfId="14430"/>
    <cellStyle name="Normal 2 2 15 2 4 2" xfId="14431"/>
    <cellStyle name="Normal 2 2 15 2 4 2 2" xfId="14432"/>
    <cellStyle name="Normal 2 2 15 2 4 3" xfId="14433"/>
    <cellStyle name="Normal 2 2 15 2 4 4" xfId="14434"/>
    <cellStyle name="Normal 2 2 15 2 5" xfId="14435"/>
    <cellStyle name="Normal 2 2 15 2 5 2" xfId="14436"/>
    <cellStyle name="Normal 2 2 15 2 6" xfId="14437"/>
    <cellStyle name="Normal 2 2 15 2 7" xfId="14438"/>
    <cellStyle name="Normal 2 2 15 3" xfId="14439"/>
    <cellStyle name="Normal 2 2 15 3 2" xfId="14440"/>
    <cellStyle name="Normal 2 2 15 3 2 2" xfId="14441"/>
    <cellStyle name="Normal 2 2 15 3 2 2 2" xfId="14442"/>
    <cellStyle name="Normal 2 2 15 3 2 2 2 2" xfId="14443"/>
    <cellStyle name="Normal 2 2 15 3 2 2 3" xfId="14444"/>
    <cellStyle name="Normal 2 2 15 3 2 2 4" xfId="14445"/>
    <cellStyle name="Normal 2 2 15 3 2 3" xfId="14446"/>
    <cellStyle name="Normal 2 2 15 3 2 3 2" xfId="14447"/>
    <cellStyle name="Normal 2 2 15 3 2 4" xfId="14448"/>
    <cellStyle name="Normal 2 2 15 3 2 5" xfId="14449"/>
    <cellStyle name="Normal 2 2 15 3 3" xfId="14450"/>
    <cellStyle name="Normal 2 2 15 3 3 2" xfId="14451"/>
    <cellStyle name="Normal 2 2 15 3 3 2 2" xfId="14452"/>
    <cellStyle name="Normal 2 2 15 3 3 3" xfId="14453"/>
    <cellStyle name="Normal 2 2 15 3 3 4" xfId="14454"/>
    <cellStyle name="Normal 2 2 15 3 4" xfId="14455"/>
    <cellStyle name="Normal 2 2 15 3 4 2" xfId="14456"/>
    <cellStyle name="Normal 2 2 15 3 4 2 2" xfId="14457"/>
    <cellStyle name="Normal 2 2 15 3 4 3" xfId="14458"/>
    <cellStyle name="Normal 2 2 15 3 4 4" xfId="14459"/>
    <cellStyle name="Normal 2 2 15 3 5" xfId="14460"/>
    <cellStyle name="Normal 2 2 15 3 5 2" xfId="14461"/>
    <cellStyle name="Normal 2 2 15 3 6" xfId="14462"/>
    <cellStyle name="Normal 2 2 15 3 7" xfId="14463"/>
    <cellStyle name="Normal 2 2 15 4" xfId="14464"/>
    <cellStyle name="Normal 2 2 15 4 2" xfId="14465"/>
    <cellStyle name="Normal 2 2 15 4 2 2" xfId="14466"/>
    <cellStyle name="Normal 2 2 15 4 2 2 2" xfId="14467"/>
    <cellStyle name="Normal 2 2 15 4 2 3" xfId="14468"/>
    <cellStyle name="Normal 2 2 15 4 2 4" xfId="14469"/>
    <cellStyle name="Normal 2 2 15 4 3" xfId="14470"/>
    <cellStyle name="Normal 2 2 15 4 3 2" xfId="14471"/>
    <cellStyle name="Normal 2 2 15 4 4" xfId="14472"/>
    <cellStyle name="Normal 2 2 15 4 5" xfId="14473"/>
    <cellStyle name="Normal 2 2 15 5" xfId="14474"/>
    <cellStyle name="Normal 2 2 15 5 2" xfId="14475"/>
    <cellStyle name="Normal 2 2 15 5 2 2" xfId="14476"/>
    <cellStyle name="Normal 2 2 15 5 3" xfId="14477"/>
    <cellStyle name="Normal 2 2 15 5 4" xfId="14478"/>
    <cellStyle name="Normal 2 2 15 6" xfId="14479"/>
    <cellStyle name="Normal 2 2 15 6 2" xfId="14480"/>
    <cellStyle name="Normal 2 2 15 6 2 2" xfId="14481"/>
    <cellStyle name="Normal 2 2 15 6 3" xfId="14482"/>
    <cellStyle name="Normal 2 2 15 6 4" xfId="14483"/>
    <cellStyle name="Normal 2 2 15 7" xfId="14484"/>
    <cellStyle name="Normal 2 2 15 7 2" xfId="14485"/>
    <cellStyle name="Normal 2 2 15 8" xfId="14486"/>
    <cellStyle name="Normal 2 2 15 9" xfId="14487"/>
    <cellStyle name="Normal 2 2 15_Tab1" xfId="14488"/>
    <cellStyle name="Normal 2 2 16" xfId="14489"/>
    <cellStyle name="Normal 2 2 16 2" xfId="14490"/>
    <cellStyle name="Normal 2 2 16 2 2" xfId="14491"/>
    <cellStyle name="Normal 2 2 16 2 2 2" xfId="14492"/>
    <cellStyle name="Normal 2 2 16 2 2 2 2" xfId="14493"/>
    <cellStyle name="Normal 2 2 16 2 2 3" xfId="14494"/>
    <cellStyle name="Normal 2 2 16 2 2 4" xfId="14495"/>
    <cellStyle name="Normal 2 2 16 2 3" xfId="14496"/>
    <cellStyle name="Normal 2 2 16 2 3 2" xfId="14497"/>
    <cellStyle name="Normal 2 2 16 2 4" xfId="14498"/>
    <cellStyle name="Normal 2 2 16 2 5" xfId="14499"/>
    <cellStyle name="Normal 2 2 16 3" xfId="14500"/>
    <cellStyle name="Normal 2 2 16 3 2" xfId="14501"/>
    <cellStyle name="Normal 2 2 16 3 2 2" xfId="14502"/>
    <cellStyle name="Normal 2 2 16 3 3" xfId="14503"/>
    <cellStyle name="Normal 2 2 16 3 4" xfId="14504"/>
    <cellStyle name="Normal 2 2 16 4" xfId="14505"/>
    <cellStyle name="Normal 2 2 16 4 2" xfId="14506"/>
    <cellStyle name="Normal 2 2 16 4 2 2" xfId="14507"/>
    <cellStyle name="Normal 2 2 16 4 3" xfId="14508"/>
    <cellStyle name="Normal 2 2 16 4 4" xfId="14509"/>
    <cellStyle name="Normal 2 2 16 5" xfId="14510"/>
    <cellStyle name="Normal 2 2 16 5 2" xfId="14511"/>
    <cellStyle name="Normal 2 2 16 6" xfId="14512"/>
    <cellStyle name="Normal 2 2 16 7" xfId="14513"/>
    <cellStyle name="Normal 2 2 17" xfId="14514"/>
    <cellStyle name="Normal 2 2 17 2" xfId="14515"/>
    <cellStyle name="Normal 2 2 17 2 2" xfId="14516"/>
    <cellStyle name="Normal 2 2 17 2 2 2" xfId="14517"/>
    <cellStyle name="Normal 2 2 17 2 2 2 2" xfId="14518"/>
    <cellStyle name="Normal 2 2 17 2 2 3" xfId="14519"/>
    <cellStyle name="Normal 2 2 17 2 2 4" xfId="14520"/>
    <cellStyle name="Normal 2 2 17 2 3" xfId="14521"/>
    <cellStyle name="Normal 2 2 17 2 3 2" xfId="14522"/>
    <cellStyle name="Normal 2 2 17 2 4" xfId="14523"/>
    <cellStyle name="Normal 2 2 17 2 5" xfId="14524"/>
    <cellStyle name="Normal 2 2 17 3" xfId="14525"/>
    <cellStyle name="Normal 2 2 17 3 2" xfId="14526"/>
    <cellStyle name="Normal 2 2 17 3 2 2" xfId="14527"/>
    <cellStyle name="Normal 2 2 17 3 3" xfId="14528"/>
    <cellStyle name="Normal 2 2 17 3 4" xfId="14529"/>
    <cellStyle name="Normal 2 2 17 4" xfId="14530"/>
    <cellStyle name="Normal 2 2 17 4 2" xfId="14531"/>
    <cellStyle name="Normal 2 2 17 4 2 2" xfId="14532"/>
    <cellStyle name="Normal 2 2 17 4 3" xfId="14533"/>
    <cellStyle name="Normal 2 2 17 4 4" xfId="14534"/>
    <cellStyle name="Normal 2 2 17 5" xfId="14535"/>
    <cellStyle name="Normal 2 2 17 5 2" xfId="14536"/>
    <cellStyle name="Normal 2 2 17 6" xfId="14537"/>
    <cellStyle name="Normal 2 2 17 7" xfId="14538"/>
    <cellStyle name="Normal 2 2 18" xfId="14539"/>
    <cellStyle name="Normal 2 2 18 2" xfId="14540"/>
    <cellStyle name="Normal 2 2 18 2 2" xfId="14541"/>
    <cellStyle name="Normal 2 2 18 2 2 2" xfId="14542"/>
    <cellStyle name="Normal 2 2 18 2 3" xfId="14543"/>
    <cellStyle name="Normal 2 2 18 2 4" xfId="14544"/>
    <cellStyle name="Normal 2 2 18 3" xfId="14545"/>
    <cellStyle name="Normal 2 2 18 3 2" xfId="14546"/>
    <cellStyle name="Normal 2 2 18 4" xfId="14547"/>
    <cellStyle name="Normal 2 2 18 5" xfId="14548"/>
    <cellStyle name="Normal 2 2 19" xfId="14549"/>
    <cellStyle name="Normal 2 2 19 2" xfId="14550"/>
    <cellStyle name="Normal 2 2 19 2 2" xfId="14551"/>
    <cellStyle name="Normal 2 2 19 3" xfId="14552"/>
    <cellStyle name="Normal 2 2 19 4" xfId="14553"/>
    <cellStyle name="Normal 2 2 2" xfId="14554"/>
    <cellStyle name="Normal 2 2 2 10" xfId="14555"/>
    <cellStyle name="Normal 2 2 2 10 2" xfId="14556"/>
    <cellStyle name="Normal 2 2 2 11" xfId="14557"/>
    <cellStyle name="Normal 2 2 2 12" xfId="14558"/>
    <cellStyle name="Normal 2 2 2 2" xfId="14559"/>
    <cellStyle name="Normal 2 2 2 2 10" xfId="14560"/>
    <cellStyle name="Normal 2 2 2 2 11" xfId="14561"/>
    <cellStyle name="Normal 2 2 2 2 2" xfId="14562"/>
    <cellStyle name="Normal 2 2 2 2 2 10" xfId="14563"/>
    <cellStyle name="Normal 2 2 2 2 2 2" xfId="14564"/>
    <cellStyle name="Normal 2 2 2 2 2 2 2" xfId="14565"/>
    <cellStyle name="Normal 2 2 2 2 2 2 2 2" xfId="14566"/>
    <cellStyle name="Normal 2 2 2 2 2 2 2 2 2" xfId="14567"/>
    <cellStyle name="Normal 2 2 2 2 2 2 2 2 2 2" xfId="14568"/>
    <cellStyle name="Normal 2 2 2 2 2 2 2 2 2 2 2" xfId="14569"/>
    <cellStyle name="Normal 2 2 2 2 2 2 2 2 2 3" xfId="14570"/>
    <cellStyle name="Normal 2 2 2 2 2 2 2 2 2 4" xfId="14571"/>
    <cellStyle name="Normal 2 2 2 2 2 2 2 2 3" xfId="14572"/>
    <cellStyle name="Normal 2 2 2 2 2 2 2 2 3 2" xfId="14573"/>
    <cellStyle name="Normal 2 2 2 2 2 2 2 2 4" xfId="14574"/>
    <cellStyle name="Normal 2 2 2 2 2 2 2 2 5" xfId="14575"/>
    <cellStyle name="Normal 2 2 2 2 2 2 2 3" xfId="14576"/>
    <cellStyle name="Normal 2 2 2 2 2 2 2 3 2" xfId="14577"/>
    <cellStyle name="Normal 2 2 2 2 2 2 2 3 2 2" xfId="14578"/>
    <cellStyle name="Normal 2 2 2 2 2 2 2 3 3" xfId="14579"/>
    <cellStyle name="Normal 2 2 2 2 2 2 2 3 4" xfId="14580"/>
    <cellStyle name="Normal 2 2 2 2 2 2 2 4" xfId="14581"/>
    <cellStyle name="Normal 2 2 2 2 2 2 2 4 2" xfId="14582"/>
    <cellStyle name="Normal 2 2 2 2 2 2 2 4 2 2" xfId="14583"/>
    <cellStyle name="Normal 2 2 2 2 2 2 2 4 3" xfId="14584"/>
    <cellStyle name="Normal 2 2 2 2 2 2 2 4 4" xfId="14585"/>
    <cellStyle name="Normal 2 2 2 2 2 2 2 5" xfId="14586"/>
    <cellStyle name="Normal 2 2 2 2 2 2 2 5 2" xfId="14587"/>
    <cellStyle name="Normal 2 2 2 2 2 2 2 6" xfId="14588"/>
    <cellStyle name="Normal 2 2 2 2 2 2 2 7" xfId="14589"/>
    <cellStyle name="Normal 2 2 2 2 2 2 3" xfId="14590"/>
    <cellStyle name="Normal 2 2 2 2 2 2 3 2" xfId="14591"/>
    <cellStyle name="Normal 2 2 2 2 2 2 3 2 2" xfId="14592"/>
    <cellStyle name="Normal 2 2 2 2 2 2 3 2 2 2" xfId="14593"/>
    <cellStyle name="Normal 2 2 2 2 2 2 3 2 2 2 2" xfId="14594"/>
    <cellStyle name="Normal 2 2 2 2 2 2 3 2 2 3" xfId="14595"/>
    <cellStyle name="Normal 2 2 2 2 2 2 3 2 2 4" xfId="14596"/>
    <cellStyle name="Normal 2 2 2 2 2 2 3 2 3" xfId="14597"/>
    <cellStyle name="Normal 2 2 2 2 2 2 3 2 3 2" xfId="14598"/>
    <cellStyle name="Normal 2 2 2 2 2 2 3 2 4" xfId="14599"/>
    <cellStyle name="Normal 2 2 2 2 2 2 3 2 5" xfId="14600"/>
    <cellStyle name="Normal 2 2 2 2 2 2 3 3" xfId="14601"/>
    <cellStyle name="Normal 2 2 2 2 2 2 3 3 2" xfId="14602"/>
    <cellStyle name="Normal 2 2 2 2 2 2 3 3 2 2" xfId="14603"/>
    <cellStyle name="Normal 2 2 2 2 2 2 3 3 3" xfId="14604"/>
    <cellStyle name="Normal 2 2 2 2 2 2 3 3 4" xfId="14605"/>
    <cellStyle name="Normal 2 2 2 2 2 2 3 4" xfId="14606"/>
    <cellStyle name="Normal 2 2 2 2 2 2 3 4 2" xfId="14607"/>
    <cellStyle name="Normal 2 2 2 2 2 2 3 4 2 2" xfId="14608"/>
    <cellStyle name="Normal 2 2 2 2 2 2 3 4 3" xfId="14609"/>
    <cellStyle name="Normal 2 2 2 2 2 2 3 4 4" xfId="14610"/>
    <cellStyle name="Normal 2 2 2 2 2 2 3 5" xfId="14611"/>
    <cellStyle name="Normal 2 2 2 2 2 2 3 5 2" xfId="14612"/>
    <cellStyle name="Normal 2 2 2 2 2 2 3 6" xfId="14613"/>
    <cellStyle name="Normal 2 2 2 2 2 2 3 7" xfId="14614"/>
    <cellStyle name="Normal 2 2 2 2 2 2 4" xfId="14615"/>
    <cellStyle name="Normal 2 2 2 2 2 2 4 2" xfId="14616"/>
    <cellStyle name="Normal 2 2 2 2 2 2 4 2 2" xfId="14617"/>
    <cellStyle name="Normal 2 2 2 2 2 2 4 2 2 2" xfId="14618"/>
    <cellStyle name="Normal 2 2 2 2 2 2 4 2 3" xfId="14619"/>
    <cellStyle name="Normal 2 2 2 2 2 2 4 2 4" xfId="14620"/>
    <cellStyle name="Normal 2 2 2 2 2 2 4 3" xfId="14621"/>
    <cellStyle name="Normal 2 2 2 2 2 2 4 3 2" xfId="14622"/>
    <cellStyle name="Normal 2 2 2 2 2 2 4 4" xfId="14623"/>
    <cellStyle name="Normal 2 2 2 2 2 2 4 5" xfId="14624"/>
    <cellStyle name="Normal 2 2 2 2 2 2 5" xfId="14625"/>
    <cellStyle name="Normal 2 2 2 2 2 2 5 2" xfId="14626"/>
    <cellStyle name="Normal 2 2 2 2 2 2 5 2 2" xfId="14627"/>
    <cellStyle name="Normal 2 2 2 2 2 2 5 3" xfId="14628"/>
    <cellStyle name="Normal 2 2 2 2 2 2 5 4" xfId="14629"/>
    <cellStyle name="Normal 2 2 2 2 2 2 6" xfId="14630"/>
    <cellStyle name="Normal 2 2 2 2 2 2 6 2" xfId="14631"/>
    <cellStyle name="Normal 2 2 2 2 2 2 6 2 2" xfId="14632"/>
    <cellStyle name="Normal 2 2 2 2 2 2 6 3" xfId="14633"/>
    <cellStyle name="Normal 2 2 2 2 2 2 6 4" xfId="14634"/>
    <cellStyle name="Normal 2 2 2 2 2 2 7" xfId="14635"/>
    <cellStyle name="Normal 2 2 2 2 2 2 7 2" xfId="14636"/>
    <cellStyle name="Normal 2 2 2 2 2 2 8" xfId="14637"/>
    <cellStyle name="Normal 2 2 2 2 2 2 9" xfId="14638"/>
    <cellStyle name="Normal 2 2 2 2 2 2_Tab1" xfId="14639"/>
    <cellStyle name="Normal 2 2 2 2 2 3" xfId="14640"/>
    <cellStyle name="Normal 2 2 2 2 2 3 2" xfId="14641"/>
    <cellStyle name="Normal 2 2 2 2 2 3 2 2" xfId="14642"/>
    <cellStyle name="Normal 2 2 2 2 2 3 2 2 2" xfId="14643"/>
    <cellStyle name="Normal 2 2 2 2 2 3 2 2 2 2" xfId="14644"/>
    <cellStyle name="Normal 2 2 2 2 2 3 2 2 3" xfId="14645"/>
    <cellStyle name="Normal 2 2 2 2 2 3 2 2 4" xfId="14646"/>
    <cellStyle name="Normal 2 2 2 2 2 3 2 3" xfId="14647"/>
    <cellStyle name="Normal 2 2 2 2 2 3 2 3 2" xfId="14648"/>
    <cellStyle name="Normal 2 2 2 2 2 3 2 4" xfId="14649"/>
    <cellStyle name="Normal 2 2 2 2 2 3 2 5" xfId="14650"/>
    <cellStyle name="Normal 2 2 2 2 2 3 3" xfId="14651"/>
    <cellStyle name="Normal 2 2 2 2 2 3 3 2" xfId="14652"/>
    <cellStyle name="Normal 2 2 2 2 2 3 3 2 2" xfId="14653"/>
    <cellStyle name="Normal 2 2 2 2 2 3 3 3" xfId="14654"/>
    <cellStyle name="Normal 2 2 2 2 2 3 3 4" xfId="14655"/>
    <cellStyle name="Normal 2 2 2 2 2 3 4" xfId="14656"/>
    <cellStyle name="Normal 2 2 2 2 2 3 4 2" xfId="14657"/>
    <cellStyle name="Normal 2 2 2 2 2 3 4 2 2" xfId="14658"/>
    <cellStyle name="Normal 2 2 2 2 2 3 4 3" xfId="14659"/>
    <cellStyle name="Normal 2 2 2 2 2 3 4 4" xfId="14660"/>
    <cellStyle name="Normal 2 2 2 2 2 3 5" xfId="14661"/>
    <cellStyle name="Normal 2 2 2 2 2 3 5 2" xfId="14662"/>
    <cellStyle name="Normal 2 2 2 2 2 3 6" xfId="14663"/>
    <cellStyle name="Normal 2 2 2 2 2 3 7" xfId="14664"/>
    <cellStyle name="Normal 2 2 2 2 2 4" xfId="14665"/>
    <cellStyle name="Normal 2 2 2 2 2 4 2" xfId="14666"/>
    <cellStyle name="Normal 2 2 2 2 2 4 2 2" xfId="14667"/>
    <cellStyle name="Normal 2 2 2 2 2 4 2 2 2" xfId="14668"/>
    <cellStyle name="Normal 2 2 2 2 2 4 2 2 2 2" xfId="14669"/>
    <cellStyle name="Normal 2 2 2 2 2 4 2 2 3" xfId="14670"/>
    <cellStyle name="Normal 2 2 2 2 2 4 2 2 4" xfId="14671"/>
    <cellStyle name="Normal 2 2 2 2 2 4 2 3" xfId="14672"/>
    <cellStyle name="Normal 2 2 2 2 2 4 2 3 2" xfId="14673"/>
    <cellStyle name="Normal 2 2 2 2 2 4 2 4" xfId="14674"/>
    <cellStyle name="Normal 2 2 2 2 2 4 2 5" xfId="14675"/>
    <cellStyle name="Normal 2 2 2 2 2 4 3" xfId="14676"/>
    <cellStyle name="Normal 2 2 2 2 2 4 3 2" xfId="14677"/>
    <cellStyle name="Normal 2 2 2 2 2 4 3 2 2" xfId="14678"/>
    <cellStyle name="Normal 2 2 2 2 2 4 3 3" xfId="14679"/>
    <cellStyle name="Normal 2 2 2 2 2 4 3 4" xfId="14680"/>
    <cellStyle name="Normal 2 2 2 2 2 4 4" xfId="14681"/>
    <cellStyle name="Normal 2 2 2 2 2 4 4 2" xfId="14682"/>
    <cellStyle name="Normal 2 2 2 2 2 4 4 2 2" xfId="14683"/>
    <cellStyle name="Normal 2 2 2 2 2 4 4 3" xfId="14684"/>
    <cellStyle name="Normal 2 2 2 2 2 4 4 4" xfId="14685"/>
    <cellStyle name="Normal 2 2 2 2 2 4 5" xfId="14686"/>
    <cellStyle name="Normal 2 2 2 2 2 4 5 2" xfId="14687"/>
    <cellStyle name="Normal 2 2 2 2 2 4 6" xfId="14688"/>
    <cellStyle name="Normal 2 2 2 2 2 4 7" xfId="14689"/>
    <cellStyle name="Normal 2 2 2 2 2 5" xfId="14690"/>
    <cellStyle name="Normal 2 2 2 2 2 5 2" xfId="14691"/>
    <cellStyle name="Normal 2 2 2 2 2 5 2 2" xfId="14692"/>
    <cellStyle name="Normal 2 2 2 2 2 5 2 2 2" xfId="14693"/>
    <cellStyle name="Normal 2 2 2 2 2 5 2 3" xfId="14694"/>
    <cellStyle name="Normal 2 2 2 2 2 5 2 4" xfId="14695"/>
    <cellStyle name="Normal 2 2 2 2 2 5 3" xfId="14696"/>
    <cellStyle name="Normal 2 2 2 2 2 5 3 2" xfId="14697"/>
    <cellStyle name="Normal 2 2 2 2 2 5 4" xfId="14698"/>
    <cellStyle name="Normal 2 2 2 2 2 5 5" xfId="14699"/>
    <cellStyle name="Normal 2 2 2 2 2 6" xfId="14700"/>
    <cellStyle name="Normal 2 2 2 2 2 6 2" xfId="14701"/>
    <cellStyle name="Normal 2 2 2 2 2 6 2 2" xfId="14702"/>
    <cellStyle name="Normal 2 2 2 2 2 6 3" xfId="14703"/>
    <cellStyle name="Normal 2 2 2 2 2 6 4" xfId="14704"/>
    <cellStyle name="Normal 2 2 2 2 2 7" xfId="14705"/>
    <cellStyle name="Normal 2 2 2 2 2 7 2" xfId="14706"/>
    <cellStyle name="Normal 2 2 2 2 2 7 2 2" xfId="14707"/>
    <cellStyle name="Normal 2 2 2 2 2 7 3" xfId="14708"/>
    <cellStyle name="Normal 2 2 2 2 2 7 4" xfId="14709"/>
    <cellStyle name="Normal 2 2 2 2 2 8" xfId="14710"/>
    <cellStyle name="Normal 2 2 2 2 2 8 2" xfId="14711"/>
    <cellStyle name="Normal 2 2 2 2 2 9" xfId="14712"/>
    <cellStyle name="Normal 2 2 2 2 2_Tab1" xfId="14713"/>
    <cellStyle name="Normal 2 2 2 2 3" xfId="14714"/>
    <cellStyle name="Normal 2 2 2 2 3 2" xfId="14715"/>
    <cellStyle name="Normal 2 2 2 2 3 2 2" xfId="14716"/>
    <cellStyle name="Normal 2 2 2 2 3 2 2 2" xfId="14717"/>
    <cellStyle name="Normal 2 2 2 2 3 2 2 2 2" xfId="14718"/>
    <cellStyle name="Normal 2 2 2 2 3 2 2 2 2 2" xfId="14719"/>
    <cellStyle name="Normal 2 2 2 2 3 2 2 2 3" xfId="14720"/>
    <cellStyle name="Normal 2 2 2 2 3 2 2 2 4" xfId="14721"/>
    <cellStyle name="Normal 2 2 2 2 3 2 2 3" xfId="14722"/>
    <cellStyle name="Normal 2 2 2 2 3 2 2 3 2" xfId="14723"/>
    <cellStyle name="Normal 2 2 2 2 3 2 2 4" xfId="14724"/>
    <cellStyle name="Normal 2 2 2 2 3 2 2 5" xfId="14725"/>
    <cellStyle name="Normal 2 2 2 2 3 2 3" xfId="14726"/>
    <cellStyle name="Normal 2 2 2 2 3 2 3 2" xfId="14727"/>
    <cellStyle name="Normal 2 2 2 2 3 2 3 2 2" xfId="14728"/>
    <cellStyle name="Normal 2 2 2 2 3 2 3 3" xfId="14729"/>
    <cellStyle name="Normal 2 2 2 2 3 2 3 4" xfId="14730"/>
    <cellStyle name="Normal 2 2 2 2 3 2 4" xfId="14731"/>
    <cellStyle name="Normal 2 2 2 2 3 2 4 2" xfId="14732"/>
    <cellStyle name="Normal 2 2 2 2 3 2 4 2 2" xfId="14733"/>
    <cellStyle name="Normal 2 2 2 2 3 2 4 3" xfId="14734"/>
    <cellStyle name="Normal 2 2 2 2 3 2 4 4" xfId="14735"/>
    <cellStyle name="Normal 2 2 2 2 3 2 5" xfId="14736"/>
    <cellStyle name="Normal 2 2 2 2 3 2 5 2" xfId="14737"/>
    <cellStyle name="Normal 2 2 2 2 3 2 6" xfId="14738"/>
    <cellStyle name="Normal 2 2 2 2 3 2 7" xfId="14739"/>
    <cellStyle name="Normal 2 2 2 2 3 3" xfId="14740"/>
    <cellStyle name="Normal 2 2 2 2 3 3 2" xfId="14741"/>
    <cellStyle name="Normal 2 2 2 2 3 3 2 2" xfId="14742"/>
    <cellStyle name="Normal 2 2 2 2 3 3 2 2 2" xfId="14743"/>
    <cellStyle name="Normal 2 2 2 2 3 3 2 2 2 2" xfId="14744"/>
    <cellStyle name="Normal 2 2 2 2 3 3 2 2 3" xfId="14745"/>
    <cellStyle name="Normal 2 2 2 2 3 3 2 2 4" xfId="14746"/>
    <cellStyle name="Normal 2 2 2 2 3 3 2 3" xfId="14747"/>
    <cellStyle name="Normal 2 2 2 2 3 3 2 3 2" xfId="14748"/>
    <cellStyle name="Normal 2 2 2 2 3 3 2 4" xfId="14749"/>
    <cellStyle name="Normal 2 2 2 2 3 3 2 5" xfId="14750"/>
    <cellStyle name="Normal 2 2 2 2 3 3 3" xfId="14751"/>
    <cellStyle name="Normal 2 2 2 2 3 3 3 2" xfId="14752"/>
    <cellStyle name="Normal 2 2 2 2 3 3 3 2 2" xfId="14753"/>
    <cellStyle name="Normal 2 2 2 2 3 3 3 3" xfId="14754"/>
    <cellStyle name="Normal 2 2 2 2 3 3 3 4" xfId="14755"/>
    <cellStyle name="Normal 2 2 2 2 3 3 4" xfId="14756"/>
    <cellStyle name="Normal 2 2 2 2 3 3 4 2" xfId="14757"/>
    <cellStyle name="Normal 2 2 2 2 3 3 4 2 2" xfId="14758"/>
    <cellStyle name="Normal 2 2 2 2 3 3 4 3" xfId="14759"/>
    <cellStyle name="Normal 2 2 2 2 3 3 4 4" xfId="14760"/>
    <cellStyle name="Normal 2 2 2 2 3 3 5" xfId="14761"/>
    <cellStyle name="Normal 2 2 2 2 3 3 5 2" xfId="14762"/>
    <cellStyle name="Normal 2 2 2 2 3 3 6" xfId="14763"/>
    <cellStyle name="Normal 2 2 2 2 3 3 7" xfId="14764"/>
    <cellStyle name="Normal 2 2 2 2 3 4" xfId="14765"/>
    <cellStyle name="Normal 2 2 2 2 3 4 2" xfId="14766"/>
    <cellStyle name="Normal 2 2 2 2 3 4 2 2" xfId="14767"/>
    <cellStyle name="Normal 2 2 2 2 3 4 2 2 2" xfId="14768"/>
    <cellStyle name="Normal 2 2 2 2 3 4 2 3" xfId="14769"/>
    <cellStyle name="Normal 2 2 2 2 3 4 2 4" xfId="14770"/>
    <cellStyle name="Normal 2 2 2 2 3 4 3" xfId="14771"/>
    <cellStyle name="Normal 2 2 2 2 3 4 3 2" xfId="14772"/>
    <cellStyle name="Normal 2 2 2 2 3 4 4" xfId="14773"/>
    <cellStyle name="Normal 2 2 2 2 3 4 5" xfId="14774"/>
    <cellStyle name="Normal 2 2 2 2 3 5" xfId="14775"/>
    <cellStyle name="Normal 2 2 2 2 3 5 2" xfId="14776"/>
    <cellStyle name="Normal 2 2 2 2 3 5 2 2" xfId="14777"/>
    <cellStyle name="Normal 2 2 2 2 3 5 3" xfId="14778"/>
    <cellStyle name="Normal 2 2 2 2 3 5 4" xfId="14779"/>
    <cellStyle name="Normal 2 2 2 2 3 6" xfId="14780"/>
    <cellStyle name="Normal 2 2 2 2 3 6 2" xfId="14781"/>
    <cellStyle name="Normal 2 2 2 2 3 6 2 2" xfId="14782"/>
    <cellStyle name="Normal 2 2 2 2 3 6 3" xfId="14783"/>
    <cellStyle name="Normal 2 2 2 2 3 6 4" xfId="14784"/>
    <cellStyle name="Normal 2 2 2 2 3 7" xfId="14785"/>
    <cellStyle name="Normal 2 2 2 2 3 7 2" xfId="14786"/>
    <cellStyle name="Normal 2 2 2 2 3 8" xfId="14787"/>
    <cellStyle name="Normal 2 2 2 2 3 9" xfId="14788"/>
    <cellStyle name="Normal 2 2 2 2 3_Tab1" xfId="14789"/>
    <cellStyle name="Normal 2 2 2 2 4" xfId="14790"/>
    <cellStyle name="Normal 2 2 2 2 4 2" xfId="14791"/>
    <cellStyle name="Normal 2 2 2 2 4 2 2" xfId="14792"/>
    <cellStyle name="Normal 2 2 2 2 4 2 2 2" xfId="14793"/>
    <cellStyle name="Normal 2 2 2 2 4 2 2 2 2" xfId="14794"/>
    <cellStyle name="Normal 2 2 2 2 4 2 2 3" xfId="14795"/>
    <cellStyle name="Normal 2 2 2 2 4 2 2 4" xfId="14796"/>
    <cellStyle name="Normal 2 2 2 2 4 2 3" xfId="14797"/>
    <cellStyle name="Normal 2 2 2 2 4 2 3 2" xfId="14798"/>
    <cellStyle name="Normal 2 2 2 2 4 2 4" xfId="14799"/>
    <cellStyle name="Normal 2 2 2 2 4 2 5" xfId="14800"/>
    <cellStyle name="Normal 2 2 2 2 4 3" xfId="14801"/>
    <cellStyle name="Normal 2 2 2 2 4 3 2" xfId="14802"/>
    <cellStyle name="Normal 2 2 2 2 4 3 2 2" xfId="14803"/>
    <cellStyle name="Normal 2 2 2 2 4 3 3" xfId="14804"/>
    <cellStyle name="Normal 2 2 2 2 4 3 4" xfId="14805"/>
    <cellStyle name="Normal 2 2 2 2 4 4" xfId="14806"/>
    <cellStyle name="Normal 2 2 2 2 4 4 2" xfId="14807"/>
    <cellStyle name="Normal 2 2 2 2 4 4 2 2" xfId="14808"/>
    <cellStyle name="Normal 2 2 2 2 4 4 3" xfId="14809"/>
    <cellStyle name="Normal 2 2 2 2 4 4 4" xfId="14810"/>
    <cellStyle name="Normal 2 2 2 2 4 5" xfId="14811"/>
    <cellStyle name="Normal 2 2 2 2 4 5 2" xfId="14812"/>
    <cellStyle name="Normal 2 2 2 2 4 6" xfId="14813"/>
    <cellStyle name="Normal 2 2 2 2 4 7" xfId="14814"/>
    <cellStyle name="Normal 2 2 2 2 5" xfId="14815"/>
    <cellStyle name="Normal 2 2 2 2 5 2" xfId="14816"/>
    <cellStyle name="Normal 2 2 2 2 5 2 2" xfId="14817"/>
    <cellStyle name="Normal 2 2 2 2 5 2 2 2" xfId="14818"/>
    <cellStyle name="Normal 2 2 2 2 5 2 2 2 2" xfId="14819"/>
    <cellStyle name="Normal 2 2 2 2 5 2 2 3" xfId="14820"/>
    <cellStyle name="Normal 2 2 2 2 5 2 2 4" xfId="14821"/>
    <cellStyle name="Normal 2 2 2 2 5 2 3" xfId="14822"/>
    <cellStyle name="Normal 2 2 2 2 5 2 3 2" xfId="14823"/>
    <cellStyle name="Normal 2 2 2 2 5 2 4" xfId="14824"/>
    <cellStyle name="Normal 2 2 2 2 5 2 5" xfId="14825"/>
    <cellStyle name="Normal 2 2 2 2 5 3" xfId="14826"/>
    <cellStyle name="Normal 2 2 2 2 5 3 2" xfId="14827"/>
    <cellStyle name="Normal 2 2 2 2 5 3 2 2" xfId="14828"/>
    <cellStyle name="Normal 2 2 2 2 5 3 3" xfId="14829"/>
    <cellStyle name="Normal 2 2 2 2 5 3 4" xfId="14830"/>
    <cellStyle name="Normal 2 2 2 2 5 4" xfId="14831"/>
    <cellStyle name="Normal 2 2 2 2 5 4 2" xfId="14832"/>
    <cellStyle name="Normal 2 2 2 2 5 4 2 2" xfId="14833"/>
    <cellStyle name="Normal 2 2 2 2 5 4 3" xfId="14834"/>
    <cellStyle name="Normal 2 2 2 2 5 4 4" xfId="14835"/>
    <cellStyle name="Normal 2 2 2 2 5 5" xfId="14836"/>
    <cellStyle name="Normal 2 2 2 2 5 5 2" xfId="14837"/>
    <cellStyle name="Normal 2 2 2 2 5 6" xfId="14838"/>
    <cellStyle name="Normal 2 2 2 2 5 7" xfId="14839"/>
    <cellStyle name="Normal 2 2 2 2 6" xfId="14840"/>
    <cellStyle name="Normal 2 2 2 2 6 2" xfId="14841"/>
    <cellStyle name="Normal 2 2 2 2 6 2 2" xfId="14842"/>
    <cellStyle name="Normal 2 2 2 2 6 2 2 2" xfId="14843"/>
    <cellStyle name="Normal 2 2 2 2 6 2 3" xfId="14844"/>
    <cellStyle name="Normal 2 2 2 2 6 2 4" xfId="14845"/>
    <cellStyle name="Normal 2 2 2 2 6 3" xfId="14846"/>
    <cellStyle name="Normal 2 2 2 2 6 3 2" xfId="14847"/>
    <cellStyle name="Normal 2 2 2 2 6 4" xfId="14848"/>
    <cellStyle name="Normal 2 2 2 2 6 5" xfId="14849"/>
    <cellStyle name="Normal 2 2 2 2 7" xfId="14850"/>
    <cellStyle name="Normal 2 2 2 2 7 2" xfId="14851"/>
    <cellStyle name="Normal 2 2 2 2 7 2 2" xfId="14852"/>
    <cellStyle name="Normal 2 2 2 2 7 3" xfId="14853"/>
    <cellStyle name="Normal 2 2 2 2 7 4" xfId="14854"/>
    <cellStyle name="Normal 2 2 2 2 8" xfId="14855"/>
    <cellStyle name="Normal 2 2 2 2 8 2" xfId="14856"/>
    <cellStyle name="Normal 2 2 2 2 8 2 2" xfId="14857"/>
    <cellStyle name="Normal 2 2 2 2 8 3" xfId="14858"/>
    <cellStyle name="Normal 2 2 2 2 8 4" xfId="14859"/>
    <cellStyle name="Normal 2 2 2 2 9" xfId="14860"/>
    <cellStyle name="Normal 2 2 2 2 9 2" xfId="14861"/>
    <cellStyle name="Normal 2 2 2 2_Tab1" xfId="14862"/>
    <cellStyle name="Normal 2 2 2 3" xfId="14863"/>
    <cellStyle name="Normal 2 2 2 3 10" xfId="14864"/>
    <cellStyle name="Normal 2 2 2 3 2" xfId="14865"/>
    <cellStyle name="Normal 2 2 2 3 2 2" xfId="14866"/>
    <cellStyle name="Normal 2 2 2 3 2 2 2" xfId="14867"/>
    <cellStyle name="Normal 2 2 2 3 2 2 2 2" xfId="14868"/>
    <cellStyle name="Normal 2 2 2 3 2 2 2 2 2" xfId="14869"/>
    <cellStyle name="Normal 2 2 2 3 2 2 2 2 2 2" xfId="14870"/>
    <cellStyle name="Normal 2 2 2 3 2 2 2 2 3" xfId="14871"/>
    <cellStyle name="Normal 2 2 2 3 2 2 2 2 4" xfId="14872"/>
    <cellStyle name="Normal 2 2 2 3 2 2 2 3" xfId="14873"/>
    <cellStyle name="Normal 2 2 2 3 2 2 2 3 2" xfId="14874"/>
    <cellStyle name="Normal 2 2 2 3 2 2 2 4" xfId="14875"/>
    <cellStyle name="Normal 2 2 2 3 2 2 2 5" xfId="14876"/>
    <cellStyle name="Normal 2 2 2 3 2 2 3" xfId="14877"/>
    <cellStyle name="Normal 2 2 2 3 2 2 3 2" xfId="14878"/>
    <cellStyle name="Normal 2 2 2 3 2 2 3 2 2" xfId="14879"/>
    <cellStyle name="Normal 2 2 2 3 2 2 3 3" xfId="14880"/>
    <cellStyle name="Normal 2 2 2 3 2 2 3 4" xfId="14881"/>
    <cellStyle name="Normal 2 2 2 3 2 2 4" xfId="14882"/>
    <cellStyle name="Normal 2 2 2 3 2 2 4 2" xfId="14883"/>
    <cellStyle name="Normal 2 2 2 3 2 2 4 2 2" xfId="14884"/>
    <cellStyle name="Normal 2 2 2 3 2 2 4 3" xfId="14885"/>
    <cellStyle name="Normal 2 2 2 3 2 2 4 4" xfId="14886"/>
    <cellStyle name="Normal 2 2 2 3 2 2 5" xfId="14887"/>
    <cellStyle name="Normal 2 2 2 3 2 2 5 2" xfId="14888"/>
    <cellStyle name="Normal 2 2 2 3 2 2 6" xfId="14889"/>
    <cellStyle name="Normal 2 2 2 3 2 2 7" xfId="14890"/>
    <cellStyle name="Normal 2 2 2 3 2 3" xfId="14891"/>
    <cellStyle name="Normal 2 2 2 3 2 3 2" xfId="14892"/>
    <cellStyle name="Normal 2 2 2 3 2 3 2 2" xfId="14893"/>
    <cellStyle name="Normal 2 2 2 3 2 3 2 2 2" xfId="14894"/>
    <cellStyle name="Normal 2 2 2 3 2 3 2 2 2 2" xfId="14895"/>
    <cellStyle name="Normal 2 2 2 3 2 3 2 2 3" xfId="14896"/>
    <cellStyle name="Normal 2 2 2 3 2 3 2 2 4" xfId="14897"/>
    <cellStyle name="Normal 2 2 2 3 2 3 2 3" xfId="14898"/>
    <cellStyle name="Normal 2 2 2 3 2 3 2 3 2" xfId="14899"/>
    <cellStyle name="Normal 2 2 2 3 2 3 2 4" xfId="14900"/>
    <cellStyle name="Normal 2 2 2 3 2 3 2 5" xfId="14901"/>
    <cellStyle name="Normal 2 2 2 3 2 3 3" xfId="14902"/>
    <cellStyle name="Normal 2 2 2 3 2 3 3 2" xfId="14903"/>
    <cellStyle name="Normal 2 2 2 3 2 3 3 2 2" xfId="14904"/>
    <cellStyle name="Normal 2 2 2 3 2 3 3 3" xfId="14905"/>
    <cellStyle name="Normal 2 2 2 3 2 3 3 4" xfId="14906"/>
    <cellStyle name="Normal 2 2 2 3 2 3 4" xfId="14907"/>
    <cellStyle name="Normal 2 2 2 3 2 3 4 2" xfId="14908"/>
    <cellStyle name="Normal 2 2 2 3 2 3 4 2 2" xfId="14909"/>
    <cellStyle name="Normal 2 2 2 3 2 3 4 3" xfId="14910"/>
    <cellStyle name="Normal 2 2 2 3 2 3 4 4" xfId="14911"/>
    <cellStyle name="Normal 2 2 2 3 2 3 5" xfId="14912"/>
    <cellStyle name="Normal 2 2 2 3 2 3 5 2" xfId="14913"/>
    <cellStyle name="Normal 2 2 2 3 2 3 6" xfId="14914"/>
    <cellStyle name="Normal 2 2 2 3 2 3 7" xfId="14915"/>
    <cellStyle name="Normal 2 2 2 3 2 4" xfId="14916"/>
    <cellStyle name="Normal 2 2 2 3 2 4 2" xfId="14917"/>
    <cellStyle name="Normal 2 2 2 3 2 4 2 2" xfId="14918"/>
    <cellStyle name="Normal 2 2 2 3 2 4 2 2 2" xfId="14919"/>
    <cellStyle name="Normal 2 2 2 3 2 4 2 3" xfId="14920"/>
    <cellStyle name="Normal 2 2 2 3 2 4 2 4" xfId="14921"/>
    <cellStyle name="Normal 2 2 2 3 2 4 3" xfId="14922"/>
    <cellStyle name="Normal 2 2 2 3 2 4 3 2" xfId="14923"/>
    <cellStyle name="Normal 2 2 2 3 2 4 4" xfId="14924"/>
    <cellStyle name="Normal 2 2 2 3 2 4 5" xfId="14925"/>
    <cellStyle name="Normal 2 2 2 3 2 5" xfId="14926"/>
    <cellStyle name="Normal 2 2 2 3 2 5 2" xfId="14927"/>
    <cellStyle name="Normal 2 2 2 3 2 5 2 2" xfId="14928"/>
    <cellStyle name="Normal 2 2 2 3 2 5 3" xfId="14929"/>
    <cellStyle name="Normal 2 2 2 3 2 5 4" xfId="14930"/>
    <cellStyle name="Normal 2 2 2 3 2 6" xfId="14931"/>
    <cellStyle name="Normal 2 2 2 3 2 6 2" xfId="14932"/>
    <cellStyle name="Normal 2 2 2 3 2 6 2 2" xfId="14933"/>
    <cellStyle name="Normal 2 2 2 3 2 6 3" xfId="14934"/>
    <cellStyle name="Normal 2 2 2 3 2 6 4" xfId="14935"/>
    <cellStyle name="Normal 2 2 2 3 2 7" xfId="14936"/>
    <cellStyle name="Normal 2 2 2 3 2 7 2" xfId="14937"/>
    <cellStyle name="Normal 2 2 2 3 2 8" xfId="14938"/>
    <cellStyle name="Normal 2 2 2 3 2 9" xfId="14939"/>
    <cellStyle name="Normal 2 2 2 3 2_Tab1" xfId="14940"/>
    <cellStyle name="Normal 2 2 2 3 3" xfId="14941"/>
    <cellStyle name="Normal 2 2 2 3 3 2" xfId="14942"/>
    <cellStyle name="Normal 2 2 2 3 3 2 2" xfId="14943"/>
    <cellStyle name="Normal 2 2 2 3 3 2 2 2" xfId="14944"/>
    <cellStyle name="Normal 2 2 2 3 3 2 2 2 2" xfId="14945"/>
    <cellStyle name="Normal 2 2 2 3 3 2 2 3" xfId="14946"/>
    <cellStyle name="Normal 2 2 2 3 3 2 2 4" xfId="14947"/>
    <cellStyle name="Normal 2 2 2 3 3 2 3" xfId="14948"/>
    <cellStyle name="Normal 2 2 2 3 3 2 3 2" xfId="14949"/>
    <cellStyle name="Normal 2 2 2 3 3 2 4" xfId="14950"/>
    <cellStyle name="Normal 2 2 2 3 3 2 5" xfId="14951"/>
    <cellStyle name="Normal 2 2 2 3 3 3" xfId="14952"/>
    <cellStyle name="Normal 2 2 2 3 3 3 2" xfId="14953"/>
    <cellStyle name="Normal 2 2 2 3 3 3 2 2" xfId="14954"/>
    <cellStyle name="Normal 2 2 2 3 3 3 3" xfId="14955"/>
    <cellStyle name="Normal 2 2 2 3 3 3 4" xfId="14956"/>
    <cellStyle name="Normal 2 2 2 3 3 4" xfId="14957"/>
    <cellStyle name="Normal 2 2 2 3 3 4 2" xfId="14958"/>
    <cellStyle name="Normal 2 2 2 3 3 4 2 2" xfId="14959"/>
    <cellStyle name="Normal 2 2 2 3 3 4 3" xfId="14960"/>
    <cellStyle name="Normal 2 2 2 3 3 4 4" xfId="14961"/>
    <cellStyle name="Normal 2 2 2 3 3 5" xfId="14962"/>
    <cellStyle name="Normal 2 2 2 3 3 5 2" xfId="14963"/>
    <cellStyle name="Normal 2 2 2 3 3 6" xfId="14964"/>
    <cellStyle name="Normal 2 2 2 3 3 7" xfId="14965"/>
    <cellStyle name="Normal 2 2 2 3 4" xfId="14966"/>
    <cellStyle name="Normal 2 2 2 3 4 2" xfId="14967"/>
    <cellStyle name="Normal 2 2 2 3 4 2 2" xfId="14968"/>
    <cellStyle name="Normal 2 2 2 3 4 2 2 2" xfId="14969"/>
    <cellStyle name="Normal 2 2 2 3 4 2 2 2 2" xfId="14970"/>
    <cellStyle name="Normal 2 2 2 3 4 2 2 3" xfId="14971"/>
    <cellStyle name="Normal 2 2 2 3 4 2 2 4" xfId="14972"/>
    <cellStyle name="Normal 2 2 2 3 4 2 3" xfId="14973"/>
    <cellStyle name="Normal 2 2 2 3 4 2 3 2" xfId="14974"/>
    <cellStyle name="Normal 2 2 2 3 4 2 4" xfId="14975"/>
    <cellStyle name="Normal 2 2 2 3 4 2 5" xfId="14976"/>
    <cellStyle name="Normal 2 2 2 3 4 3" xfId="14977"/>
    <cellStyle name="Normal 2 2 2 3 4 3 2" xfId="14978"/>
    <cellStyle name="Normal 2 2 2 3 4 3 2 2" xfId="14979"/>
    <cellStyle name="Normal 2 2 2 3 4 3 3" xfId="14980"/>
    <cellStyle name="Normal 2 2 2 3 4 3 4" xfId="14981"/>
    <cellStyle name="Normal 2 2 2 3 4 4" xfId="14982"/>
    <cellStyle name="Normal 2 2 2 3 4 4 2" xfId="14983"/>
    <cellStyle name="Normal 2 2 2 3 4 4 2 2" xfId="14984"/>
    <cellStyle name="Normal 2 2 2 3 4 4 3" xfId="14985"/>
    <cellStyle name="Normal 2 2 2 3 4 4 4" xfId="14986"/>
    <cellStyle name="Normal 2 2 2 3 4 5" xfId="14987"/>
    <cellStyle name="Normal 2 2 2 3 4 5 2" xfId="14988"/>
    <cellStyle name="Normal 2 2 2 3 4 6" xfId="14989"/>
    <cellStyle name="Normal 2 2 2 3 4 7" xfId="14990"/>
    <cellStyle name="Normal 2 2 2 3 5" xfId="14991"/>
    <cellStyle name="Normal 2 2 2 3 5 2" xfId="14992"/>
    <cellStyle name="Normal 2 2 2 3 5 2 2" xfId="14993"/>
    <cellStyle name="Normal 2 2 2 3 5 2 2 2" xfId="14994"/>
    <cellStyle name="Normal 2 2 2 3 5 2 3" xfId="14995"/>
    <cellStyle name="Normal 2 2 2 3 5 2 4" xfId="14996"/>
    <cellStyle name="Normal 2 2 2 3 5 3" xfId="14997"/>
    <cellStyle name="Normal 2 2 2 3 5 3 2" xfId="14998"/>
    <cellStyle name="Normal 2 2 2 3 5 4" xfId="14999"/>
    <cellStyle name="Normal 2 2 2 3 5 5" xfId="15000"/>
    <cellStyle name="Normal 2 2 2 3 6" xfId="15001"/>
    <cellStyle name="Normal 2 2 2 3 6 2" xfId="15002"/>
    <cellStyle name="Normal 2 2 2 3 6 2 2" xfId="15003"/>
    <cellStyle name="Normal 2 2 2 3 6 3" xfId="15004"/>
    <cellStyle name="Normal 2 2 2 3 6 4" xfId="15005"/>
    <cellStyle name="Normal 2 2 2 3 7" xfId="15006"/>
    <cellStyle name="Normal 2 2 2 3 7 2" xfId="15007"/>
    <cellStyle name="Normal 2 2 2 3 7 2 2" xfId="15008"/>
    <cellStyle name="Normal 2 2 2 3 7 3" xfId="15009"/>
    <cellStyle name="Normal 2 2 2 3 7 4" xfId="15010"/>
    <cellStyle name="Normal 2 2 2 3 8" xfId="15011"/>
    <cellStyle name="Normal 2 2 2 3 8 2" xfId="15012"/>
    <cellStyle name="Normal 2 2 2 3 9" xfId="15013"/>
    <cellStyle name="Normal 2 2 2 3_Tab1" xfId="15014"/>
    <cellStyle name="Normal 2 2 2 4" xfId="15015"/>
    <cellStyle name="Normal 2 2 2 4 2" xfId="15016"/>
    <cellStyle name="Normal 2 2 2 4 2 2" xfId="15017"/>
    <cellStyle name="Normal 2 2 2 4 2 2 2" xfId="15018"/>
    <cellStyle name="Normal 2 2 2 4 2 2 2 2" xfId="15019"/>
    <cellStyle name="Normal 2 2 2 4 2 2 2 2 2" xfId="15020"/>
    <cellStyle name="Normal 2 2 2 4 2 2 2 3" xfId="15021"/>
    <cellStyle name="Normal 2 2 2 4 2 2 2 4" xfId="15022"/>
    <cellStyle name="Normal 2 2 2 4 2 2 3" xfId="15023"/>
    <cellStyle name="Normal 2 2 2 4 2 2 3 2" xfId="15024"/>
    <cellStyle name="Normal 2 2 2 4 2 2 4" xfId="15025"/>
    <cellStyle name="Normal 2 2 2 4 2 2 5" xfId="15026"/>
    <cellStyle name="Normal 2 2 2 4 2 3" xfId="15027"/>
    <cellStyle name="Normal 2 2 2 4 2 3 2" xfId="15028"/>
    <cellStyle name="Normal 2 2 2 4 2 3 2 2" xfId="15029"/>
    <cellStyle name="Normal 2 2 2 4 2 3 3" xfId="15030"/>
    <cellStyle name="Normal 2 2 2 4 2 3 4" xfId="15031"/>
    <cellStyle name="Normal 2 2 2 4 2 4" xfId="15032"/>
    <cellStyle name="Normal 2 2 2 4 2 4 2" xfId="15033"/>
    <cellStyle name="Normal 2 2 2 4 2 4 2 2" xfId="15034"/>
    <cellStyle name="Normal 2 2 2 4 2 4 3" xfId="15035"/>
    <cellStyle name="Normal 2 2 2 4 2 4 4" xfId="15036"/>
    <cellStyle name="Normal 2 2 2 4 2 5" xfId="15037"/>
    <cellStyle name="Normal 2 2 2 4 2 5 2" xfId="15038"/>
    <cellStyle name="Normal 2 2 2 4 2 6" xfId="15039"/>
    <cellStyle name="Normal 2 2 2 4 2 7" xfId="15040"/>
    <cellStyle name="Normal 2 2 2 4 3" xfId="15041"/>
    <cellStyle name="Normal 2 2 2 4 3 2" xfId="15042"/>
    <cellStyle name="Normal 2 2 2 4 3 2 2" xfId="15043"/>
    <cellStyle name="Normal 2 2 2 4 3 2 2 2" xfId="15044"/>
    <cellStyle name="Normal 2 2 2 4 3 2 2 2 2" xfId="15045"/>
    <cellStyle name="Normal 2 2 2 4 3 2 2 3" xfId="15046"/>
    <cellStyle name="Normal 2 2 2 4 3 2 2 4" xfId="15047"/>
    <cellStyle name="Normal 2 2 2 4 3 2 3" xfId="15048"/>
    <cellStyle name="Normal 2 2 2 4 3 2 3 2" xfId="15049"/>
    <cellStyle name="Normal 2 2 2 4 3 2 4" xfId="15050"/>
    <cellStyle name="Normal 2 2 2 4 3 2 5" xfId="15051"/>
    <cellStyle name="Normal 2 2 2 4 3 3" xfId="15052"/>
    <cellStyle name="Normal 2 2 2 4 3 3 2" xfId="15053"/>
    <cellStyle name="Normal 2 2 2 4 3 3 2 2" xfId="15054"/>
    <cellStyle name="Normal 2 2 2 4 3 3 3" xfId="15055"/>
    <cellStyle name="Normal 2 2 2 4 3 3 4" xfId="15056"/>
    <cellStyle name="Normal 2 2 2 4 3 4" xfId="15057"/>
    <cellStyle name="Normal 2 2 2 4 3 4 2" xfId="15058"/>
    <cellStyle name="Normal 2 2 2 4 3 4 2 2" xfId="15059"/>
    <cellStyle name="Normal 2 2 2 4 3 4 3" xfId="15060"/>
    <cellStyle name="Normal 2 2 2 4 3 4 4" xfId="15061"/>
    <cellStyle name="Normal 2 2 2 4 3 5" xfId="15062"/>
    <cellStyle name="Normal 2 2 2 4 3 5 2" xfId="15063"/>
    <cellStyle name="Normal 2 2 2 4 3 6" xfId="15064"/>
    <cellStyle name="Normal 2 2 2 4 3 7" xfId="15065"/>
    <cellStyle name="Normal 2 2 2 4 4" xfId="15066"/>
    <cellStyle name="Normal 2 2 2 4 4 2" xfId="15067"/>
    <cellStyle name="Normal 2 2 2 4 4 2 2" xfId="15068"/>
    <cellStyle name="Normal 2 2 2 4 4 2 2 2" xfId="15069"/>
    <cellStyle name="Normal 2 2 2 4 4 2 3" xfId="15070"/>
    <cellStyle name="Normal 2 2 2 4 4 2 4" xfId="15071"/>
    <cellStyle name="Normal 2 2 2 4 4 3" xfId="15072"/>
    <cellStyle name="Normal 2 2 2 4 4 3 2" xfId="15073"/>
    <cellStyle name="Normal 2 2 2 4 4 4" xfId="15074"/>
    <cellStyle name="Normal 2 2 2 4 4 5" xfId="15075"/>
    <cellStyle name="Normal 2 2 2 4 5" xfId="15076"/>
    <cellStyle name="Normal 2 2 2 4 5 2" xfId="15077"/>
    <cellStyle name="Normal 2 2 2 4 5 2 2" xfId="15078"/>
    <cellStyle name="Normal 2 2 2 4 5 3" xfId="15079"/>
    <cellStyle name="Normal 2 2 2 4 5 4" xfId="15080"/>
    <cellStyle name="Normal 2 2 2 4 6" xfId="15081"/>
    <cellStyle name="Normal 2 2 2 4 6 2" xfId="15082"/>
    <cellStyle name="Normal 2 2 2 4 6 2 2" xfId="15083"/>
    <cellStyle name="Normal 2 2 2 4 6 3" xfId="15084"/>
    <cellStyle name="Normal 2 2 2 4 6 4" xfId="15085"/>
    <cellStyle name="Normal 2 2 2 4 7" xfId="15086"/>
    <cellStyle name="Normal 2 2 2 4 7 2" xfId="15087"/>
    <cellStyle name="Normal 2 2 2 4 8" xfId="15088"/>
    <cellStyle name="Normal 2 2 2 4 9" xfId="15089"/>
    <cellStyle name="Normal 2 2 2 4_Tab1" xfId="15090"/>
    <cellStyle name="Normal 2 2 2 5" xfId="15091"/>
    <cellStyle name="Normal 2 2 2 5 2" xfId="15092"/>
    <cellStyle name="Normal 2 2 2 5 2 2" xfId="15093"/>
    <cellStyle name="Normal 2 2 2 5 2 2 2" xfId="15094"/>
    <cellStyle name="Normal 2 2 2 5 2 2 2 2" xfId="15095"/>
    <cellStyle name="Normal 2 2 2 5 2 2 3" xfId="15096"/>
    <cellStyle name="Normal 2 2 2 5 2 2 4" xfId="15097"/>
    <cellStyle name="Normal 2 2 2 5 2 3" xfId="15098"/>
    <cellStyle name="Normal 2 2 2 5 2 3 2" xfId="15099"/>
    <cellStyle name="Normal 2 2 2 5 2 4" xfId="15100"/>
    <cellStyle name="Normal 2 2 2 5 2 5" xfId="15101"/>
    <cellStyle name="Normal 2 2 2 5 3" xfId="15102"/>
    <cellStyle name="Normal 2 2 2 5 3 2" xfId="15103"/>
    <cellStyle name="Normal 2 2 2 5 3 2 2" xfId="15104"/>
    <cellStyle name="Normal 2 2 2 5 3 3" xfId="15105"/>
    <cellStyle name="Normal 2 2 2 5 3 4" xfId="15106"/>
    <cellStyle name="Normal 2 2 2 5 4" xfId="15107"/>
    <cellStyle name="Normal 2 2 2 5 4 2" xfId="15108"/>
    <cellStyle name="Normal 2 2 2 5 4 2 2" xfId="15109"/>
    <cellStyle name="Normal 2 2 2 5 4 3" xfId="15110"/>
    <cellStyle name="Normal 2 2 2 5 4 4" xfId="15111"/>
    <cellStyle name="Normal 2 2 2 5 5" xfId="15112"/>
    <cellStyle name="Normal 2 2 2 5 5 2" xfId="15113"/>
    <cellStyle name="Normal 2 2 2 5 6" xfId="15114"/>
    <cellStyle name="Normal 2 2 2 5 7" xfId="15115"/>
    <cellStyle name="Normal 2 2 2 6" xfId="15116"/>
    <cellStyle name="Normal 2 2 2 6 2" xfId="15117"/>
    <cellStyle name="Normal 2 2 2 6 2 2" xfId="15118"/>
    <cellStyle name="Normal 2 2 2 6 2 2 2" xfId="15119"/>
    <cellStyle name="Normal 2 2 2 6 2 2 2 2" xfId="15120"/>
    <cellStyle name="Normal 2 2 2 6 2 2 3" xfId="15121"/>
    <cellStyle name="Normal 2 2 2 6 2 2 4" xfId="15122"/>
    <cellStyle name="Normal 2 2 2 6 2 3" xfId="15123"/>
    <cellStyle name="Normal 2 2 2 6 2 3 2" xfId="15124"/>
    <cellStyle name="Normal 2 2 2 6 2 4" xfId="15125"/>
    <cellStyle name="Normal 2 2 2 6 2 5" xfId="15126"/>
    <cellStyle name="Normal 2 2 2 6 3" xfId="15127"/>
    <cellStyle name="Normal 2 2 2 6 3 2" xfId="15128"/>
    <cellStyle name="Normal 2 2 2 6 3 2 2" xfId="15129"/>
    <cellStyle name="Normal 2 2 2 6 3 3" xfId="15130"/>
    <cellStyle name="Normal 2 2 2 6 3 4" xfId="15131"/>
    <cellStyle name="Normal 2 2 2 6 4" xfId="15132"/>
    <cellStyle name="Normal 2 2 2 6 4 2" xfId="15133"/>
    <cellStyle name="Normal 2 2 2 6 4 2 2" xfId="15134"/>
    <cellStyle name="Normal 2 2 2 6 4 3" xfId="15135"/>
    <cellStyle name="Normal 2 2 2 6 4 4" xfId="15136"/>
    <cellStyle name="Normal 2 2 2 6 5" xfId="15137"/>
    <cellStyle name="Normal 2 2 2 6 5 2" xfId="15138"/>
    <cellStyle name="Normal 2 2 2 6 6" xfId="15139"/>
    <cellStyle name="Normal 2 2 2 6 7" xfId="15140"/>
    <cellStyle name="Normal 2 2 2 7" xfId="15141"/>
    <cellStyle name="Normal 2 2 2 7 2" xfId="15142"/>
    <cellStyle name="Normal 2 2 2 7 2 2" xfId="15143"/>
    <cellStyle name="Normal 2 2 2 7 2 2 2" xfId="15144"/>
    <cellStyle name="Normal 2 2 2 7 2 3" xfId="15145"/>
    <cellStyle name="Normal 2 2 2 7 2 4" xfId="15146"/>
    <cellStyle name="Normal 2 2 2 7 3" xfId="15147"/>
    <cellStyle name="Normal 2 2 2 7 3 2" xfId="15148"/>
    <cellStyle name="Normal 2 2 2 7 4" xfId="15149"/>
    <cellStyle name="Normal 2 2 2 7 5" xfId="15150"/>
    <cellStyle name="Normal 2 2 2 8" xfId="15151"/>
    <cellStyle name="Normal 2 2 2 8 2" xfId="15152"/>
    <cellStyle name="Normal 2 2 2 8 2 2" xfId="15153"/>
    <cellStyle name="Normal 2 2 2 8 3" xfId="15154"/>
    <cellStyle name="Normal 2 2 2 8 4" xfId="15155"/>
    <cellStyle name="Normal 2 2 2 9" xfId="15156"/>
    <cellStyle name="Normal 2 2 2 9 2" xfId="15157"/>
    <cellStyle name="Normal 2 2 2 9 2 2" xfId="15158"/>
    <cellStyle name="Normal 2 2 2 9 3" xfId="15159"/>
    <cellStyle name="Normal 2 2 2 9 4" xfId="15160"/>
    <cellStyle name="Normal 2 2 2_Tab1" xfId="15161"/>
    <cellStyle name="Normal 2 2 20" xfId="15162"/>
    <cellStyle name="Normal 2 2 20 2" xfId="15163"/>
    <cellStyle name="Normal 2 2 20 2 2" xfId="15164"/>
    <cellStyle name="Normal 2 2 20 3" xfId="15165"/>
    <cellStyle name="Normal 2 2 20 4" xfId="15166"/>
    <cellStyle name="Normal 2 2 21" xfId="15167"/>
    <cellStyle name="Normal 2 2 21 2" xfId="15168"/>
    <cellStyle name="Normal 2 2 21 2 2" xfId="15169"/>
    <cellStyle name="Normal 2 2 21 3" xfId="15170"/>
    <cellStyle name="Normal 2 2 21 4" xfId="15171"/>
    <cellStyle name="Normal 2 2 22" xfId="15172"/>
    <cellStyle name="Normal 2 2 22 2" xfId="15173"/>
    <cellStyle name="Normal 2 2 22 2 2" xfId="15174"/>
    <cellStyle name="Normal 2 2 22 3" xfId="15175"/>
    <cellStyle name="Normal 2 2 22 4" xfId="15176"/>
    <cellStyle name="Normal 2 2 23" xfId="15177"/>
    <cellStyle name="Normal 2 2 23 2" xfId="15178"/>
    <cellStyle name="Normal 2 2 24" xfId="15179"/>
    <cellStyle name="Normal 2 2 25" xfId="15180"/>
    <cellStyle name="Normal 2 2 26" xfId="15181"/>
    <cellStyle name="Normal 2 2 27" xfId="15182"/>
    <cellStyle name="Normal 2 2 28" xfId="15183"/>
    <cellStyle name="Normal 2 2 29" xfId="15184"/>
    <cellStyle name="Normal 2 2 3" xfId="15185"/>
    <cellStyle name="Normal 2 2 3 10" xfId="15186"/>
    <cellStyle name="Normal 2 2 3 10 2" xfId="15187"/>
    <cellStyle name="Normal 2 2 3 11" xfId="15188"/>
    <cellStyle name="Normal 2 2 3 12" xfId="15189"/>
    <cellStyle name="Normal 2 2 3 2" xfId="15190"/>
    <cellStyle name="Normal 2 2 3 2 10" xfId="15191"/>
    <cellStyle name="Normal 2 2 3 2 11" xfId="15192"/>
    <cellStyle name="Normal 2 2 3 2 2" xfId="15193"/>
    <cellStyle name="Normal 2 2 3 2 2 10" xfId="15194"/>
    <cellStyle name="Normal 2 2 3 2 2 2" xfId="15195"/>
    <cellStyle name="Normal 2 2 3 2 2 2 2" xfId="15196"/>
    <cellStyle name="Normal 2 2 3 2 2 2 2 2" xfId="15197"/>
    <cellStyle name="Normal 2 2 3 2 2 2 2 2 2" xfId="15198"/>
    <cellStyle name="Normal 2 2 3 2 2 2 2 2 2 2" xfId="15199"/>
    <cellStyle name="Normal 2 2 3 2 2 2 2 2 2 2 2" xfId="15200"/>
    <cellStyle name="Normal 2 2 3 2 2 2 2 2 2 3" xfId="15201"/>
    <cellStyle name="Normal 2 2 3 2 2 2 2 2 2 4" xfId="15202"/>
    <cellStyle name="Normal 2 2 3 2 2 2 2 2 3" xfId="15203"/>
    <cellStyle name="Normal 2 2 3 2 2 2 2 2 3 2" xfId="15204"/>
    <cellStyle name="Normal 2 2 3 2 2 2 2 2 4" xfId="15205"/>
    <cellStyle name="Normal 2 2 3 2 2 2 2 2 5" xfId="15206"/>
    <cellStyle name="Normal 2 2 3 2 2 2 2 3" xfId="15207"/>
    <cellStyle name="Normal 2 2 3 2 2 2 2 3 2" xfId="15208"/>
    <cellStyle name="Normal 2 2 3 2 2 2 2 3 2 2" xfId="15209"/>
    <cellStyle name="Normal 2 2 3 2 2 2 2 3 3" xfId="15210"/>
    <cellStyle name="Normal 2 2 3 2 2 2 2 3 4" xfId="15211"/>
    <cellStyle name="Normal 2 2 3 2 2 2 2 4" xfId="15212"/>
    <cellStyle name="Normal 2 2 3 2 2 2 2 4 2" xfId="15213"/>
    <cellStyle name="Normal 2 2 3 2 2 2 2 4 2 2" xfId="15214"/>
    <cellStyle name="Normal 2 2 3 2 2 2 2 4 3" xfId="15215"/>
    <cellStyle name="Normal 2 2 3 2 2 2 2 4 4" xfId="15216"/>
    <cellStyle name="Normal 2 2 3 2 2 2 2 5" xfId="15217"/>
    <cellStyle name="Normal 2 2 3 2 2 2 2 5 2" xfId="15218"/>
    <cellStyle name="Normal 2 2 3 2 2 2 2 6" xfId="15219"/>
    <cellStyle name="Normal 2 2 3 2 2 2 2 7" xfId="15220"/>
    <cellStyle name="Normal 2 2 3 2 2 2 3" xfId="15221"/>
    <cellStyle name="Normal 2 2 3 2 2 2 3 2" xfId="15222"/>
    <cellStyle name="Normal 2 2 3 2 2 2 3 2 2" xfId="15223"/>
    <cellStyle name="Normal 2 2 3 2 2 2 3 2 2 2" xfId="15224"/>
    <cellStyle name="Normal 2 2 3 2 2 2 3 2 2 2 2" xfId="15225"/>
    <cellStyle name="Normal 2 2 3 2 2 2 3 2 2 3" xfId="15226"/>
    <cellStyle name="Normal 2 2 3 2 2 2 3 2 2 4" xfId="15227"/>
    <cellStyle name="Normal 2 2 3 2 2 2 3 2 3" xfId="15228"/>
    <cellStyle name="Normal 2 2 3 2 2 2 3 2 3 2" xfId="15229"/>
    <cellStyle name="Normal 2 2 3 2 2 2 3 2 4" xfId="15230"/>
    <cellStyle name="Normal 2 2 3 2 2 2 3 2 5" xfId="15231"/>
    <cellStyle name="Normal 2 2 3 2 2 2 3 3" xfId="15232"/>
    <cellStyle name="Normal 2 2 3 2 2 2 3 3 2" xfId="15233"/>
    <cellStyle name="Normal 2 2 3 2 2 2 3 3 2 2" xfId="15234"/>
    <cellStyle name="Normal 2 2 3 2 2 2 3 3 3" xfId="15235"/>
    <cellStyle name="Normal 2 2 3 2 2 2 3 3 4" xfId="15236"/>
    <cellStyle name="Normal 2 2 3 2 2 2 3 4" xfId="15237"/>
    <cellStyle name="Normal 2 2 3 2 2 2 3 4 2" xfId="15238"/>
    <cellStyle name="Normal 2 2 3 2 2 2 3 4 2 2" xfId="15239"/>
    <cellStyle name="Normal 2 2 3 2 2 2 3 4 3" xfId="15240"/>
    <cellStyle name="Normal 2 2 3 2 2 2 3 4 4" xfId="15241"/>
    <cellStyle name="Normal 2 2 3 2 2 2 3 5" xfId="15242"/>
    <cellStyle name="Normal 2 2 3 2 2 2 3 5 2" xfId="15243"/>
    <cellStyle name="Normal 2 2 3 2 2 2 3 6" xfId="15244"/>
    <cellStyle name="Normal 2 2 3 2 2 2 3 7" xfId="15245"/>
    <cellStyle name="Normal 2 2 3 2 2 2 4" xfId="15246"/>
    <cellStyle name="Normal 2 2 3 2 2 2 4 2" xfId="15247"/>
    <cellStyle name="Normal 2 2 3 2 2 2 4 2 2" xfId="15248"/>
    <cellStyle name="Normal 2 2 3 2 2 2 4 2 2 2" xfId="15249"/>
    <cellStyle name="Normal 2 2 3 2 2 2 4 2 3" xfId="15250"/>
    <cellStyle name="Normal 2 2 3 2 2 2 4 2 4" xfId="15251"/>
    <cellStyle name="Normal 2 2 3 2 2 2 4 3" xfId="15252"/>
    <cellStyle name="Normal 2 2 3 2 2 2 4 3 2" xfId="15253"/>
    <cellStyle name="Normal 2 2 3 2 2 2 4 4" xfId="15254"/>
    <cellStyle name="Normal 2 2 3 2 2 2 4 5" xfId="15255"/>
    <cellStyle name="Normal 2 2 3 2 2 2 5" xfId="15256"/>
    <cellStyle name="Normal 2 2 3 2 2 2 5 2" xfId="15257"/>
    <cellStyle name="Normal 2 2 3 2 2 2 5 2 2" xfId="15258"/>
    <cellStyle name="Normal 2 2 3 2 2 2 5 3" xfId="15259"/>
    <cellStyle name="Normal 2 2 3 2 2 2 5 4" xfId="15260"/>
    <cellStyle name="Normal 2 2 3 2 2 2 6" xfId="15261"/>
    <cellStyle name="Normal 2 2 3 2 2 2 6 2" xfId="15262"/>
    <cellStyle name="Normal 2 2 3 2 2 2 6 2 2" xfId="15263"/>
    <cellStyle name="Normal 2 2 3 2 2 2 6 3" xfId="15264"/>
    <cellStyle name="Normal 2 2 3 2 2 2 6 4" xfId="15265"/>
    <cellStyle name="Normal 2 2 3 2 2 2 7" xfId="15266"/>
    <cellStyle name="Normal 2 2 3 2 2 2 7 2" xfId="15267"/>
    <cellStyle name="Normal 2 2 3 2 2 2 8" xfId="15268"/>
    <cellStyle name="Normal 2 2 3 2 2 2 9" xfId="15269"/>
    <cellStyle name="Normal 2 2 3 2 2 2_Tab1" xfId="15270"/>
    <cellStyle name="Normal 2 2 3 2 2 3" xfId="15271"/>
    <cellStyle name="Normal 2 2 3 2 2 3 2" xfId="15272"/>
    <cellStyle name="Normal 2 2 3 2 2 3 2 2" xfId="15273"/>
    <cellStyle name="Normal 2 2 3 2 2 3 2 2 2" xfId="15274"/>
    <cellStyle name="Normal 2 2 3 2 2 3 2 2 2 2" xfId="15275"/>
    <cellStyle name="Normal 2 2 3 2 2 3 2 2 3" xfId="15276"/>
    <cellStyle name="Normal 2 2 3 2 2 3 2 2 4" xfId="15277"/>
    <cellStyle name="Normal 2 2 3 2 2 3 2 3" xfId="15278"/>
    <cellStyle name="Normal 2 2 3 2 2 3 2 3 2" xfId="15279"/>
    <cellStyle name="Normal 2 2 3 2 2 3 2 4" xfId="15280"/>
    <cellStyle name="Normal 2 2 3 2 2 3 2 5" xfId="15281"/>
    <cellStyle name="Normal 2 2 3 2 2 3 3" xfId="15282"/>
    <cellStyle name="Normal 2 2 3 2 2 3 3 2" xfId="15283"/>
    <cellStyle name="Normal 2 2 3 2 2 3 3 2 2" xfId="15284"/>
    <cellStyle name="Normal 2 2 3 2 2 3 3 3" xfId="15285"/>
    <cellStyle name="Normal 2 2 3 2 2 3 3 4" xfId="15286"/>
    <cellStyle name="Normal 2 2 3 2 2 3 4" xfId="15287"/>
    <cellStyle name="Normal 2 2 3 2 2 3 4 2" xfId="15288"/>
    <cellStyle name="Normal 2 2 3 2 2 3 4 2 2" xfId="15289"/>
    <cellStyle name="Normal 2 2 3 2 2 3 4 3" xfId="15290"/>
    <cellStyle name="Normal 2 2 3 2 2 3 4 4" xfId="15291"/>
    <cellStyle name="Normal 2 2 3 2 2 3 5" xfId="15292"/>
    <cellStyle name="Normal 2 2 3 2 2 3 5 2" xfId="15293"/>
    <cellStyle name="Normal 2 2 3 2 2 3 6" xfId="15294"/>
    <cellStyle name="Normal 2 2 3 2 2 3 7" xfId="15295"/>
    <cellStyle name="Normal 2 2 3 2 2 4" xfId="15296"/>
    <cellStyle name="Normal 2 2 3 2 2 4 2" xfId="15297"/>
    <cellStyle name="Normal 2 2 3 2 2 4 2 2" xfId="15298"/>
    <cellStyle name="Normal 2 2 3 2 2 4 2 2 2" xfId="15299"/>
    <cellStyle name="Normal 2 2 3 2 2 4 2 2 2 2" xfId="15300"/>
    <cellStyle name="Normal 2 2 3 2 2 4 2 2 3" xfId="15301"/>
    <cellStyle name="Normal 2 2 3 2 2 4 2 2 4" xfId="15302"/>
    <cellStyle name="Normal 2 2 3 2 2 4 2 3" xfId="15303"/>
    <cellStyle name="Normal 2 2 3 2 2 4 2 3 2" xfId="15304"/>
    <cellStyle name="Normal 2 2 3 2 2 4 2 4" xfId="15305"/>
    <cellStyle name="Normal 2 2 3 2 2 4 2 5" xfId="15306"/>
    <cellStyle name="Normal 2 2 3 2 2 4 3" xfId="15307"/>
    <cellStyle name="Normal 2 2 3 2 2 4 3 2" xfId="15308"/>
    <cellStyle name="Normal 2 2 3 2 2 4 3 2 2" xfId="15309"/>
    <cellStyle name="Normal 2 2 3 2 2 4 3 3" xfId="15310"/>
    <cellStyle name="Normal 2 2 3 2 2 4 3 4" xfId="15311"/>
    <cellStyle name="Normal 2 2 3 2 2 4 4" xfId="15312"/>
    <cellStyle name="Normal 2 2 3 2 2 4 4 2" xfId="15313"/>
    <cellStyle name="Normal 2 2 3 2 2 4 4 2 2" xfId="15314"/>
    <cellStyle name="Normal 2 2 3 2 2 4 4 3" xfId="15315"/>
    <cellStyle name="Normal 2 2 3 2 2 4 4 4" xfId="15316"/>
    <cellStyle name="Normal 2 2 3 2 2 4 5" xfId="15317"/>
    <cellStyle name="Normal 2 2 3 2 2 4 5 2" xfId="15318"/>
    <cellStyle name="Normal 2 2 3 2 2 4 6" xfId="15319"/>
    <cellStyle name="Normal 2 2 3 2 2 4 7" xfId="15320"/>
    <cellStyle name="Normal 2 2 3 2 2 5" xfId="15321"/>
    <cellStyle name="Normal 2 2 3 2 2 5 2" xfId="15322"/>
    <cellStyle name="Normal 2 2 3 2 2 5 2 2" xfId="15323"/>
    <cellStyle name="Normal 2 2 3 2 2 5 2 2 2" xfId="15324"/>
    <cellStyle name="Normal 2 2 3 2 2 5 2 3" xfId="15325"/>
    <cellStyle name="Normal 2 2 3 2 2 5 2 4" xfId="15326"/>
    <cellStyle name="Normal 2 2 3 2 2 5 3" xfId="15327"/>
    <cellStyle name="Normal 2 2 3 2 2 5 3 2" xfId="15328"/>
    <cellStyle name="Normal 2 2 3 2 2 5 4" xfId="15329"/>
    <cellStyle name="Normal 2 2 3 2 2 5 5" xfId="15330"/>
    <cellStyle name="Normal 2 2 3 2 2 6" xfId="15331"/>
    <cellStyle name="Normal 2 2 3 2 2 6 2" xfId="15332"/>
    <cellStyle name="Normal 2 2 3 2 2 6 2 2" xfId="15333"/>
    <cellStyle name="Normal 2 2 3 2 2 6 3" xfId="15334"/>
    <cellStyle name="Normal 2 2 3 2 2 6 4" xfId="15335"/>
    <cellStyle name="Normal 2 2 3 2 2 7" xfId="15336"/>
    <cellStyle name="Normal 2 2 3 2 2 7 2" xfId="15337"/>
    <cellStyle name="Normal 2 2 3 2 2 7 2 2" xfId="15338"/>
    <cellStyle name="Normal 2 2 3 2 2 7 3" xfId="15339"/>
    <cellStyle name="Normal 2 2 3 2 2 7 4" xfId="15340"/>
    <cellStyle name="Normal 2 2 3 2 2 8" xfId="15341"/>
    <cellStyle name="Normal 2 2 3 2 2 8 2" xfId="15342"/>
    <cellStyle name="Normal 2 2 3 2 2 9" xfId="15343"/>
    <cellStyle name="Normal 2 2 3 2 2_Tab1" xfId="15344"/>
    <cellStyle name="Normal 2 2 3 2 3" xfId="15345"/>
    <cellStyle name="Normal 2 2 3 2 3 2" xfId="15346"/>
    <cellStyle name="Normal 2 2 3 2 3 2 2" xfId="15347"/>
    <cellStyle name="Normal 2 2 3 2 3 2 2 2" xfId="15348"/>
    <cellStyle name="Normal 2 2 3 2 3 2 2 2 2" xfId="15349"/>
    <cellStyle name="Normal 2 2 3 2 3 2 2 2 2 2" xfId="15350"/>
    <cellStyle name="Normal 2 2 3 2 3 2 2 2 3" xfId="15351"/>
    <cellStyle name="Normal 2 2 3 2 3 2 2 2 4" xfId="15352"/>
    <cellStyle name="Normal 2 2 3 2 3 2 2 3" xfId="15353"/>
    <cellStyle name="Normal 2 2 3 2 3 2 2 3 2" xfId="15354"/>
    <cellStyle name="Normal 2 2 3 2 3 2 2 4" xfId="15355"/>
    <cellStyle name="Normal 2 2 3 2 3 2 2 5" xfId="15356"/>
    <cellStyle name="Normal 2 2 3 2 3 2 3" xfId="15357"/>
    <cellStyle name="Normal 2 2 3 2 3 2 3 2" xfId="15358"/>
    <cellStyle name="Normal 2 2 3 2 3 2 3 2 2" xfId="15359"/>
    <cellStyle name="Normal 2 2 3 2 3 2 3 3" xfId="15360"/>
    <cellStyle name="Normal 2 2 3 2 3 2 3 4" xfId="15361"/>
    <cellStyle name="Normal 2 2 3 2 3 2 4" xfId="15362"/>
    <cellStyle name="Normal 2 2 3 2 3 2 4 2" xfId="15363"/>
    <cellStyle name="Normal 2 2 3 2 3 2 4 2 2" xfId="15364"/>
    <cellStyle name="Normal 2 2 3 2 3 2 4 3" xfId="15365"/>
    <cellStyle name="Normal 2 2 3 2 3 2 4 4" xfId="15366"/>
    <cellStyle name="Normal 2 2 3 2 3 2 5" xfId="15367"/>
    <cellStyle name="Normal 2 2 3 2 3 2 5 2" xfId="15368"/>
    <cellStyle name="Normal 2 2 3 2 3 2 6" xfId="15369"/>
    <cellStyle name="Normal 2 2 3 2 3 2 7" xfId="15370"/>
    <cellStyle name="Normal 2 2 3 2 3 3" xfId="15371"/>
    <cellStyle name="Normal 2 2 3 2 3 3 2" xfId="15372"/>
    <cellStyle name="Normal 2 2 3 2 3 3 2 2" xfId="15373"/>
    <cellStyle name="Normal 2 2 3 2 3 3 2 2 2" xfId="15374"/>
    <cellStyle name="Normal 2 2 3 2 3 3 2 2 2 2" xfId="15375"/>
    <cellStyle name="Normal 2 2 3 2 3 3 2 2 3" xfId="15376"/>
    <cellStyle name="Normal 2 2 3 2 3 3 2 2 4" xfId="15377"/>
    <cellStyle name="Normal 2 2 3 2 3 3 2 3" xfId="15378"/>
    <cellStyle name="Normal 2 2 3 2 3 3 2 3 2" xfId="15379"/>
    <cellStyle name="Normal 2 2 3 2 3 3 2 4" xfId="15380"/>
    <cellStyle name="Normal 2 2 3 2 3 3 2 5" xfId="15381"/>
    <cellStyle name="Normal 2 2 3 2 3 3 3" xfId="15382"/>
    <cellStyle name="Normal 2 2 3 2 3 3 3 2" xfId="15383"/>
    <cellStyle name="Normal 2 2 3 2 3 3 3 2 2" xfId="15384"/>
    <cellStyle name="Normal 2 2 3 2 3 3 3 3" xfId="15385"/>
    <cellStyle name="Normal 2 2 3 2 3 3 3 4" xfId="15386"/>
    <cellStyle name="Normal 2 2 3 2 3 3 4" xfId="15387"/>
    <cellStyle name="Normal 2 2 3 2 3 3 4 2" xfId="15388"/>
    <cellStyle name="Normal 2 2 3 2 3 3 4 2 2" xfId="15389"/>
    <cellStyle name="Normal 2 2 3 2 3 3 4 3" xfId="15390"/>
    <cellStyle name="Normal 2 2 3 2 3 3 4 4" xfId="15391"/>
    <cellStyle name="Normal 2 2 3 2 3 3 5" xfId="15392"/>
    <cellStyle name="Normal 2 2 3 2 3 3 5 2" xfId="15393"/>
    <cellStyle name="Normal 2 2 3 2 3 3 6" xfId="15394"/>
    <cellStyle name="Normal 2 2 3 2 3 3 7" xfId="15395"/>
    <cellStyle name="Normal 2 2 3 2 3 4" xfId="15396"/>
    <cellStyle name="Normal 2 2 3 2 3 4 2" xfId="15397"/>
    <cellStyle name="Normal 2 2 3 2 3 4 2 2" xfId="15398"/>
    <cellStyle name="Normal 2 2 3 2 3 4 2 2 2" xfId="15399"/>
    <cellStyle name="Normal 2 2 3 2 3 4 2 3" xfId="15400"/>
    <cellStyle name="Normal 2 2 3 2 3 4 2 4" xfId="15401"/>
    <cellStyle name="Normal 2 2 3 2 3 4 3" xfId="15402"/>
    <cellStyle name="Normal 2 2 3 2 3 4 3 2" xfId="15403"/>
    <cellStyle name="Normal 2 2 3 2 3 4 4" xfId="15404"/>
    <cellStyle name="Normal 2 2 3 2 3 4 5" xfId="15405"/>
    <cellStyle name="Normal 2 2 3 2 3 5" xfId="15406"/>
    <cellStyle name="Normal 2 2 3 2 3 5 2" xfId="15407"/>
    <cellStyle name="Normal 2 2 3 2 3 5 2 2" xfId="15408"/>
    <cellStyle name="Normal 2 2 3 2 3 5 3" xfId="15409"/>
    <cellStyle name="Normal 2 2 3 2 3 5 4" xfId="15410"/>
    <cellStyle name="Normal 2 2 3 2 3 6" xfId="15411"/>
    <cellStyle name="Normal 2 2 3 2 3 6 2" xfId="15412"/>
    <cellStyle name="Normal 2 2 3 2 3 6 2 2" xfId="15413"/>
    <cellStyle name="Normal 2 2 3 2 3 6 3" xfId="15414"/>
    <cellStyle name="Normal 2 2 3 2 3 6 4" xfId="15415"/>
    <cellStyle name="Normal 2 2 3 2 3 7" xfId="15416"/>
    <cellStyle name="Normal 2 2 3 2 3 7 2" xfId="15417"/>
    <cellStyle name="Normal 2 2 3 2 3 8" xfId="15418"/>
    <cellStyle name="Normal 2 2 3 2 3 9" xfId="15419"/>
    <cellStyle name="Normal 2 2 3 2 3_Tab1" xfId="15420"/>
    <cellStyle name="Normal 2 2 3 2 4" xfId="15421"/>
    <cellStyle name="Normal 2 2 3 2 4 2" xfId="15422"/>
    <cellStyle name="Normal 2 2 3 2 4 2 2" xfId="15423"/>
    <cellStyle name="Normal 2 2 3 2 4 2 2 2" xfId="15424"/>
    <cellStyle name="Normal 2 2 3 2 4 2 2 2 2" xfId="15425"/>
    <cellStyle name="Normal 2 2 3 2 4 2 2 3" xfId="15426"/>
    <cellStyle name="Normal 2 2 3 2 4 2 2 4" xfId="15427"/>
    <cellStyle name="Normal 2 2 3 2 4 2 3" xfId="15428"/>
    <cellStyle name="Normal 2 2 3 2 4 2 3 2" xfId="15429"/>
    <cellStyle name="Normal 2 2 3 2 4 2 4" xfId="15430"/>
    <cellStyle name="Normal 2 2 3 2 4 2 5" xfId="15431"/>
    <cellStyle name="Normal 2 2 3 2 4 3" xfId="15432"/>
    <cellStyle name="Normal 2 2 3 2 4 3 2" xfId="15433"/>
    <cellStyle name="Normal 2 2 3 2 4 3 2 2" xfId="15434"/>
    <cellStyle name="Normal 2 2 3 2 4 3 3" xfId="15435"/>
    <cellStyle name="Normal 2 2 3 2 4 3 4" xfId="15436"/>
    <cellStyle name="Normal 2 2 3 2 4 4" xfId="15437"/>
    <cellStyle name="Normal 2 2 3 2 4 4 2" xfId="15438"/>
    <cellStyle name="Normal 2 2 3 2 4 4 2 2" xfId="15439"/>
    <cellStyle name="Normal 2 2 3 2 4 4 3" xfId="15440"/>
    <cellStyle name="Normal 2 2 3 2 4 4 4" xfId="15441"/>
    <cellStyle name="Normal 2 2 3 2 4 5" xfId="15442"/>
    <cellStyle name="Normal 2 2 3 2 4 5 2" xfId="15443"/>
    <cellStyle name="Normal 2 2 3 2 4 6" xfId="15444"/>
    <cellStyle name="Normal 2 2 3 2 4 7" xfId="15445"/>
    <cellStyle name="Normal 2 2 3 2 5" xfId="15446"/>
    <cellStyle name="Normal 2 2 3 2 5 2" xfId="15447"/>
    <cellStyle name="Normal 2 2 3 2 5 2 2" xfId="15448"/>
    <cellStyle name="Normal 2 2 3 2 5 2 2 2" xfId="15449"/>
    <cellStyle name="Normal 2 2 3 2 5 2 2 2 2" xfId="15450"/>
    <cellStyle name="Normal 2 2 3 2 5 2 2 3" xfId="15451"/>
    <cellStyle name="Normal 2 2 3 2 5 2 2 4" xfId="15452"/>
    <cellStyle name="Normal 2 2 3 2 5 2 3" xfId="15453"/>
    <cellStyle name="Normal 2 2 3 2 5 2 3 2" xfId="15454"/>
    <cellStyle name="Normal 2 2 3 2 5 2 4" xfId="15455"/>
    <cellStyle name="Normal 2 2 3 2 5 2 5" xfId="15456"/>
    <cellStyle name="Normal 2 2 3 2 5 3" xfId="15457"/>
    <cellStyle name="Normal 2 2 3 2 5 3 2" xfId="15458"/>
    <cellStyle name="Normal 2 2 3 2 5 3 2 2" xfId="15459"/>
    <cellStyle name="Normal 2 2 3 2 5 3 3" xfId="15460"/>
    <cellStyle name="Normal 2 2 3 2 5 3 4" xfId="15461"/>
    <cellStyle name="Normal 2 2 3 2 5 4" xfId="15462"/>
    <cellStyle name="Normal 2 2 3 2 5 4 2" xfId="15463"/>
    <cellStyle name="Normal 2 2 3 2 5 4 2 2" xfId="15464"/>
    <cellStyle name="Normal 2 2 3 2 5 4 3" xfId="15465"/>
    <cellStyle name="Normal 2 2 3 2 5 4 4" xfId="15466"/>
    <cellStyle name="Normal 2 2 3 2 5 5" xfId="15467"/>
    <cellStyle name="Normal 2 2 3 2 5 5 2" xfId="15468"/>
    <cellStyle name="Normal 2 2 3 2 5 6" xfId="15469"/>
    <cellStyle name="Normal 2 2 3 2 5 7" xfId="15470"/>
    <cellStyle name="Normal 2 2 3 2 6" xfId="15471"/>
    <cellStyle name="Normal 2 2 3 2 6 2" xfId="15472"/>
    <cellStyle name="Normal 2 2 3 2 6 2 2" xfId="15473"/>
    <cellStyle name="Normal 2 2 3 2 6 2 2 2" xfId="15474"/>
    <cellStyle name="Normal 2 2 3 2 6 2 3" xfId="15475"/>
    <cellStyle name="Normal 2 2 3 2 6 2 4" xfId="15476"/>
    <cellStyle name="Normal 2 2 3 2 6 3" xfId="15477"/>
    <cellStyle name="Normal 2 2 3 2 6 3 2" xfId="15478"/>
    <cellStyle name="Normal 2 2 3 2 6 4" xfId="15479"/>
    <cellStyle name="Normal 2 2 3 2 6 5" xfId="15480"/>
    <cellStyle name="Normal 2 2 3 2 7" xfId="15481"/>
    <cellStyle name="Normal 2 2 3 2 7 2" xfId="15482"/>
    <cellStyle name="Normal 2 2 3 2 7 2 2" xfId="15483"/>
    <cellStyle name="Normal 2 2 3 2 7 3" xfId="15484"/>
    <cellStyle name="Normal 2 2 3 2 7 4" xfId="15485"/>
    <cellStyle name="Normal 2 2 3 2 8" xfId="15486"/>
    <cellStyle name="Normal 2 2 3 2 8 2" xfId="15487"/>
    <cellStyle name="Normal 2 2 3 2 8 2 2" xfId="15488"/>
    <cellStyle name="Normal 2 2 3 2 8 3" xfId="15489"/>
    <cellStyle name="Normal 2 2 3 2 8 4" xfId="15490"/>
    <cellStyle name="Normal 2 2 3 2 9" xfId="15491"/>
    <cellStyle name="Normal 2 2 3 2 9 2" xfId="15492"/>
    <cellStyle name="Normal 2 2 3 2_Tab1" xfId="15493"/>
    <cellStyle name="Normal 2 2 3 3" xfId="15494"/>
    <cellStyle name="Normal 2 2 3 3 10" xfId="15495"/>
    <cellStyle name="Normal 2 2 3 3 2" xfId="15496"/>
    <cellStyle name="Normal 2 2 3 3 2 2" xfId="15497"/>
    <cellStyle name="Normal 2 2 3 3 2 2 2" xfId="15498"/>
    <cellStyle name="Normal 2 2 3 3 2 2 2 2" xfId="15499"/>
    <cellStyle name="Normal 2 2 3 3 2 2 2 2 2" xfId="15500"/>
    <cellStyle name="Normal 2 2 3 3 2 2 2 2 2 2" xfId="15501"/>
    <cellStyle name="Normal 2 2 3 3 2 2 2 2 3" xfId="15502"/>
    <cellStyle name="Normal 2 2 3 3 2 2 2 2 4" xfId="15503"/>
    <cellStyle name="Normal 2 2 3 3 2 2 2 3" xfId="15504"/>
    <cellStyle name="Normal 2 2 3 3 2 2 2 3 2" xfId="15505"/>
    <cellStyle name="Normal 2 2 3 3 2 2 2 4" xfId="15506"/>
    <cellStyle name="Normal 2 2 3 3 2 2 2 5" xfId="15507"/>
    <cellStyle name="Normal 2 2 3 3 2 2 3" xfId="15508"/>
    <cellStyle name="Normal 2 2 3 3 2 2 3 2" xfId="15509"/>
    <cellStyle name="Normal 2 2 3 3 2 2 3 2 2" xfId="15510"/>
    <cellStyle name="Normal 2 2 3 3 2 2 3 3" xfId="15511"/>
    <cellStyle name="Normal 2 2 3 3 2 2 3 4" xfId="15512"/>
    <cellStyle name="Normal 2 2 3 3 2 2 4" xfId="15513"/>
    <cellStyle name="Normal 2 2 3 3 2 2 4 2" xfId="15514"/>
    <cellStyle name="Normal 2 2 3 3 2 2 4 2 2" xfId="15515"/>
    <cellStyle name="Normal 2 2 3 3 2 2 4 3" xfId="15516"/>
    <cellStyle name="Normal 2 2 3 3 2 2 4 4" xfId="15517"/>
    <cellStyle name="Normal 2 2 3 3 2 2 5" xfId="15518"/>
    <cellStyle name="Normal 2 2 3 3 2 2 5 2" xfId="15519"/>
    <cellStyle name="Normal 2 2 3 3 2 2 6" xfId="15520"/>
    <cellStyle name="Normal 2 2 3 3 2 2 7" xfId="15521"/>
    <cellStyle name="Normal 2 2 3 3 2 3" xfId="15522"/>
    <cellStyle name="Normal 2 2 3 3 2 3 2" xfId="15523"/>
    <cellStyle name="Normal 2 2 3 3 2 3 2 2" xfId="15524"/>
    <cellStyle name="Normal 2 2 3 3 2 3 2 2 2" xfId="15525"/>
    <cellStyle name="Normal 2 2 3 3 2 3 2 2 2 2" xfId="15526"/>
    <cellStyle name="Normal 2 2 3 3 2 3 2 2 3" xfId="15527"/>
    <cellStyle name="Normal 2 2 3 3 2 3 2 2 4" xfId="15528"/>
    <cellStyle name="Normal 2 2 3 3 2 3 2 3" xfId="15529"/>
    <cellStyle name="Normal 2 2 3 3 2 3 2 3 2" xfId="15530"/>
    <cellStyle name="Normal 2 2 3 3 2 3 2 4" xfId="15531"/>
    <cellStyle name="Normal 2 2 3 3 2 3 2 5" xfId="15532"/>
    <cellStyle name="Normal 2 2 3 3 2 3 3" xfId="15533"/>
    <cellStyle name="Normal 2 2 3 3 2 3 3 2" xfId="15534"/>
    <cellStyle name="Normal 2 2 3 3 2 3 3 2 2" xfId="15535"/>
    <cellStyle name="Normal 2 2 3 3 2 3 3 3" xfId="15536"/>
    <cellStyle name="Normal 2 2 3 3 2 3 3 4" xfId="15537"/>
    <cellStyle name="Normal 2 2 3 3 2 3 4" xfId="15538"/>
    <cellStyle name="Normal 2 2 3 3 2 3 4 2" xfId="15539"/>
    <cellStyle name="Normal 2 2 3 3 2 3 4 2 2" xfId="15540"/>
    <cellStyle name="Normal 2 2 3 3 2 3 4 3" xfId="15541"/>
    <cellStyle name="Normal 2 2 3 3 2 3 4 4" xfId="15542"/>
    <cellStyle name="Normal 2 2 3 3 2 3 5" xfId="15543"/>
    <cellStyle name="Normal 2 2 3 3 2 3 5 2" xfId="15544"/>
    <cellStyle name="Normal 2 2 3 3 2 3 6" xfId="15545"/>
    <cellStyle name="Normal 2 2 3 3 2 3 7" xfId="15546"/>
    <cellStyle name="Normal 2 2 3 3 2 4" xfId="15547"/>
    <cellStyle name="Normal 2 2 3 3 2 4 2" xfId="15548"/>
    <cellStyle name="Normal 2 2 3 3 2 4 2 2" xfId="15549"/>
    <cellStyle name="Normal 2 2 3 3 2 4 2 2 2" xfId="15550"/>
    <cellStyle name="Normal 2 2 3 3 2 4 2 3" xfId="15551"/>
    <cellStyle name="Normal 2 2 3 3 2 4 2 4" xfId="15552"/>
    <cellStyle name="Normal 2 2 3 3 2 4 3" xfId="15553"/>
    <cellStyle name="Normal 2 2 3 3 2 4 3 2" xfId="15554"/>
    <cellStyle name="Normal 2 2 3 3 2 4 4" xfId="15555"/>
    <cellStyle name="Normal 2 2 3 3 2 4 5" xfId="15556"/>
    <cellStyle name="Normal 2 2 3 3 2 5" xfId="15557"/>
    <cellStyle name="Normal 2 2 3 3 2 5 2" xfId="15558"/>
    <cellStyle name="Normal 2 2 3 3 2 5 2 2" xfId="15559"/>
    <cellStyle name="Normal 2 2 3 3 2 5 3" xfId="15560"/>
    <cellStyle name="Normal 2 2 3 3 2 5 4" xfId="15561"/>
    <cellStyle name="Normal 2 2 3 3 2 6" xfId="15562"/>
    <cellStyle name="Normal 2 2 3 3 2 6 2" xfId="15563"/>
    <cellStyle name="Normal 2 2 3 3 2 6 2 2" xfId="15564"/>
    <cellStyle name="Normal 2 2 3 3 2 6 3" xfId="15565"/>
    <cellStyle name="Normal 2 2 3 3 2 6 4" xfId="15566"/>
    <cellStyle name="Normal 2 2 3 3 2 7" xfId="15567"/>
    <cellStyle name="Normal 2 2 3 3 2 7 2" xfId="15568"/>
    <cellStyle name="Normal 2 2 3 3 2 8" xfId="15569"/>
    <cellStyle name="Normal 2 2 3 3 2 9" xfId="15570"/>
    <cellStyle name="Normal 2 2 3 3 2_Tab1" xfId="15571"/>
    <cellStyle name="Normal 2 2 3 3 3" xfId="15572"/>
    <cellStyle name="Normal 2 2 3 3 3 2" xfId="15573"/>
    <cellStyle name="Normal 2 2 3 3 3 2 2" xfId="15574"/>
    <cellStyle name="Normal 2 2 3 3 3 2 2 2" xfId="15575"/>
    <cellStyle name="Normal 2 2 3 3 3 2 2 2 2" xfId="15576"/>
    <cellStyle name="Normal 2 2 3 3 3 2 2 3" xfId="15577"/>
    <cellStyle name="Normal 2 2 3 3 3 2 2 4" xfId="15578"/>
    <cellStyle name="Normal 2 2 3 3 3 2 3" xfId="15579"/>
    <cellStyle name="Normal 2 2 3 3 3 2 3 2" xfId="15580"/>
    <cellStyle name="Normal 2 2 3 3 3 2 4" xfId="15581"/>
    <cellStyle name="Normal 2 2 3 3 3 2 5" xfId="15582"/>
    <cellStyle name="Normal 2 2 3 3 3 3" xfId="15583"/>
    <cellStyle name="Normal 2 2 3 3 3 3 2" xfId="15584"/>
    <cellStyle name="Normal 2 2 3 3 3 3 2 2" xfId="15585"/>
    <cellStyle name="Normal 2 2 3 3 3 3 3" xfId="15586"/>
    <cellStyle name="Normal 2 2 3 3 3 3 4" xfId="15587"/>
    <cellStyle name="Normal 2 2 3 3 3 4" xfId="15588"/>
    <cellStyle name="Normal 2 2 3 3 3 4 2" xfId="15589"/>
    <cellStyle name="Normal 2 2 3 3 3 4 2 2" xfId="15590"/>
    <cellStyle name="Normal 2 2 3 3 3 4 3" xfId="15591"/>
    <cellStyle name="Normal 2 2 3 3 3 4 4" xfId="15592"/>
    <cellStyle name="Normal 2 2 3 3 3 5" xfId="15593"/>
    <cellStyle name="Normal 2 2 3 3 3 5 2" xfId="15594"/>
    <cellStyle name="Normal 2 2 3 3 3 6" xfId="15595"/>
    <cellStyle name="Normal 2 2 3 3 3 7" xfId="15596"/>
    <cellStyle name="Normal 2 2 3 3 4" xfId="15597"/>
    <cellStyle name="Normal 2 2 3 3 4 2" xfId="15598"/>
    <cellStyle name="Normal 2 2 3 3 4 2 2" xfId="15599"/>
    <cellStyle name="Normal 2 2 3 3 4 2 2 2" xfId="15600"/>
    <cellStyle name="Normal 2 2 3 3 4 2 2 2 2" xfId="15601"/>
    <cellStyle name="Normal 2 2 3 3 4 2 2 3" xfId="15602"/>
    <cellStyle name="Normal 2 2 3 3 4 2 2 4" xfId="15603"/>
    <cellStyle name="Normal 2 2 3 3 4 2 3" xfId="15604"/>
    <cellStyle name="Normal 2 2 3 3 4 2 3 2" xfId="15605"/>
    <cellStyle name="Normal 2 2 3 3 4 2 4" xfId="15606"/>
    <cellStyle name="Normal 2 2 3 3 4 2 5" xfId="15607"/>
    <cellStyle name="Normal 2 2 3 3 4 3" xfId="15608"/>
    <cellStyle name="Normal 2 2 3 3 4 3 2" xfId="15609"/>
    <cellStyle name="Normal 2 2 3 3 4 3 2 2" xfId="15610"/>
    <cellStyle name="Normal 2 2 3 3 4 3 3" xfId="15611"/>
    <cellStyle name="Normal 2 2 3 3 4 3 4" xfId="15612"/>
    <cellStyle name="Normal 2 2 3 3 4 4" xfId="15613"/>
    <cellStyle name="Normal 2 2 3 3 4 4 2" xfId="15614"/>
    <cellStyle name="Normal 2 2 3 3 4 4 2 2" xfId="15615"/>
    <cellStyle name="Normal 2 2 3 3 4 4 3" xfId="15616"/>
    <cellStyle name="Normal 2 2 3 3 4 4 4" xfId="15617"/>
    <cellStyle name="Normal 2 2 3 3 4 5" xfId="15618"/>
    <cellStyle name="Normal 2 2 3 3 4 5 2" xfId="15619"/>
    <cellStyle name="Normal 2 2 3 3 4 6" xfId="15620"/>
    <cellStyle name="Normal 2 2 3 3 4 7" xfId="15621"/>
    <cellStyle name="Normal 2 2 3 3 5" xfId="15622"/>
    <cellStyle name="Normal 2 2 3 3 5 2" xfId="15623"/>
    <cellStyle name="Normal 2 2 3 3 5 2 2" xfId="15624"/>
    <cellStyle name="Normal 2 2 3 3 5 2 2 2" xfId="15625"/>
    <cellStyle name="Normal 2 2 3 3 5 2 3" xfId="15626"/>
    <cellStyle name="Normal 2 2 3 3 5 2 4" xfId="15627"/>
    <cellStyle name="Normal 2 2 3 3 5 3" xfId="15628"/>
    <cellStyle name="Normal 2 2 3 3 5 3 2" xfId="15629"/>
    <cellStyle name="Normal 2 2 3 3 5 4" xfId="15630"/>
    <cellStyle name="Normal 2 2 3 3 5 5" xfId="15631"/>
    <cellStyle name="Normal 2 2 3 3 6" xfId="15632"/>
    <cellStyle name="Normal 2 2 3 3 6 2" xfId="15633"/>
    <cellStyle name="Normal 2 2 3 3 6 2 2" xfId="15634"/>
    <cellStyle name="Normal 2 2 3 3 6 3" xfId="15635"/>
    <cellStyle name="Normal 2 2 3 3 6 4" xfId="15636"/>
    <cellStyle name="Normal 2 2 3 3 7" xfId="15637"/>
    <cellStyle name="Normal 2 2 3 3 7 2" xfId="15638"/>
    <cellStyle name="Normal 2 2 3 3 7 2 2" xfId="15639"/>
    <cellStyle name="Normal 2 2 3 3 7 3" xfId="15640"/>
    <cellStyle name="Normal 2 2 3 3 7 4" xfId="15641"/>
    <cellStyle name="Normal 2 2 3 3 8" xfId="15642"/>
    <cellStyle name="Normal 2 2 3 3 8 2" xfId="15643"/>
    <cellStyle name="Normal 2 2 3 3 9" xfId="15644"/>
    <cellStyle name="Normal 2 2 3 3_Tab1" xfId="15645"/>
    <cellStyle name="Normal 2 2 3 4" xfId="15646"/>
    <cellStyle name="Normal 2 2 3 4 2" xfId="15647"/>
    <cellStyle name="Normal 2 2 3 4 2 2" xfId="15648"/>
    <cellStyle name="Normal 2 2 3 4 2 2 2" xfId="15649"/>
    <cellStyle name="Normal 2 2 3 4 2 2 2 2" xfId="15650"/>
    <cellStyle name="Normal 2 2 3 4 2 2 2 2 2" xfId="15651"/>
    <cellStyle name="Normal 2 2 3 4 2 2 2 3" xfId="15652"/>
    <cellStyle name="Normal 2 2 3 4 2 2 2 4" xfId="15653"/>
    <cellStyle name="Normal 2 2 3 4 2 2 3" xfId="15654"/>
    <cellStyle name="Normal 2 2 3 4 2 2 3 2" xfId="15655"/>
    <cellStyle name="Normal 2 2 3 4 2 2 4" xfId="15656"/>
    <cellStyle name="Normal 2 2 3 4 2 2 5" xfId="15657"/>
    <cellStyle name="Normal 2 2 3 4 2 3" xfId="15658"/>
    <cellStyle name="Normal 2 2 3 4 2 3 2" xfId="15659"/>
    <cellStyle name="Normal 2 2 3 4 2 3 2 2" xfId="15660"/>
    <cellStyle name="Normal 2 2 3 4 2 3 3" xfId="15661"/>
    <cellStyle name="Normal 2 2 3 4 2 3 4" xfId="15662"/>
    <cellStyle name="Normal 2 2 3 4 2 4" xfId="15663"/>
    <cellStyle name="Normal 2 2 3 4 2 4 2" xfId="15664"/>
    <cellStyle name="Normal 2 2 3 4 2 4 2 2" xfId="15665"/>
    <cellStyle name="Normal 2 2 3 4 2 4 3" xfId="15666"/>
    <cellStyle name="Normal 2 2 3 4 2 4 4" xfId="15667"/>
    <cellStyle name="Normal 2 2 3 4 2 5" xfId="15668"/>
    <cellStyle name="Normal 2 2 3 4 2 5 2" xfId="15669"/>
    <cellStyle name="Normal 2 2 3 4 2 6" xfId="15670"/>
    <cellStyle name="Normal 2 2 3 4 2 7" xfId="15671"/>
    <cellStyle name="Normal 2 2 3 4 3" xfId="15672"/>
    <cellStyle name="Normal 2 2 3 4 3 2" xfId="15673"/>
    <cellStyle name="Normal 2 2 3 4 3 2 2" xfId="15674"/>
    <cellStyle name="Normal 2 2 3 4 3 2 2 2" xfId="15675"/>
    <cellStyle name="Normal 2 2 3 4 3 2 2 2 2" xfId="15676"/>
    <cellStyle name="Normal 2 2 3 4 3 2 2 3" xfId="15677"/>
    <cellStyle name="Normal 2 2 3 4 3 2 2 4" xfId="15678"/>
    <cellStyle name="Normal 2 2 3 4 3 2 3" xfId="15679"/>
    <cellStyle name="Normal 2 2 3 4 3 2 3 2" xfId="15680"/>
    <cellStyle name="Normal 2 2 3 4 3 2 4" xfId="15681"/>
    <cellStyle name="Normal 2 2 3 4 3 2 5" xfId="15682"/>
    <cellStyle name="Normal 2 2 3 4 3 3" xfId="15683"/>
    <cellStyle name="Normal 2 2 3 4 3 3 2" xfId="15684"/>
    <cellStyle name="Normal 2 2 3 4 3 3 2 2" xfId="15685"/>
    <cellStyle name="Normal 2 2 3 4 3 3 3" xfId="15686"/>
    <cellStyle name="Normal 2 2 3 4 3 3 4" xfId="15687"/>
    <cellStyle name="Normal 2 2 3 4 3 4" xfId="15688"/>
    <cellStyle name="Normal 2 2 3 4 3 4 2" xfId="15689"/>
    <cellStyle name="Normal 2 2 3 4 3 4 2 2" xfId="15690"/>
    <cellStyle name="Normal 2 2 3 4 3 4 3" xfId="15691"/>
    <cellStyle name="Normal 2 2 3 4 3 4 4" xfId="15692"/>
    <cellStyle name="Normal 2 2 3 4 3 5" xfId="15693"/>
    <cellStyle name="Normal 2 2 3 4 3 5 2" xfId="15694"/>
    <cellStyle name="Normal 2 2 3 4 3 6" xfId="15695"/>
    <cellStyle name="Normal 2 2 3 4 3 7" xfId="15696"/>
    <cellStyle name="Normal 2 2 3 4 4" xfId="15697"/>
    <cellStyle name="Normal 2 2 3 4 4 2" xfId="15698"/>
    <cellStyle name="Normal 2 2 3 4 4 2 2" xfId="15699"/>
    <cellStyle name="Normal 2 2 3 4 4 2 2 2" xfId="15700"/>
    <cellStyle name="Normal 2 2 3 4 4 2 3" xfId="15701"/>
    <cellStyle name="Normal 2 2 3 4 4 2 4" xfId="15702"/>
    <cellStyle name="Normal 2 2 3 4 4 3" xfId="15703"/>
    <cellStyle name="Normal 2 2 3 4 4 3 2" xfId="15704"/>
    <cellStyle name="Normal 2 2 3 4 4 4" xfId="15705"/>
    <cellStyle name="Normal 2 2 3 4 4 5" xfId="15706"/>
    <cellStyle name="Normal 2 2 3 4 5" xfId="15707"/>
    <cellStyle name="Normal 2 2 3 4 5 2" xfId="15708"/>
    <cellStyle name="Normal 2 2 3 4 5 2 2" xfId="15709"/>
    <cellStyle name="Normal 2 2 3 4 5 3" xfId="15710"/>
    <cellStyle name="Normal 2 2 3 4 5 4" xfId="15711"/>
    <cellStyle name="Normal 2 2 3 4 6" xfId="15712"/>
    <cellStyle name="Normal 2 2 3 4 6 2" xfId="15713"/>
    <cellStyle name="Normal 2 2 3 4 6 2 2" xfId="15714"/>
    <cellStyle name="Normal 2 2 3 4 6 3" xfId="15715"/>
    <cellStyle name="Normal 2 2 3 4 6 4" xfId="15716"/>
    <cellStyle name="Normal 2 2 3 4 7" xfId="15717"/>
    <cellStyle name="Normal 2 2 3 4 7 2" xfId="15718"/>
    <cellStyle name="Normal 2 2 3 4 8" xfId="15719"/>
    <cellStyle name="Normal 2 2 3 4 9" xfId="15720"/>
    <cellStyle name="Normal 2 2 3 4_Tab1" xfId="15721"/>
    <cellStyle name="Normal 2 2 3 5" xfId="15722"/>
    <cellStyle name="Normal 2 2 3 5 2" xfId="15723"/>
    <cellStyle name="Normal 2 2 3 5 2 2" xfId="15724"/>
    <cellStyle name="Normal 2 2 3 5 2 2 2" xfId="15725"/>
    <cellStyle name="Normal 2 2 3 5 2 2 2 2" xfId="15726"/>
    <cellStyle name="Normal 2 2 3 5 2 2 3" xfId="15727"/>
    <cellStyle name="Normal 2 2 3 5 2 2 4" xfId="15728"/>
    <cellStyle name="Normal 2 2 3 5 2 3" xfId="15729"/>
    <cellStyle name="Normal 2 2 3 5 2 3 2" xfId="15730"/>
    <cellStyle name="Normal 2 2 3 5 2 4" xfId="15731"/>
    <cellStyle name="Normal 2 2 3 5 2 5" xfId="15732"/>
    <cellStyle name="Normal 2 2 3 5 3" xfId="15733"/>
    <cellStyle name="Normal 2 2 3 5 3 2" xfId="15734"/>
    <cellStyle name="Normal 2 2 3 5 3 2 2" xfId="15735"/>
    <cellStyle name="Normal 2 2 3 5 3 3" xfId="15736"/>
    <cellStyle name="Normal 2 2 3 5 3 4" xfId="15737"/>
    <cellStyle name="Normal 2 2 3 5 4" xfId="15738"/>
    <cellStyle name="Normal 2 2 3 5 4 2" xfId="15739"/>
    <cellStyle name="Normal 2 2 3 5 4 2 2" xfId="15740"/>
    <cellStyle name="Normal 2 2 3 5 4 3" xfId="15741"/>
    <cellStyle name="Normal 2 2 3 5 4 4" xfId="15742"/>
    <cellStyle name="Normal 2 2 3 5 5" xfId="15743"/>
    <cellStyle name="Normal 2 2 3 5 5 2" xfId="15744"/>
    <cellStyle name="Normal 2 2 3 5 6" xfId="15745"/>
    <cellStyle name="Normal 2 2 3 5 7" xfId="15746"/>
    <cellStyle name="Normal 2 2 3 6" xfId="15747"/>
    <cellStyle name="Normal 2 2 3 6 2" xfId="15748"/>
    <cellStyle name="Normal 2 2 3 6 2 2" xfId="15749"/>
    <cellStyle name="Normal 2 2 3 6 2 2 2" xfId="15750"/>
    <cellStyle name="Normal 2 2 3 6 2 2 2 2" xfId="15751"/>
    <cellStyle name="Normal 2 2 3 6 2 2 3" xfId="15752"/>
    <cellStyle name="Normal 2 2 3 6 2 2 4" xfId="15753"/>
    <cellStyle name="Normal 2 2 3 6 2 3" xfId="15754"/>
    <cellStyle name="Normal 2 2 3 6 2 3 2" xfId="15755"/>
    <cellStyle name="Normal 2 2 3 6 2 4" xfId="15756"/>
    <cellStyle name="Normal 2 2 3 6 2 5" xfId="15757"/>
    <cellStyle name="Normal 2 2 3 6 3" xfId="15758"/>
    <cellStyle name="Normal 2 2 3 6 3 2" xfId="15759"/>
    <cellStyle name="Normal 2 2 3 6 3 2 2" xfId="15760"/>
    <cellStyle name="Normal 2 2 3 6 3 3" xfId="15761"/>
    <cellStyle name="Normal 2 2 3 6 3 4" xfId="15762"/>
    <cellStyle name="Normal 2 2 3 6 4" xfId="15763"/>
    <cellStyle name="Normal 2 2 3 6 4 2" xfId="15764"/>
    <cellStyle name="Normal 2 2 3 6 4 2 2" xfId="15765"/>
    <cellStyle name="Normal 2 2 3 6 4 3" xfId="15766"/>
    <cellStyle name="Normal 2 2 3 6 4 4" xfId="15767"/>
    <cellStyle name="Normal 2 2 3 6 5" xfId="15768"/>
    <cellStyle name="Normal 2 2 3 6 5 2" xfId="15769"/>
    <cellStyle name="Normal 2 2 3 6 6" xfId="15770"/>
    <cellStyle name="Normal 2 2 3 6 7" xfId="15771"/>
    <cellStyle name="Normal 2 2 3 7" xfId="15772"/>
    <cellStyle name="Normal 2 2 3 7 2" xfId="15773"/>
    <cellStyle name="Normal 2 2 3 7 2 2" xfId="15774"/>
    <cellStyle name="Normal 2 2 3 7 2 2 2" xfId="15775"/>
    <cellStyle name="Normal 2 2 3 7 2 3" xfId="15776"/>
    <cellStyle name="Normal 2 2 3 7 2 4" xfId="15777"/>
    <cellStyle name="Normal 2 2 3 7 3" xfId="15778"/>
    <cellStyle name="Normal 2 2 3 7 3 2" xfId="15779"/>
    <cellStyle name="Normal 2 2 3 7 4" xfId="15780"/>
    <cellStyle name="Normal 2 2 3 7 5" xfId="15781"/>
    <cellStyle name="Normal 2 2 3 8" xfId="15782"/>
    <cellStyle name="Normal 2 2 3 8 2" xfId="15783"/>
    <cellStyle name="Normal 2 2 3 8 2 2" xfId="15784"/>
    <cellStyle name="Normal 2 2 3 8 3" xfId="15785"/>
    <cellStyle name="Normal 2 2 3 8 4" xfId="15786"/>
    <cellStyle name="Normal 2 2 3 9" xfId="15787"/>
    <cellStyle name="Normal 2 2 3 9 2" xfId="15788"/>
    <cellStyle name="Normal 2 2 3 9 2 2" xfId="15789"/>
    <cellStyle name="Normal 2 2 3 9 3" xfId="15790"/>
    <cellStyle name="Normal 2 2 3 9 4" xfId="15791"/>
    <cellStyle name="Normal 2 2 3_Tab1" xfId="15792"/>
    <cellStyle name="Normal 2 2 30" xfId="15793"/>
    <cellStyle name="Normal 2 2 31" xfId="15794"/>
    <cellStyle name="Normal 2 2 32" xfId="15795"/>
    <cellStyle name="Normal 2 2 33" xfId="15796"/>
    <cellStyle name="Normal 2 2 4" xfId="15797"/>
    <cellStyle name="Normal 2 2 4 10" xfId="15798"/>
    <cellStyle name="Normal 2 2 4 10 2" xfId="15799"/>
    <cellStyle name="Normal 2 2 4 11" xfId="15800"/>
    <cellStyle name="Normal 2 2 4 12" xfId="15801"/>
    <cellStyle name="Normal 2 2 4 2" xfId="15802"/>
    <cellStyle name="Normal 2 2 4 2 10" xfId="15803"/>
    <cellStyle name="Normal 2 2 4 2 11" xfId="15804"/>
    <cellStyle name="Normal 2 2 4 2 2" xfId="15805"/>
    <cellStyle name="Normal 2 2 4 2 2 10" xfId="15806"/>
    <cellStyle name="Normal 2 2 4 2 2 2" xfId="15807"/>
    <cellStyle name="Normal 2 2 4 2 2 2 2" xfId="15808"/>
    <cellStyle name="Normal 2 2 4 2 2 2 2 2" xfId="15809"/>
    <cellStyle name="Normal 2 2 4 2 2 2 2 2 2" xfId="15810"/>
    <cellStyle name="Normal 2 2 4 2 2 2 2 2 2 2" xfId="15811"/>
    <cellStyle name="Normal 2 2 4 2 2 2 2 2 2 2 2" xfId="15812"/>
    <cellStyle name="Normal 2 2 4 2 2 2 2 2 2 3" xfId="15813"/>
    <cellStyle name="Normal 2 2 4 2 2 2 2 2 2 4" xfId="15814"/>
    <cellStyle name="Normal 2 2 4 2 2 2 2 2 3" xfId="15815"/>
    <cellStyle name="Normal 2 2 4 2 2 2 2 2 3 2" xfId="15816"/>
    <cellStyle name="Normal 2 2 4 2 2 2 2 2 4" xfId="15817"/>
    <cellStyle name="Normal 2 2 4 2 2 2 2 2 5" xfId="15818"/>
    <cellStyle name="Normal 2 2 4 2 2 2 2 3" xfId="15819"/>
    <cellStyle name="Normal 2 2 4 2 2 2 2 3 2" xfId="15820"/>
    <cellStyle name="Normal 2 2 4 2 2 2 2 3 2 2" xfId="15821"/>
    <cellStyle name="Normal 2 2 4 2 2 2 2 3 3" xfId="15822"/>
    <cellStyle name="Normal 2 2 4 2 2 2 2 3 4" xfId="15823"/>
    <cellStyle name="Normal 2 2 4 2 2 2 2 4" xfId="15824"/>
    <cellStyle name="Normal 2 2 4 2 2 2 2 4 2" xfId="15825"/>
    <cellStyle name="Normal 2 2 4 2 2 2 2 4 2 2" xfId="15826"/>
    <cellStyle name="Normal 2 2 4 2 2 2 2 4 3" xfId="15827"/>
    <cellStyle name="Normal 2 2 4 2 2 2 2 4 4" xfId="15828"/>
    <cellStyle name="Normal 2 2 4 2 2 2 2 5" xfId="15829"/>
    <cellStyle name="Normal 2 2 4 2 2 2 2 5 2" xfId="15830"/>
    <cellStyle name="Normal 2 2 4 2 2 2 2 6" xfId="15831"/>
    <cellStyle name="Normal 2 2 4 2 2 2 2 7" xfId="15832"/>
    <cellStyle name="Normal 2 2 4 2 2 2 3" xfId="15833"/>
    <cellStyle name="Normal 2 2 4 2 2 2 3 2" xfId="15834"/>
    <cellStyle name="Normal 2 2 4 2 2 2 3 2 2" xfId="15835"/>
    <cellStyle name="Normal 2 2 4 2 2 2 3 2 2 2" xfId="15836"/>
    <cellStyle name="Normal 2 2 4 2 2 2 3 2 2 2 2" xfId="15837"/>
    <cellStyle name="Normal 2 2 4 2 2 2 3 2 2 3" xfId="15838"/>
    <cellStyle name="Normal 2 2 4 2 2 2 3 2 2 4" xfId="15839"/>
    <cellStyle name="Normal 2 2 4 2 2 2 3 2 3" xfId="15840"/>
    <cellStyle name="Normal 2 2 4 2 2 2 3 2 3 2" xfId="15841"/>
    <cellStyle name="Normal 2 2 4 2 2 2 3 2 4" xfId="15842"/>
    <cellStyle name="Normal 2 2 4 2 2 2 3 2 5" xfId="15843"/>
    <cellStyle name="Normal 2 2 4 2 2 2 3 3" xfId="15844"/>
    <cellStyle name="Normal 2 2 4 2 2 2 3 3 2" xfId="15845"/>
    <cellStyle name="Normal 2 2 4 2 2 2 3 3 2 2" xfId="15846"/>
    <cellStyle name="Normal 2 2 4 2 2 2 3 3 3" xfId="15847"/>
    <cellStyle name="Normal 2 2 4 2 2 2 3 3 4" xfId="15848"/>
    <cellStyle name="Normal 2 2 4 2 2 2 3 4" xfId="15849"/>
    <cellStyle name="Normal 2 2 4 2 2 2 3 4 2" xfId="15850"/>
    <cellStyle name="Normal 2 2 4 2 2 2 3 4 2 2" xfId="15851"/>
    <cellStyle name="Normal 2 2 4 2 2 2 3 4 3" xfId="15852"/>
    <cellStyle name="Normal 2 2 4 2 2 2 3 4 4" xfId="15853"/>
    <cellStyle name="Normal 2 2 4 2 2 2 3 5" xfId="15854"/>
    <cellStyle name="Normal 2 2 4 2 2 2 3 5 2" xfId="15855"/>
    <cellStyle name="Normal 2 2 4 2 2 2 3 6" xfId="15856"/>
    <cellStyle name="Normal 2 2 4 2 2 2 3 7" xfId="15857"/>
    <cellStyle name="Normal 2 2 4 2 2 2 4" xfId="15858"/>
    <cellStyle name="Normal 2 2 4 2 2 2 4 2" xfId="15859"/>
    <cellStyle name="Normal 2 2 4 2 2 2 4 2 2" xfId="15860"/>
    <cellStyle name="Normal 2 2 4 2 2 2 4 2 2 2" xfId="15861"/>
    <cellStyle name="Normal 2 2 4 2 2 2 4 2 3" xfId="15862"/>
    <cellStyle name="Normal 2 2 4 2 2 2 4 2 4" xfId="15863"/>
    <cellStyle name="Normal 2 2 4 2 2 2 4 3" xfId="15864"/>
    <cellStyle name="Normal 2 2 4 2 2 2 4 3 2" xfId="15865"/>
    <cellStyle name="Normal 2 2 4 2 2 2 4 4" xfId="15866"/>
    <cellStyle name="Normal 2 2 4 2 2 2 4 5" xfId="15867"/>
    <cellStyle name="Normal 2 2 4 2 2 2 5" xfId="15868"/>
    <cellStyle name="Normal 2 2 4 2 2 2 5 2" xfId="15869"/>
    <cellStyle name="Normal 2 2 4 2 2 2 5 2 2" xfId="15870"/>
    <cellStyle name="Normal 2 2 4 2 2 2 5 3" xfId="15871"/>
    <cellStyle name="Normal 2 2 4 2 2 2 5 4" xfId="15872"/>
    <cellStyle name="Normal 2 2 4 2 2 2 6" xfId="15873"/>
    <cellStyle name="Normal 2 2 4 2 2 2 6 2" xfId="15874"/>
    <cellStyle name="Normal 2 2 4 2 2 2 6 2 2" xfId="15875"/>
    <cellStyle name="Normal 2 2 4 2 2 2 6 3" xfId="15876"/>
    <cellStyle name="Normal 2 2 4 2 2 2 6 4" xfId="15877"/>
    <cellStyle name="Normal 2 2 4 2 2 2 7" xfId="15878"/>
    <cellStyle name="Normal 2 2 4 2 2 2 7 2" xfId="15879"/>
    <cellStyle name="Normal 2 2 4 2 2 2 8" xfId="15880"/>
    <cellStyle name="Normal 2 2 4 2 2 2 9" xfId="15881"/>
    <cellStyle name="Normal 2 2 4 2 2 2_Tab1" xfId="15882"/>
    <cellStyle name="Normal 2 2 4 2 2 3" xfId="15883"/>
    <cellStyle name="Normal 2 2 4 2 2 3 2" xfId="15884"/>
    <cellStyle name="Normal 2 2 4 2 2 3 2 2" xfId="15885"/>
    <cellStyle name="Normal 2 2 4 2 2 3 2 2 2" xfId="15886"/>
    <cellStyle name="Normal 2 2 4 2 2 3 2 2 2 2" xfId="15887"/>
    <cellStyle name="Normal 2 2 4 2 2 3 2 2 3" xfId="15888"/>
    <cellStyle name="Normal 2 2 4 2 2 3 2 2 4" xfId="15889"/>
    <cellStyle name="Normal 2 2 4 2 2 3 2 3" xfId="15890"/>
    <cellStyle name="Normal 2 2 4 2 2 3 2 3 2" xfId="15891"/>
    <cellStyle name="Normal 2 2 4 2 2 3 2 4" xfId="15892"/>
    <cellStyle name="Normal 2 2 4 2 2 3 2 5" xfId="15893"/>
    <cellStyle name="Normal 2 2 4 2 2 3 3" xfId="15894"/>
    <cellStyle name="Normal 2 2 4 2 2 3 3 2" xfId="15895"/>
    <cellStyle name="Normal 2 2 4 2 2 3 3 2 2" xfId="15896"/>
    <cellStyle name="Normal 2 2 4 2 2 3 3 3" xfId="15897"/>
    <cellStyle name="Normal 2 2 4 2 2 3 3 4" xfId="15898"/>
    <cellStyle name="Normal 2 2 4 2 2 3 4" xfId="15899"/>
    <cellStyle name="Normal 2 2 4 2 2 3 4 2" xfId="15900"/>
    <cellStyle name="Normal 2 2 4 2 2 3 4 2 2" xfId="15901"/>
    <cellStyle name="Normal 2 2 4 2 2 3 4 3" xfId="15902"/>
    <cellStyle name="Normal 2 2 4 2 2 3 4 4" xfId="15903"/>
    <cellStyle name="Normal 2 2 4 2 2 3 5" xfId="15904"/>
    <cellStyle name="Normal 2 2 4 2 2 3 5 2" xfId="15905"/>
    <cellStyle name="Normal 2 2 4 2 2 3 6" xfId="15906"/>
    <cellStyle name="Normal 2 2 4 2 2 3 7" xfId="15907"/>
    <cellStyle name="Normal 2 2 4 2 2 4" xfId="15908"/>
    <cellStyle name="Normal 2 2 4 2 2 4 2" xfId="15909"/>
    <cellStyle name="Normal 2 2 4 2 2 4 2 2" xfId="15910"/>
    <cellStyle name="Normal 2 2 4 2 2 4 2 2 2" xfId="15911"/>
    <cellStyle name="Normal 2 2 4 2 2 4 2 2 2 2" xfId="15912"/>
    <cellStyle name="Normal 2 2 4 2 2 4 2 2 3" xfId="15913"/>
    <cellStyle name="Normal 2 2 4 2 2 4 2 2 4" xfId="15914"/>
    <cellStyle name="Normal 2 2 4 2 2 4 2 3" xfId="15915"/>
    <cellStyle name="Normal 2 2 4 2 2 4 2 3 2" xfId="15916"/>
    <cellStyle name="Normal 2 2 4 2 2 4 2 4" xfId="15917"/>
    <cellStyle name="Normal 2 2 4 2 2 4 2 5" xfId="15918"/>
    <cellStyle name="Normal 2 2 4 2 2 4 3" xfId="15919"/>
    <cellStyle name="Normal 2 2 4 2 2 4 3 2" xfId="15920"/>
    <cellStyle name="Normal 2 2 4 2 2 4 3 2 2" xfId="15921"/>
    <cellStyle name="Normal 2 2 4 2 2 4 3 3" xfId="15922"/>
    <cellStyle name="Normal 2 2 4 2 2 4 3 4" xfId="15923"/>
    <cellStyle name="Normal 2 2 4 2 2 4 4" xfId="15924"/>
    <cellStyle name="Normal 2 2 4 2 2 4 4 2" xfId="15925"/>
    <cellStyle name="Normal 2 2 4 2 2 4 4 2 2" xfId="15926"/>
    <cellStyle name="Normal 2 2 4 2 2 4 4 3" xfId="15927"/>
    <cellStyle name="Normal 2 2 4 2 2 4 4 4" xfId="15928"/>
    <cellStyle name="Normal 2 2 4 2 2 4 5" xfId="15929"/>
    <cellStyle name="Normal 2 2 4 2 2 4 5 2" xfId="15930"/>
    <cellStyle name="Normal 2 2 4 2 2 4 6" xfId="15931"/>
    <cellStyle name="Normal 2 2 4 2 2 4 7" xfId="15932"/>
    <cellStyle name="Normal 2 2 4 2 2 5" xfId="15933"/>
    <cellStyle name="Normal 2 2 4 2 2 5 2" xfId="15934"/>
    <cellStyle name="Normal 2 2 4 2 2 5 2 2" xfId="15935"/>
    <cellStyle name="Normal 2 2 4 2 2 5 2 2 2" xfId="15936"/>
    <cellStyle name="Normal 2 2 4 2 2 5 2 3" xfId="15937"/>
    <cellStyle name="Normal 2 2 4 2 2 5 2 4" xfId="15938"/>
    <cellStyle name="Normal 2 2 4 2 2 5 3" xfId="15939"/>
    <cellStyle name="Normal 2 2 4 2 2 5 3 2" xfId="15940"/>
    <cellStyle name="Normal 2 2 4 2 2 5 4" xfId="15941"/>
    <cellStyle name="Normal 2 2 4 2 2 5 5" xfId="15942"/>
    <cellStyle name="Normal 2 2 4 2 2 6" xfId="15943"/>
    <cellStyle name="Normal 2 2 4 2 2 6 2" xfId="15944"/>
    <cellStyle name="Normal 2 2 4 2 2 6 2 2" xfId="15945"/>
    <cellStyle name="Normal 2 2 4 2 2 6 3" xfId="15946"/>
    <cellStyle name="Normal 2 2 4 2 2 6 4" xfId="15947"/>
    <cellStyle name="Normal 2 2 4 2 2 7" xfId="15948"/>
    <cellStyle name="Normal 2 2 4 2 2 7 2" xfId="15949"/>
    <cellStyle name="Normal 2 2 4 2 2 7 2 2" xfId="15950"/>
    <cellStyle name="Normal 2 2 4 2 2 7 3" xfId="15951"/>
    <cellStyle name="Normal 2 2 4 2 2 7 4" xfId="15952"/>
    <cellStyle name="Normal 2 2 4 2 2 8" xfId="15953"/>
    <cellStyle name="Normal 2 2 4 2 2 8 2" xfId="15954"/>
    <cellStyle name="Normal 2 2 4 2 2 9" xfId="15955"/>
    <cellStyle name="Normal 2 2 4 2 2_Tab1" xfId="15956"/>
    <cellStyle name="Normal 2 2 4 2 3" xfId="15957"/>
    <cellStyle name="Normal 2 2 4 2 3 2" xfId="15958"/>
    <cellStyle name="Normal 2 2 4 2 3 2 2" xfId="15959"/>
    <cellStyle name="Normal 2 2 4 2 3 2 2 2" xfId="15960"/>
    <cellStyle name="Normal 2 2 4 2 3 2 2 2 2" xfId="15961"/>
    <cellStyle name="Normal 2 2 4 2 3 2 2 2 2 2" xfId="15962"/>
    <cellStyle name="Normal 2 2 4 2 3 2 2 2 3" xfId="15963"/>
    <cellStyle name="Normal 2 2 4 2 3 2 2 2 4" xfId="15964"/>
    <cellStyle name="Normal 2 2 4 2 3 2 2 3" xfId="15965"/>
    <cellStyle name="Normal 2 2 4 2 3 2 2 3 2" xfId="15966"/>
    <cellStyle name="Normal 2 2 4 2 3 2 2 4" xfId="15967"/>
    <cellStyle name="Normal 2 2 4 2 3 2 2 5" xfId="15968"/>
    <cellStyle name="Normal 2 2 4 2 3 2 3" xfId="15969"/>
    <cellStyle name="Normal 2 2 4 2 3 2 3 2" xfId="15970"/>
    <cellStyle name="Normal 2 2 4 2 3 2 3 2 2" xfId="15971"/>
    <cellStyle name="Normal 2 2 4 2 3 2 3 3" xfId="15972"/>
    <cellStyle name="Normal 2 2 4 2 3 2 3 4" xfId="15973"/>
    <cellStyle name="Normal 2 2 4 2 3 2 4" xfId="15974"/>
    <cellStyle name="Normal 2 2 4 2 3 2 4 2" xfId="15975"/>
    <cellStyle name="Normal 2 2 4 2 3 2 4 2 2" xfId="15976"/>
    <cellStyle name="Normal 2 2 4 2 3 2 4 3" xfId="15977"/>
    <cellStyle name="Normal 2 2 4 2 3 2 4 4" xfId="15978"/>
    <cellStyle name="Normal 2 2 4 2 3 2 5" xfId="15979"/>
    <cellStyle name="Normal 2 2 4 2 3 2 5 2" xfId="15980"/>
    <cellStyle name="Normal 2 2 4 2 3 2 6" xfId="15981"/>
    <cellStyle name="Normal 2 2 4 2 3 2 7" xfId="15982"/>
    <cellStyle name="Normal 2 2 4 2 3 3" xfId="15983"/>
    <cellStyle name="Normal 2 2 4 2 3 3 2" xfId="15984"/>
    <cellStyle name="Normal 2 2 4 2 3 3 2 2" xfId="15985"/>
    <cellStyle name="Normal 2 2 4 2 3 3 2 2 2" xfId="15986"/>
    <cellStyle name="Normal 2 2 4 2 3 3 2 2 2 2" xfId="15987"/>
    <cellStyle name="Normal 2 2 4 2 3 3 2 2 3" xfId="15988"/>
    <cellStyle name="Normal 2 2 4 2 3 3 2 2 4" xfId="15989"/>
    <cellStyle name="Normal 2 2 4 2 3 3 2 3" xfId="15990"/>
    <cellStyle name="Normal 2 2 4 2 3 3 2 3 2" xfId="15991"/>
    <cellStyle name="Normal 2 2 4 2 3 3 2 4" xfId="15992"/>
    <cellStyle name="Normal 2 2 4 2 3 3 2 5" xfId="15993"/>
    <cellStyle name="Normal 2 2 4 2 3 3 3" xfId="15994"/>
    <cellStyle name="Normal 2 2 4 2 3 3 3 2" xfId="15995"/>
    <cellStyle name="Normal 2 2 4 2 3 3 3 2 2" xfId="15996"/>
    <cellStyle name="Normal 2 2 4 2 3 3 3 3" xfId="15997"/>
    <cellStyle name="Normal 2 2 4 2 3 3 3 4" xfId="15998"/>
    <cellStyle name="Normal 2 2 4 2 3 3 4" xfId="15999"/>
    <cellStyle name="Normal 2 2 4 2 3 3 4 2" xfId="16000"/>
    <cellStyle name="Normal 2 2 4 2 3 3 4 2 2" xfId="16001"/>
    <cellStyle name="Normal 2 2 4 2 3 3 4 3" xfId="16002"/>
    <cellStyle name="Normal 2 2 4 2 3 3 4 4" xfId="16003"/>
    <cellStyle name="Normal 2 2 4 2 3 3 5" xfId="16004"/>
    <cellStyle name="Normal 2 2 4 2 3 3 5 2" xfId="16005"/>
    <cellStyle name="Normal 2 2 4 2 3 3 6" xfId="16006"/>
    <cellStyle name="Normal 2 2 4 2 3 3 7" xfId="16007"/>
    <cellStyle name="Normal 2 2 4 2 3 4" xfId="16008"/>
    <cellStyle name="Normal 2 2 4 2 3 4 2" xfId="16009"/>
    <cellStyle name="Normal 2 2 4 2 3 4 2 2" xfId="16010"/>
    <cellStyle name="Normal 2 2 4 2 3 4 2 2 2" xfId="16011"/>
    <cellStyle name="Normal 2 2 4 2 3 4 2 3" xfId="16012"/>
    <cellStyle name="Normal 2 2 4 2 3 4 2 4" xfId="16013"/>
    <cellStyle name="Normal 2 2 4 2 3 4 3" xfId="16014"/>
    <cellStyle name="Normal 2 2 4 2 3 4 3 2" xfId="16015"/>
    <cellStyle name="Normal 2 2 4 2 3 4 4" xfId="16016"/>
    <cellStyle name="Normal 2 2 4 2 3 4 5" xfId="16017"/>
    <cellStyle name="Normal 2 2 4 2 3 5" xfId="16018"/>
    <cellStyle name="Normal 2 2 4 2 3 5 2" xfId="16019"/>
    <cellStyle name="Normal 2 2 4 2 3 5 2 2" xfId="16020"/>
    <cellStyle name="Normal 2 2 4 2 3 5 3" xfId="16021"/>
    <cellStyle name="Normal 2 2 4 2 3 5 4" xfId="16022"/>
    <cellStyle name="Normal 2 2 4 2 3 6" xfId="16023"/>
    <cellStyle name="Normal 2 2 4 2 3 6 2" xfId="16024"/>
    <cellStyle name="Normal 2 2 4 2 3 6 2 2" xfId="16025"/>
    <cellStyle name="Normal 2 2 4 2 3 6 3" xfId="16026"/>
    <cellStyle name="Normal 2 2 4 2 3 6 4" xfId="16027"/>
    <cellStyle name="Normal 2 2 4 2 3 7" xfId="16028"/>
    <cellStyle name="Normal 2 2 4 2 3 7 2" xfId="16029"/>
    <cellStyle name="Normal 2 2 4 2 3 8" xfId="16030"/>
    <cellStyle name="Normal 2 2 4 2 3 9" xfId="16031"/>
    <cellStyle name="Normal 2 2 4 2 3_Tab1" xfId="16032"/>
    <cellStyle name="Normal 2 2 4 2 4" xfId="16033"/>
    <cellStyle name="Normal 2 2 4 2 4 2" xfId="16034"/>
    <cellStyle name="Normal 2 2 4 2 4 2 2" xfId="16035"/>
    <cellStyle name="Normal 2 2 4 2 4 2 2 2" xfId="16036"/>
    <cellStyle name="Normal 2 2 4 2 4 2 2 2 2" xfId="16037"/>
    <cellStyle name="Normal 2 2 4 2 4 2 2 3" xfId="16038"/>
    <cellStyle name="Normal 2 2 4 2 4 2 2 4" xfId="16039"/>
    <cellStyle name="Normal 2 2 4 2 4 2 3" xfId="16040"/>
    <cellStyle name="Normal 2 2 4 2 4 2 3 2" xfId="16041"/>
    <cellStyle name="Normal 2 2 4 2 4 2 4" xfId="16042"/>
    <cellStyle name="Normal 2 2 4 2 4 2 5" xfId="16043"/>
    <cellStyle name="Normal 2 2 4 2 4 3" xfId="16044"/>
    <cellStyle name="Normal 2 2 4 2 4 3 2" xfId="16045"/>
    <cellStyle name="Normal 2 2 4 2 4 3 2 2" xfId="16046"/>
    <cellStyle name="Normal 2 2 4 2 4 3 3" xfId="16047"/>
    <cellStyle name="Normal 2 2 4 2 4 3 4" xfId="16048"/>
    <cellStyle name="Normal 2 2 4 2 4 4" xfId="16049"/>
    <cellStyle name="Normal 2 2 4 2 4 4 2" xfId="16050"/>
    <cellStyle name="Normal 2 2 4 2 4 4 2 2" xfId="16051"/>
    <cellStyle name="Normal 2 2 4 2 4 4 3" xfId="16052"/>
    <cellStyle name="Normal 2 2 4 2 4 4 4" xfId="16053"/>
    <cellStyle name="Normal 2 2 4 2 4 5" xfId="16054"/>
    <cellStyle name="Normal 2 2 4 2 4 5 2" xfId="16055"/>
    <cellStyle name="Normal 2 2 4 2 4 6" xfId="16056"/>
    <cellStyle name="Normal 2 2 4 2 4 7" xfId="16057"/>
    <cellStyle name="Normal 2 2 4 2 5" xfId="16058"/>
    <cellStyle name="Normal 2 2 4 2 5 2" xfId="16059"/>
    <cellStyle name="Normal 2 2 4 2 5 2 2" xfId="16060"/>
    <cellStyle name="Normal 2 2 4 2 5 2 2 2" xfId="16061"/>
    <cellStyle name="Normal 2 2 4 2 5 2 2 2 2" xfId="16062"/>
    <cellStyle name="Normal 2 2 4 2 5 2 2 3" xfId="16063"/>
    <cellStyle name="Normal 2 2 4 2 5 2 2 4" xfId="16064"/>
    <cellStyle name="Normal 2 2 4 2 5 2 3" xfId="16065"/>
    <cellStyle name="Normal 2 2 4 2 5 2 3 2" xfId="16066"/>
    <cellStyle name="Normal 2 2 4 2 5 2 4" xfId="16067"/>
    <cellStyle name="Normal 2 2 4 2 5 2 5" xfId="16068"/>
    <cellStyle name="Normal 2 2 4 2 5 3" xfId="16069"/>
    <cellStyle name="Normal 2 2 4 2 5 3 2" xfId="16070"/>
    <cellStyle name="Normal 2 2 4 2 5 3 2 2" xfId="16071"/>
    <cellStyle name="Normal 2 2 4 2 5 3 3" xfId="16072"/>
    <cellStyle name="Normal 2 2 4 2 5 3 4" xfId="16073"/>
    <cellStyle name="Normal 2 2 4 2 5 4" xfId="16074"/>
    <cellStyle name="Normal 2 2 4 2 5 4 2" xfId="16075"/>
    <cellStyle name="Normal 2 2 4 2 5 4 2 2" xfId="16076"/>
    <cellStyle name="Normal 2 2 4 2 5 4 3" xfId="16077"/>
    <cellStyle name="Normal 2 2 4 2 5 4 4" xfId="16078"/>
    <cellStyle name="Normal 2 2 4 2 5 5" xfId="16079"/>
    <cellStyle name="Normal 2 2 4 2 5 5 2" xfId="16080"/>
    <cellStyle name="Normal 2 2 4 2 5 6" xfId="16081"/>
    <cellStyle name="Normal 2 2 4 2 5 7" xfId="16082"/>
    <cellStyle name="Normal 2 2 4 2 6" xfId="16083"/>
    <cellStyle name="Normal 2 2 4 2 6 2" xfId="16084"/>
    <cellStyle name="Normal 2 2 4 2 6 2 2" xfId="16085"/>
    <cellStyle name="Normal 2 2 4 2 6 2 2 2" xfId="16086"/>
    <cellStyle name="Normal 2 2 4 2 6 2 3" xfId="16087"/>
    <cellStyle name="Normal 2 2 4 2 6 2 4" xfId="16088"/>
    <cellStyle name="Normal 2 2 4 2 6 3" xfId="16089"/>
    <cellStyle name="Normal 2 2 4 2 6 3 2" xfId="16090"/>
    <cellStyle name="Normal 2 2 4 2 6 4" xfId="16091"/>
    <cellStyle name="Normal 2 2 4 2 6 5" xfId="16092"/>
    <cellStyle name="Normal 2 2 4 2 7" xfId="16093"/>
    <cellStyle name="Normal 2 2 4 2 7 2" xfId="16094"/>
    <cellStyle name="Normal 2 2 4 2 7 2 2" xfId="16095"/>
    <cellStyle name="Normal 2 2 4 2 7 3" xfId="16096"/>
    <cellStyle name="Normal 2 2 4 2 7 4" xfId="16097"/>
    <cellStyle name="Normal 2 2 4 2 8" xfId="16098"/>
    <cellStyle name="Normal 2 2 4 2 8 2" xfId="16099"/>
    <cellStyle name="Normal 2 2 4 2 8 2 2" xfId="16100"/>
    <cellStyle name="Normal 2 2 4 2 8 3" xfId="16101"/>
    <cellStyle name="Normal 2 2 4 2 8 4" xfId="16102"/>
    <cellStyle name="Normal 2 2 4 2 9" xfId="16103"/>
    <cellStyle name="Normal 2 2 4 2 9 2" xfId="16104"/>
    <cellStyle name="Normal 2 2 4 2_Tab1" xfId="16105"/>
    <cellStyle name="Normal 2 2 4 3" xfId="16106"/>
    <cellStyle name="Normal 2 2 4 3 10" xfId="16107"/>
    <cellStyle name="Normal 2 2 4 3 2" xfId="16108"/>
    <cellStyle name="Normal 2 2 4 3 2 2" xfId="16109"/>
    <cellStyle name="Normal 2 2 4 3 2 2 2" xfId="16110"/>
    <cellStyle name="Normal 2 2 4 3 2 2 2 2" xfId="16111"/>
    <cellStyle name="Normal 2 2 4 3 2 2 2 2 2" xfId="16112"/>
    <cellStyle name="Normal 2 2 4 3 2 2 2 2 2 2" xfId="16113"/>
    <cellStyle name="Normal 2 2 4 3 2 2 2 2 3" xfId="16114"/>
    <cellStyle name="Normal 2 2 4 3 2 2 2 2 4" xfId="16115"/>
    <cellStyle name="Normal 2 2 4 3 2 2 2 3" xfId="16116"/>
    <cellStyle name="Normal 2 2 4 3 2 2 2 3 2" xfId="16117"/>
    <cellStyle name="Normal 2 2 4 3 2 2 2 4" xfId="16118"/>
    <cellStyle name="Normal 2 2 4 3 2 2 2 5" xfId="16119"/>
    <cellStyle name="Normal 2 2 4 3 2 2 3" xfId="16120"/>
    <cellStyle name="Normal 2 2 4 3 2 2 3 2" xfId="16121"/>
    <cellStyle name="Normal 2 2 4 3 2 2 3 2 2" xfId="16122"/>
    <cellStyle name="Normal 2 2 4 3 2 2 3 3" xfId="16123"/>
    <cellStyle name="Normal 2 2 4 3 2 2 3 4" xfId="16124"/>
    <cellStyle name="Normal 2 2 4 3 2 2 4" xfId="16125"/>
    <cellStyle name="Normal 2 2 4 3 2 2 4 2" xfId="16126"/>
    <cellStyle name="Normal 2 2 4 3 2 2 4 2 2" xfId="16127"/>
    <cellStyle name="Normal 2 2 4 3 2 2 4 3" xfId="16128"/>
    <cellStyle name="Normal 2 2 4 3 2 2 4 4" xfId="16129"/>
    <cellStyle name="Normal 2 2 4 3 2 2 5" xfId="16130"/>
    <cellStyle name="Normal 2 2 4 3 2 2 5 2" xfId="16131"/>
    <cellStyle name="Normal 2 2 4 3 2 2 6" xfId="16132"/>
    <cellStyle name="Normal 2 2 4 3 2 2 7" xfId="16133"/>
    <cellStyle name="Normal 2 2 4 3 2 3" xfId="16134"/>
    <cellStyle name="Normal 2 2 4 3 2 3 2" xfId="16135"/>
    <cellStyle name="Normal 2 2 4 3 2 3 2 2" xfId="16136"/>
    <cellStyle name="Normal 2 2 4 3 2 3 2 2 2" xfId="16137"/>
    <cellStyle name="Normal 2 2 4 3 2 3 2 2 2 2" xfId="16138"/>
    <cellStyle name="Normal 2 2 4 3 2 3 2 2 3" xfId="16139"/>
    <cellStyle name="Normal 2 2 4 3 2 3 2 2 4" xfId="16140"/>
    <cellStyle name="Normal 2 2 4 3 2 3 2 3" xfId="16141"/>
    <cellStyle name="Normal 2 2 4 3 2 3 2 3 2" xfId="16142"/>
    <cellStyle name="Normal 2 2 4 3 2 3 2 4" xfId="16143"/>
    <cellStyle name="Normal 2 2 4 3 2 3 2 5" xfId="16144"/>
    <cellStyle name="Normal 2 2 4 3 2 3 3" xfId="16145"/>
    <cellStyle name="Normal 2 2 4 3 2 3 3 2" xfId="16146"/>
    <cellStyle name="Normal 2 2 4 3 2 3 3 2 2" xfId="16147"/>
    <cellStyle name="Normal 2 2 4 3 2 3 3 3" xfId="16148"/>
    <cellStyle name="Normal 2 2 4 3 2 3 3 4" xfId="16149"/>
    <cellStyle name="Normal 2 2 4 3 2 3 4" xfId="16150"/>
    <cellStyle name="Normal 2 2 4 3 2 3 4 2" xfId="16151"/>
    <cellStyle name="Normal 2 2 4 3 2 3 4 2 2" xfId="16152"/>
    <cellStyle name="Normal 2 2 4 3 2 3 4 3" xfId="16153"/>
    <cellStyle name="Normal 2 2 4 3 2 3 4 4" xfId="16154"/>
    <cellStyle name="Normal 2 2 4 3 2 3 5" xfId="16155"/>
    <cellStyle name="Normal 2 2 4 3 2 3 5 2" xfId="16156"/>
    <cellStyle name="Normal 2 2 4 3 2 3 6" xfId="16157"/>
    <cellStyle name="Normal 2 2 4 3 2 3 7" xfId="16158"/>
    <cellStyle name="Normal 2 2 4 3 2 4" xfId="16159"/>
    <cellStyle name="Normal 2 2 4 3 2 4 2" xfId="16160"/>
    <cellStyle name="Normal 2 2 4 3 2 4 2 2" xfId="16161"/>
    <cellStyle name="Normal 2 2 4 3 2 4 2 2 2" xfId="16162"/>
    <cellStyle name="Normal 2 2 4 3 2 4 2 3" xfId="16163"/>
    <cellStyle name="Normal 2 2 4 3 2 4 2 4" xfId="16164"/>
    <cellStyle name="Normal 2 2 4 3 2 4 3" xfId="16165"/>
    <cellStyle name="Normal 2 2 4 3 2 4 3 2" xfId="16166"/>
    <cellStyle name="Normal 2 2 4 3 2 4 4" xfId="16167"/>
    <cellStyle name="Normal 2 2 4 3 2 4 5" xfId="16168"/>
    <cellStyle name="Normal 2 2 4 3 2 5" xfId="16169"/>
    <cellStyle name="Normal 2 2 4 3 2 5 2" xfId="16170"/>
    <cellStyle name="Normal 2 2 4 3 2 5 2 2" xfId="16171"/>
    <cellStyle name="Normal 2 2 4 3 2 5 3" xfId="16172"/>
    <cellStyle name="Normal 2 2 4 3 2 5 4" xfId="16173"/>
    <cellStyle name="Normal 2 2 4 3 2 6" xfId="16174"/>
    <cellStyle name="Normal 2 2 4 3 2 6 2" xfId="16175"/>
    <cellStyle name="Normal 2 2 4 3 2 6 2 2" xfId="16176"/>
    <cellStyle name="Normal 2 2 4 3 2 6 3" xfId="16177"/>
    <cellStyle name="Normal 2 2 4 3 2 6 4" xfId="16178"/>
    <cellStyle name="Normal 2 2 4 3 2 7" xfId="16179"/>
    <cellStyle name="Normal 2 2 4 3 2 7 2" xfId="16180"/>
    <cellStyle name="Normal 2 2 4 3 2 8" xfId="16181"/>
    <cellStyle name="Normal 2 2 4 3 2 9" xfId="16182"/>
    <cellStyle name="Normal 2 2 4 3 2_Tab1" xfId="16183"/>
    <cellStyle name="Normal 2 2 4 3 3" xfId="16184"/>
    <cellStyle name="Normal 2 2 4 3 3 2" xfId="16185"/>
    <cellStyle name="Normal 2 2 4 3 3 2 2" xfId="16186"/>
    <cellStyle name="Normal 2 2 4 3 3 2 2 2" xfId="16187"/>
    <cellStyle name="Normal 2 2 4 3 3 2 2 2 2" xfId="16188"/>
    <cellStyle name="Normal 2 2 4 3 3 2 2 3" xfId="16189"/>
    <cellStyle name="Normal 2 2 4 3 3 2 2 4" xfId="16190"/>
    <cellStyle name="Normal 2 2 4 3 3 2 3" xfId="16191"/>
    <cellStyle name="Normal 2 2 4 3 3 2 3 2" xfId="16192"/>
    <cellStyle name="Normal 2 2 4 3 3 2 4" xfId="16193"/>
    <cellStyle name="Normal 2 2 4 3 3 2 5" xfId="16194"/>
    <cellStyle name="Normal 2 2 4 3 3 3" xfId="16195"/>
    <cellStyle name="Normal 2 2 4 3 3 3 2" xfId="16196"/>
    <cellStyle name="Normal 2 2 4 3 3 3 2 2" xfId="16197"/>
    <cellStyle name="Normal 2 2 4 3 3 3 3" xfId="16198"/>
    <cellStyle name="Normal 2 2 4 3 3 3 4" xfId="16199"/>
    <cellStyle name="Normal 2 2 4 3 3 4" xfId="16200"/>
    <cellStyle name="Normal 2 2 4 3 3 4 2" xfId="16201"/>
    <cellStyle name="Normal 2 2 4 3 3 4 2 2" xfId="16202"/>
    <cellStyle name="Normal 2 2 4 3 3 4 3" xfId="16203"/>
    <cellStyle name="Normal 2 2 4 3 3 4 4" xfId="16204"/>
    <cellStyle name="Normal 2 2 4 3 3 5" xfId="16205"/>
    <cellStyle name="Normal 2 2 4 3 3 5 2" xfId="16206"/>
    <cellStyle name="Normal 2 2 4 3 3 6" xfId="16207"/>
    <cellStyle name="Normal 2 2 4 3 3 7" xfId="16208"/>
    <cellStyle name="Normal 2 2 4 3 4" xfId="16209"/>
    <cellStyle name="Normal 2 2 4 3 4 2" xfId="16210"/>
    <cellStyle name="Normal 2 2 4 3 4 2 2" xfId="16211"/>
    <cellStyle name="Normal 2 2 4 3 4 2 2 2" xfId="16212"/>
    <cellStyle name="Normal 2 2 4 3 4 2 2 2 2" xfId="16213"/>
    <cellStyle name="Normal 2 2 4 3 4 2 2 3" xfId="16214"/>
    <cellStyle name="Normal 2 2 4 3 4 2 2 4" xfId="16215"/>
    <cellStyle name="Normal 2 2 4 3 4 2 3" xfId="16216"/>
    <cellStyle name="Normal 2 2 4 3 4 2 3 2" xfId="16217"/>
    <cellStyle name="Normal 2 2 4 3 4 2 4" xfId="16218"/>
    <cellStyle name="Normal 2 2 4 3 4 2 5" xfId="16219"/>
    <cellStyle name="Normal 2 2 4 3 4 3" xfId="16220"/>
    <cellStyle name="Normal 2 2 4 3 4 3 2" xfId="16221"/>
    <cellStyle name="Normal 2 2 4 3 4 3 2 2" xfId="16222"/>
    <cellStyle name="Normal 2 2 4 3 4 3 3" xfId="16223"/>
    <cellStyle name="Normal 2 2 4 3 4 3 4" xfId="16224"/>
    <cellStyle name="Normal 2 2 4 3 4 4" xfId="16225"/>
    <cellStyle name="Normal 2 2 4 3 4 4 2" xfId="16226"/>
    <cellStyle name="Normal 2 2 4 3 4 4 2 2" xfId="16227"/>
    <cellStyle name="Normal 2 2 4 3 4 4 3" xfId="16228"/>
    <cellStyle name="Normal 2 2 4 3 4 4 4" xfId="16229"/>
    <cellStyle name="Normal 2 2 4 3 4 5" xfId="16230"/>
    <cellStyle name="Normal 2 2 4 3 4 5 2" xfId="16231"/>
    <cellStyle name="Normal 2 2 4 3 4 6" xfId="16232"/>
    <cellStyle name="Normal 2 2 4 3 4 7" xfId="16233"/>
    <cellStyle name="Normal 2 2 4 3 5" xfId="16234"/>
    <cellStyle name="Normal 2 2 4 3 5 2" xfId="16235"/>
    <cellStyle name="Normal 2 2 4 3 5 2 2" xfId="16236"/>
    <cellStyle name="Normal 2 2 4 3 5 2 2 2" xfId="16237"/>
    <cellStyle name="Normal 2 2 4 3 5 2 3" xfId="16238"/>
    <cellStyle name="Normal 2 2 4 3 5 2 4" xfId="16239"/>
    <cellStyle name="Normal 2 2 4 3 5 3" xfId="16240"/>
    <cellStyle name="Normal 2 2 4 3 5 3 2" xfId="16241"/>
    <cellStyle name="Normal 2 2 4 3 5 4" xfId="16242"/>
    <cellStyle name="Normal 2 2 4 3 5 5" xfId="16243"/>
    <cellStyle name="Normal 2 2 4 3 6" xfId="16244"/>
    <cellStyle name="Normal 2 2 4 3 6 2" xfId="16245"/>
    <cellStyle name="Normal 2 2 4 3 6 2 2" xfId="16246"/>
    <cellStyle name="Normal 2 2 4 3 6 3" xfId="16247"/>
    <cellStyle name="Normal 2 2 4 3 6 4" xfId="16248"/>
    <cellStyle name="Normal 2 2 4 3 7" xfId="16249"/>
    <cellStyle name="Normal 2 2 4 3 7 2" xfId="16250"/>
    <cellStyle name="Normal 2 2 4 3 7 2 2" xfId="16251"/>
    <cellStyle name="Normal 2 2 4 3 7 3" xfId="16252"/>
    <cellStyle name="Normal 2 2 4 3 7 4" xfId="16253"/>
    <cellStyle name="Normal 2 2 4 3 8" xfId="16254"/>
    <cellStyle name="Normal 2 2 4 3 8 2" xfId="16255"/>
    <cellStyle name="Normal 2 2 4 3 9" xfId="16256"/>
    <cellStyle name="Normal 2 2 4 3_Tab1" xfId="16257"/>
    <cellStyle name="Normal 2 2 4 4" xfId="16258"/>
    <cellStyle name="Normal 2 2 4 4 2" xfId="16259"/>
    <cellStyle name="Normal 2 2 4 4 2 2" xfId="16260"/>
    <cellStyle name="Normal 2 2 4 4 2 2 2" xfId="16261"/>
    <cellStyle name="Normal 2 2 4 4 2 2 2 2" xfId="16262"/>
    <cellStyle name="Normal 2 2 4 4 2 2 2 2 2" xfId="16263"/>
    <cellStyle name="Normal 2 2 4 4 2 2 2 3" xfId="16264"/>
    <cellStyle name="Normal 2 2 4 4 2 2 2 4" xfId="16265"/>
    <cellStyle name="Normal 2 2 4 4 2 2 3" xfId="16266"/>
    <cellStyle name="Normal 2 2 4 4 2 2 3 2" xfId="16267"/>
    <cellStyle name="Normal 2 2 4 4 2 2 4" xfId="16268"/>
    <cellStyle name="Normal 2 2 4 4 2 2 5" xfId="16269"/>
    <cellStyle name="Normal 2 2 4 4 2 3" xfId="16270"/>
    <cellStyle name="Normal 2 2 4 4 2 3 2" xfId="16271"/>
    <cellStyle name="Normal 2 2 4 4 2 3 2 2" xfId="16272"/>
    <cellStyle name="Normal 2 2 4 4 2 3 3" xfId="16273"/>
    <cellStyle name="Normal 2 2 4 4 2 3 4" xfId="16274"/>
    <cellStyle name="Normal 2 2 4 4 2 4" xfId="16275"/>
    <cellStyle name="Normal 2 2 4 4 2 4 2" xfId="16276"/>
    <cellStyle name="Normal 2 2 4 4 2 4 2 2" xfId="16277"/>
    <cellStyle name="Normal 2 2 4 4 2 4 3" xfId="16278"/>
    <cellStyle name="Normal 2 2 4 4 2 4 4" xfId="16279"/>
    <cellStyle name="Normal 2 2 4 4 2 5" xfId="16280"/>
    <cellStyle name="Normal 2 2 4 4 2 5 2" xfId="16281"/>
    <cellStyle name="Normal 2 2 4 4 2 6" xfId="16282"/>
    <cellStyle name="Normal 2 2 4 4 2 7" xfId="16283"/>
    <cellStyle name="Normal 2 2 4 4 3" xfId="16284"/>
    <cellStyle name="Normal 2 2 4 4 3 2" xfId="16285"/>
    <cellStyle name="Normal 2 2 4 4 3 2 2" xfId="16286"/>
    <cellStyle name="Normal 2 2 4 4 3 2 2 2" xfId="16287"/>
    <cellStyle name="Normal 2 2 4 4 3 2 2 2 2" xfId="16288"/>
    <cellStyle name="Normal 2 2 4 4 3 2 2 3" xfId="16289"/>
    <cellStyle name="Normal 2 2 4 4 3 2 2 4" xfId="16290"/>
    <cellStyle name="Normal 2 2 4 4 3 2 3" xfId="16291"/>
    <cellStyle name="Normal 2 2 4 4 3 2 3 2" xfId="16292"/>
    <cellStyle name="Normal 2 2 4 4 3 2 4" xfId="16293"/>
    <cellStyle name="Normal 2 2 4 4 3 2 5" xfId="16294"/>
    <cellStyle name="Normal 2 2 4 4 3 3" xfId="16295"/>
    <cellStyle name="Normal 2 2 4 4 3 3 2" xfId="16296"/>
    <cellStyle name="Normal 2 2 4 4 3 3 2 2" xfId="16297"/>
    <cellStyle name="Normal 2 2 4 4 3 3 3" xfId="16298"/>
    <cellStyle name="Normal 2 2 4 4 3 3 4" xfId="16299"/>
    <cellStyle name="Normal 2 2 4 4 3 4" xfId="16300"/>
    <cellStyle name="Normal 2 2 4 4 3 4 2" xfId="16301"/>
    <cellStyle name="Normal 2 2 4 4 3 4 2 2" xfId="16302"/>
    <cellStyle name="Normal 2 2 4 4 3 4 3" xfId="16303"/>
    <cellStyle name="Normal 2 2 4 4 3 4 4" xfId="16304"/>
    <cellStyle name="Normal 2 2 4 4 3 5" xfId="16305"/>
    <cellStyle name="Normal 2 2 4 4 3 5 2" xfId="16306"/>
    <cellStyle name="Normal 2 2 4 4 3 6" xfId="16307"/>
    <cellStyle name="Normal 2 2 4 4 3 7" xfId="16308"/>
    <cellStyle name="Normal 2 2 4 4 4" xfId="16309"/>
    <cellStyle name="Normal 2 2 4 4 4 2" xfId="16310"/>
    <cellStyle name="Normal 2 2 4 4 4 2 2" xfId="16311"/>
    <cellStyle name="Normal 2 2 4 4 4 2 2 2" xfId="16312"/>
    <cellStyle name="Normal 2 2 4 4 4 2 3" xfId="16313"/>
    <cellStyle name="Normal 2 2 4 4 4 2 4" xfId="16314"/>
    <cellStyle name="Normal 2 2 4 4 4 3" xfId="16315"/>
    <cellStyle name="Normal 2 2 4 4 4 3 2" xfId="16316"/>
    <cellStyle name="Normal 2 2 4 4 4 4" xfId="16317"/>
    <cellStyle name="Normal 2 2 4 4 4 5" xfId="16318"/>
    <cellStyle name="Normal 2 2 4 4 5" xfId="16319"/>
    <cellStyle name="Normal 2 2 4 4 5 2" xfId="16320"/>
    <cellStyle name="Normal 2 2 4 4 5 2 2" xfId="16321"/>
    <cellStyle name="Normal 2 2 4 4 5 3" xfId="16322"/>
    <cellStyle name="Normal 2 2 4 4 5 4" xfId="16323"/>
    <cellStyle name="Normal 2 2 4 4 6" xfId="16324"/>
    <cellStyle name="Normal 2 2 4 4 6 2" xfId="16325"/>
    <cellStyle name="Normal 2 2 4 4 6 2 2" xfId="16326"/>
    <cellStyle name="Normal 2 2 4 4 6 3" xfId="16327"/>
    <cellStyle name="Normal 2 2 4 4 6 4" xfId="16328"/>
    <cellStyle name="Normal 2 2 4 4 7" xfId="16329"/>
    <cellStyle name="Normal 2 2 4 4 7 2" xfId="16330"/>
    <cellStyle name="Normal 2 2 4 4 8" xfId="16331"/>
    <cellStyle name="Normal 2 2 4 4 9" xfId="16332"/>
    <cellStyle name="Normal 2 2 4 4_Tab1" xfId="16333"/>
    <cellStyle name="Normal 2 2 4 5" xfId="16334"/>
    <cellStyle name="Normal 2 2 4 5 2" xfId="16335"/>
    <cellStyle name="Normal 2 2 4 5 2 2" xfId="16336"/>
    <cellStyle name="Normal 2 2 4 5 2 2 2" xfId="16337"/>
    <cellStyle name="Normal 2 2 4 5 2 2 2 2" xfId="16338"/>
    <cellStyle name="Normal 2 2 4 5 2 2 3" xfId="16339"/>
    <cellStyle name="Normal 2 2 4 5 2 2 4" xfId="16340"/>
    <cellStyle name="Normal 2 2 4 5 2 3" xfId="16341"/>
    <cellStyle name="Normal 2 2 4 5 2 3 2" xfId="16342"/>
    <cellStyle name="Normal 2 2 4 5 2 4" xfId="16343"/>
    <cellStyle name="Normal 2 2 4 5 2 5" xfId="16344"/>
    <cellStyle name="Normal 2 2 4 5 3" xfId="16345"/>
    <cellStyle name="Normal 2 2 4 5 3 2" xfId="16346"/>
    <cellStyle name="Normal 2 2 4 5 3 2 2" xfId="16347"/>
    <cellStyle name="Normal 2 2 4 5 3 3" xfId="16348"/>
    <cellStyle name="Normal 2 2 4 5 3 4" xfId="16349"/>
    <cellStyle name="Normal 2 2 4 5 4" xfId="16350"/>
    <cellStyle name="Normal 2 2 4 5 4 2" xfId="16351"/>
    <cellStyle name="Normal 2 2 4 5 4 2 2" xfId="16352"/>
    <cellStyle name="Normal 2 2 4 5 4 3" xfId="16353"/>
    <cellStyle name="Normal 2 2 4 5 4 4" xfId="16354"/>
    <cellStyle name="Normal 2 2 4 5 5" xfId="16355"/>
    <cellStyle name="Normal 2 2 4 5 5 2" xfId="16356"/>
    <cellStyle name="Normal 2 2 4 5 6" xfId="16357"/>
    <cellStyle name="Normal 2 2 4 5 7" xfId="16358"/>
    <cellStyle name="Normal 2 2 4 6" xfId="16359"/>
    <cellStyle name="Normal 2 2 4 6 2" xfId="16360"/>
    <cellStyle name="Normal 2 2 4 6 2 2" xfId="16361"/>
    <cellStyle name="Normal 2 2 4 6 2 2 2" xfId="16362"/>
    <cellStyle name="Normal 2 2 4 6 2 2 2 2" xfId="16363"/>
    <cellStyle name="Normal 2 2 4 6 2 2 3" xfId="16364"/>
    <cellStyle name="Normal 2 2 4 6 2 2 4" xfId="16365"/>
    <cellStyle name="Normal 2 2 4 6 2 3" xfId="16366"/>
    <cellStyle name="Normal 2 2 4 6 2 3 2" xfId="16367"/>
    <cellStyle name="Normal 2 2 4 6 2 4" xfId="16368"/>
    <cellStyle name="Normal 2 2 4 6 2 5" xfId="16369"/>
    <cellStyle name="Normal 2 2 4 6 3" xfId="16370"/>
    <cellStyle name="Normal 2 2 4 6 3 2" xfId="16371"/>
    <cellStyle name="Normal 2 2 4 6 3 2 2" xfId="16372"/>
    <cellStyle name="Normal 2 2 4 6 3 3" xfId="16373"/>
    <cellStyle name="Normal 2 2 4 6 3 4" xfId="16374"/>
    <cellStyle name="Normal 2 2 4 6 4" xfId="16375"/>
    <cellStyle name="Normal 2 2 4 6 4 2" xfId="16376"/>
    <cellStyle name="Normal 2 2 4 6 4 2 2" xfId="16377"/>
    <cellStyle name="Normal 2 2 4 6 4 3" xfId="16378"/>
    <cellStyle name="Normal 2 2 4 6 4 4" xfId="16379"/>
    <cellStyle name="Normal 2 2 4 6 5" xfId="16380"/>
    <cellStyle name="Normal 2 2 4 6 5 2" xfId="16381"/>
    <cellStyle name="Normal 2 2 4 6 6" xfId="16382"/>
    <cellStyle name="Normal 2 2 4 6 7" xfId="16383"/>
    <cellStyle name="Normal 2 2 4 7" xfId="16384"/>
    <cellStyle name="Normal 2 2 4 7 2" xfId="16385"/>
    <cellStyle name="Normal 2 2 4 7 2 2" xfId="16386"/>
    <cellStyle name="Normal 2 2 4 7 2 2 2" xfId="16387"/>
    <cellStyle name="Normal 2 2 4 7 2 3" xfId="16388"/>
    <cellStyle name="Normal 2 2 4 7 2 4" xfId="16389"/>
    <cellStyle name="Normal 2 2 4 7 3" xfId="16390"/>
    <cellStyle name="Normal 2 2 4 7 3 2" xfId="16391"/>
    <cellStyle name="Normal 2 2 4 7 4" xfId="16392"/>
    <cellStyle name="Normal 2 2 4 7 5" xfId="16393"/>
    <cellStyle name="Normal 2 2 4 8" xfId="16394"/>
    <cellStyle name="Normal 2 2 4 8 2" xfId="16395"/>
    <cellStyle name="Normal 2 2 4 8 2 2" xfId="16396"/>
    <cellStyle name="Normal 2 2 4 8 3" xfId="16397"/>
    <cellStyle name="Normal 2 2 4 8 4" xfId="16398"/>
    <cellStyle name="Normal 2 2 4 9" xfId="16399"/>
    <cellStyle name="Normal 2 2 4 9 2" xfId="16400"/>
    <cellStyle name="Normal 2 2 4 9 2 2" xfId="16401"/>
    <cellStyle name="Normal 2 2 4 9 3" xfId="16402"/>
    <cellStyle name="Normal 2 2 4 9 4" xfId="16403"/>
    <cellStyle name="Normal 2 2 4_Tab1" xfId="16404"/>
    <cellStyle name="Normal 2 2 5" xfId="16405"/>
    <cellStyle name="Normal 2 2 5 10" xfId="16406"/>
    <cellStyle name="Normal 2 2 5 10 2" xfId="16407"/>
    <cellStyle name="Normal 2 2 5 11" xfId="16408"/>
    <cellStyle name="Normal 2 2 5 12" xfId="16409"/>
    <cellStyle name="Normal 2 2 5 2" xfId="16410"/>
    <cellStyle name="Normal 2 2 5 2 10" xfId="16411"/>
    <cellStyle name="Normal 2 2 5 2 11" xfId="16412"/>
    <cellStyle name="Normal 2 2 5 2 2" xfId="16413"/>
    <cellStyle name="Normal 2 2 5 2 2 10" xfId="16414"/>
    <cellStyle name="Normal 2 2 5 2 2 2" xfId="16415"/>
    <cellStyle name="Normal 2 2 5 2 2 2 2" xfId="16416"/>
    <cellStyle name="Normal 2 2 5 2 2 2 2 2" xfId="16417"/>
    <cellStyle name="Normal 2 2 5 2 2 2 2 2 2" xfId="16418"/>
    <cellStyle name="Normal 2 2 5 2 2 2 2 2 2 2" xfId="16419"/>
    <cellStyle name="Normal 2 2 5 2 2 2 2 2 2 2 2" xfId="16420"/>
    <cellStyle name="Normal 2 2 5 2 2 2 2 2 2 3" xfId="16421"/>
    <cellStyle name="Normal 2 2 5 2 2 2 2 2 2 4" xfId="16422"/>
    <cellStyle name="Normal 2 2 5 2 2 2 2 2 3" xfId="16423"/>
    <cellStyle name="Normal 2 2 5 2 2 2 2 2 3 2" xfId="16424"/>
    <cellStyle name="Normal 2 2 5 2 2 2 2 2 4" xfId="16425"/>
    <cellStyle name="Normal 2 2 5 2 2 2 2 2 5" xfId="16426"/>
    <cellStyle name="Normal 2 2 5 2 2 2 2 3" xfId="16427"/>
    <cellStyle name="Normal 2 2 5 2 2 2 2 3 2" xfId="16428"/>
    <cellStyle name="Normal 2 2 5 2 2 2 2 3 2 2" xfId="16429"/>
    <cellStyle name="Normal 2 2 5 2 2 2 2 3 3" xfId="16430"/>
    <cellStyle name="Normal 2 2 5 2 2 2 2 3 4" xfId="16431"/>
    <cellStyle name="Normal 2 2 5 2 2 2 2 4" xfId="16432"/>
    <cellStyle name="Normal 2 2 5 2 2 2 2 4 2" xfId="16433"/>
    <cellStyle name="Normal 2 2 5 2 2 2 2 4 2 2" xfId="16434"/>
    <cellStyle name="Normal 2 2 5 2 2 2 2 4 3" xfId="16435"/>
    <cellStyle name="Normal 2 2 5 2 2 2 2 4 4" xfId="16436"/>
    <cellStyle name="Normal 2 2 5 2 2 2 2 5" xfId="16437"/>
    <cellStyle name="Normal 2 2 5 2 2 2 2 5 2" xfId="16438"/>
    <cellStyle name="Normal 2 2 5 2 2 2 2 6" xfId="16439"/>
    <cellStyle name="Normal 2 2 5 2 2 2 2 7" xfId="16440"/>
    <cellStyle name="Normal 2 2 5 2 2 2 3" xfId="16441"/>
    <cellStyle name="Normal 2 2 5 2 2 2 3 2" xfId="16442"/>
    <cellStyle name="Normal 2 2 5 2 2 2 3 2 2" xfId="16443"/>
    <cellStyle name="Normal 2 2 5 2 2 2 3 2 2 2" xfId="16444"/>
    <cellStyle name="Normal 2 2 5 2 2 2 3 2 2 2 2" xfId="16445"/>
    <cellStyle name="Normal 2 2 5 2 2 2 3 2 2 3" xfId="16446"/>
    <cellStyle name="Normal 2 2 5 2 2 2 3 2 2 4" xfId="16447"/>
    <cellStyle name="Normal 2 2 5 2 2 2 3 2 3" xfId="16448"/>
    <cellStyle name="Normal 2 2 5 2 2 2 3 2 3 2" xfId="16449"/>
    <cellStyle name="Normal 2 2 5 2 2 2 3 2 4" xfId="16450"/>
    <cellStyle name="Normal 2 2 5 2 2 2 3 2 5" xfId="16451"/>
    <cellStyle name="Normal 2 2 5 2 2 2 3 3" xfId="16452"/>
    <cellStyle name="Normal 2 2 5 2 2 2 3 3 2" xfId="16453"/>
    <cellStyle name="Normal 2 2 5 2 2 2 3 3 2 2" xfId="16454"/>
    <cellStyle name="Normal 2 2 5 2 2 2 3 3 3" xfId="16455"/>
    <cellStyle name="Normal 2 2 5 2 2 2 3 3 4" xfId="16456"/>
    <cellStyle name="Normal 2 2 5 2 2 2 3 4" xfId="16457"/>
    <cellStyle name="Normal 2 2 5 2 2 2 3 4 2" xfId="16458"/>
    <cellStyle name="Normal 2 2 5 2 2 2 3 4 2 2" xfId="16459"/>
    <cellStyle name="Normal 2 2 5 2 2 2 3 4 3" xfId="16460"/>
    <cellStyle name="Normal 2 2 5 2 2 2 3 4 4" xfId="16461"/>
    <cellStyle name="Normal 2 2 5 2 2 2 3 5" xfId="16462"/>
    <cellStyle name="Normal 2 2 5 2 2 2 3 5 2" xfId="16463"/>
    <cellStyle name="Normal 2 2 5 2 2 2 3 6" xfId="16464"/>
    <cellStyle name="Normal 2 2 5 2 2 2 3 7" xfId="16465"/>
    <cellStyle name="Normal 2 2 5 2 2 2 4" xfId="16466"/>
    <cellStyle name="Normal 2 2 5 2 2 2 4 2" xfId="16467"/>
    <cellStyle name="Normal 2 2 5 2 2 2 4 2 2" xfId="16468"/>
    <cellStyle name="Normal 2 2 5 2 2 2 4 2 2 2" xfId="16469"/>
    <cellStyle name="Normal 2 2 5 2 2 2 4 2 3" xfId="16470"/>
    <cellStyle name="Normal 2 2 5 2 2 2 4 2 4" xfId="16471"/>
    <cellStyle name="Normal 2 2 5 2 2 2 4 3" xfId="16472"/>
    <cellStyle name="Normal 2 2 5 2 2 2 4 3 2" xfId="16473"/>
    <cellStyle name="Normal 2 2 5 2 2 2 4 4" xfId="16474"/>
    <cellStyle name="Normal 2 2 5 2 2 2 4 5" xfId="16475"/>
    <cellStyle name="Normal 2 2 5 2 2 2 5" xfId="16476"/>
    <cellStyle name="Normal 2 2 5 2 2 2 5 2" xfId="16477"/>
    <cellStyle name="Normal 2 2 5 2 2 2 5 2 2" xfId="16478"/>
    <cellStyle name="Normal 2 2 5 2 2 2 5 3" xfId="16479"/>
    <cellStyle name="Normal 2 2 5 2 2 2 5 4" xfId="16480"/>
    <cellStyle name="Normal 2 2 5 2 2 2 6" xfId="16481"/>
    <cellStyle name="Normal 2 2 5 2 2 2 6 2" xfId="16482"/>
    <cellStyle name="Normal 2 2 5 2 2 2 6 2 2" xfId="16483"/>
    <cellStyle name="Normal 2 2 5 2 2 2 6 3" xfId="16484"/>
    <cellStyle name="Normal 2 2 5 2 2 2 6 4" xfId="16485"/>
    <cellStyle name="Normal 2 2 5 2 2 2 7" xfId="16486"/>
    <cellStyle name="Normal 2 2 5 2 2 2 7 2" xfId="16487"/>
    <cellStyle name="Normal 2 2 5 2 2 2 8" xfId="16488"/>
    <cellStyle name="Normal 2 2 5 2 2 2 9" xfId="16489"/>
    <cellStyle name="Normal 2 2 5 2 2 2_Tab1" xfId="16490"/>
    <cellStyle name="Normal 2 2 5 2 2 3" xfId="16491"/>
    <cellStyle name="Normal 2 2 5 2 2 3 2" xfId="16492"/>
    <cellStyle name="Normal 2 2 5 2 2 3 2 2" xfId="16493"/>
    <cellStyle name="Normal 2 2 5 2 2 3 2 2 2" xfId="16494"/>
    <cellStyle name="Normal 2 2 5 2 2 3 2 2 2 2" xfId="16495"/>
    <cellStyle name="Normal 2 2 5 2 2 3 2 2 3" xfId="16496"/>
    <cellStyle name="Normal 2 2 5 2 2 3 2 2 4" xfId="16497"/>
    <cellStyle name="Normal 2 2 5 2 2 3 2 3" xfId="16498"/>
    <cellStyle name="Normal 2 2 5 2 2 3 2 3 2" xfId="16499"/>
    <cellStyle name="Normal 2 2 5 2 2 3 2 4" xfId="16500"/>
    <cellStyle name="Normal 2 2 5 2 2 3 2 5" xfId="16501"/>
    <cellStyle name="Normal 2 2 5 2 2 3 3" xfId="16502"/>
    <cellStyle name="Normal 2 2 5 2 2 3 3 2" xfId="16503"/>
    <cellStyle name="Normal 2 2 5 2 2 3 3 2 2" xfId="16504"/>
    <cellStyle name="Normal 2 2 5 2 2 3 3 3" xfId="16505"/>
    <cellStyle name="Normal 2 2 5 2 2 3 3 4" xfId="16506"/>
    <cellStyle name="Normal 2 2 5 2 2 3 4" xfId="16507"/>
    <cellStyle name="Normal 2 2 5 2 2 3 4 2" xfId="16508"/>
    <cellStyle name="Normal 2 2 5 2 2 3 4 2 2" xfId="16509"/>
    <cellStyle name="Normal 2 2 5 2 2 3 4 3" xfId="16510"/>
    <cellStyle name="Normal 2 2 5 2 2 3 4 4" xfId="16511"/>
    <cellStyle name="Normal 2 2 5 2 2 3 5" xfId="16512"/>
    <cellStyle name="Normal 2 2 5 2 2 3 5 2" xfId="16513"/>
    <cellStyle name="Normal 2 2 5 2 2 3 6" xfId="16514"/>
    <cellStyle name="Normal 2 2 5 2 2 3 7" xfId="16515"/>
    <cellStyle name="Normal 2 2 5 2 2 4" xfId="16516"/>
    <cellStyle name="Normal 2 2 5 2 2 4 2" xfId="16517"/>
    <cellStyle name="Normal 2 2 5 2 2 4 2 2" xfId="16518"/>
    <cellStyle name="Normal 2 2 5 2 2 4 2 2 2" xfId="16519"/>
    <cellStyle name="Normal 2 2 5 2 2 4 2 2 2 2" xfId="16520"/>
    <cellStyle name="Normal 2 2 5 2 2 4 2 2 3" xfId="16521"/>
    <cellStyle name="Normal 2 2 5 2 2 4 2 2 4" xfId="16522"/>
    <cellStyle name="Normal 2 2 5 2 2 4 2 3" xfId="16523"/>
    <cellStyle name="Normal 2 2 5 2 2 4 2 3 2" xfId="16524"/>
    <cellStyle name="Normal 2 2 5 2 2 4 2 4" xfId="16525"/>
    <cellStyle name="Normal 2 2 5 2 2 4 2 5" xfId="16526"/>
    <cellStyle name="Normal 2 2 5 2 2 4 3" xfId="16527"/>
    <cellStyle name="Normal 2 2 5 2 2 4 3 2" xfId="16528"/>
    <cellStyle name="Normal 2 2 5 2 2 4 3 2 2" xfId="16529"/>
    <cellStyle name="Normal 2 2 5 2 2 4 3 3" xfId="16530"/>
    <cellStyle name="Normal 2 2 5 2 2 4 3 4" xfId="16531"/>
    <cellStyle name="Normal 2 2 5 2 2 4 4" xfId="16532"/>
    <cellStyle name="Normal 2 2 5 2 2 4 4 2" xfId="16533"/>
    <cellStyle name="Normal 2 2 5 2 2 4 4 2 2" xfId="16534"/>
    <cellStyle name="Normal 2 2 5 2 2 4 4 3" xfId="16535"/>
    <cellStyle name="Normal 2 2 5 2 2 4 4 4" xfId="16536"/>
    <cellStyle name="Normal 2 2 5 2 2 4 5" xfId="16537"/>
    <cellStyle name="Normal 2 2 5 2 2 4 5 2" xfId="16538"/>
    <cellStyle name="Normal 2 2 5 2 2 4 6" xfId="16539"/>
    <cellStyle name="Normal 2 2 5 2 2 4 7" xfId="16540"/>
    <cellStyle name="Normal 2 2 5 2 2 5" xfId="16541"/>
    <cellStyle name="Normal 2 2 5 2 2 5 2" xfId="16542"/>
    <cellStyle name="Normal 2 2 5 2 2 5 2 2" xfId="16543"/>
    <cellStyle name="Normal 2 2 5 2 2 5 2 2 2" xfId="16544"/>
    <cellStyle name="Normal 2 2 5 2 2 5 2 3" xfId="16545"/>
    <cellStyle name="Normal 2 2 5 2 2 5 2 4" xfId="16546"/>
    <cellStyle name="Normal 2 2 5 2 2 5 3" xfId="16547"/>
    <cellStyle name="Normal 2 2 5 2 2 5 3 2" xfId="16548"/>
    <cellStyle name="Normal 2 2 5 2 2 5 4" xfId="16549"/>
    <cellStyle name="Normal 2 2 5 2 2 5 5" xfId="16550"/>
    <cellStyle name="Normal 2 2 5 2 2 6" xfId="16551"/>
    <cellStyle name="Normal 2 2 5 2 2 6 2" xfId="16552"/>
    <cellStyle name="Normal 2 2 5 2 2 6 2 2" xfId="16553"/>
    <cellStyle name="Normal 2 2 5 2 2 6 3" xfId="16554"/>
    <cellStyle name="Normal 2 2 5 2 2 6 4" xfId="16555"/>
    <cellStyle name="Normal 2 2 5 2 2 7" xfId="16556"/>
    <cellStyle name="Normal 2 2 5 2 2 7 2" xfId="16557"/>
    <cellStyle name="Normal 2 2 5 2 2 7 2 2" xfId="16558"/>
    <cellStyle name="Normal 2 2 5 2 2 7 3" xfId="16559"/>
    <cellStyle name="Normal 2 2 5 2 2 7 4" xfId="16560"/>
    <cellStyle name="Normal 2 2 5 2 2 8" xfId="16561"/>
    <cellStyle name="Normal 2 2 5 2 2 8 2" xfId="16562"/>
    <cellStyle name="Normal 2 2 5 2 2 9" xfId="16563"/>
    <cellStyle name="Normal 2 2 5 2 2_Tab1" xfId="16564"/>
    <cellStyle name="Normal 2 2 5 2 3" xfId="16565"/>
    <cellStyle name="Normal 2 2 5 2 3 2" xfId="16566"/>
    <cellStyle name="Normal 2 2 5 2 3 2 2" xfId="16567"/>
    <cellStyle name="Normal 2 2 5 2 3 2 2 2" xfId="16568"/>
    <cellStyle name="Normal 2 2 5 2 3 2 2 2 2" xfId="16569"/>
    <cellStyle name="Normal 2 2 5 2 3 2 2 2 2 2" xfId="16570"/>
    <cellStyle name="Normal 2 2 5 2 3 2 2 2 3" xfId="16571"/>
    <cellStyle name="Normal 2 2 5 2 3 2 2 2 4" xfId="16572"/>
    <cellStyle name="Normal 2 2 5 2 3 2 2 3" xfId="16573"/>
    <cellStyle name="Normal 2 2 5 2 3 2 2 3 2" xfId="16574"/>
    <cellStyle name="Normal 2 2 5 2 3 2 2 4" xfId="16575"/>
    <cellStyle name="Normal 2 2 5 2 3 2 2 5" xfId="16576"/>
    <cellStyle name="Normal 2 2 5 2 3 2 3" xfId="16577"/>
    <cellStyle name="Normal 2 2 5 2 3 2 3 2" xfId="16578"/>
    <cellStyle name="Normal 2 2 5 2 3 2 3 2 2" xfId="16579"/>
    <cellStyle name="Normal 2 2 5 2 3 2 3 3" xfId="16580"/>
    <cellStyle name="Normal 2 2 5 2 3 2 3 4" xfId="16581"/>
    <cellStyle name="Normal 2 2 5 2 3 2 4" xfId="16582"/>
    <cellStyle name="Normal 2 2 5 2 3 2 4 2" xfId="16583"/>
    <cellStyle name="Normal 2 2 5 2 3 2 4 2 2" xfId="16584"/>
    <cellStyle name="Normal 2 2 5 2 3 2 4 3" xfId="16585"/>
    <cellStyle name="Normal 2 2 5 2 3 2 4 4" xfId="16586"/>
    <cellStyle name="Normal 2 2 5 2 3 2 5" xfId="16587"/>
    <cellStyle name="Normal 2 2 5 2 3 2 5 2" xfId="16588"/>
    <cellStyle name="Normal 2 2 5 2 3 2 6" xfId="16589"/>
    <cellStyle name="Normal 2 2 5 2 3 2 7" xfId="16590"/>
    <cellStyle name="Normal 2 2 5 2 3 3" xfId="16591"/>
    <cellStyle name="Normal 2 2 5 2 3 3 2" xfId="16592"/>
    <cellStyle name="Normal 2 2 5 2 3 3 2 2" xfId="16593"/>
    <cellStyle name="Normal 2 2 5 2 3 3 2 2 2" xfId="16594"/>
    <cellStyle name="Normal 2 2 5 2 3 3 2 2 2 2" xfId="16595"/>
    <cellStyle name="Normal 2 2 5 2 3 3 2 2 3" xfId="16596"/>
    <cellStyle name="Normal 2 2 5 2 3 3 2 2 4" xfId="16597"/>
    <cellStyle name="Normal 2 2 5 2 3 3 2 3" xfId="16598"/>
    <cellStyle name="Normal 2 2 5 2 3 3 2 3 2" xfId="16599"/>
    <cellStyle name="Normal 2 2 5 2 3 3 2 4" xfId="16600"/>
    <cellStyle name="Normal 2 2 5 2 3 3 2 5" xfId="16601"/>
    <cellStyle name="Normal 2 2 5 2 3 3 3" xfId="16602"/>
    <cellStyle name="Normal 2 2 5 2 3 3 3 2" xfId="16603"/>
    <cellStyle name="Normal 2 2 5 2 3 3 3 2 2" xfId="16604"/>
    <cellStyle name="Normal 2 2 5 2 3 3 3 3" xfId="16605"/>
    <cellStyle name="Normal 2 2 5 2 3 3 3 4" xfId="16606"/>
    <cellStyle name="Normal 2 2 5 2 3 3 4" xfId="16607"/>
    <cellStyle name="Normal 2 2 5 2 3 3 4 2" xfId="16608"/>
    <cellStyle name="Normal 2 2 5 2 3 3 4 2 2" xfId="16609"/>
    <cellStyle name="Normal 2 2 5 2 3 3 4 3" xfId="16610"/>
    <cellStyle name="Normal 2 2 5 2 3 3 4 4" xfId="16611"/>
    <cellStyle name="Normal 2 2 5 2 3 3 5" xfId="16612"/>
    <cellStyle name="Normal 2 2 5 2 3 3 5 2" xfId="16613"/>
    <cellStyle name="Normal 2 2 5 2 3 3 6" xfId="16614"/>
    <cellStyle name="Normal 2 2 5 2 3 3 7" xfId="16615"/>
    <cellStyle name="Normal 2 2 5 2 3 4" xfId="16616"/>
    <cellStyle name="Normal 2 2 5 2 3 4 2" xfId="16617"/>
    <cellStyle name="Normal 2 2 5 2 3 4 2 2" xfId="16618"/>
    <cellStyle name="Normal 2 2 5 2 3 4 2 2 2" xfId="16619"/>
    <cellStyle name="Normal 2 2 5 2 3 4 2 3" xfId="16620"/>
    <cellStyle name="Normal 2 2 5 2 3 4 2 4" xfId="16621"/>
    <cellStyle name="Normal 2 2 5 2 3 4 3" xfId="16622"/>
    <cellStyle name="Normal 2 2 5 2 3 4 3 2" xfId="16623"/>
    <cellStyle name="Normal 2 2 5 2 3 4 4" xfId="16624"/>
    <cellStyle name="Normal 2 2 5 2 3 4 5" xfId="16625"/>
    <cellStyle name="Normal 2 2 5 2 3 5" xfId="16626"/>
    <cellStyle name="Normal 2 2 5 2 3 5 2" xfId="16627"/>
    <cellStyle name="Normal 2 2 5 2 3 5 2 2" xfId="16628"/>
    <cellStyle name="Normal 2 2 5 2 3 5 3" xfId="16629"/>
    <cellStyle name="Normal 2 2 5 2 3 5 4" xfId="16630"/>
    <cellStyle name="Normal 2 2 5 2 3 6" xfId="16631"/>
    <cellStyle name="Normal 2 2 5 2 3 6 2" xfId="16632"/>
    <cellStyle name="Normal 2 2 5 2 3 6 2 2" xfId="16633"/>
    <cellStyle name="Normal 2 2 5 2 3 6 3" xfId="16634"/>
    <cellStyle name="Normal 2 2 5 2 3 6 4" xfId="16635"/>
    <cellStyle name="Normal 2 2 5 2 3 7" xfId="16636"/>
    <cellStyle name="Normal 2 2 5 2 3 7 2" xfId="16637"/>
    <cellStyle name="Normal 2 2 5 2 3 8" xfId="16638"/>
    <cellStyle name="Normal 2 2 5 2 3 9" xfId="16639"/>
    <cellStyle name="Normal 2 2 5 2 3_Tab1" xfId="16640"/>
    <cellStyle name="Normal 2 2 5 2 4" xfId="16641"/>
    <cellStyle name="Normal 2 2 5 2 4 2" xfId="16642"/>
    <cellStyle name="Normal 2 2 5 2 4 2 2" xfId="16643"/>
    <cellStyle name="Normal 2 2 5 2 4 2 2 2" xfId="16644"/>
    <cellStyle name="Normal 2 2 5 2 4 2 2 2 2" xfId="16645"/>
    <cellStyle name="Normal 2 2 5 2 4 2 2 3" xfId="16646"/>
    <cellStyle name="Normal 2 2 5 2 4 2 2 4" xfId="16647"/>
    <cellStyle name="Normal 2 2 5 2 4 2 3" xfId="16648"/>
    <cellStyle name="Normal 2 2 5 2 4 2 3 2" xfId="16649"/>
    <cellStyle name="Normal 2 2 5 2 4 2 4" xfId="16650"/>
    <cellStyle name="Normal 2 2 5 2 4 2 5" xfId="16651"/>
    <cellStyle name="Normal 2 2 5 2 4 3" xfId="16652"/>
    <cellStyle name="Normal 2 2 5 2 4 3 2" xfId="16653"/>
    <cellStyle name="Normal 2 2 5 2 4 3 2 2" xfId="16654"/>
    <cellStyle name="Normal 2 2 5 2 4 3 3" xfId="16655"/>
    <cellStyle name="Normal 2 2 5 2 4 3 4" xfId="16656"/>
    <cellStyle name="Normal 2 2 5 2 4 4" xfId="16657"/>
    <cellStyle name="Normal 2 2 5 2 4 4 2" xfId="16658"/>
    <cellStyle name="Normal 2 2 5 2 4 4 2 2" xfId="16659"/>
    <cellStyle name="Normal 2 2 5 2 4 4 3" xfId="16660"/>
    <cellStyle name="Normal 2 2 5 2 4 4 4" xfId="16661"/>
    <cellStyle name="Normal 2 2 5 2 4 5" xfId="16662"/>
    <cellStyle name="Normal 2 2 5 2 4 5 2" xfId="16663"/>
    <cellStyle name="Normal 2 2 5 2 4 6" xfId="16664"/>
    <cellStyle name="Normal 2 2 5 2 4 7" xfId="16665"/>
    <cellStyle name="Normal 2 2 5 2 5" xfId="16666"/>
    <cellStyle name="Normal 2 2 5 2 5 2" xfId="16667"/>
    <cellStyle name="Normal 2 2 5 2 5 2 2" xfId="16668"/>
    <cellStyle name="Normal 2 2 5 2 5 2 2 2" xfId="16669"/>
    <cellStyle name="Normal 2 2 5 2 5 2 2 2 2" xfId="16670"/>
    <cellStyle name="Normal 2 2 5 2 5 2 2 3" xfId="16671"/>
    <cellStyle name="Normal 2 2 5 2 5 2 2 4" xfId="16672"/>
    <cellStyle name="Normal 2 2 5 2 5 2 3" xfId="16673"/>
    <cellStyle name="Normal 2 2 5 2 5 2 3 2" xfId="16674"/>
    <cellStyle name="Normal 2 2 5 2 5 2 4" xfId="16675"/>
    <cellStyle name="Normal 2 2 5 2 5 2 5" xfId="16676"/>
    <cellStyle name="Normal 2 2 5 2 5 3" xfId="16677"/>
    <cellStyle name="Normal 2 2 5 2 5 3 2" xfId="16678"/>
    <cellStyle name="Normal 2 2 5 2 5 3 2 2" xfId="16679"/>
    <cellStyle name="Normal 2 2 5 2 5 3 3" xfId="16680"/>
    <cellStyle name="Normal 2 2 5 2 5 3 4" xfId="16681"/>
    <cellStyle name="Normal 2 2 5 2 5 4" xfId="16682"/>
    <cellStyle name="Normal 2 2 5 2 5 4 2" xfId="16683"/>
    <cellStyle name="Normal 2 2 5 2 5 4 2 2" xfId="16684"/>
    <cellStyle name="Normal 2 2 5 2 5 4 3" xfId="16685"/>
    <cellStyle name="Normal 2 2 5 2 5 4 4" xfId="16686"/>
    <cellStyle name="Normal 2 2 5 2 5 5" xfId="16687"/>
    <cellStyle name="Normal 2 2 5 2 5 5 2" xfId="16688"/>
    <cellStyle name="Normal 2 2 5 2 5 6" xfId="16689"/>
    <cellStyle name="Normal 2 2 5 2 5 7" xfId="16690"/>
    <cellStyle name="Normal 2 2 5 2 6" xfId="16691"/>
    <cellStyle name="Normal 2 2 5 2 6 2" xfId="16692"/>
    <cellStyle name="Normal 2 2 5 2 6 2 2" xfId="16693"/>
    <cellStyle name="Normal 2 2 5 2 6 2 2 2" xfId="16694"/>
    <cellStyle name="Normal 2 2 5 2 6 2 3" xfId="16695"/>
    <cellStyle name="Normal 2 2 5 2 6 2 4" xfId="16696"/>
    <cellStyle name="Normal 2 2 5 2 6 3" xfId="16697"/>
    <cellStyle name="Normal 2 2 5 2 6 3 2" xfId="16698"/>
    <cellStyle name="Normal 2 2 5 2 6 4" xfId="16699"/>
    <cellStyle name="Normal 2 2 5 2 6 5" xfId="16700"/>
    <cellStyle name="Normal 2 2 5 2 7" xfId="16701"/>
    <cellStyle name="Normal 2 2 5 2 7 2" xfId="16702"/>
    <cellStyle name="Normal 2 2 5 2 7 2 2" xfId="16703"/>
    <cellStyle name="Normal 2 2 5 2 7 3" xfId="16704"/>
    <cellStyle name="Normal 2 2 5 2 7 4" xfId="16705"/>
    <cellStyle name="Normal 2 2 5 2 8" xfId="16706"/>
    <cellStyle name="Normal 2 2 5 2 8 2" xfId="16707"/>
    <cellStyle name="Normal 2 2 5 2 8 2 2" xfId="16708"/>
    <cellStyle name="Normal 2 2 5 2 8 3" xfId="16709"/>
    <cellStyle name="Normal 2 2 5 2 8 4" xfId="16710"/>
    <cellStyle name="Normal 2 2 5 2 9" xfId="16711"/>
    <cellStyle name="Normal 2 2 5 2 9 2" xfId="16712"/>
    <cellStyle name="Normal 2 2 5 2_Tab1" xfId="16713"/>
    <cellStyle name="Normal 2 2 5 3" xfId="16714"/>
    <cellStyle name="Normal 2 2 5 3 10" xfId="16715"/>
    <cellStyle name="Normal 2 2 5 3 2" xfId="16716"/>
    <cellStyle name="Normal 2 2 5 3 2 2" xfId="16717"/>
    <cellStyle name="Normal 2 2 5 3 2 2 2" xfId="16718"/>
    <cellStyle name="Normal 2 2 5 3 2 2 2 2" xfId="16719"/>
    <cellStyle name="Normal 2 2 5 3 2 2 2 2 2" xfId="16720"/>
    <cellStyle name="Normal 2 2 5 3 2 2 2 2 2 2" xfId="16721"/>
    <cellStyle name="Normal 2 2 5 3 2 2 2 2 3" xfId="16722"/>
    <cellStyle name="Normal 2 2 5 3 2 2 2 2 4" xfId="16723"/>
    <cellStyle name="Normal 2 2 5 3 2 2 2 3" xfId="16724"/>
    <cellStyle name="Normal 2 2 5 3 2 2 2 3 2" xfId="16725"/>
    <cellStyle name="Normal 2 2 5 3 2 2 2 4" xfId="16726"/>
    <cellStyle name="Normal 2 2 5 3 2 2 2 5" xfId="16727"/>
    <cellStyle name="Normal 2 2 5 3 2 2 3" xfId="16728"/>
    <cellStyle name="Normal 2 2 5 3 2 2 3 2" xfId="16729"/>
    <cellStyle name="Normal 2 2 5 3 2 2 3 2 2" xfId="16730"/>
    <cellStyle name="Normal 2 2 5 3 2 2 3 3" xfId="16731"/>
    <cellStyle name="Normal 2 2 5 3 2 2 3 4" xfId="16732"/>
    <cellStyle name="Normal 2 2 5 3 2 2 4" xfId="16733"/>
    <cellStyle name="Normal 2 2 5 3 2 2 4 2" xfId="16734"/>
    <cellStyle name="Normal 2 2 5 3 2 2 4 2 2" xfId="16735"/>
    <cellStyle name="Normal 2 2 5 3 2 2 4 3" xfId="16736"/>
    <cellStyle name="Normal 2 2 5 3 2 2 4 4" xfId="16737"/>
    <cellStyle name="Normal 2 2 5 3 2 2 5" xfId="16738"/>
    <cellStyle name="Normal 2 2 5 3 2 2 5 2" xfId="16739"/>
    <cellStyle name="Normal 2 2 5 3 2 2 6" xfId="16740"/>
    <cellStyle name="Normal 2 2 5 3 2 2 7" xfId="16741"/>
    <cellStyle name="Normal 2 2 5 3 2 3" xfId="16742"/>
    <cellStyle name="Normal 2 2 5 3 2 3 2" xfId="16743"/>
    <cellStyle name="Normal 2 2 5 3 2 3 2 2" xfId="16744"/>
    <cellStyle name="Normal 2 2 5 3 2 3 2 2 2" xfId="16745"/>
    <cellStyle name="Normal 2 2 5 3 2 3 2 2 2 2" xfId="16746"/>
    <cellStyle name="Normal 2 2 5 3 2 3 2 2 3" xfId="16747"/>
    <cellStyle name="Normal 2 2 5 3 2 3 2 2 4" xfId="16748"/>
    <cellStyle name="Normal 2 2 5 3 2 3 2 3" xfId="16749"/>
    <cellStyle name="Normal 2 2 5 3 2 3 2 3 2" xfId="16750"/>
    <cellStyle name="Normal 2 2 5 3 2 3 2 4" xfId="16751"/>
    <cellStyle name="Normal 2 2 5 3 2 3 2 5" xfId="16752"/>
    <cellStyle name="Normal 2 2 5 3 2 3 3" xfId="16753"/>
    <cellStyle name="Normal 2 2 5 3 2 3 3 2" xfId="16754"/>
    <cellStyle name="Normal 2 2 5 3 2 3 3 2 2" xfId="16755"/>
    <cellStyle name="Normal 2 2 5 3 2 3 3 3" xfId="16756"/>
    <cellStyle name="Normal 2 2 5 3 2 3 3 4" xfId="16757"/>
    <cellStyle name="Normal 2 2 5 3 2 3 4" xfId="16758"/>
    <cellStyle name="Normal 2 2 5 3 2 3 4 2" xfId="16759"/>
    <cellStyle name="Normal 2 2 5 3 2 3 4 2 2" xfId="16760"/>
    <cellStyle name="Normal 2 2 5 3 2 3 4 3" xfId="16761"/>
    <cellStyle name="Normal 2 2 5 3 2 3 4 4" xfId="16762"/>
    <cellStyle name="Normal 2 2 5 3 2 3 5" xfId="16763"/>
    <cellStyle name="Normal 2 2 5 3 2 3 5 2" xfId="16764"/>
    <cellStyle name="Normal 2 2 5 3 2 3 6" xfId="16765"/>
    <cellStyle name="Normal 2 2 5 3 2 3 7" xfId="16766"/>
    <cellStyle name="Normal 2 2 5 3 2 4" xfId="16767"/>
    <cellStyle name="Normal 2 2 5 3 2 4 2" xfId="16768"/>
    <cellStyle name="Normal 2 2 5 3 2 4 2 2" xfId="16769"/>
    <cellStyle name="Normal 2 2 5 3 2 4 2 2 2" xfId="16770"/>
    <cellStyle name="Normal 2 2 5 3 2 4 2 3" xfId="16771"/>
    <cellStyle name="Normal 2 2 5 3 2 4 2 4" xfId="16772"/>
    <cellStyle name="Normal 2 2 5 3 2 4 3" xfId="16773"/>
    <cellStyle name="Normal 2 2 5 3 2 4 3 2" xfId="16774"/>
    <cellStyle name="Normal 2 2 5 3 2 4 4" xfId="16775"/>
    <cellStyle name="Normal 2 2 5 3 2 4 5" xfId="16776"/>
    <cellStyle name="Normal 2 2 5 3 2 5" xfId="16777"/>
    <cellStyle name="Normal 2 2 5 3 2 5 2" xfId="16778"/>
    <cellStyle name="Normal 2 2 5 3 2 5 2 2" xfId="16779"/>
    <cellStyle name="Normal 2 2 5 3 2 5 3" xfId="16780"/>
    <cellStyle name="Normal 2 2 5 3 2 5 4" xfId="16781"/>
    <cellStyle name="Normal 2 2 5 3 2 6" xfId="16782"/>
    <cellStyle name="Normal 2 2 5 3 2 6 2" xfId="16783"/>
    <cellStyle name="Normal 2 2 5 3 2 6 2 2" xfId="16784"/>
    <cellStyle name="Normal 2 2 5 3 2 6 3" xfId="16785"/>
    <cellStyle name="Normal 2 2 5 3 2 6 4" xfId="16786"/>
    <cellStyle name="Normal 2 2 5 3 2 7" xfId="16787"/>
    <cellStyle name="Normal 2 2 5 3 2 7 2" xfId="16788"/>
    <cellStyle name="Normal 2 2 5 3 2 8" xfId="16789"/>
    <cellStyle name="Normal 2 2 5 3 2 9" xfId="16790"/>
    <cellStyle name="Normal 2 2 5 3 2_Tab1" xfId="16791"/>
    <cellStyle name="Normal 2 2 5 3 3" xfId="16792"/>
    <cellStyle name="Normal 2 2 5 3 3 2" xfId="16793"/>
    <cellStyle name="Normal 2 2 5 3 3 2 2" xfId="16794"/>
    <cellStyle name="Normal 2 2 5 3 3 2 2 2" xfId="16795"/>
    <cellStyle name="Normal 2 2 5 3 3 2 2 2 2" xfId="16796"/>
    <cellStyle name="Normal 2 2 5 3 3 2 2 3" xfId="16797"/>
    <cellStyle name="Normal 2 2 5 3 3 2 2 4" xfId="16798"/>
    <cellStyle name="Normal 2 2 5 3 3 2 3" xfId="16799"/>
    <cellStyle name="Normal 2 2 5 3 3 2 3 2" xfId="16800"/>
    <cellStyle name="Normal 2 2 5 3 3 2 4" xfId="16801"/>
    <cellStyle name="Normal 2 2 5 3 3 2 5" xfId="16802"/>
    <cellStyle name="Normal 2 2 5 3 3 3" xfId="16803"/>
    <cellStyle name="Normal 2 2 5 3 3 3 2" xfId="16804"/>
    <cellStyle name="Normal 2 2 5 3 3 3 2 2" xfId="16805"/>
    <cellStyle name="Normal 2 2 5 3 3 3 3" xfId="16806"/>
    <cellStyle name="Normal 2 2 5 3 3 3 4" xfId="16807"/>
    <cellStyle name="Normal 2 2 5 3 3 4" xfId="16808"/>
    <cellStyle name="Normal 2 2 5 3 3 4 2" xfId="16809"/>
    <cellStyle name="Normal 2 2 5 3 3 4 2 2" xfId="16810"/>
    <cellStyle name="Normal 2 2 5 3 3 4 3" xfId="16811"/>
    <cellStyle name="Normal 2 2 5 3 3 4 4" xfId="16812"/>
    <cellStyle name="Normal 2 2 5 3 3 5" xfId="16813"/>
    <cellStyle name="Normal 2 2 5 3 3 5 2" xfId="16814"/>
    <cellStyle name="Normal 2 2 5 3 3 6" xfId="16815"/>
    <cellStyle name="Normal 2 2 5 3 3 7" xfId="16816"/>
    <cellStyle name="Normal 2 2 5 3 4" xfId="16817"/>
    <cellStyle name="Normal 2 2 5 3 4 2" xfId="16818"/>
    <cellStyle name="Normal 2 2 5 3 4 2 2" xfId="16819"/>
    <cellStyle name="Normal 2 2 5 3 4 2 2 2" xfId="16820"/>
    <cellStyle name="Normal 2 2 5 3 4 2 2 2 2" xfId="16821"/>
    <cellStyle name="Normal 2 2 5 3 4 2 2 3" xfId="16822"/>
    <cellStyle name="Normal 2 2 5 3 4 2 2 4" xfId="16823"/>
    <cellStyle name="Normal 2 2 5 3 4 2 3" xfId="16824"/>
    <cellStyle name="Normal 2 2 5 3 4 2 3 2" xfId="16825"/>
    <cellStyle name="Normal 2 2 5 3 4 2 4" xfId="16826"/>
    <cellStyle name="Normal 2 2 5 3 4 2 5" xfId="16827"/>
    <cellStyle name="Normal 2 2 5 3 4 3" xfId="16828"/>
    <cellStyle name="Normal 2 2 5 3 4 3 2" xfId="16829"/>
    <cellStyle name="Normal 2 2 5 3 4 3 2 2" xfId="16830"/>
    <cellStyle name="Normal 2 2 5 3 4 3 3" xfId="16831"/>
    <cellStyle name="Normal 2 2 5 3 4 3 4" xfId="16832"/>
    <cellStyle name="Normal 2 2 5 3 4 4" xfId="16833"/>
    <cellStyle name="Normal 2 2 5 3 4 4 2" xfId="16834"/>
    <cellStyle name="Normal 2 2 5 3 4 4 2 2" xfId="16835"/>
    <cellStyle name="Normal 2 2 5 3 4 4 3" xfId="16836"/>
    <cellStyle name="Normal 2 2 5 3 4 4 4" xfId="16837"/>
    <cellStyle name="Normal 2 2 5 3 4 5" xfId="16838"/>
    <cellStyle name="Normal 2 2 5 3 4 5 2" xfId="16839"/>
    <cellStyle name="Normal 2 2 5 3 4 6" xfId="16840"/>
    <cellStyle name="Normal 2 2 5 3 4 7" xfId="16841"/>
    <cellStyle name="Normal 2 2 5 3 5" xfId="16842"/>
    <cellStyle name="Normal 2 2 5 3 5 2" xfId="16843"/>
    <cellStyle name="Normal 2 2 5 3 5 2 2" xfId="16844"/>
    <cellStyle name="Normal 2 2 5 3 5 2 2 2" xfId="16845"/>
    <cellStyle name="Normal 2 2 5 3 5 2 3" xfId="16846"/>
    <cellStyle name="Normal 2 2 5 3 5 2 4" xfId="16847"/>
    <cellStyle name="Normal 2 2 5 3 5 3" xfId="16848"/>
    <cellStyle name="Normal 2 2 5 3 5 3 2" xfId="16849"/>
    <cellStyle name="Normal 2 2 5 3 5 4" xfId="16850"/>
    <cellStyle name="Normal 2 2 5 3 5 5" xfId="16851"/>
    <cellStyle name="Normal 2 2 5 3 6" xfId="16852"/>
    <cellStyle name="Normal 2 2 5 3 6 2" xfId="16853"/>
    <cellStyle name="Normal 2 2 5 3 6 2 2" xfId="16854"/>
    <cellStyle name="Normal 2 2 5 3 6 3" xfId="16855"/>
    <cellStyle name="Normal 2 2 5 3 6 4" xfId="16856"/>
    <cellStyle name="Normal 2 2 5 3 7" xfId="16857"/>
    <cellStyle name="Normal 2 2 5 3 7 2" xfId="16858"/>
    <cellStyle name="Normal 2 2 5 3 7 2 2" xfId="16859"/>
    <cellStyle name="Normal 2 2 5 3 7 3" xfId="16860"/>
    <cellStyle name="Normal 2 2 5 3 7 4" xfId="16861"/>
    <cellStyle name="Normal 2 2 5 3 8" xfId="16862"/>
    <cellStyle name="Normal 2 2 5 3 8 2" xfId="16863"/>
    <cellStyle name="Normal 2 2 5 3 9" xfId="16864"/>
    <cellStyle name="Normal 2 2 5 3_Tab1" xfId="16865"/>
    <cellStyle name="Normal 2 2 5 4" xfId="16866"/>
    <cellStyle name="Normal 2 2 5 4 2" xfId="16867"/>
    <cellStyle name="Normal 2 2 5 4 2 2" xfId="16868"/>
    <cellStyle name="Normal 2 2 5 4 2 2 2" xfId="16869"/>
    <cellStyle name="Normal 2 2 5 4 2 2 2 2" xfId="16870"/>
    <cellStyle name="Normal 2 2 5 4 2 2 2 2 2" xfId="16871"/>
    <cellStyle name="Normal 2 2 5 4 2 2 2 3" xfId="16872"/>
    <cellStyle name="Normal 2 2 5 4 2 2 2 4" xfId="16873"/>
    <cellStyle name="Normal 2 2 5 4 2 2 3" xfId="16874"/>
    <cellStyle name="Normal 2 2 5 4 2 2 3 2" xfId="16875"/>
    <cellStyle name="Normal 2 2 5 4 2 2 4" xfId="16876"/>
    <cellStyle name="Normal 2 2 5 4 2 2 5" xfId="16877"/>
    <cellStyle name="Normal 2 2 5 4 2 3" xfId="16878"/>
    <cellStyle name="Normal 2 2 5 4 2 3 2" xfId="16879"/>
    <cellStyle name="Normal 2 2 5 4 2 3 2 2" xfId="16880"/>
    <cellStyle name="Normal 2 2 5 4 2 3 3" xfId="16881"/>
    <cellStyle name="Normal 2 2 5 4 2 3 4" xfId="16882"/>
    <cellStyle name="Normal 2 2 5 4 2 4" xfId="16883"/>
    <cellStyle name="Normal 2 2 5 4 2 4 2" xfId="16884"/>
    <cellStyle name="Normal 2 2 5 4 2 4 2 2" xfId="16885"/>
    <cellStyle name="Normal 2 2 5 4 2 4 3" xfId="16886"/>
    <cellStyle name="Normal 2 2 5 4 2 4 4" xfId="16887"/>
    <cellStyle name="Normal 2 2 5 4 2 5" xfId="16888"/>
    <cellStyle name="Normal 2 2 5 4 2 5 2" xfId="16889"/>
    <cellStyle name="Normal 2 2 5 4 2 6" xfId="16890"/>
    <cellStyle name="Normal 2 2 5 4 2 7" xfId="16891"/>
    <cellStyle name="Normal 2 2 5 4 3" xfId="16892"/>
    <cellStyle name="Normal 2 2 5 4 3 2" xfId="16893"/>
    <cellStyle name="Normal 2 2 5 4 3 2 2" xfId="16894"/>
    <cellStyle name="Normal 2 2 5 4 3 2 2 2" xfId="16895"/>
    <cellStyle name="Normal 2 2 5 4 3 2 2 2 2" xfId="16896"/>
    <cellStyle name="Normal 2 2 5 4 3 2 2 3" xfId="16897"/>
    <cellStyle name="Normal 2 2 5 4 3 2 2 4" xfId="16898"/>
    <cellStyle name="Normal 2 2 5 4 3 2 3" xfId="16899"/>
    <cellStyle name="Normal 2 2 5 4 3 2 3 2" xfId="16900"/>
    <cellStyle name="Normal 2 2 5 4 3 2 4" xfId="16901"/>
    <cellStyle name="Normal 2 2 5 4 3 2 5" xfId="16902"/>
    <cellStyle name="Normal 2 2 5 4 3 3" xfId="16903"/>
    <cellStyle name="Normal 2 2 5 4 3 3 2" xfId="16904"/>
    <cellStyle name="Normal 2 2 5 4 3 3 2 2" xfId="16905"/>
    <cellStyle name="Normal 2 2 5 4 3 3 3" xfId="16906"/>
    <cellStyle name="Normal 2 2 5 4 3 3 4" xfId="16907"/>
    <cellStyle name="Normal 2 2 5 4 3 4" xfId="16908"/>
    <cellStyle name="Normal 2 2 5 4 3 4 2" xfId="16909"/>
    <cellStyle name="Normal 2 2 5 4 3 4 2 2" xfId="16910"/>
    <cellStyle name="Normal 2 2 5 4 3 4 3" xfId="16911"/>
    <cellStyle name="Normal 2 2 5 4 3 4 4" xfId="16912"/>
    <cellStyle name="Normal 2 2 5 4 3 5" xfId="16913"/>
    <cellStyle name="Normal 2 2 5 4 3 5 2" xfId="16914"/>
    <cellStyle name="Normal 2 2 5 4 3 6" xfId="16915"/>
    <cellStyle name="Normal 2 2 5 4 3 7" xfId="16916"/>
    <cellStyle name="Normal 2 2 5 4 4" xfId="16917"/>
    <cellStyle name="Normal 2 2 5 4 4 2" xfId="16918"/>
    <cellStyle name="Normal 2 2 5 4 4 2 2" xfId="16919"/>
    <cellStyle name="Normal 2 2 5 4 4 2 2 2" xfId="16920"/>
    <cellStyle name="Normal 2 2 5 4 4 2 3" xfId="16921"/>
    <cellStyle name="Normal 2 2 5 4 4 2 4" xfId="16922"/>
    <cellStyle name="Normal 2 2 5 4 4 3" xfId="16923"/>
    <cellStyle name="Normal 2 2 5 4 4 3 2" xfId="16924"/>
    <cellStyle name="Normal 2 2 5 4 4 4" xfId="16925"/>
    <cellStyle name="Normal 2 2 5 4 4 5" xfId="16926"/>
    <cellStyle name="Normal 2 2 5 4 5" xfId="16927"/>
    <cellStyle name="Normal 2 2 5 4 5 2" xfId="16928"/>
    <cellStyle name="Normal 2 2 5 4 5 2 2" xfId="16929"/>
    <cellStyle name="Normal 2 2 5 4 5 3" xfId="16930"/>
    <cellStyle name="Normal 2 2 5 4 5 4" xfId="16931"/>
    <cellStyle name="Normal 2 2 5 4 6" xfId="16932"/>
    <cellStyle name="Normal 2 2 5 4 6 2" xfId="16933"/>
    <cellStyle name="Normal 2 2 5 4 6 2 2" xfId="16934"/>
    <cellStyle name="Normal 2 2 5 4 6 3" xfId="16935"/>
    <cellStyle name="Normal 2 2 5 4 6 4" xfId="16936"/>
    <cellStyle name="Normal 2 2 5 4 7" xfId="16937"/>
    <cellStyle name="Normal 2 2 5 4 7 2" xfId="16938"/>
    <cellStyle name="Normal 2 2 5 4 8" xfId="16939"/>
    <cellStyle name="Normal 2 2 5 4 9" xfId="16940"/>
    <cellStyle name="Normal 2 2 5 4_Tab1" xfId="16941"/>
    <cellStyle name="Normal 2 2 5 5" xfId="16942"/>
    <cellStyle name="Normal 2 2 5 5 2" xfId="16943"/>
    <cellStyle name="Normal 2 2 5 5 2 2" xfId="16944"/>
    <cellStyle name="Normal 2 2 5 5 2 2 2" xfId="16945"/>
    <cellStyle name="Normal 2 2 5 5 2 2 2 2" xfId="16946"/>
    <cellStyle name="Normal 2 2 5 5 2 2 3" xfId="16947"/>
    <cellStyle name="Normal 2 2 5 5 2 2 4" xfId="16948"/>
    <cellStyle name="Normal 2 2 5 5 2 3" xfId="16949"/>
    <cellStyle name="Normal 2 2 5 5 2 3 2" xfId="16950"/>
    <cellStyle name="Normal 2 2 5 5 2 4" xfId="16951"/>
    <cellStyle name="Normal 2 2 5 5 2 5" xfId="16952"/>
    <cellStyle name="Normal 2 2 5 5 3" xfId="16953"/>
    <cellStyle name="Normal 2 2 5 5 3 2" xfId="16954"/>
    <cellStyle name="Normal 2 2 5 5 3 2 2" xfId="16955"/>
    <cellStyle name="Normal 2 2 5 5 3 3" xfId="16956"/>
    <cellStyle name="Normal 2 2 5 5 3 4" xfId="16957"/>
    <cellStyle name="Normal 2 2 5 5 4" xfId="16958"/>
    <cellStyle name="Normal 2 2 5 5 4 2" xfId="16959"/>
    <cellStyle name="Normal 2 2 5 5 4 2 2" xfId="16960"/>
    <cellStyle name="Normal 2 2 5 5 4 3" xfId="16961"/>
    <cellStyle name="Normal 2 2 5 5 4 4" xfId="16962"/>
    <cellStyle name="Normal 2 2 5 5 5" xfId="16963"/>
    <cellStyle name="Normal 2 2 5 5 5 2" xfId="16964"/>
    <cellStyle name="Normal 2 2 5 5 6" xfId="16965"/>
    <cellStyle name="Normal 2 2 5 5 7" xfId="16966"/>
    <cellStyle name="Normal 2 2 5 6" xfId="16967"/>
    <cellStyle name="Normal 2 2 5 6 2" xfId="16968"/>
    <cellStyle name="Normal 2 2 5 6 2 2" xfId="16969"/>
    <cellStyle name="Normal 2 2 5 6 2 2 2" xfId="16970"/>
    <cellStyle name="Normal 2 2 5 6 2 2 2 2" xfId="16971"/>
    <cellStyle name="Normal 2 2 5 6 2 2 3" xfId="16972"/>
    <cellStyle name="Normal 2 2 5 6 2 2 4" xfId="16973"/>
    <cellStyle name="Normal 2 2 5 6 2 3" xfId="16974"/>
    <cellStyle name="Normal 2 2 5 6 2 3 2" xfId="16975"/>
    <cellStyle name="Normal 2 2 5 6 2 4" xfId="16976"/>
    <cellStyle name="Normal 2 2 5 6 2 5" xfId="16977"/>
    <cellStyle name="Normal 2 2 5 6 3" xfId="16978"/>
    <cellStyle name="Normal 2 2 5 6 3 2" xfId="16979"/>
    <cellStyle name="Normal 2 2 5 6 3 2 2" xfId="16980"/>
    <cellStyle name="Normal 2 2 5 6 3 3" xfId="16981"/>
    <cellStyle name="Normal 2 2 5 6 3 4" xfId="16982"/>
    <cellStyle name="Normal 2 2 5 6 4" xfId="16983"/>
    <cellStyle name="Normal 2 2 5 6 4 2" xfId="16984"/>
    <cellStyle name="Normal 2 2 5 6 4 2 2" xfId="16985"/>
    <cellStyle name="Normal 2 2 5 6 4 3" xfId="16986"/>
    <cellStyle name="Normal 2 2 5 6 4 4" xfId="16987"/>
    <cellStyle name="Normal 2 2 5 6 5" xfId="16988"/>
    <cellStyle name="Normal 2 2 5 6 5 2" xfId="16989"/>
    <cellStyle name="Normal 2 2 5 6 6" xfId="16990"/>
    <cellStyle name="Normal 2 2 5 6 7" xfId="16991"/>
    <cellStyle name="Normal 2 2 5 7" xfId="16992"/>
    <cellStyle name="Normal 2 2 5 7 2" xfId="16993"/>
    <cellStyle name="Normal 2 2 5 7 2 2" xfId="16994"/>
    <cellStyle name="Normal 2 2 5 7 2 2 2" xfId="16995"/>
    <cellStyle name="Normal 2 2 5 7 2 3" xfId="16996"/>
    <cellStyle name="Normal 2 2 5 7 2 4" xfId="16997"/>
    <cellStyle name="Normal 2 2 5 7 3" xfId="16998"/>
    <cellStyle name="Normal 2 2 5 7 3 2" xfId="16999"/>
    <cellStyle name="Normal 2 2 5 7 4" xfId="17000"/>
    <cellStyle name="Normal 2 2 5 7 5" xfId="17001"/>
    <cellStyle name="Normal 2 2 5 8" xfId="17002"/>
    <cellStyle name="Normal 2 2 5 8 2" xfId="17003"/>
    <cellStyle name="Normal 2 2 5 8 2 2" xfId="17004"/>
    <cellStyle name="Normal 2 2 5 8 3" xfId="17005"/>
    <cellStyle name="Normal 2 2 5 8 4" xfId="17006"/>
    <cellStyle name="Normal 2 2 5 9" xfId="17007"/>
    <cellStyle name="Normal 2 2 5 9 2" xfId="17008"/>
    <cellStyle name="Normal 2 2 5 9 2 2" xfId="17009"/>
    <cellStyle name="Normal 2 2 5 9 3" xfId="17010"/>
    <cellStyle name="Normal 2 2 5 9 4" xfId="17011"/>
    <cellStyle name="Normal 2 2 5_Tab1" xfId="17012"/>
    <cellStyle name="Normal 2 2 6" xfId="17013"/>
    <cellStyle name="Normal 2 2 6 10" xfId="17014"/>
    <cellStyle name="Normal 2 2 6 10 2" xfId="17015"/>
    <cellStyle name="Normal 2 2 6 11" xfId="17016"/>
    <cellStyle name="Normal 2 2 6 12" xfId="17017"/>
    <cellStyle name="Normal 2 2 6 2" xfId="17018"/>
    <cellStyle name="Normal 2 2 6 2 10" xfId="17019"/>
    <cellStyle name="Normal 2 2 6 2 11" xfId="17020"/>
    <cellStyle name="Normal 2 2 6 2 2" xfId="17021"/>
    <cellStyle name="Normal 2 2 6 2 2 10" xfId="17022"/>
    <cellStyle name="Normal 2 2 6 2 2 2" xfId="17023"/>
    <cellStyle name="Normal 2 2 6 2 2 2 2" xfId="17024"/>
    <cellStyle name="Normal 2 2 6 2 2 2 2 2" xfId="17025"/>
    <cellStyle name="Normal 2 2 6 2 2 2 2 2 2" xfId="17026"/>
    <cellStyle name="Normal 2 2 6 2 2 2 2 2 2 2" xfId="17027"/>
    <cellStyle name="Normal 2 2 6 2 2 2 2 2 2 2 2" xfId="17028"/>
    <cellStyle name="Normal 2 2 6 2 2 2 2 2 2 3" xfId="17029"/>
    <cellStyle name="Normal 2 2 6 2 2 2 2 2 2 4" xfId="17030"/>
    <cellStyle name="Normal 2 2 6 2 2 2 2 2 3" xfId="17031"/>
    <cellStyle name="Normal 2 2 6 2 2 2 2 2 3 2" xfId="17032"/>
    <cellStyle name="Normal 2 2 6 2 2 2 2 2 4" xfId="17033"/>
    <cellStyle name="Normal 2 2 6 2 2 2 2 2 5" xfId="17034"/>
    <cellStyle name="Normal 2 2 6 2 2 2 2 3" xfId="17035"/>
    <cellStyle name="Normal 2 2 6 2 2 2 2 3 2" xfId="17036"/>
    <cellStyle name="Normal 2 2 6 2 2 2 2 3 2 2" xfId="17037"/>
    <cellStyle name="Normal 2 2 6 2 2 2 2 3 3" xfId="17038"/>
    <cellStyle name="Normal 2 2 6 2 2 2 2 3 4" xfId="17039"/>
    <cellStyle name="Normal 2 2 6 2 2 2 2 4" xfId="17040"/>
    <cellStyle name="Normal 2 2 6 2 2 2 2 4 2" xfId="17041"/>
    <cellStyle name="Normal 2 2 6 2 2 2 2 4 2 2" xfId="17042"/>
    <cellStyle name="Normal 2 2 6 2 2 2 2 4 3" xfId="17043"/>
    <cellStyle name="Normal 2 2 6 2 2 2 2 4 4" xfId="17044"/>
    <cellStyle name="Normal 2 2 6 2 2 2 2 5" xfId="17045"/>
    <cellStyle name="Normal 2 2 6 2 2 2 2 5 2" xfId="17046"/>
    <cellStyle name="Normal 2 2 6 2 2 2 2 6" xfId="17047"/>
    <cellStyle name="Normal 2 2 6 2 2 2 2 7" xfId="17048"/>
    <cellStyle name="Normal 2 2 6 2 2 2 3" xfId="17049"/>
    <cellStyle name="Normal 2 2 6 2 2 2 3 2" xfId="17050"/>
    <cellStyle name="Normal 2 2 6 2 2 2 3 2 2" xfId="17051"/>
    <cellStyle name="Normal 2 2 6 2 2 2 3 2 2 2" xfId="17052"/>
    <cellStyle name="Normal 2 2 6 2 2 2 3 2 2 2 2" xfId="17053"/>
    <cellStyle name="Normal 2 2 6 2 2 2 3 2 2 3" xfId="17054"/>
    <cellStyle name="Normal 2 2 6 2 2 2 3 2 2 4" xfId="17055"/>
    <cellStyle name="Normal 2 2 6 2 2 2 3 2 3" xfId="17056"/>
    <cellStyle name="Normal 2 2 6 2 2 2 3 2 3 2" xfId="17057"/>
    <cellStyle name="Normal 2 2 6 2 2 2 3 2 4" xfId="17058"/>
    <cellStyle name="Normal 2 2 6 2 2 2 3 2 5" xfId="17059"/>
    <cellStyle name="Normal 2 2 6 2 2 2 3 3" xfId="17060"/>
    <cellStyle name="Normal 2 2 6 2 2 2 3 3 2" xfId="17061"/>
    <cellStyle name="Normal 2 2 6 2 2 2 3 3 2 2" xfId="17062"/>
    <cellStyle name="Normal 2 2 6 2 2 2 3 3 3" xfId="17063"/>
    <cellStyle name="Normal 2 2 6 2 2 2 3 3 4" xfId="17064"/>
    <cellStyle name="Normal 2 2 6 2 2 2 3 4" xfId="17065"/>
    <cellStyle name="Normal 2 2 6 2 2 2 3 4 2" xfId="17066"/>
    <cellStyle name="Normal 2 2 6 2 2 2 3 4 2 2" xfId="17067"/>
    <cellStyle name="Normal 2 2 6 2 2 2 3 4 3" xfId="17068"/>
    <cellStyle name="Normal 2 2 6 2 2 2 3 4 4" xfId="17069"/>
    <cellStyle name="Normal 2 2 6 2 2 2 3 5" xfId="17070"/>
    <cellStyle name="Normal 2 2 6 2 2 2 3 5 2" xfId="17071"/>
    <cellStyle name="Normal 2 2 6 2 2 2 3 6" xfId="17072"/>
    <cellStyle name="Normal 2 2 6 2 2 2 3 7" xfId="17073"/>
    <cellStyle name="Normal 2 2 6 2 2 2 4" xfId="17074"/>
    <cellStyle name="Normal 2 2 6 2 2 2 4 2" xfId="17075"/>
    <cellStyle name="Normal 2 2 6 2 2 2 4 2 2" xfId="17076"/>
    <cellStyle name="Normal 2 2 6 2 2 2 4 2 2 2" xfId="17077"/>
    <cellStyle name="Normal 2 2 6 2 2 2 4 2 3" xfId="17078"/>
    <cellStyle name="Normal 2 2 6 2 2 2 4 2 4" xfId="17079"/>
    <cellStyle name="Normal 2 2 6 2 2 2 4 3" xfId="17080"/>
    <cellStyle name="Normal 2 2 6 2 2 2 4 3 2" xfId="17081"/>
    <cellStyle name="Normal 2 2 6 2 2 2 4 4" xfId="17082"/>
    <cellStyle name="Normal 2 2 6 2 2 2 4 5" xfId="17083"/>
    <cellStyle name="Normal 2 2 6 2 2 2 5" xfId="17084"/>
    <cellStyle name="Normal 2 2 6 2 2 2 5 2" xfId="17085"/>
    <cellStyle name="Normal 2 2 6 2 2 2 5 2 2" xfId="17086"/>
    <cellStyle name="Normal 2 2 6 2 2 2 5 3" xfId="17087"/>
    <cellStyle name="Normal 2 2 6 2 2 2 5 4" xfId="17088"/>
    <cellStyle name="Normal 2 2 6 2 2 2 6" xfId="17089"/>
    <cellStyle name="Normal 2 2 6 2 2 2 6 2" xfId="17090"/>
    <cellStyle name="Normal 2 2 6 2 2 2 6 2 2" xfId="17091"/>
    <cellStyle name="Normal 2 2 6 2 2 2 6 3" xfId="17092"/>
    <cellStyle name="Normal 2 2 6 2 2 2 6 4" xfId="17093"/>
    <cellStyle name="Normal 2 2 6 2 2 2 7" xfId="17094"/>
    <cellStyle name="Normal 2 2 6 2 2 2 7 2" xfId="17095"/>
    <cellStyle name="Normal 2 2 6 2 2 2 8" xfId="17096"/>
    <cellStyle name="Normal 2 2 6 2 2 2 9" xfId="17097"/>
    <cellStyle name="Normal 2 2 6 2 2 2_Tab1" xfId="17098"/>
    <cellStyle name="Normal 2 2 6 2 2 3" xfId="17099"/>
    <cellStyle name="Normal 2 2 6 2 2 3 2" xfId="17100"/>
    <cellStyle name="Normal 2 2 6 2 2 3 2 2" xfId="17101"/>
    <cellStyle name="Normal 2 2 6 2 2 3 2 2 2" xfId="17102"/>
    <cellStyle name="Normal 2 2 6 2 2 3 2 2 2 2" xfId="17103"/>
    <cellStyle name="Normal 2 2 6 2 2 3 2 2 3" xfId="17104"/>
    <cellStyle name="Normal 2 2 6 2 2 3 2 2 4" xfId="17105"/>
    <cellStyle name="Normal 2 2 6 2 2 3 2 3" xfId="17106"/>
    <cellStyle name="Normal 2 2 6 2 2 3 2 3 2" xfId="17107"/>
    <cellStyle name="Normal 2 2 6 2 2 3 2 4" xfId="17108"/>
    <cellStyle name="Normal 2 2 6 2 2 3 2 5" xfId="17109"/>
    <cellStyle name="Normal 2 2 6 2 2 3 3" xfId="17110"/>
    <cellStyle name="Normal 2 2 6 2 2 3 3 2" xfId="17111"/>
    <cellStyle name="Normal 2 2 6 2 2 3 3 2 2" xfId="17112"/>
    <cellStyle name="Normal 2 2 6 2 2 3 3 3" xfId="17113"/>
    <cellStyle name="Normal 2 2 6 2 2 3 3 4" xfId="17114"/>
    <cellStyle name="Normal 2 2 6 2 2 3 4" xfId="17115"/>
    <cellStyle name="Normal 2 2 6 2 2 3 4 2" xfId="17116"/>
    <cellStyle name="Normal 2 2 6 2 2 3 4 2 2" xfId="17117"/>
    <cellStyle name="Normal 2 2 6 2 2 3 4 3" xfId="17118"/>
    <cellStyle name="Normal 2 2 6 2 2 3 4 4" xfId="17119"/>
    <cellStyle name="Normal 2 2 6 2 2 3 5" xfId="17120"/>
    <cellStyle name="Normal 2 2 6 2 2 3 5 2" xfId="17121"/>
    <cellStyle name="Normal 2 2 6 2 2 3 6" xfId="17122"/>
    <cellStyle name="Normal 2 2 6 2 2 3 7" xfId="17123"/>
    <cellStyle name="Normal 2 2 6 2 2 4" xfId="17124"/>
    <cellStyle name="Normal 2 2 6 2 2 4 2" xfId="17125"/>
    <cellStyle name="Normal 2 2 6 2 2 4 2 2" xfId="17126"/>
    <cellStyle name="Normal 2 2 6 2 2 4 2 2 2" xfId="17127"/>
    <cellStyle name="Normal 2 2 6 2 2 4 2 2 2 2" xfId="17128"/>
    <cellStyle name="Normal 2 2 6 2 2 4 2 2 3" xfId="17129"/>
    <cellStyle name="Normal 2 2 6 2 2 4 2 2 4" xfId="17130"/>
    <cellStyle name="Normal 2 2 6 2 2 4 2 3" xfId="17131"/>
    <cellStyle name="Normal 2 2 6 2 2 4 2 3 2" xfId="17132"/>
    <cellStyle name="Normal 2 2 6 2 2 4 2 4" xfId="17133"/>
    <cellStyle name="Normal 2 2 6 2 2 4 2 5" xfId="17134"/>
    <cellStyle name="Normal 2 2 6 2 2 4 3" xfId="17135"/>
    <cellStyle name="Normal 2 2 6 2 2 4 3 2" xfId="17136"/>
    <cellStyle name="Normal 2 2 6 2 2 4 3 2 2" xfId="17137"/>
    <cellStyle name="Normal 2 2 6 2 2 4 3 3" xfId="17138"/>
    <cellStyle name="Normal 2 2 6 2 2 4 3 4" xfId="17139"/>
    <cellStyle name="Normal 2 2 6 2 2 4 4" xfId="17140"/>
    <cellStyle name="Normal 2 2 6 2 2 4 4 2" xfId="17141"/>
    <cellStyle name="Normal 2 2 6 2 2 4 4 2 2" xfId="17142"/>
    <cellStyle name="Normal 2 2 6 2 2 4 4 3" xfId="17143"/>
    <cellStyle name="Normal 2 2 6 2 2 4 4 4" xfId="17144"/>
    <cellStyle name="Normal 2 2 6 2 2 4 5" xfId="17145"/>
    <cellStyle name="Normal 2 2 6 2 2 4 5 2" xfId="17146"/>
    <cellStyle name="Normal 2 2 6 2 2 4 6" xfId="17147"/>
    <cellStyle name="Normal 2 2 6 2 2 4 7" xfId="17148"/>
    <cellStyle name="Normal 2 2 6 2 2 5" xfId="17149"/>
    <cellStyle name="Normal 2 2 6 2 2 5 2" xfId="17150"/>
    <cellStyle name="Normal 2 2 6 2 2 5 2 2" xfId="17151"/>
    <cellStyle name="Normal 2 2 6 2 2 5 2 2 2" xfId="17152"/>
    <cellStyle name="Normal 2 2 6 2 2 5 2 3" xfId="17153"/>
    <cellStyle name="Normal 2 2 6 2 2 5 2 4" xfId="17154"/>
    <cellStyle name="Normal 2 2 6 2 2 5 3" xfId="17155"/>
    <cellStyle name="Normal 2 2 6 2 2 5 3 2" xfId="17156"/>
    <cellStyle name="Normal 2 2 6 2 2 5 4" xfId="17157"/>
    <cellStyle name="Normal 2 2 6 2 2 5 5" xfId="17158"/>
    <cellStyle name="Normal 2 2 6 2 2 6" xfId="17159"/>
    <cellStyle name="Normal 2 2 6 2 2 6 2" xfId="17160"/>
    <cellStyle name="Normal 2 2 6 2 2 6 2 2" xfId="17161"/>
    <cellStyle name="Normal 2 2 6 2 2 6 3" xfId="17162"/>
    <cellStyle name="Normal 2 2 6 2 2 6 4" xfId="17163"/>
    <cellStyle name="Normal 2 2 6 2 2 7" xfId="17164"/>
    <cellStyle name="Normal 2 2 6 2 2 7 2" xfId="17165"/>
    <cellStyle name="Normal 2 2 6 2 2 7 2 2" xfId="17166"/>
    <cellStyle name="Normal 2 2 6 2 2 7 3" xfId="17167"/>
    <cellStyle name="Normal 2 2 6 2 2 7 4" xfId="17168"/>
    <cellStyle name="Normal 2 2 6 2 2 8" xfId="17169"/>
    <cellStyle name="Normal 2 2 6 2 2 8 2" xfId="17170"/>
    <cellStyle name="Normal 2 2 6 2 2 9" xfId="17171"/>
    <cellStyle name="Normal 2 2 6 2 2_Tab1" xfId="17172"/>
    <cellStyle name="Normal 2 2 6 2 3" xfId="17173"/>
    <cellStyle name="Normal 2 2 6 2 3 2" xfId="17174"/>
    <cellStyle name="Normal 2 2 6 2 3 2 2" xfId="17175"/>
    <cellStyle name="Normal 2 2 6 2 3 2 2 2" xfId="17176"/>
    <cellStyle name="Normal 2 2 6 2 3 2 2 2 2" xfId="17177"/>
    <cellStyle name="Normal 2 2 6 2 3 2 2 2 2 2" xfId="17178"/>
    <cellStyle name="Normal 2 2 6 2 3 2 2 2 3" xfId="17179"/>
    <cellStyle name="Normal 2 2 6 2 3 2 2 2 4" xfId="17180"/>
    <cellStyle name="Normal 2 2 6 2 3 2 2 3" xfId="17181"/>
    <cellStyle name="Normal 2 2 6 2 3 2 2 3 2" xfId="17182"/>
    <cellStyle name="Normal 2 2 6 2 3 2 2 4" xfId="17183"/>
    <cellStyle name="Normal 2 2 6 2 3 2 2 5" xfId="17184"/>
    <cellStyle name="Normal 2 2 6 2 3 2 3" xfId="17185"/>
    <cellStyle name="Normal 2 2 6 2 3 2 3 2" xfId="17186"/>
    <cellStyle name="Normal 2 2 6 2 3 2 3 2 2" xfId="17187"/>
    <cellStyle name="Normal 2 2 6 2 3 2 3 3" xfId="17188"/>
    <cellStyle name="Normal 2 2 6 2 3 2 3 4" xfId="17189"/>
    <cellStyle name="Normal 2 2 6 2 3 2 4" xfId="17190"/>
    <cellStyle name="Normal 2 2 6 2 3 2 4 2" xfId="17191"/>
    <cellStyle name="Normal 2 2 6 2 3 2 4 2 2" xfId="17192"/>
    <cellStyle name="Normal 2 2 6 2 3 2 4 3" xfId="17193"/>
    <cellStyle name="Normal 2 2 6 2 3 2 4 4" xfId="17194"/>
    <cellStyle name="Normal 2 2 6 2 3 2 5" xfId="17195"/>
    <cellStyle name="Normal 2 2 6 2 3 2 5 2" xfId="17196"/>
    <cellStyle name="Normal 2 2 6 2 3 2 6" xfId="17197"/>
    <cellStyle name="Normal 2 2 6 2 3 2 7" xfId="17198"/>
    <cellStyle name="Normal 2 2 6 2 3 3" xfId="17199"/>
    <cellStyle name="Normal 2 2 6 2 3 3 2" xfId="17200"/>
    <cellStyle name="Normal 2 2 6 2 3 3 2 2" xfId="17201"/>
    <cellStyle name="Normal 2 2 6 2 3 3 2 2 2" xfId="17202"/>
    <cellStyle name="Normal 2 2 6 2 3 3 2 2 2 2" xfId="17203"/>
    <cellStyle name="Normal 2 2 6 2 3 3 2 2 3" xfId="17204"/>
    <cellStyle name="Normal 2 2 6 2 3 3 2 2 4" xfId="17205"/>
    <cellStyle name="Normal 2 2 6 2 3 3 2 3" xfId="17206"/>
    <cellStyle name="Normal 2 2 6 2 3 3 2 3 2" xfId="17207"/>
    <cellStyle name="Normal 2 2 6 2 3 3 2 4" xfId="17208"/>
    <cellStyle name="Normal 2 2 6 2 3 3 2 5" xfId="17209"/>
    <cellStyle name="Normal 2 2 6 2 3 3 3" xfId="17210"/>
    <cellStyle name="Normal 2 2 6 2 3 3 3 2" xfId="17211"/>
    <cellStyle name="Normal 2 2 6 2 3 3 3 2 2" xfId="17212"/>
    <cellStyle name="Normal 2 2 6 2 3 3 3 3" xfId="17213"/>
    <cellStyle name="Normal 2 2 6 2 3 3 3 4" xfId="17214"/>
    <cellStyle name="Normal 2 2 6 2 3 3 4" xfId="17215"/>
    <cellStyle name="Normal 2 2 6 2 3 3 4 2" xfId="17216"/>
    <cellStyle name="Normal 2 2 6 2 3 3 4 2 2" xfId="17217"/>
    <cellStyle name="Normal 2 2 6 2 3 3 4 3" xfId="17218"/>
    <cellStyle name="Normal 2 2 6 2 3 3 4 4" xfId="17219"/>
    <cellStyle name="Normal 2 2 6 2 3 3 5" xfId="17220"/>
    <cellStyle name="Normal 2 2 6 2 3 3 5 2" xfId="17221"/>
    <cellStyle name="Normal 2 2 6 2 3 3 6" xfId="17222"/>
    <cellStyle name="Normal 2 2 6 2 3 3 7" xfId="17223"/>
    <cellStyle name="Normal 2 2 6 2 3 4" xfId="17224"/>
    <cellStyle name="Normal 2 2 6 2 3 4 2" xfId="17225"/>
    <cellStyle name="Normal 2 2 6 2 3 4 2 2" xfId="17226"/>
    <cellStyle name="Normal 2 2 6 2 3 4 2 2 2" xfId="17227"/>
    <cellStyle name="Normal 2 2 6 2 3 4 2 3" xfId="17228"/>
    <cellStyle name="Normal 2 2 6 2 3 4 2 4" xfId="17229"/>
    <cellStyle name="Normal 2 2 6 2 3 4 3" xfId="17230"/>
    <cellStyle name="Normal 2 2 6 2 3 4 3 2" xfId="17231"/>
    <cellStyle name="Normal 2 2 6 2 3 4 4" xfId="17232"/>
    <cellStyle name="Normal 2 2 6 2 3 4 5" xfId="17233"/>
    <cellStyle name="Normal 2 2 6 2 3 5" xfId="17234"/>
    <cellStyle name="Normal 2 2 6 2 3 5 2" xfId="17235"/>
    <cellStyle name="Normal 2 2 6 2 3 5 2 2" xfId="17236"/>
    <cellStyle name="Normal 2 2 6 2 3 5 3" xfId="17237"/>
    <cellStyle name="Normal 2 2 6 2 3 5 4" xfId="17238"/>
    <cellStyle name="Normal 2 2 6 2 3 6" xfId="17239"/>
    <cellStyle name="Normal 2 2 6 2 3 6 2" xfId="17240"/>
    <cellStyle name="Normal 2 2 6 2 3 6 2 2" xfId="17241"/>
    <cellStyle name="Normal 2 2 6 2 3 6 3" xfId="17242"/>
    <cellStyle name="Normal 2 2 6 2 3 6 4" xfId="17243"/>
    <cellStyle name="Normal 2 2 6 2 3 7" xfId="17244"/>
    <cellStyle name="Normal 2 2 6 2 3 7 2" xfId="17245"/>
    <cellStyle name="Normal 2 2 6 2 3 8" xfId="17246"/>
    <cellStyle name="Normal 2 2 6 2 3 9" xfId="17247"/>
    <cellStyle name="Normal 2 2 6 2 3_Tab1" xfId="17248"/>
    <cellStyle name="Normal 2 2 6 2 4" xfId="17249"/>
    <cellStyle name="Normal 2 2 6 2 4 2" xfId="17250"/>
    <cellStyle name="Normal 2 2 6 2 4 2 2" xfId="17251"/>
    <cellStyle name="Normal 2 2 6 2 4 2 2 2" xfId="17252"/>
    <cellStyle name="Normal 2 2 6 2 4 2 2 2 2" xfId="17253"/>
    <cellStyle name="Normal 2 2 6 2 4 2 2 3" xfId="17254"/>
    <cellStyle name="Normal 2 2 6 2 4 2 2 4" xfId="17255"/>
    <cellStyle name="Normal 2 2 6 2 4 2 3" xfId="17256"/>
    <cellStyle name="Normal 2 2 6 2 4 2 3 2" xfId="17257"/>
    <cellStyle name="Normal 2 2 6 2 4 2 4" xfId="17258"/>
    <cellStyle name="Normal 2 2 6 2 4 2 5" xfId="17259"/>
    <cellStyle name="Normal 2 2 6 2 4 3" xfId="17260"/>
    <cellStyle name="Normal 2 2 6 2 4 3 2" xfId="17261"/>
    <cellStyle name="Normal 2 2 6 2 4 3 2 2" xfId="17262"/>
    <cellStyle name="Normal 2 2 6 2 4 3 3" xfId="17263"/>
    <cellStyle name="Normal 2 2 6 2 4 3 4" xfId="17264"/>
    <cellStyle name="Normal 2 2 6 2 4 4" xfId="17265"/>
    <cellStyle name="Normal 2 2 6 2 4 4 2" xfId="17266"/>
    <cellStyle name="Normal 2 2 6 2 4 4 2 2" xfId="17267"/>
    <cellStyle name="Normal 2 2 6 2 4 4 3" xfId="17268"/>
    <cellStyle name="Normal 2 2 6 2 4 4 4" xfId="17269"/>
    <cellStyle name="Normal 2 2 6 2 4 5" xfId="17270"/>
    <cellStyle name="Normal 2 2 6 2 4 5 2" xfId="17271"/>
    <cellStyle name="Normal 2 2 6 2 4 6" xfId="17272"/>
    <cellStyle name="Normal 2 2 6 2 4 7" xfId="17273"/>
    <cellStyle name="Normal 2 2 6 2 5" xfId="17274"/>
    <cellStyle name="Normal 2 2 6 2 5 2" xfId="17275"/>
    <cellStyle name="Normal 2 2 6 2 5 2 2" xfId="17276"/>
    <cellStyle name="Normal 2 2 6 2 5 2 2 2" xfId="17277"/>
    <cellStyle name="Normal 2 2 6 2 5 2 2 2 2" xfId="17278"/>
    <cellStyle name="Normal 2 2 6 2 5 2 2 3" xfId="17279"/>
    <cellStyle name="Normal 2 2 6 2 5 2 2 4" xfId="17280"/>
    <cellStyle name="Normal 2 2 6 2 5 2 3" xfId="17281"/>
    <cellStyle name="Normal 2 2 6 2 5 2 3 2" xfId="17282"/>
    <cellStyle name="Normal 2 2 6 2 5 2 4" xfId="17283"/>
    <cellStyle name="Normal 2 2 6 2 5 2 5" xfId="17284"/>
    <cellStyle name="Normal 2 2 6 2 5 3" xfId="17285"/>
    <cellStyle name="Normal 2 2 6 2 5 3 2" xfId="17286"/>
    <cellStyle name="Normal 2 2 6 2 5 3 2 2" xfId="17287"/>
    <cellStyle name="Normal 2 2 6 2 5 3 3" xfId="17288"/>
    <cellStyle name="Normal 2 2 6 2 5 3 4" xfId="17289"/>
    <cellStyle name="Normal 2 2 6 2 5 4" xfId="17290"/>
    <cellStyle name="Normal 2 2 6 2 5 4 2" xfId="17291"/>
    <cellStyle name="Normal 2 2 6 2 5 4 2 2" xfId="17292"/>
    <cellStyle name="Normal 2 2 6 2 5 4 3" xfId="17293"/>
    <cellStyle name="Normal 2 2 6 2 5 4 4" xfId="17294"/>
    <cellStyle name="Normal 2 2 6 2 5 5" xfId="17295"/>
    <cellStyle name="Normal 2 2 6 2 5 5 2" xfId="17296"/>
    <cellStyle name="Normal 2 2 6 2 5 6" xfId="17297"/>
    <cellStyle name="Normal 2 2 6 2 5 7" xfId="17298"/>
    <cellStyle name="Normal 2 2 6 2 6" xfId="17299"/>
    <cellStyle name="Normal 2 2 6 2 6 2" xfId="17300"/>
    <cellStyle name="Normal 2 2 6 2 6 2 2" xfId="17301"/>
    <cellStyle name="Normal 2 2 6 2 6 2 2 2" xfId="17302"/>
    <cellStyle name="Normal 2 2 6 2 6 2 3" xfId="17303"/>
    <cellStyle name="Normal 2 2 6 2 6 2 4" xfId="17304"/>
    <cellStyle name="Normal 2 2 6 2 6 3" xfId="17305"/>
    <cellStyle name="Normal 2 2 6 2 6 3 2" xfId="17306"/>
    <cellStyle name="Normal 2 2 6 2 6 4" xfId="17307"/>
    <cellStyle name="Normal 2 2 6 2 6 5" xfId="17308"/>
    <cellStyle name="Normal 2 2 6 2 7" xfId="17309"/>
    <cellStyle name="Normal 2 2 6 2 7 2" xfId="17310"/>
    <cellStyle name="Normal 2 2 6 2 7 2 2" xfId="17311"/>
    <cellStyle name="Normal 2 2 6 2 7 3" xfId="17312"/>
    <cellStyle name="Normal 2 2 6 2 7 4" xfId="17313"/>
    <cellStyle name="Normal 2 2 6 2 8" xfId="17314"/>
    <cellStyle name="Normal 2 2 6 2 8 2" xfId="17315"/>
    <cellStyle name="Normal 2 2 6 2 8 2 2" xfId="17316"/>
    <cellStyle name="Normal 2 2 6 2 8 3" xfId="17317"/>
    <cellStyle name="Normal 2 2 6 2 8 4" xfId="17318"/>
    <cellStyle name="Normal 2 2 6 2 9" xfId="17319"/>
    <cellStyle name="Normal 2 2 6 2 9 2" xfId="17320"/>
    <cellStyle name="Normal 2 2 6 2_Tab1" xfId="17321"/>
    <cellStyle name="Normal 2 2 6 3" xfId="17322"/>
    <cellStyle name="Normal 2 2 6 3 10" xfId="17323"/>
    <cellStyle name="Normal 2 2 6 3 2" xfId="17324"/>
    <cellStyle name="Normal 2 2 6 3 2 2" xfId="17325"/>
    <cellStyle name="Normal 2 2 6 3 2 2 2" xfId="17326"/>
    <cellStyle name="Normal 2 2 6 3 2 2 2 2" xfId="17327"/>
    <cellStyle name="Normal 2 2 6 3 2 2 2 2 2" xfId="17328"/>
    <cellStyle name="Normal 2 2 6 3 2 2 2 2 2 2" xfId="17329"/>
    <cellStyle name="Normal 2 2 6 3 2 2 2 2 3" xfId="17330"/>
    <cellStyle name="Normal 2 2 6 3 2 2 2 2 4" xfId="17331"/>
    <cellStyle name="Normal 2 2 6 3 2 2 2 3" xfId="17332"/>
    <cellStyle name="Normal 2 2 6 3 2 2 2 3 2" xfId="17333"/>
    <cellStyle name="Normal 2 2 6 3 2 2 2 4" xfId="17334"/>
    <cellStyle name="Normal 2 2 6 3 2 2 2 5" xfId="17335"/>
    <cellStyle name="Normal 2 2 6 3 2 2 3" xfId="17336"/>
    <cellStyle name="Normal 2 2 6 3 2 2 3 2" xfId="17337"/>
    <cellStyle name="Normal 2 2 6 3 2 2 3 2 2" xfId="17338"/>
    <cellStyle name="Normal 2 2 6 3 2 2 3 3" xfId="17339"/>
    <cellStyle name="Normal 2 2 6 3 2 2 3 4" xfId="17340"/>
    <cellStyle name="Normal 2 2 6 3 2 2 4" xfId="17341"/>
    <cellStyle name="Normal 2 2 6 3 2 2 4 2" xfId="17342"/>
    <cellStyle name="Normal 2 2 6 3 2 2 4 2 2" xfId="17343"/>
    <cellStyle name="Normal 2 2 6 3 2 2 4 3" xfId="17344"/>
    <cellStyle name="Normal 2 2 6 3 2 2 4 4" xfId="17345"/>
    <cellStyle name="Normal 2 2 6 3 2 2 5" xfId="17346"/>
    <cellStyle name="Normal 2 2 6 3 2 2 5 2" xfId="17347"/>
    <cellStyle name="Normal 2 2 6 3 2 2 6" xfId="17348"/>
    <cellStyle name="Normal 2 2 6 3 2 2 7" xfId="17349"/>
    <cellStyle name="Normal 2 2 6 3 2 3" xfId="17350"/>
    <cellStyle name="Normal 2 2 6 3 2 3 2" xfId="17351"/>
    <cellStyle name="Normal 2 2 6 3 2 3 2 2" xfId="17352"/>
    <cellStyle name="Normal 2 2 6 3 2 3 2 2 2" xfId="17353"/>
    <cellStyle name="Normal 2 2 6 3 2 3 2 2 2 2" xfId="17354"/>
    <cellStyle name="Normal 2 2 6 3 2 3 2 2 3" xfId="17355"/>
    <cellStyle name="Normal 2 2 6 3 2 3 2 2 4" xfId="17356"/>
    <cellStyle name="Normal 2 2 6 3 2 3 2 3" xfId="17357"/>
    <cellStyle name="Normal 2 2 6 3 2 3 2 3 2" xfId="17358"/>
    <cellStyle name="Normal 2 2 6 3 2 3 2 4" xfId="17359"/>
    <cellStyle name="Normal 2 2 6 3 2 3 2 5" xfId="17360"/>
    <cellStyle name="Normal 2 2 6 3 2 3 3" xfId="17361"/>
    <cellStyle name="Normal 2 2 6 3 2 3 3 2" xfId="17362"/>
    <cellStyle name="Normal 2 2 6 3 2 3 3 2 2" xfId="17363"/>
    <cellStyle name="Normal 2 2 6 3 2 3 3 3" xfId="17364"/>
    <cellStyle name="Normal 2 2 6 3 2 3 3 4" xfId="17365"/>
    <cellStyle name="Normal 2 2 6 3 2 3 4" xfId="17366"/>
    <cellStyle name="Normal 2 2 6 3 2 3 4 2" xfId="17367"/>
    <cellStyle name="Normal 2 2 6 3 2 3 4 2 2" xfId="17368"/>
    <cellStyle name="Normal 2 2 6 3 2 3 4 3" xfId="17369"/>
    <cellStyle name="Normal 2 2 6 3 2 3 4 4" xfId="17370"/>
    <cellStyle name="Normal 2 2 6 3 2 3 5" xfId="17371"/>
    <cellStyle name="Normal 2 2 6 3 2 3 5 2" xfId="17372"/>
    <cellStyle name="Normal 2 2 6 3 2 3 6" xfId="17373"/>
    <cellStyle name="Normal 2 2 6 3 2 3 7" xfId="17374"/>
    <cellStyle name="Normal 2 2 6 3 2 4" xfId="17375"/>
    <cellStyle name="Normal 2 2 6 3 2 4 2" xfId="17376"/>
    <cellStyle name="Normal 2 2 6 3 2 4 2 2" xfId="17377"/>
    <cellStyle name="Normal 2 2 6 3 2 4 2 2 2" xfId="17378"/>
    <cellStyle name="Normal 2 2 6 3 2 4 2 3" xfId="17379"/>
    <cellStyle name="Normal 2 2 6 3 2 4 2 4" xfId="17380"/>
    <cellStyle name="Normal 2 2 6 3 2 4 3" xfId="17381"/>
    <cellStyle name="Normal 2 2 6 3 2 4 3 2" xfId="17382"/>
    <cellStyle name="Normal 2 2 6 3 2 4 4" xfId="17383"/>
    <cellStyle name="Normal 2 2 6 3 2 4 5" xfId="17384"/>
    <cellStyle name="Normal 2 2 6 3 2 5" xfId="17385"/>
    <cellStyle name="Normal 2 2 6 3 2 5 2" xfId="17386"/>
    <cellStyle name="Normal 2 2 6 3 2 5 2 2" xfId="17387"/>
    <cellStyle name="Normal 2 2 6 3 2 5 3" xfId="17388"/>
    <cellStyle name="Normal 2 2 6 3 2 5 4" xfId="17389"/>
    <cellStyle name="Normal 2 2 6 3 2 6" xfId="17390"/>
    <cellStyle name="Normal 2 2 6 3 2 6 2" xfId="17391"/>
    <cellStyle name="Normal 2 2 6 3 2 6 2 2" xfId="17392"/>
    <cellStyle name="Normal 2 2 6 3 2 6 3" xfId="17393"/>
    <cellStyle name="Normal 2 2 6 3 2 6 4" xfId="17394"/>
    <cellStyle name="Normal 2 2 6 3 2 7" xfId="17395"/>
    <cellStyle name="Normal 2 2 6 3 2 7 2" xfId="17396"/>
    <cellStyle name="Normal 2 2 6 3 2 8" xfId="17397"/>
    <cellStyle name="Normal 2 2 6 3 2 9" xfId="17398"/>
    <cellStyle name="Normal 2 2 6 3 2_Tab1" xfId="17399"/>
    <cellStyle name="Normal 2 2 6 3 3" xfId="17400"/>
    <cellStyle name="Normal 2 2 6 3 3 2" xfId="17401"/>
    <cellStyle name="Normal 2 2 6 3 3 2 2" xfId="17402"/>
    <cellStyle name="Normal 2 2 6 3 3 2 2 2" xfId="17403"/>
    <cellStyle name="Normal 2 2 6 3 3 2 2 2 2" xfId="17404"/>
    <cellStyle name="Normal 2 2 6 3 3 2 2 3" xfId="17405"/>
    <cellStyle name="Normal 2 2 6 3 3 2 2 4" xfId="17406"/>
    <cellStyle name="Normal 2 2 6 3 3 2 3" xfId="17407"/>
    <cellStyle name="Normal 2 2 6 3 3 2 3 2" xfId="17408"/>
    <cellStyle name="Normal 2 2 6 3 3 2 4" xfId="17409"/>
    <cellStyle name="Normal 2 2 6 3 3 2 5" xfId="17410"/>
    <cellStyle name="Normal 2 2 6 3 3 3" xfId="17411"/>
    <cellStyle name="Normal 2 2 6 3 3 3 2" xfId="17412"/>
    <cellStyle name="Normal 2 2 6 3 3 3 2 2" xfId="17413"/>
    <cellStyle name="Normal 2 2 6 3 3 3 3" xfId="17414"/>
    <cellStyle name="Normal 2 2 6 3 3 3 4" xfId="17415"/>
    <cellStyle name="Normal 2 2 6 3 3 4" xfId="17416"/>
    <cellStyle name="Normal 2 2 6 3 3 4 2" xfId="17417"/>
    <cellStyle name="Normal 2 2 6 3 3 4 2 2" xfId="17418"/>
    <cellStyle name="Normal 2 2 6 3 3 4 3" xfId="17419"/>
    <cellStyle name="Normal 2 2 6 3 3 4 4" xfId="17420"/>
    <cellStyle name="Normal 2 2 6 3 3 5" xfId="17421"/>
    <cellStyle name="Normal 2 2 6 3 3 5 2" xfId="17422"/>
    <cellStyle name="Normal 2 2 6 3 3 6" xfId="17423"/>
    <cellStyle name="Normal 2 2 6 3 3 7" xfId="17424"/>
    <cellStyle name="Normal 2 2 6 3 4" xfId="17425"/>
    <cellStyle name="Normal 2 2 6 3 4 2" xfId="17426"/>
    <cellStyle name="Normal 2 2 6 3 4 2 2" xfId="17427"/>
    <cellStyle name="Normal 2 2 6 3 4 2 2 2" xfId="17428"/>
    <cellStyle name="Normal 2 2 6 3 4 2 2 2 2" xfId="17429"/>
    <cellStyle name="Normal 2 2 6 3 4 2 2 3" xfId="17430"/>
    <cellStyle name="Normal 2 2 6 3 4 2 2 4" xfId="17431"/>
    <cellStyle name="Normal 2 2 6 3 4 2 3" xfId="17432"/>
    <cellStyle name="Normal 2 2 6 3 4 2 3 2" xfId="17433"/>
    <cellStyle name="Normal 2 2 6 3 4 2 4" xfId="17434"/>
    <cellStyle name="Normal 2 2 6 3 4 2 5" xfId="17435"/>
    <cellStyle name="Normal 2 2 6 3 4 3" xfId="17436"/>
    <cellStyle name="Normal 2 2 6 3 4 3 2" xfId="17437"/>
    <cellStyle name="Normal 2 2 6 3 4 3 2 2" xfId="17438"/>
    <cellStyle name="Normal 2 2 6 3 4 3 3" xfId="17439"/>
    <cellStyle name="Normal 2 2 6 3 4 3 4" xfId="17440"/>
    <cellStyle name="Normal 2 2 6 3 4 4" xfId="17441"/>
    <cellStyle name="Normal 2 2 6 3 4 4 2" xfId="17442"/>
    <cellStyle name="Normal 2 2 6 3 4 4 2 2" xfId="17443"/>
    <cellStyle name="Normal 2 2 6 3 4 4 3" xfId="17444"/>
    <cellStyle name="Normal 2 2 6 3 4 4 4" xfId="17445"/>
    <cellStyle name="Normal 2 2 6 3 4 5" xfId="17446"/>
    <cellStyle name="Normal 2 2 6 3 4 5 2" xfId="17447"/>
    <cellStyle name="Normal 2 2 6 3 4 6" xfId="17448"/>
    <cellStyle name="Normal 2 2 6 3 4 7" xfId="17449"/>
    <cellStyle name="Normal 2 2 6 3 5" xfId="17450"/>
    <cellStyle name="Normal 2 2 6 3 5 2" xfId="17451"/>
    <cellStyle name="Normal 2 2 6 3 5 2 2" xfId="17452"/>
    <cellStyle name="Normal 2 2 6 3 5 2 2 2" xfId="17453"/>
    <cellStyle name="Normal 2 2 6 3 5 2 3" xfId="17454"/>
    <cellStyle name="Normal 2 2 6 3 5 2 4" xfId="17455"/>
    <cellStyle name="Normal 2 2 6 3 5 3" xfId="17456"/>
    <cellStyle name="Normal 2 2 6 3 5 3 2" xfId="17457"/>
    <cellStyle name="Normal 2 2 6 3 5 4" xfId="17458"/>
    <cellStyle name="Normal 2 2 6 3 5 5" xfId="17459"/>
    <cellStyle name="Normal 2 2 6 3 6" xfId="17460"/>
    <cellStyle name="Normal 2 2 6 3 6 2" xfId="17461"/>
    <cellStyle name="Normal 2 2 6 3 6 2 2" xfId="17462"/>
    <cellStyle name="Normal 2 2 6 3 6 3" xfId="17463"/>
    <cellStyle name="Normal 2 2 6 3 6 4" xfId="17464"/>
    <cellStyle name="Normal 2 2 6 3 7" xfId="17465"/>
    <cellStyle name="Normal 2 2 6 3 7 2" xfId="17466"/>
    <cellStyle name="Normal 2 2 6 3 7 2 2" xfId="17467"/>
    <cellStyle name="Normal 2 2 6 3 7 3" xfId="17468"/>
    <cellStyle name="Normal 2 2 6 3 7 4" xfId="17469"/>
    <cellStyle name="Normal 2 2 6 3 8" xfId="17470"/>
    <cellStyle name="Normal 2 2 6 3 8 2" xfId="17471"/>
    <cellStyle name="Normal 2 2 6 3 9" xfId="17472"/>
    <cellStyle name="Normal 2 2 6 3_Tab1" xfId="17473"/>
    <cellStyle name="Normal 2 2 6 4" xfId="17474"/>
    <cellStyle name="Normal 2 2 6 4 2" xfId="17475"/>
    <cellStyle name="Normal 2 2 6 4 2 2" xfId="17476"/>
    <cellStyle name="Normal 2 2 6 4 2 2 2" xfId="17477"/>
    <cellStyle name="Normal 2 2 6 4 2 2 2 2" xfId="17478"/>
    <cellStyle name="Normal 2 2 6 4 2 2 2 2 2" xfId="17479"/>
    <cellStyle name="Normal 2 2 6 4 2 2 2 3" xfId="17480"/>
    <cellStyle name="Normal 2 2 6 4 2 2 2 4" xfId="17481"/>
    <cellStyle name="Normal 2 2 6 4 2 2 3" xfId="17482"/>
    <cellStyle name="Normal 2 2 6 4 2 2 3 2" xfId="17483"/>
    <cellStyle name="Normal 2 2 6 4 2 2 4" xfId="17484"/>
    <cellStyle name="Normal 2 2 6 4 2 2 5" xfId="17485"/>
    <cellStyle name="Normal 2 2 6 4 2 3" xfId="17486"/>
    <cellStyle name="Normal 2 2 6 4 2 3 2" xfId="17487"/>
    <cellStyle name="Normal 2 2 6 4 2 3 2 2" xfId="17488"/>
    <cellStyle name="Normal 2 2 6 4 2 3 3" xfId="17489"/>
    <cellStyle name="Normal 2 2 6 4 2 3 4" xfId="17490"/>
    <cellStyle name="Normal 2 2 6 4 2 4" xfId="17491"/>
    <cellStyle name="Normal 2 2 6 4 2 4 2" xfId="17492"/>
    <cellStyle name="Normal 2 2 6 4 2 4 2 2" xfId="17493"/>
    <cellStyle name="Normal 2 2 6 4 2 4 3" xfId="17494"/>
    <cellStyle name="Normal 2 2 6 4 2 4 4" xfId="17495"/>
    <cellStyle name="Normal 2 2 6 4 2 5" xfId="17496"/>
    <cellStyle name="Normal 2 2 6 4 2 5 2" xfId="17497"/>
    <cellStyle name="Normal 2 2 6 4 2 6" xfId="17498"/>
    <cellStyle name="Normal 2 2 6 4 2 7" xfId="17499"/>
    <cellStyle name="Normal 2 2 6 4 3" xfId="17500"/>
    <cellStyle name="Normal 2 2 6 4 3 2" xfId="17501"/>
    <cellStyle name="Normal 2 2 6 4 3 2 2" xfId="17502"/>
    <cellStyle name="Normal 2 2 6 4 3 2 2 2" xfId="17503"/>
    <cellStyle name="Normal 2 2 6 4 3 2 2 2 2" xfId="17504"/>
    <cellStyle name="Normal 2 2 6 4 3 2 2 3" xfId="17505"/>
    <cellStyle name="Normal 2 2 6 4 3 2 2 4" xfId="17506"/>
    <cellStyle name="Normal 2 2 6 4 3 2 3" xfId="17507"/>
    <cellStyle name="Normal 2 2 6 4 3 2 3 2" xfId="17508"/>
    <cellStyle name="Normal 2 2 6 4 3 2 4" xfId="17509"/>
    <cellStyle name="Normal 2 2 6 4 3 2 5" xfId="17510"/>
    <cellStyle name="Normal 2 2 6 4 3 3" xfId="17511"/>
    <cellStyle name="Normal 2 2 6 4 3 3 2" xfId="17512"/>
    <cellStyle name="Normal 2 2 6 4 3 3 2 2" xfId="17513"/>
    <cellStyle name="Normal 2 2 6 4 3 3 3" xfId="17514"/>
    <cellStyle name="Normal 2 2 6 4 3 3 4" xfId="17515"/>
    <cellStyle name="Normal 2 2 6 4 3 4" xfId="17516"/>
    <cellStyle name="Normal 2 2 6 4 3 4 2" xfId="17517"/>
    <cellStyle name="Normal 2 2 6 4 3 4 2 2" xfId="17518"/>
    <cellStyle name="Normal 2 2 6 4 3 4 3" xfId="17519"/>
    <cellStyle name="Normal 2 2 6 4 3 4 4" xfId="17520"/>
    <cellStyle name="Normal 2 2 6 4 3 5" xfId="17521"/>
    <cellStyle name="Normal 2 2 6 4 3 5 2" xfId="17522"/>
    <cellStyle name="Normal 2 2 6 4 3 6" xfId="17523"/>
    <cellStyle name="Normal 2 2 6 4 3 7" xfId="17524"/>
    <cellStyle name="Normal 2 2 6 4 4" xfId="17525"/>
    <cellStyle name="Normal 2 2 6 4 4 2" xfId="17526"/>
    <cellStyle name="Normal 2 2 6 4 4 2 2" xfId="17527"/>
    <cellStyle name="Normal 2 2 6 4 4 2 2 2" xfId="17528"/>
    <cellStyle name="Normal 2 2 6 4 4 2 3" xfId="17529"/>
    <cellStyle name="Normal 2 2 6 4 4 2 4" xfId="17530"/>
    <cellStyle name="Normal 2 2 6 4 4 3" xfId="17531"/>
    <cellStyle name="Normal 2 2 6 4 4 3 2" xfId="17532"/>
    <cellStyle name="Normal 2 2 6 4 4 4" xfId="17533"/>
    <cellStyle name="Normal 2 2 6 4 4 5" xfId="17534"/>
    <cellStyle name="Normal 2 2 6 4 5" xfId="17535"/>
    <cellStyle name="Normal 2 2 6 4 5 2" xfId="17536"/>
    <cellStyle name="Normal 2 2 6 4 5 2 2" xfId="17537"/>
    <cellStyle name="Normal 2 2 6 4 5 3" xfId="17538"/>
    <cellStyle name="Normal 2 2 6 4 5 4" xfId="17539"/>
    <cellStyle name="Normal 2 2 6 4 6" xfId="17540"/>
    <cellStyle name="Normal 2 2 6 4 6 2" xfId="17541"/>
    <cellStyle name="Normal 2 2 6 4 6 2 2" xfId="17542"/>
    <cellStyle name="Normal 2 2 6 4 6 3" xfId="17543"/>
    <cellStyle name="Normal 2 2 6 4 6 4" xfId="17544"/>
    <cellStyle name="Normal 2 2 6 4 7" xfId="17545"/>
    <cellStyle name="Normal 2 2 6 4 7 2" xfId="17546"/>
    <cellStyle name="Normal 2 2 6 4 8" xfId="17547"/>
    <cellStyle name="Normal 2 2 6 4 9" xfId="17548"/>
    <cellStyle name="Normal 2 2 6 4_Tab1" xfId="17549"/>
    <cellStyle name="Normal 2 2 6 5" xfId="17550"/>
    <cellStyle name="Normal 2 2 6 5 2" xfId="17551"/>
    <cellStyle name="Normal 2 2 6 5 2 2" xfId="17552"/>
    <cellStyle name="Normal 2 2 6 5 2 2 2" xfId="17553"/>
    <cellStyle name="Normal 2 2 6 5 2 2 2 2" xfId="17554"/>
    <cellStyle name="Normal 2 2 6 5 2 2 3" xfId="17555"/>
    <cellStyle name="Normal 2 2 6 5 2 2 4" xfId="17556"/>
    <cellStyle name="Normal 2 2 6 5 2 3" xfId="17557"/>
    <cellStyle name="Normal 2 2 6 5 2 3 2" xfId="17558"/>
    <cellStyle name="Normal 2 2 6 5 2 4" xfId="17559"/>
    <cellStyle name="Normal 2 2 6 5 2 5" xfId="17560"/>
    <cellStyle name="Normal 2 2 6 5 3" xfId="17561"/>
    <cellStyle name="Normal 2 2 6 5 3 2" xfId="17562"/>
    <cellStyle name="Normal 2 2 6 5 3 2 2" xfId="17563"/>
    <cellStyle name="Normal 2 2 6 5 3 3" xfId="17564"/>
    <cellStyle name="Normal 2 2 6 5 3 4" xfId="17565"/>
    <cellStyle name="Normal 2 2 6 5 4" xfId="17566"/>
    <cellStyle name="Normal 2 2 6 5 4 2" xfId="17567"/>
    <cellStyle name="Normal 2 2 6 5 4 2 2" xfId="17568"/>
    <cellStyle name="Normal 2 2 6 5 4 3" xfId="17569"/>
    <cellStyle name="Normal 2 2 6 5 4 4" xfId="17570"/>
    <cellStyle name="Normal 2 2 6 5 5" xfId="17571"/>
    <cellStyle name="Normal 2 2 6 5 5 2" xfId="17572"/>
    <cellStyle name="Normal 2 2 6 5 6" xfId="17573"/>
    <cellStyle name="Normal 2 2 6 5 7" xfId="17574"/>
    <cellStyle name="Normal 2 2 6 6" xfId="17575"/>
    <cellStyle name="Normal 2 2 6 6 2" xfId="17576"/>
    <cellStyle name="Normal 2 2 6 6 2 2" xfId="17577"/>
    <cellStyle name="Normal 2 2 6 6 2 2 2" xfId="17578"/>
    <cellStyle name="Normal 2 2 6 6 2 2 2 2" xfId="17579"/>
    <cellStyle name="Normal 2 2 6 6 2 2 3" xfId="17580"/>
    <cellStyle name="Normal 2 2 6 6 2 2 4" xfId="17581"/>
    <cellStyle name="Normal 2 2 6 6 2 3" xfId="17582"/>
    <cellStyle name="Normal 2 2 6 6 2 3 2" xfId="17583"/>
    <cellStyle name="Normal 2 2 6 6 2 4" xfId="17584"/>
    <cellStyle name="Normal 2 2 6 6 2 5" xfId="17585"/>
    <cellStyle name="Normal 2 2 6 6 3" xfId="17586"/>
    <cellStyle name="Normal 2 2 6 6 3 2" xfId="17587"/>
    <cellStyle name="Normal 2 2 6 6 3 2 2" xfId="17588"/>
    <cellStyle name="Normal 2 2 6 6 3 3" xfId="17589"/>
    <cellStyle name="Normal 2 2 6 6 3 4" xfId="17590"/>
    <cellStyle name="Normal 2 2 6 6 4" xfId="17591"/>
    <cellStyle name="Normal 2 2 6 6 4 2" xfId="17592"/>
    <cellStyle name="Normal 2 2 6 6 4 2 2" xfId="17593"/>
    <cellStyle name="Normal 2 2 6 6 4 3" xfId="17594"/>
    <cellStyle name="Normal 2 2 6 6 4 4" xfId="17595"/>
    <cellStyle name="Normal 2 2 6 6 5" xfId="17596"/>
    <cellStyle name="Normal 2 2 6 6 5 2" xfId="17597"/>
    <cellStyle name="Normal 2 2 6 6 6" xfId="17598"/>
    <cellStyle name="Normal 2 2 6 6 7" xfId="17599"/>
    <cellStyle name="Normal 2 2 6 7" xfId="17600"/>
    <cellStyle name="Normal 2 2 6 7 2" xfId="17601"/>
    <cellStyle name="Normal 2 2 6 7 2 2" xfId="17602"/>
    <cellStyle name="Normal 2 2 6 7 2 2 2" xfId="17603"/>
    <cellStyle name="Normal 2 2 6 7 2 3" xfId="17604"/>
    <cellStyle name="Normal 2 2 6 7 2 4" xfId="17605"/>
    <cellStyle name="Normal 2 2 6 7 3" xfId="17606"/>
    <cellStyle name="Normal 2 2 6 7 3 2" xfId="17607"/>
    <cellStyle name="Normal 2 2 6 7 4" xfId="17608"/>
    <cellStyle name="Normal 2 2 6 7 5" xfId="17609"/>
    <cellStyle name="Normal 2 2 6 8" xfId="17610"/>
    <cellStyle name="Normal 2 2 6 8 2" xfId="17611"/>
    <cellStyle name="Normal 2 2 6 8 2 2" xfId="17612"/>
    <cellStyle name="Normal 2 2 6 8 3" xfId="17613"/>
    <cellStyle name="Normal 2 2 6 8 4" xfId="17614"/>
    <cellStyle name="Normal 2 2 6 9" xfId="17615"/>
    <cellStyle name="Normal 2 2 6 9 2" xfId="17616"/>
    <cellStyle name="Normal 2 2 6 9 2 2" xfId="17617"/>
    <cellStyle name="Normal 2 2 6 9 3" xfId="17618"/>
    <cellStyle name="Normal 2 2 6 9 4" xfId="17619"/>
    <cellStyle name="Normal 2 2 6_Tab1" xfId="17620"/>
    <cellStyle name="Normal 2 2 7" xfId="17621"/>
    <cellStyle name="Normal 2 2 7 10" xfId="17622"/>
    <cellStyle name="Normal 2 2 7 10 2" xfId="17623"/>
    <cellStyle name="Normal 2 2 7 11" xfId="17624"/>
    <cellStyle name="Normal 2 2 7 12" xfId="17625"/>
    <cellStyle name="Normal 2 2 7 2" xfId="17626"/>
    <cellStyle name="Normal 2 2 7 2 10" xfId="17627"/>
    <cellStyle name="Normal 2 2 7 2 11" xfId="17628"/>
    <cellStyle name="Normal 2 2 7 2 2" xfId="17629"/>
    <cellStyle name="Normal 2 2 7 2 2 10" xfId="17630"/>
    <cellStyle name="Normal 2 2 7 2 2 2" xfId="17631"/>
    <cellStyle name="Normal 2 2 7 2 2 2 2" xfId="17632"/>
    <cellStyle name="Normal 2 2 7 2 2 2 2 2" xfId="17633"/>
    <cellStyle name="Normal 2 2 7 2 2 2 2 2 2" xfId="17634"/>
    <cellStyle name="Normal 2 2 7 2 2 2 2 2 2 2" xfId="17635"/>
    <cellStyle name="Normal 2 2 7 2 2 2 2 2 2 2 2" xfId="17636"/>
    <cellStyle name="Normal 2 2 7 2 2 2 2 2 2 3" xfId="17637"/>
    <cellStyle name="Normal 2 2 7 2 2 2 2 2 2 4" xfId="17638"/>
    <cellStyle name="Normal 2 2 7 2 2 2 2 2 3" xfId="17639"/>
    <cellStyle name="Normal 2 2 7 2 2 2 2 2 3 2" xfId="17640"/>
    <cellStyle name="Normal 2 2 7 2 2 2 2 2 4" xfId="17641"/>
    <cellStyle name="Normal 2 2 7 2 2 2 2 2 5" xfId="17642"/>
    <cellStyle name="Normal 2 2 7 2 2 2 2 3" xfId="17643"/>
    <cellStyle name="Normal 2 2 7 2 2 2 2 3 2" xfId="17644"/>
    <cellStyle name="Normal 2 2 7 2 2 2 2 3 2 2" xfId="17645"/>
    <cellStyle name="Normal 2 2 7 2 2 2 2 3 3" xfId="17646"/>
    <cellStyle name="Normal 2 2 7 2 2 2 2 3 4" xfId="17647"/>
    <cellStyle name="Normal 2 2 7 2 2 2 2 4" xfId="17648"/>
    <cellStyle name="Normal 2 2 7 2 2 2 2 4 2" xfId="17649"/>
    <cellStyle name="Normal 2 2 7 2 2 2 2 4 2 2" xfId="17650"/>
    <cellStyle name="Normal 2 2 7 2 2 2 2 4 3" xfId="17651"/>
    <cellStyle name="Normal 2 2 7 2 2 2 2 4 4" xfId="17652"/>
    <cellStyle name="Normal 2 2 7 2 2 2 2 5" xfId="17653"/>
    <cellStyle name="Normal 2 2 7 2 2 2 2 5 2" xfId="17654"/>
    <cellStyle name="Normal 2 2 7 2 2 2 2 6" xfId="17655"/>
    <cellStyle name="Normal 2 2 7 2 2 2 2 7" xfId="17656"/>
    <cellStyle name="Normal 2 2 7 2 2 2 3" xfId="17657"/>
    <cellStyle name="Normal 2 2 7 2 2 2 3 2" xfId="17658"/>
    <cellStyle name="Normal 2 2 7 2 2 2 3 2 2" xfId="17659"/>
    <cellStyle name="Normal 2 2 7 2 2 2 3 2 2 2" xfId="17660"/>
    <cellStyle name="Normal 2 2 7 2 2 2 3 2 2 2 2" xfId="17661"/>
    <cellStyle name="Normal 2 2 7 2 2 2 3 2 2 3" xfId="17662"/>
    <cellStyle name="Normal 2 2 7 2 2 2 3 2 2 4" xfId="17663"/>
    <cellStyle name="Normal 2 2 7 2 2 2 3 2 3" xfId="17664"/>
    <cellStyle name="Normal 2 2 7 2 2 2 3 2 3 2" xfId="17665"/>
    <cellStyle name="Normal 2 2 7 2 2 2 3 2 4" xfId="17666"/>
    <cellStyle name="Normal 2 2 7 2 2 2 3 2 5" xfId="17667"/>
    <cellStyle name="Normal 2 2 7 2 2 2 3 3" xfId="17668"/>
    <cellStyle name="Normal 2 2 7 2 2 2 3 3 2" xfId="17669"/>
    <cellStyle name="Normal 2 2 7 2 2 2 3 3 2 2" xfId="17670"/>
    <cellStyle name="Normal 2 2 7 2 2 2 3 3 3" xfId="17671"/>
    <cellStyle name="Normal 2 2 7 2 2 2 3 3 4" xfId="17672"/>
    <cellStyle name="Normal 2 2 7 2 2 2 3 4" xfId="17673"/>
    <cellStyle name="Normal 2 2 7 2 2 2 3 4 2" xfId="17674"/>
    <cellStyle name="Normal 2 2 7 2 2 2 3 4 2 2" xfId="17675"/>
    <cellStyle name="Normal 2 2 7 2 2 2 3 4 3" xfId="17676"/>
    <cellStyle name="Normal 2 2 7 2 2 2 3 4 4" xfId="17677"/>
    <cellStyle name="Normal 2 2 7 2 2 2 3 5" xfId="17678"/>
    <cellStyle name="Normal 2 2 7 2 2 2 3 5 2" xfId="17679"/>
    <cellStyle name="Normal 2 2 7 2 2 2 3 6" xfId="17680"/>
    <cellStyle name="Normal 2 2 7 2 2 2 3 7" xfId="17681"/>
    <cellStyle name="Normal 2 2 7 2 2 2 4" xfId="17682"/>
    <cellStyle name="Normal 2 2 7 2 2 2 4 2" xfId="17683"/>
    <cellStyle name="Normal 2 2 7 2 2 2 4 2 2" xfId="17684"/>
    <cellStyle name="Normal 2 2 7 2 2 2 4 2 2 2" xfId="17685"/>
    <cellStyle name="Normal 2 2 7 2 2 2 4 2 3" xfId="17686"/>
    <cellStyle name="Normal 2 2 7 2 2 2 4 2 4" xfId="17687"/>
    <cellStyle name="Normal 2 2 7 2 2 2 4 3" xfId="17688"/>
    <cellStyle name="Normal 2 2 7 2 2 2 4 3 2" xfId="17689"/>
    <cellStyle name="Normal 2 2 7 2 2 2 4 4" xfId="17690"/>
    <cellStyle name="Normal 2 2 7 2 2 2 4 5" xfId="17691"/>
    <cellStyle name="Normal 2 2 7 2 2 2 5" xfId="17692"/>
    <cellStyle name="Normal 2 2 7 2 2 2 5 2" xfId="17693"/>
    <cellStyle name="Normal 2 2 7 2 2 2 5 2 2" xfId="17694"/>
    <cellStyle name="Normal 2 2 7 2 2 2 5 3" xfId="17695"/>
    <cellStyle name="Normal 2 2 7 2 2 2 5 4" xfId="17696"/>
    <cellStyle name="Normal 2 2 7 2 2 2 6" xfId="17697"/>
    <cellStyle name="Normal 2 2 7 2 2 2 6 2" xfId="17698"/>
    <cellStyle name="Normal 2 2 7 2 2 2 6 2 2" xfId="17699"/>
    <cellStyle name="Normal 2 2 7 2 2 2 6 3" xfId="17700"/>
    <cellStyle name="Normal 2 2 7 2 2 2 6 4" xfId="17701"/>
    <cellStyle name="Normal 2 2 7 2 2 2 7" xfId="17702"/>
    <cellStyle name="Normal 2 2 7 2 2 2 7 2" xfId="17703"/>
    <cellStyle name="Normal 2 2 7 2 2 2 8" xfId="17704"/>
    <cellStyle name="Normal 2 2 7 2 2 2 9" xfId="17705"/>
    <cellStyle name="Normal 2 2 7 2 2 2_Tab1" xfId="17706"/>
    <cellStyle name="Normal 2 2 7 2 2 3" xfId="17707"/>
    <cellStyle name="Normal 2 2 7 2 2 3 2" xfId="17708"/>
    <cellStyle name="Normal 2 2 7 2 2 3 2 2" xfId="17709"/>
    <cellStyle name="Normal 2 2 7 2 2 3 2 2 2" xfId="17710"/>
    <cellStyle name="Normal 2 2 7 2 2 3 2 2 2 2" xfId="17711"/>
    <cellStyle name="Normal 2 2 7 2 2 3 2 2 3" xfId="17712"/>
    <cellStyle name="Normal 2 2 7 2 2 3 2 2 4" xfId="17713"/>
    <cellStyle name="Normal 2 2 7 2 2 3 2 3" xfId="17714"/>
    <cellStyle name="Normal 2 2 7 2 2 3 2 3 2" xfId="17715"/>
    <cellStyle name="Normal 2 2 7 2 2 3 2 4" xfId="17716"/>
    <cellStyle name="Normal 2 2 7 2 2 3 2 5" xfId="17717"/>
    <cellStyle name="Normal 2 2 7 2 2 3 3" xfId="17718"/>
    <cellStyle name="Normal 2 2 7 2 2 3 3 2" xfId="17719"/>
    <cellStyle name="Normal 2 2 7 2 2 3 3 2 2" xfId="17720"/>
    <cellStyle name="Normal 2 2 7 2 2 3 3 3" xfId="17721"/>
    <cellStyle name="Normal 2 2 7 2 2 3 3 4" xfId="17722"/>
    <cellStyle name="Normal 2 2 7 2 2 3 4" xfId="17723"/>
    <cellStyle name="Normal 2 2 7 2 2 3 4 2" xfId="17724"/>
    <cellStyle name="Normal 2 2 7 2 2 3 4 2 2" xfId="17725"/>
    <cellStyle name="Normal 2 2 7 2 2 3 4 3" xfId="17726"/>
    <cellStyle name="Normal 2 2 7 2 2 3 4 4" xfId="17727"/>
    <cellStyle name="Normal 2 2 7 2 2 3 5" xfId="17728"/>
    <cellStyle name="Normal 2 2 7 2 2 3 5 2" xfId="17729"/>
    <cellStyle name="Normal 2 2 7 2 2 3 6" xfId="17730"/>
    <cellStyle name="Normal 2 2 7 2 2 3 7" xfId="17731"/>
    <cellStyle name="Normal 2 2 7 2 2 4" xfId="17732"/>
    <cellStyle name="Normal 2 2 7 2 2 4 2" xfId="17733"/>
    <cellStyle name="Normal 2 2 7 2 2 4 2 2" xfId="17734"/>
    <cellStyle name="Normal 2 2 7 2 2 4 2 2 2" xfId="17735"/>
    <cellStyle name="Normal 2 2 7 2 2 4 2 2 2 2" xfId="17736"/>
    <cellStyle name="Normal 2 2 7 2 2 4 2 2 3" xfId="17737"/>
    <cellStyle name="Normal 2 2 7 2 2 4 2 2 4" xfId="17738"/>
    <cellStyle name="Normal 2 2 7 2 2 4 2 3" xfId="17739"/>
    <cellStyle name="Normal 2 2 7 2 2 4 2 3 2" xfId="17740"/>
    <cellStyle name="Normal 2 2 7 2 2 4 2 4" xfId="17741"/>
    <cellStyle name="Normal 2 2 7 2 2 4 2 5" xfId="17742"/>
    <cellStyle name="Normal 2 2 7 2 2 4 3" xfId="17743"/>
    <cellStyle name="Normal 2 2 7 2 2 4 3 2" xfId="17744"/>
    <cellStyle name="Normal 2 2 7 2 2 4 3 2 2" xfId="17745"/>
    <cellStyle name="Normal 2 2 7 2 2 4 3 3" xfId="17746"/>
    <cellStyle name="Normal 2 2 7 2 2 4 3 4" xfId="17747"/>
    <cellStyle name="Normal 2 2 7 2 2 4 4" xfId="17748"/>
    <cellStyle name="Normal 2 2 7 2 2 4 4 2" xfId="17749"/>
    <cellStyle name="Normal 2 2 7 2 2 4 4 2 2" xfId="17750"/>
    <cellStyle name="Normal 2 2 7 2 2 4 4 3" xfId="17751"/>
    <cellStyle name="Normal 2 2 7 2 2 4 4 4" xfId="17752"/>
    <cellStyle name="Normal 2 2 7 2 2 4 5" xfId="17753"/>
    <cellStyle name="Normal 2 2 7 2 2 4 5 2" xfId="17754"/>
    <cellStyle name="Normal 2 2 7 2 2 4 6" xfId="17755"/>
    <cellStyle name="Normal 2 2 7 2 2 4 7" xfId="17756"/>
    <cellStyle name="Normal 2 2 7 2 2 5" xfId="17757"/>
    <cellStyle name="Normal 2 2 7 2 2 5 2" xfId="17758"/>
    <cellStyle name="Normal 2 2 7 2 2 5 2 2" xfId="17759"/>
    <cellStyle name="Normal 2 2 7 2 2 5 2 2 2" xfId="17760"/>
    <cellStyle name="Normal 2 2 7 2 2 5 2 3" xfId="17761"/>
    <cellStyle name="Normal 2 2 7 2 2 5 2 4" xfId="17762"/>
    <cellStyle name="Normal 2 2 7 2 2 5 3" xfId="17763"/>
    <cellStyle name="Normal 2 2 7 2 2 5 3 2" xfId="17764"/>
    <cellStyle name="Normal 2 2 7 2 2 5 4" xfId="17765"/>
    <cellStyle name="Normal 2 2 7 2 2 5 5" xfId="17766"/>
    <cellStyle name="Normal 2 2 7 2 2 6" xfId="17767"/>
    <cellStyle name="Normal 2 2 7 2 2 6 2" xfId="17768"/>
    <cellStyle name="Normal 2 2 7 2 2 6 2 2" xfId="17769"/>
    <cellStyle name="Normal 2 2 7 2 2 6 3" xfId="17770"/>
    <cellStyle name="Normal 2 2 7 2 2 6 4" xfId="17771"/>
    <cellStyle name="Normal 2 2 7 2 2 7" xfId="17772"/>
    <cellStyle name="Normal 2 2 7 2 2 7 2" xfId="17773"/>
    <cellStyle name="Normal 2 2 7 2 2 7 2 2" xfId="17774"/>
    <cellStyle name="Normal 2 2 7 2 2 7 3" xfId="17775"/>
    <cellStyle name="Normal 2 2 7 2 2 7 4" xfId="17776"/>
    <cellStyle name="Normal 2 2 7 2 2 8" xfId="17777"/>
    <cellStyle name="Normal 2 2 7 2 2 8 2" xfId="17778"/>
    <cellStyle name="Normal 2 2 7 2 2 9" xfId="17779"/>
    <cellStyle name="Normal 2 2 7 2 2_Tab1" xfId="17780"/>
    <cellStyle name="Normal 2 2 7 2 3" xfId="17781"/>
    <cellStyle name="Normal 2 2 7 2 3 2" xfId="17782"/>
    <cellStyle name="Normal 2 2 7 2 3 2 2" xfId="17783"/>
    <cellStyle name="Normal 2 2 7 2 3 2 2 2" xfId="17784"/>
    <cellStyle name="Normal 2 2 7 2 3 2 2 2 2" xfId="17785"/>
    <cellStyle name="Normal 2 2 7 2 3 2 2 2 2 2" xfId="17786"/>
    <cellStyle name="Normal 2 2 7 2 3 2 2 2 3" xfId="17787"/>
    <cellStyle name="Normal 2 2 7 2 3 2 2 2 4" xfId="17788"/>
    <cellStyle name="Normal 2 2 7 2 3 2 2 3" xfId="17789"/>
    <cellStyle name="Normal 2 2 7 2 3 2 2 3 2" xfId="17790"/>
    <cellStyle name="Normal 2 2 7 2 3 2 2 4" xfId="17791"/>
    <cellStyle name="Normal 2 2 7 2 3 2 2 5" xfId="17792"/>
    <cellStyle name="Normal 2 2 7 2 3 2 3" xfId="17793"/>
    <cellStyle name="Normal 2 2 7 2 3 2 3 2" xfId="17794"/>
    <cellStyle name="Normal 2 2 7 2 3 2 3 2 2" xfId="17795"/>
    <cellStyle name="Normal 2 2 7 2 3 2 3 3" xfId="17796"/>
    <cellStyle name="Normal 2 2 7 2 3 2 3 4" xfId="17797"/>
    <cellStyle name="Normal 2 2 7 2 3 2 4" xfId="17798"/>
    <cellStyle name="Normal 2 2 7 2 3 2 4 2" xfId="17799"/>
    <cellStyle name="Normal 2 2 7 2 3 2 4 2 2" xfId="17800"/>
    <cellStyle name="Normal 2 2 7 2 3 2 4 3" xfId="17801"/>
    <cellStyle name="Normal 2 2 7 2 3 2 4 4" xfId="17802"/>
    <cellStyle name="Normal 2 2 7 2 3 2 5" xfId="17803"/>
    <cellStyle name="Normal 2 2 7 2 3 2 5 2" xfId="17804"/>
    <cellStyle name="Normal 2 2 7 2 3 2 6" xfId="17805"/>
    <cellStyle name="Normal 2 2 7 2 3 2 7" xfId="17806"/>
    <cellStyle name="Normal 2 2 7 2 3 3" xfId="17807"/>
    <cellStyle name="Normal 2 2 7 2 3 3 2" xfId="17808"/>
    <cellStyle name="Normal 2 2 7 2 3 3 2 2" xfId="17809"/>
    <cellStyle name="Normal 2 2 7 2 3 3 2 2 2" xfId="17810"/>
    <cellStyle name="Normal 2 2 7 2 3 3 2 2 2 2" xfId="17811"/>
    <cellStyle name="Normal 2 2 7 2 3 3 2 2 3" xfId="17812"/>
    <cellStyle name="Normal 2 2 7 2 3 3 2 2 4" xfId="17813"/>
    <cellStyle name="Normal 2 2 7 2 3 3 2 3" xfId="17814"/>
    <cellStyle name="Normal 2 2 7 2 3 3 2 3 2" xfId="17815"/>
    <cellStyle name="Normal 2 2 7 2 3 3 2 4" xfId="17816"/>
    <cellStyle name="Normal 2 2 7 2 3 3 2 5" xfId="17817"/>
    <cellStyle name="Normal 2 2 7 2 3 3 3" xfId="17818"/>
    <cellStyle name="Normal 2 2 7 2 3 3 3 2" xfId="17819"/>
    <cellStyle name="Normal 2 2 7 2 3 3 3 2 2" xfId="17820"/>
    <cellStyle name="Normal 2 2 7 2 3 3 3 3" xfId="17821"/>
    <cellStyle name="Normal 2 2 7 2 3 3 3 4" xfId="17822"/>
    <cellStyle name="Normal 2 2 7 2 3 3 4" xfId="17823"/>
    <cellStyle name="Normal 2 2 7 2 3 3 4 2" xfId="17824"/>
    <cellStyle name="Normal 2 2 7 2 3 3 4 2 2" xfId="17825"/>
    <cellStyle name="Normal 2 2 7 2 3 3 4 3" xfId="17826"/>
    <cellStyle name="Normal 2 2 7 2 3 3 4 4" xfId="17827"/>
    <cellStyle name="Normal 2 2 7 2 3 3 5" xfId="17828"/>
    <cellStyle name="Normal 2 2 7 2 3 3 5 2" xfId="17829"/>
    <cellStyle name="Normal 2 2 7 2 3 3 6" xfId="17830"/>
    <cellStyle name="Normal 2 2 7 2 3 3 7" xfId="17831"/>
    <cellStyle name="Normal 2 2 7 2 3 4" xfId="17832"/>
    <cellStyle name="Normal 2 2 7 2 3 4 2" xfId="17833"/>
    <cellStyle name="Normal 2 2 7 2 3 4 2 2" xfId="17834"/>
    <cellStyle name="Normal 2 2 7 2 3 4 2 2 2" xfId="17835"/>
    <cellStyle name="Normal 2 2 7 2 3 4 2 3" xfId="17836"/>
    <cellStyle name="Normal 2 2 7 2 3 4 2 4" xfId="17837"/>
    <cellStyle name="Normal 2 2 7 2 3 4 3" xfId="17838"/>
    <cellStyle name="Normal 2 2 7 2 3 4 3 2" xfId="17839"/>
    <cellStyle name="Normal 2 2 7 2 3 4 4" xfId="17840"/>
    <cellStyle name="Normal 2 2 7 2 3 4 5" xfId="17841"/>
    <cellStyle name="Normal 2 2 7 2 3 5" xfId="17842"/>
    <cellStyle name="Normal 2 2 7 2 3 5 2" xfId="17843"/>
    <cellStyle name="Normal 2 2 7 2 3 5 2 2" xfId="17844"/>
    <cellStyle name="Normal 2 2 7 2 3 5 3" xfId="17845"/>
    <cellStyle name="Normal 2 2 7 2 3 5 4" xfId="17846"/>
    <cellStyle name="Normal 2 2 7 2 3 6" xfId="17847"/>
    <cellStyle name="Normal 2 2 7 2 3 6 2" xfId="17848"/>
    <cellStyle name="Normal 2 2 7 2 3 6 2 2" xfId="17849"/>
    <cellStyle name="Normal 2 2 7 2 3 6 3" xfId="17850"/>
    <cellStyle name="Normal 2 2 7 2 3 6 4" xfId="17851"/>
    <cellStyle name="Normal 2 2 7 2 3 7" xfId="17852"/>
    <cellStyle name="Normal 2 2 7 2 3 7 2" xfId="17853"/>
    <cellStyle name="Normal 2 2 7 2 3 8" xfId="17854"/>
    <cellStyle name="Normal 2 2 7 2 3 9" xfId="17855"/>
    <cellStyle name="Normal 2 2 7 2 3_Tab1" xfId="17856"/>
    <cellStyle name="Normal 2 2 7 2 4" xfId="17857"/>
    <cellStyle name="Normal 2 2 7 2 4 2" xfId="17858"/>
    <cellStyle name="Normal 2 2 7 2 4 2 2" xfId="17859"/>
    <cellStyle name="Normal 2 2 7 2 4 2 2 2" xfId="17860"/>
    <cellStyle name="Normal 2 2 7 2 4 2 2 2 2" xfId="17861"/>
    <cellStyle name="Normal 2 2 7 2 4 2 2 3" xfId="17862"/>
    <cellStyle name="Normal 2 2 7 2 4 2 2 4" xfId="17863"/>
    <cellStyle name="Normal 2 2 7 2 4 2 3" xfId="17864"/>
    <cellStyle name="Normal 2 2 7 2 4 2 3 2" xfId="17865"/>
    <cellStyle name="Normal 2 2 7 2 4 2 4" xfId="17866"/>
    <cellStyle name="Normal 2 2 7 2 4 2 5" xfId="17867"/>
    <cellStyle name="Normal 2 2 7 2 4 3" xfId="17868"/>
    <cellStyle name="Normal 2 2 7 2 4 3 2" xfId="17869"/>
    <cellStyle name="Normal 2 2 7 2 4 3 2 2" xfId="17870"/>
    <cellStyle name="Normal 2 2 7 2 4 3 3" xfId="17871"/>
    <cellStyle name="Normal 2 2 7 2 4 3 4" xfId="17872"/>
    <cellStyle name="Normal 2 2 7 2 4 4" xfId="17873"/>
    <cellStyle name="Normal 2 2 7 2 4 4 2" xfId="17874"/>
    <cellStyle name="Normal 2 2 7 2 4 4 2 2" xfId="17875"/>
    <cellStyle name="Normal 2 2 7 2 4 4 3" xfId="17876"/>
    <cellStyle name="Normal 2 2 7 2 4 4 4" xfId="17877"/>
    <cellStyle name="Normal 2 2 7 2 4 5" xfId="17878"/>
    <cellStyle name="Normal 2 2 7 2 4 5 2" xfId="17879"/>
    <cellStyle name="Normal 2 2 7 2 4 6" xfId="17880"/>
    <cellStyle name="Normal 2 2 7 2 4 7" xfId="17881"/>
    <cellStyle name="Normal 2 2 7 2 5" xfId="17882"/>
    <cellStyle name="Normal 2 2 7 2 5 2" xfId="17883"/>
    <cellStyle name="Normal 2 2 7 2 5 2 2" xfId="17884"/>
    <cellStyle name="Normal 2 2 7 2 5 2 2 2" xfId="17885"/>
    <cellStyle name="Normal 2 2 7 2 5 2 2 2 2" xfId="17886"/>
    <cellStyle name="Normal 2 2 7 2 5 2 2 3" xfId="17887"/>
    <cellStyle name="Normal 2 2 7 2 5 2 2 4" xfId="17888"/>
    <cellStyle name="Normal 2 2 7 2 5 2 3" xfId="17889"/>
    <cellStyle name="Normal 2 2 7 2 5 2 3 2" xfId="17890"/>
    <cellStyle name="Normal 2 2 7 2 5 2 4" xfId="17891"/>
    <cellStyle name="Normal 2 2 7 2 5 2 5" xfId="17892"/>
    <cellStyle name="Normal 2 2 7 2 5 3" xfId="17893"/>
    <cellStyle name="Normal 2 2 7 2 5 3 2" xfId="17894"/>
    <cellStyle name="Normal 2 2 7 2 5 3 2 2" xfId="17895"/>
    <cellStyle name="Normal 2 2 7 2 5 3 3" xfId="17896"/>
    <cellStyle name="Normal 2 2 7 2 5 3 4" xfId="17897"/>
    <cellStyle name="Normal 2 2 7 2 5 4" xfId="17898"/>
    <cellStyle name="Normal 2 2 7 2 5 4 2" xfId="17899"/>
    <cellStyle name="Normal 2 2 7 2 5 4 2 2" xfId="17900"/>
    <cellStyle name="Normal 2 2 7 2 5 4 3" xfId="17901"/>
    <cellStyle name="Normal 2 2 7 2 5 4 4" xfId="17902"/>
    <cellStyle name="Normal 2 2 7 2 5 5" xfId="17903"/>
    <cellStyle name="Normal 2 2 7 2 5 5 2" xfId="17904"/>
    <cellStyle name="Normal 2 2 7 2 5 6" xfId="17905"/>
    <cellStyle name="Normal 2 2 7 2 5 7" xfId="17906"/>
    <cellStyle name="Normal 2 2 7 2 6" xfId="17907"/>
    <cellStyle name="Normal 2 2 7 2 6 2" xfId="17908"/>
    <cellStyle name="Normal 2 2 7 2 6 2 2" xfId="17909"/>
    <cellStyle name="Normal 2 2 7 2 6 2 2 2" xfId="17910"/>
    <cellStyle name="Normal 2 2 7 2 6 2 3" xfId="17911"/>
    <cellStyle name="Normal 2 2 7 2 6 2 4" xfId="17912"/>
    <cellStyle name="Normal 2 2 7 2 6 3" xfId="17913"/>
    <cellStyle name="Normal 2 2 7 2 6 3 2" xfId="17914"/>
    <cellStyle name="Normal 2 2 7 2 6 4" xfId="17915"/>
    <cellStyle name="Normal 2 2 7 2 6 5" xfId="17916"/>
    <cellStyle name="Normal 2 2 7 2 7" xfId="17917"/>
    <cellStyle name="Normal 2 2 7 2 7 2" xfId="17918"/>
    <cellStyle name="Normal 2 2 7 2 7 2 2" xfId="17919"/>
    <cellStyle name="Normal 2 2 7 2 7 3" xfId="17920"/>
    <cellStyle name="Normal 2 2 7 2 7 4" xfId="17921"/>
    <cellStyle name="Normal 2 2 7 2 8" xfId="17922"/>
    <cellStyle name="Normal 2 2 7 2 8 2" xfId="17923"/>
    <cellStyle name="Normal 2 2 7 2 8 2 2" xfId="17924"/>
    <cellStyle name="Normal 2 2 7 2 8 3" xfId="17925"/>
    <cellStyle name="Normal 2 2 7 2 8 4" xfId="17926"/>
    <cellStyle name="Normal 2 2 7 2 9" xfId="17927"/>
    <cellStyle name="Normal 2 2 7 2 9 2" xfId="17928"/>
    <cellStyle name="Normal 2 2 7 2_Tab1" xfId="17929"/>
    <cellStyle name="Normal 2 2 7 3" xfId="17930"/>
    <cellStyle name="Normal 2 2 7 3 10" xfId="17931"/>
    <cellStyle name="Normal 2 2 7 3 2" xfId="17932"/>
    <cellStyle name="Normal 2 2 7 3 2 2" xfId="17933"/>
    <cellStyle name="Normal 2 2 7 3 2 2 2" xfId="17934"/>
    <cellStyle name="Normal 2 2 7 3 2 2 2 2" xfId="17935"/>
    <cellStyle name="Normal 2 2 7 3 2 2 2 2 2" xfId="17936"/>
    <cellStyle name="Normal 2 2 7 3 2 2 2 2 2 2" xfId="17937"/>
    <cellStyle name="Normal 2 2 7 3 2 2 2 2 3" xfId="17938"/>
    <cellStyle name="Normal 2 2 7 3 2 2 2 2 4" xfId="17939"/>
    <cellStyle name="Normal 2 2 7 3 2 2 2 3" xfId="17940"/>
    <cellStyle name="Normal 2 2 7 3 2 2 2 3 2" xfId="17941"/>
    <cellStyle name="Normal 2 2 7 3 2 2 2 4" xfId="17942"/>
    <cellStyle name="Normal 2 2 7 3 2 2 2 5" xfId="17943"/>
    <cellStyle name="Normal 2 2 7 3 2 2 3" xfId="17944"/>
    <cellStyle name="Normal 2 2 7 3 2 2 3 2" xfId="17945"/>
    <cellStyle name="Normal 2 2 7 3 2 2 3 2 2" xfId="17946"/>
    <cellStyle name="Normal 2 2 7 3 2 2 3 3" xfId="17947"/>
    <cellStyle name="Normal 2 2 7 3 2 2 3 4" xfId="17948"/>
    <cellStyle name="Normal 2 2 7 3 2 2 4" xfId="17949"/>
    <cellStyle name="Normal 2 2 7 3 2 2 4 2" xfId="17950"/>
    <cellStyle name="Normal 2 2 7 3 2 2 4 2 2" xfId="17951"/>
    <cellStyle name="Normal 2 2 7 3 2 2 4 3" xfId="17952"/>
    <cellStyle name="Normal 2 2 7 3 2 2 4 4" xfId="17953"/>
    <cellStyle name="Normal 2 2 7 3 2 2 5" xfId="17954"/>
    <cellStyle name="Normal 2 2 7 3 2 2 5 2" xfId="17955"/>
    <cellStyle name="Normal 2 2 7 3 2 2 6" xfId="17956"/>
    <cellStyle name="Normal 2 2 7 3 2 2 7" xfId="17957"/>
    <cellStyle name="Normal 2 2 7 3 2 3" xfId="17958"/>
    <cellStyle name="Normal 2 2 7 3 2 3 2" xfId="17959"/>
    <cellStyle name="Normal 2 2 7 3 2 3 2 2" xfId="17960"/>
    <cellStyle name="Normal 2 2 7 3 2 3 2 2 2" xfId="17961"/>
    <cellStyle name="Normal 2 2 7 3 2 3 2 2 2 2" xfId="17962"/>
    <cellStyle name="Normal 2 2 7 3 2 3 2 2 3" xfId="17963"/>
    <cellStyle name="Normal 2 2 7 3 2 3 2 2 4" xfId="17964"/>
    <cellStyle name="Normal 2 2 7 3 2 3 2 3" xfId="17965"/>
    <cellStyle name="Normal 2 2 7 3 2 3 2 3 2" xfId="17966"/>
    <cellStyle name="Normal 2 2 7 3 2 3 2 4" xfId="17967"/>
    <cellStyle name="Normal 2 2 7 3 2 3 2 5" xfId="17968"/>
    <cellStyle name="Normal 2 2 7 3 2 3 3" xfId="17969"/>
    <cellStyle name="Normal 2 2 7 3 2 3 3 2" xfId="17970"/>
    <cellStyle name="Normal 2 2 7 3 2 3 3 2 2" xfId="17971"/>
    <cellStyle name="Normal 2 2 7 3 2 3 3 3" xfId="17972"/>
    <cellStyle name="Normal 2 2 7 3 2 3 3 4" xfId="17973"/>
    <cellStyle name="Normal 2 2 7 3 2 3 4" xfId="17974"/>
    <cellStyle name="Normal 2 2 7 3 2 3 4 2" xfId="17975"/>
    <cellStyle name="Normal 2 2 7 3 2 3 4 2 2" xfId="17976"/>
    <cellStyle name="Normal 2 2 7 3 2 3 4 3" xfId="17977"/>
    <cellStyle name="Normal 2 2 7 3 2 3 4 4" xfId="17978"/>
    <cellStyle name="Normal 2 2 7 3 2 3 5" xfId="17979"/>
    <cellStyle name="Normal 2 2 7 3 2 3 5 2" xfId="17980"/>
    <cellStyle name="Normal 2 2 7 3 2 3 6" xfId="17981"/>
    <cellStyle name="Normal 2 2 7 3 2 3 7" xfId="17982"/>
    <cellStyle name="Normal 2 2 7 3 2 4" xfId="17983"/>
    <cellStyle name="Normal 2 2 7 3 2 4 2" xfId="17984"/>
    <cellStyle name="Normal 2 2 7 3 2 4 2 2" xfId="17985"/>
    <cellStyle name="Normal 2 2 7 3 2 4 2 2 2" xfId="17986"/>
    <cellStyle name="Normal 2 2 7 3 2 4 2 3" xfId="17987"/>
    <cellStyle name="Normal 2 2 7 3 2 4 2 4" xfId="17988"/>
    <cellStyle name="Normal 2 2 7 3 2 4 3" xfId="17989"/>
    <cellStyle name="Normal 2 2 7 3 2 4 3 2" xfId="17990"/>
    <cellStyle name="Normal 2 2 7 3 2 4 4" xfId="17991"/>
    <cellStyle name="Normal 2 2 7 3 2 4 5" xfId="17992"/>
    <cellStyle name="Normal 2 2 7 3 2 5" xfId="17993"/>
    <cellStyle name="Normal 2 2 7 3 2 5 2" xfId="17994"/>
    <cellStyle name="Normal 2 2 7 3 2 5 2 2" xfId="17995"/>
    <cellStyle name="Normal 2 2 7 3 2 5 3" xfId="17996"/>
    <cellStyle name="Normal 2 2 7 3 2 5 4" xfId="17997"/>
    <cellStyle name="Normal 2 2 7 3 2 6" xfId="17998"/>
    <cellStyle name="Normal 2 2 7 3 2 6 2" xfId="17999"/>
    <cellStyle name="Normal 2 2 7 3 2 6 2 2" xfId="18000"/>
    <cellStyle name="Normal 2 2 7 3 2 6 3" xfId="18001"/>
    <cellStyle name="Normal 2 2 7 3 2 6 4" xfId="18002"/>
    <cellStyle name="Normal 2 2 7 3 2 7" xfId="18003"/>
    <cellStyle name="Normal 2 2 7 3 2 7 2" xfId="18004"/>
    <cellStyle name="Normal 2 2 7 3 2 8" xfId="18005"/>
    <cellStyle name="Normal 2 2 7 3 2 9" xfId="18006"/>
    <cellStyle name="Normal 2 2 7 3 2_Tab1" xfId="18007"/>
    <cellStyle name="Normal 2 2 7 3 3" xfId="18008"/>
    <cellStyle name="Normal 2 2 7 3 3 2" xfId="18009"/>
    <cellStyle name="Normal 2 2 7 3 3 2 2" xfId="18010"/>
    <cellStyle name="Normal 2 2 7 3 3 2 2 2" xfId="18011"/>
    <cellStyle name="Normal 2 2 7 3 3 2 2 2 2" xfId="18012"/>
    <cellStyle name="Normal 2 2 7 3 3 2 2 3" xfId="18013"/>
    <cellStyle name="Normal 2 2 7 3 3 2 2 4" xfId="18014"/>
    <cellStyle name="Normal 2 2 7 3 3 2 3" xfId="18015"/>
    <cellStyle name="Normal 2 2 7 3 3 2 3 2" xfId="18016"/>
    <cellStyle name="Normal 2 2 7 3 3 2 4" xfId="18017"/>
    <cellStyle name="Normal 2 2 7 3 3 2 5" xfId="18018"/>
    <cellStyle name="Normal 2 2 7 3 3 3" xfId="18019"/>
    <cellStyle name="Normal 2 2 7 3 3 3 2" xfId="18020"/>
    <cellStyle name="Normal 2 2 7 3 3 3 2 2" xfId="18021"/>
    <cellStyle name="Normal 2 2 7 3 3 3 3" xfId="18022"/>
    <cellStyle name="Normal 2 2 7 3 3 3 4" xfId="18023"/>
    <cellStyle name="Normal 2 2 7 3 3 4" xfId="18024"/>
    <cellStyle name="Normal 2 2 7 3 3 4 2" xfId="18025"/>
    <cellStyle name="Normal 2 2 7 3 3 4 2 2" xfId="18026"/>
    <cellStyle name="Normal 2 2 7 3 3 4 3" xfId="18027"/>
    <cellStyle name="Normal 2 2 7 3 3 4 4" xfId="18028"/>
    <cellStyle name="Normal 2 2 7 3 3 5" xfId="18029"/>
    <cellStyle name="Normal 2 2 7 3 3 5 2" xfId="18030"/>
    <cellStyle name="Normal 2 2 7 3 3 6" xfId="18031"/>
    <cellStyle name="Normal 2 2 7 3 3 7" xfId="18032"/>
    <cellStyle name="Normal 2 2 7 3 4" xfId="18033"/>
    <cellStyle name="Normal 2 2 7 3 4 2" xfId="18034"/>
    <cellStyle name="Normal 2 2 7 3 4 2 2" xfId="18035"/>
    <cellStyle name="Normal 2 2 7 3 4 2 2 2" xfId="18036"/>
    <cellStyle name="Normal 2 2 7 3 4 2 2 2 2" xfId="18037"/>
    <cellStyle name="Normal 2 2 7 3 4 2 2 3" xfId="18038"/>
    <cellStyle name="Normal 2 2 7 3 4 2 2 4" xfId="18039"/>
    <cellStyle name="Normal 2 2 7 3 4 2 3" xfId="18040"/>
    <cellStyle name="Normal 2 2 7 3 4 2 3 2" xfId="18041"/>
    <cellStyle name="Normal 2 2 7 3 4 2 4" xfId="18042"/>
    <cellStyle name="Normal 2 2 7 3 4 2 5" xfId="18043"/>
    <cellStyle name="Normal 2 2 7 3 4 3" xfId="18044"/>
    <cellStyle name="Normal 2 2 7 3 4 3 2" xfId="18045"/>
    <cellStyle name="Normal 2 2 7 3 4 3 2 2" xfId="18046"/>
    <cellStyle name="Normal 2 2 7 3 4 3 3" xfId="18047"/>
    <cellStyle name="Normal 2 2 7 3 4 3 4" xfId="18048"/>
    <cellStyle name="Normal 2 2 7 3 4 4" xfId="18049"/>
    <cellStyle name="Normal 2 2 7 3 4 4 2" xfId="18050"/>
    <cellStyle name="Normal 2 2 7 3 4 4 2 2" xfId="18051"/>
    <cellStyle name="Normal 2 2 7 3 4 4 3" xfId="18052"/>
    <cellStyle name="Normal 2 2 7 3 4 4 4" xfId="18053"/>
    <cellStyle name="Normal 2 2 7 3 4 5" xfId="18054"/>
    <cellStyle name="Normal 2 2 7 3 4 5 2" xfId="18055"/>
    <cellStyle name="Normal 2 2 7 3 4 6" xfId="18056"/>
    <cellStyle name="Normal 2 2 7 3 4 7" xfId="18057"/>
    <cellStyle name="Normal 2 2 7 3 5" xfId="18058"/>
    <cellStyle name="Normal 2 2 7 3 5 2" xfId="18059"/>
    <cellStyle name="Normal 2 2 7 3 5 2 2" xfId="18060"/>
    <cellStyle name="Normal 2 2 7 3 5 2 2 2" xfId="18061"/>
    <cellStyle name="Normal 2 2 7 3 5 2 3" xfId="18062"/>
    <cellStyle name="Normal 2 2 7 3 5 2 4" xfId="18063"/>
    <cellStyle name="Normal 2 2 7 3 5 3" xfId="18064"/>
    <cellStyle name="Normal 2 2 7 3 5 3 2" xfId="18065"/>
    <cellStyle name="Normal 2 2 7 3 5 4" xfId="18066"/>
    <cellStyle name="Normal 2 2 7 3 5 5" xfId="18067"/>
    <cellStyle name="Normal 2 2 7 3 6" xfId="18068"/>
    <cellStyle name="Normal 2 2 7 3 6 2" xfId="18069"/>
    <cellStyle name="Normal 2 2 7 3 6 2 2" xfId="18070"/>
    <cellStyle name="Normal 2 2 7 3 6 3" xfId="18071"/>
    <cellStyle name="Normal 2 2 7 3 6 4" xfId="18072"/>
    <cellStyle name="Normal 2 2 7 3 7" xfId="18073"/>
    <cellStyle name="Normal 2 2 7 3 7 2" xfId="18074"/>
    <cellStyle name="Normal 2 2 7 3 7 2 2" xfId="18075"/>
    <cellStyle name="Normal 2 2 7 3 7 3" xfId="18076"/>
    <cellStyle name="Normal 2 2 7 3 7 4" xfId="18077"/>
    <cellStyle name="Normal 2 2 7 3 8" xfId="18078"/>
    <cellStyle name="Normal 2 2 7 3 8 2" xfId="18079"/>
    <cellStyle name="Normal 2 2 7 3 9" xfId="18080"/>
    <cellStyle name="Normal 2 2 7 3_Tab1" xfId="18081"/>
    <cellStyle name="Normal 2 2 7 4" xfId="18082"/>
    <cellStyle name="Normal 2 2 7 4 2" xfId="18083"/>
    <cellStyle name="Normal 2 2 7 4 2 2" xfId="18084"/>
    <cellStyle name="Normal 2 2 7 4 2 2 2" xfId="18085"/>
    <cellStyle name="Normal 2 2 7 4 2 2 2 2" xfId="18086"/>
    <cellStyle name="Normal 2 2 7 4 2 2 2 2 2" xfId="18087"/>
    <cellStyle name="Normal 2 2 7 4 2 2 2 3" xfId="18088"/>
    <cellStyle name="Normal 2 2 7 4 2 2 2 4" xfId="18089"/>
    <cellStyle name="Normal 2 2 7 4 2 2 3" xfId="18090"/>
    <cellStyle name="Normal 2 2 7 4 2 2 3 2" xfId="18091"/>
    <cellStyle name="Normal 2 2 7 4 2 2 4" xfId="18092"/>
    <cellStyle name="Normal 2 2 7 4 2 2 5" xfId="18093"/>
    <cellStyle name="Normal 2 2 7 4 2 3" xfId="18094"/>
    <cellStyle name="Normal 2 2 7 4 2 3 2" xfId="18095"/>
    <cellStyle name="Normal 2 2 7 4 2 3 2 2" xfId="18096"/>
    <cellStyle name="Normal 2 2 7 4 2 3 3" xfId="18097"/>
    <cellStyle name="Normal 2 2 7 4 2 3 4" xfId="18098"/>
    <cellStyle name="Normal 2 2 7 4 2 4" xfId="18099"/>
    <cellStyle name="Normal 2 2 7 4 2 4 2" xfId="18100"/>
    <cellStyle name="Normal 2 2 7 4 2 4 2 2" xfId="18101"/>
    <cellStyle name="Normal 2 2 7 4 2 4 3" xfId="18102"/>
    <cellStyle name="Normal 2 2 7 4 2 4 4" xfId="18103"/>
    <cellStyle name="Normal 2 2 7 4 2 5" xfId="18104"/>
    <cellStyle name="Normal 2 2 7 4 2 5 2" xfId="18105"/>
    <cellStyle name="Normal 2 2 7 4 2 6" xfId="18106"/>
    <cellStyle name="Normal 2 2 7 4 2 7" xfId="18107"/>
    <cellStyle name="Normal 2 2 7 4 3" xfId="18108"/>
    <cellStyle name="Normal 2 2 7 4 3 2" xfId="18109"/>
    <cellStyle name="Normal 2 2 7 4 3 2 2" xfId="18110"/>
    <cellStyle name="Normal 2 2 7 4 3 2 2 2" xfId="18111"/>
    <cellStyle name="Normal 2 2 7 4 3 2 2 2 2" xfId="18112"/>
    <cellStyle name="Normal 2 2 7 4 3 2 2 3" xfId="18113"/>
    <cellStyle name="Normal 2 2 7 4 3 2 2 4" xfId="18114"/>
    <cellStyle name="Normal 2 2 7 4 3 2 3" xfId="18115"/>
    <cellStyle name="Normal 2 2 7 4 3 2 3 2" xfId="18116"/>
    <cellStyle name="Normal 2 2 7 4 3 2 4" xfId="18117"/>
    <cellStyle name="Normal 2 2 7 4 3 2 5" xfId="18118"/>
    <cellStyle name="Normal 2 2 7 4 3 3" xfId="18119"/>
    <cellStyle name="Normal 2 2 7 4 3 3 2" xfId="18120"/>
    <cellStyle name="Normal 2 2 7 4 3 3 2 2" xfId="18121"/>
    <cellStyle name="Normal 2 2 7 4 3 3 3" xfId="18122"/>
    <cellStyle name="Normal 2 2 7 4 3 3 4" xfId="18123"/>
    <cellStyle name="Normal 2 2 7 4 3 4" xfId="18124"/>
    <cellStyle name="Normal 2 2 7 4 3 4 2" xfId="18125"/>
    <cellStyle name="Normal 2 2 7 4 3 4 2 2" xfId="18126"/>
    <cellStyle name="Normal 2 2 7 4 3 4 3" xfId="18127"/>
    <cellStyle name="Normal 2 2 7 4 3 4 4" xfId="18128"/>
    <cellStyle name="Normal 2 2 7 4 3 5" xfId="18129"/>
    <cellStyle name="Normal 2 2 7 4 3 5 2" xfId="18130"/>
    <cellStyle name="Normal 2 2 7 4 3 6" xfId="18131"/>
    <cellStyle name="Normal 2 2 7 4 3 7" xfId="18132"/>
    <cellStyle name="Normal 2 2 7 4 4" xfId="18133"/>
    <cellStyle name="Normal 2 2 7 4 4 2" xfId="18134"/>
    <cellStyle name="Normal 2 2 7 4 4 2 2" xfId="18135"/>
    <cellStyle name="Normal 2 2 7 4 4 2 2 2" xfId="18136"/>
    <cellStyle name="Normal 2 2 7 4 4 2 3" xfId="18137"/>
    <cellStyle name="Normal 2 2 7 4 4 2 4" xfId="18138"/>
    <cellStyle name="Normal 2 2 7 4 4 3" xfId="18139"/>
    <cellStyle name="Normal 2 2 7 4 4 3 2" xfId="18140"/>
    <cellStyle name="Normal 2 2 7 4 4 4" xfId="18141"/>
    <cellStyle name="Normal 2 2 7 4 4 5" xfId="18142"/>
    <cellStyle name="Normal 2 2 7 4 5" xfId="18143"/>
    <cellStyle name="Normal 2 2 7 4 5 2" xfId="18144"/>
    <cellStyle name="Normal 2 2 7 4 5 2 2" xfId="18145"/>
    <cellStyle name="Normal 2 2 7 4 5 3" xfId="18146"/>
    <cellStyle name="Normal 2 2 7 4 5 4" xfId="18147"/>
    <cellStyle name="Normal 2 2 7 4 6" xfId="18148"/>
    <cellStyle name="Normal 2 2 7 4 6 2" xfId="18149"/>
    <cellStyle name="Normal 2 2 7 4 6 2 2" xfId="18150"/>
    <cellStyle name="Normal 2 2 7 4 6 3" xfId="18151"/>
    <cellStyle name="Normal 2 2 7 4 6 4" xfId="18152"/>
    <cellStyle name="Normal 2 2 7 4 7" xfId="18153"/>
    <cellStyle name="Normal 2 2 7 4 7 2" xfId="18154"/>
    <cellStyle name="Normal 2 2 7 4 8" xfId="18155"/>
    <cellStyle name="Normal 2 2 7 4 9" xfId="18156"/>
    <cellStyle name="Normal 2 2 7 4_Tab1" xfId="18157"/>
    <cellStyle name="Normal 2 2 7 5" xfId="18158"/>
    <cellStyle name="Normal 2 2 7 5 2" xfId="18159"/>
    <cellStyle name="Normal 2 2 7 5 2 2" xfId="18160"/>
    <cellStyle name="Normal 2 2 7 5 2 2 2" xfId="18161"/>
    <cellStyle name="Normal 2 2 7 5 2 2 2 2" xfId="18162"/>
    <cellStyle name="Normal 2 2 7 5 2 2 3" xfId="18163"/>
    <cellStyle name="Normal 2 2 7 5 2 2 4" xfId="18164"/>
    <cellStyle name="Normal 2 2 7 5 2 3" xfId="18165"/>
    <cellStyle name="Normal 2 2 7 5 2 3 2" xfId="18166"/>
    <cellStyle name="Normal 2 2 7 5 2 4" xfId="18167"/>
    <cellStyle name="Normal 2 2 7 5 2 5" xfId="18168"/>
    <cellStyle name="Normal 2 2 7 5 3" xfId="18169"/>
    <cellStyle name="Normal 2 2 7 5 3 2" xfId="18170"/>
    <cellStyle name="Normal 2 2 7 5 3 2 2" xfId="18171"/>
    <cellStyle name="Normal 2 2 7 5 3 3" xfId="18172"/>
    <cellStyle name="Normal 2 2 7 5 3 4" xfId="18173"/>
    <cellStyle name="Normal 2 2 7 5 4" xfId="18174"/>
    <cellStyle name="Normal 2 2 7 5 4 2" xfId="18175"/>
    <cellStyle name="Normal 2 2 7 5 4 2 2" xfId="18176"/>
    <cellStyle name="Normal 2 2 7 5 4 3" xfId="18177"/>
    <cellStyle name="Normal 2 2 7 5 4 4" xfId="18178"/>
    <cellStyle name="Normal 2 2 7 5 5" xfId="18179"/>
    <cellStyle name="Normal 2 2 7 5 5 2" xfId="18180"/>
    <cellStyle name="Normal 2 2 7 5 6" xfId="18181"/>
    <cellStyle name="Normal 2 2 7 5 7" xfId="18182"/>
    <cellStyle name="Normal 2 2 7 6" xfId="18183"/>
    <cellStyle name="Normal 2 2 7 6 2" xfId="18184"/>
    <cellStyle name="Normal 2 2 7 6 2 2" xfId="18185"/>
    <cellStyle name="Normal 2 2 7 6 2 2 2" xfId="18186"/>
    <cellStyle name="Normal 2 2 7 6 2 2 2 2" xfId="18187"/>
    <cellStyle name="Normal 2 2 7 6 2 2 3" xfId="18188"/>
    <cellStyle name="Normal 2 2 7 6 2 2 4" xfId="18189"/>
    <cellStyle name="Normal 2 2 7 6 2 3" xfId="18190"/>
    <cellStyle name="Normal 2 2 7 6 2 3 2" xfId="18191"/>
    <cellStyle name="Normal 2 2 7 6 2 4" xfId="18192"/>
    <cellStyle name="Normal 2 2 7 6 2 5" xfId="18193"/>
    <cellStyle name="Normal 2 2 7 6 3" xfId="18194"/>
    <cellStyle name="Normal 2 2 7 6 3 2" xfId="18195"/>
    <cellStyle name="Normal 2 2 7 6 3 2 2" xfId="18196"/>
    <cellStyle name="Normal 2 2 7 6 3 3" xfId="18197"/>
    <cellStyle name="Normal 2 2 7 6 3 4" xfId="18198"/>
    <cellStyle name="Normal 2 2 7 6 4" xfId="18199"/>
    <cellStyle name="Normal 2 2 7 6 4 2" xfId="18200"/>
    <cellStyle name="Normal 2 2 7 6 4 2 2" xfId="18201"/>
    <cellStyle name="Normal 2 2 7 6 4 3" xfId="18202"/>
    <cellStyle name="Normal 2 2 7 6 4 4" xfId="18203"/>
    <cellStyle name="Normal 2 2 7 6 5" xfId="18204"/>
    <cellStyle name="Normal 2 2 7 6 5 2" xfId="18205"/>
    <cellStyle name="Normal 2 2 7 6 6" xfId="18206"/>
    <cellStyle name="Normal 2 2 7 6 7" xfId="18207"/>
    <cellStyle name="Normal 2 2 7 7" xfId="18208"/>
    <cellStyle name="Normal 2 2 7 7 2" xfId="18209"/>
    <cellStyle name="Normal 2 2 7 7 2 2" xfId="18210"/>
    <cellStyle name="Normal 2 2 7 7 2 2 2" xfId="18211"/>
    <cellStyle name="Normal 2 2 7 7 2 3" xfId="18212"/>
    <cellStyle name="Normal 2 2 7 7 2 4" xfId="18213"/>
    <cellStyle name="Normal 2 2 7 7 3" xfId="18214"/>
    <cellStyle name="Normal 2 2 7 7 3 2" xfId="18215"/>
    <cellStyle name="Normal 2 2 7 7 4" xfId="18216"/>
    <cellStyle name="Normal 2 2 7 7 5" xfId="18217"/>
    <cellStyle name="Normal 2 2 7 8" xfId="18218"/>
    <cellStyle name="Normal 2 2 7 8 2" xfId="18219"/>
    <cellStyle name="Normal 2 2 7 8 2 2" xfId="18220"/>
    <cellStyle name="Normal 2 2 7 8 3" xfId="18221"/>
    <cellStyle name="Normal 2 2 7 8 4" xfId="18222"/>
    <cellStyle name="Normal 2 2 7 9" xfId="18223"/>
    <cellStyle name="Normal 2 2 7 9 2" xfId="18224"/>
    <cellStyle name="Normal 2 2 7 9 2 2" xfId="18225"/>
    <cellStyle name="Normal 2 2 7 9 3" xfId="18226"/>
    <cellStyle name="Normal 2 2 7 9 4" xfId="18227"/>
    <cellStyle name="Normal 2 2 7_Tab1" xfId="18228"/>
    <cellStyle name="Normal 2 2 8" xfId="18229"/>
    <cellStyle name="Normal 2 2 8 10" xfId="18230"/>
    <cellStyle name="Normal 2 2 8 10 2" xfId="18231"/>
    <cellStyle name="Normal 2 2 8 11" xfId="18232"/>
    <cellStyle name="Normal 2 2 8 12" xfId="18233"/>
    <cellStyle name="Normal 2 2 8 2" xfId="18234"/>
    <cellStyle name="Normal 2 2 8 2 10" xfId="18235"/>
    <cellStyle name="Normal 2 2 8 2 11" xfId="18236"/>
    <cellStyle name="Normal 2 2 8 2 2" xfId="18237"/>
    <cellStyle name="Normal 2 2 8 2 2 10" xfId="18238"/>
    <cellStyle name="Normal 2 2 8 2 2 2" xfId="18239"/>
    <cellStyle name="Normal 2 2 8 2 2 2 2" xfId="18240"/>
    <cellStyle name="Normal 2 2 8 2 2 2 2 2" xfId="18241"/>
    <cellStyle name="Normal 2 2 8 2 2 2 2 2 2" xfId="18242"/>
    <cellStyle name="Normal 2 2 8 2 2 2 2 2 2 2" xfId="18243"/>
    <cellStyle name="Normal 2 2 8 2 2 2 2 2 2 2 2" xfId="18244"/>
    <cellStyle name="Normal 2 2 8 2 2 2 2 2 2 3" xfId="18245"/>
    <cellStyle name="Normal 2 2 8 2 2 2 2 2 2 4" xfId="18246"/>
    <cellStyle name="Normal 2 2 8 2 2 2 2 2 3" xfId="18247"/>
    <cellStyle name="Normal 2 2 8 2 2 2 2 2 3 2" xfId="18248"/>
    <cellStyle name="Normal 2 2 8 2 2 2 2 2 4" xfId="18249"/>
    <cellStyle name="Normal 2 2 8 2 2 2 2 2 5" xfId="18250"/>
    <cellStyle name="Normal 2 2 8 2 2 2 2 3" xfId="18251"/>
    <cellStyle name="Normal 2 2 8 2 2 2 2 3 2" xfId="18252"/>
    <cellStyle name="Normal 2 2 8 2 2 2 2 3 2 2" xfId="18253"/>
    <cellStyle name="Normal 2 2 8 2 2 2 2 3 3" xfId="18254"/>
    <cellStyle name="Normal 2 2 8 2 2 2 2 3 4" xfId="18255"/>
    <cellStyle name="Normal 2 2 8 2 2 2 2 4" xfId="18256"/>
    <cellStyle name="Normal 2 2 8 2 2 2 2 4 2" xfId="18257"/>
    <cellStyle name="Normal 2 2 8 2 2 2 2 4 2 2" xfId="18258"/>
    <cellStyle name="Normal 2 2 8 2 2 2 2 4 3" xfId="18259"/>
    <cellStyle name="Normal 2 2 8 2 2 2 2 4 4" xfId="18260"/>
    <cellStyle name="Normal 2 2 8 2 2 2 2 5" xfId="18261"/>
    <cellStyle name="Normal 2 2 8 2 2 2 2 5 2" xfId="18262"/>
    <cellStyle name="Normal 2 2 8 2 2 2 2 6" xfId="18263"/>
    <cellStyle name="Normal 2 2 8 2 2 2 2 7" xfId="18264"/>
    <cellStyle name="Normal 2 2 8 2 2 2 3" xfId="18265"/>
    <cellStyle name="Normal 2 2 8 2 2 2 3 2" xfId="18266"/>
    <cellStyle name="Normal 2 2 8 2 2 2 3 2 2" xfId="18267"/>
    <cellStyle name="Normal 2 2 8 2 2 2 3 2 2 2" xfId="18268"/>
    <cellStyle name="Normal 2 2 8 2 2 2 3 2 2 2 2" xfId="18269"/>
    <cellStyle name="Normal 2 2 8 2 2 2 3 2 2 3" xfId="18270"/>
    <cellStyle name="Normal 2 2 8 2 2 2 3 2 2 4" xfId="18271"/>
    <cellStyle name="Normal 2 2 8 2 2 2 3 2 3" xfId="18272"/>
    <cellStyle name="Normal 2 2 8 2 2 2 3 2 3 2" xfId="18273"/>
    <cellStyle name="Normal 2 2 8 2 2 2 3 2 4" xfId="18274"/>
    <cellStyle name="Normal 2 2 8 2 2 2 3 2 5" xfId="18275"/>
    <cellStyle name="Normal 2 2 8 2 2 2 3 3" xfId="18276"/>
    <cellStyle name="Normal 2 2 8 2 2 2 3 3 2" xfId="18277"/>
    <cellStyle name="Normal 2 2 8 2 2 2 3 3 2 2" xfId="18278"/>
    <cellStyle name="Normal 2 2 8 2 2 2 3 3 3" xfId="18279"/>
    <cellStyle name="Normal 2 2 8 2 2 2 3 3 4" xfId="18280"/>
    <cellStyle name="Normal 2 2 8 2 2 2 3 4" xfId="18281"/>
    <cellStyle name="Normal 2 2 8 2 2 2 3 4 2" xfId="18282"/>
    <cellStyle name="Normal 2 2 8 2 2 2 3 4 2 2" xfId="18283"/>
    <cellStyle name="Normal 2 2 8 2 2 2 3 4 3" xfId="18284"/>
    <cellStyle name="Normal 2 2 8 2 2 2 3 4 4" xfId="18285"/>
    <cellStyle name="Normal 2 2 8 2 2 2 3 5" xfId="18286"/>
    <cellStyle name="Normal 2 2 8 2 2 2 3 5 2" xfId="18287"/>
    <cellStyle name="Normal 2 2 8 2 2 2 3 6" xfId="18288"/>
    <cellStyle name="Normal 2 2 8 2 2 2 3 7" xfId="18289"/>
    <cellStyle name="Normal 2 2 8 2 2 2 4" xfId="18290"/>
    <cellStyle name="Normal 2 2 8 2 2 2 4 2" xfId="18291"/>
    <cellStyle name="Normal 2 2 8 2 2 2 4 2 2" xfId="18292"/>
    <cellStyle name="Normal 2 2 8 2 2 2 4 2 2 2" xfId="18293"/>
    <cellStyle name="Normal 2 2 8 2 2 2 4 2 3" xfId="18294"/>
    <cellStyle name="Normal 2 2 8 2 2 2 4 2 4" xfId="18295"/>
    <cellStyle name="Normal 2 2 8 2 2 2 4 3" xfId="18296"/>
    <cellStyle name="Normal 2 2 8 2 2 2 4 3 2" xfId="18297"/>
    <cellStyle name="Normal 2 2 8 2 2 2 4 4" xfId="18298"/>
    <cellStyle name="Normal 2 2 8 2 2 2 4 5" xfId="18299"/>
    <cellStyle name="Normal 2 2 8 2 2 2 5" xfId="18300"/>
    <cellStyle name="Normal 2 2 8 2 2 2 5 2" xfId="18301"/>
    <cellStyle name="Normal 2 2 8 2 2 2 5 2 2" xfId="18302"/>
    <cellStyle name="Normal 2 2 8 2 2 2 5 3" xfId="18303"/>
    <cellStyle name="Normal 2 2 8 2 2 2 5 4" xfId="18304"/>
    <cellStyle name="Normal 2 2 8 2 2 2 6" xfId="18305"/>
    <cellStyle name="Normal 2 2 8 2 2 2 6 2" xfId="18306"/>
    <cellStyle name="Normal 2 2 8 2 2 2 6 2 2" xfId="18307"/>
    <cellStyle name="Normal 2 2 8 2 2 2 6 3" xfId="18308"/>
    <cellStyle name="Normal 2 2 8 2 2 2 6 4" xfId="18309"/>
    <cellStyle name="Normal 2 2 8 2 2 2 7" xfId="18310"/>
    <cellStyle name="Normal 2 2 8 2 2 2 7 2" xfId="18311"/>
    <cellStyle name="Normal 2 2 8 2 2 2 8" xfId="18312"/>
    <cellStyle name="Normal 2 2 8 2 2 2 9" xfId="18313"/>
    <cellStyle name="Normal 2 2 8 2 2 2_Tab1" xfId="18314"/>
    <cellStyle name="Normal 2 2 8 2 2 3" xfId="18315"/>
    <cellStyle name="Normal 2 2 8 2 2 3 2" xfId="18316"/>
    <cellStyle name="Normal 2 2 8 2 2 3 2 2" xfId="18317"/>
    <cellStyle name="Normal 2 2 8 2 2 3 2 2 2" xfId="18318"/>
    <cellStyle name="Normal 2 2 8 2 2 3 2 2 2 2" xfId="18319"/>
    <cellStyle name="Normal 2 2 8 2 2 3 2 2 3" xfId="18320"/>
    <cellStyle name="Normal 2 2 8 2 2 3 2 2 4" xfId="18321"/>
    <cellStyle name="Normal 2 2 8 2 2 3 2 3" xfId="18322"/>
    <cellStyle name="Normal 2 2 8 2 2 3 2 3 2" xfId="18323"/>
    <cellStyle name="Normal 2 2 8 2 2 3 2 4" xfId="18324"/>
    <cellStyle name="Normal 2 2 8 2 2 3 2 5" xfId="18325"/>
    <cellStyle name="Normal 2 2 8 2 2 3 3" xfId="18326"/>
    <cellStyle name="Normal 2 2 8 2 2 3 3 2" xfId="18327"/>
    <cellStyle name="Normal 2 2 8 2 2 3 3 2 2" xfId="18328"/>
    <cellStyle name="Normal 2 2 8 2 2 3 3 3" xfId="18329"/>
    <cellStyle name="Normal 2 2 8 2 2 3 3 4" xfId="18330"/>
    <cellStyle name="Normal 2 2 8 2 2 3 4" xfId="18331"/>
    <cellStyle name="Normal 2 2 8 2 2 3 4 2" xfId="18332"/>
    <cellStyle name="Normal 2 2 8 2 2 3 4 2 2" xfId="18333"/>
    <cellStyle name="Normal 2 2 8 2 2 3 4 3" xfId="18334"/>
    <cellStyle name="Normal 2 2 8 2 2 3 4 4" xfId="18335"/>
    <cellStyle name="Normal 2 2 8 2 2 3 5" xfId="18336"/>
    <cellStyle name="Normal 2 2 8 2 2 3 5 2" xfId="18337"/>
    <cellStyle name="Normal 2 2 8 2 2 3 6" xfId="18338"/>
    <cellStyle name="Normal 2 2 8 2 2 3 7" xfId="18339"/>
    <cellStyle name="Normal 2 2 8 2 2 4" xfId="18340"/>
    <cellStyle name="Normal 2 2 8 2 2 4 2" xfId="18341"/>
    <cellStyle name="Normal 2 2 8 2 2 4 2 2" xfId="18342"/>
    <cellStyle name="Normal 2 2 8 2 2 4 2 2 2" xfId="18343"/>
    <cellStyle name="Normal 2 2 8 2 2 4 2 2 2 2" xfId="18344"/>
    <cellStyle name="Normal 2 2 8 2 2 4 2 2 3" xfId="18345"/>
    <cellStyle name="Normal 2 2 8 2 2 4 2 2 4" xfId="18346"/>
    <cellStyle name="Normal 2 2 8 2 2 4 2 3" xfId="18347"/>
    <cellStyle name="Normal 2 2 8 2 2 4 2 3 2" xfId="18348"/>
    <cellStyle name="Normal 2 2 8 2 2 4 2 4" xfId="18349"/>
    <cellStyle name="Normal 2 2 8 2 2 4 2 5" xfId="18350"/>
    <cellStyle name="Normal 2 2 8 2 2 4 3" xfId="18351"/>
    <cellStyle name="Normal 2 2 8 2 2 4 3 2" xfId="18352"/>
    <cellStyle name="Normal 2 2 8 2 2 4 3 2 2" xfId="18353"/>
    <cellStyle name="Normal 2 2 8 2 2 4 3 3" xfId="18354"/>
    <cellStyle name="Normal 2 2 8 2 2 4 3 4" xfId="18355"/>
    <cellStyle name="Normal 2 2 8 2 2 4 4" xfId="18356"/>
    <cellStyle name="Normal 2 2 8 2 2 4 4 2" xfId="18357"/>
    <cellStyle name="Normal 2 2 8 2 2 4 4 2 2" xfId="18358"/>
    <cellStyle name="Normal 2 2 8 2 2 4 4 3" xfId="18359"/>
    <cellStyle name="Normal 2 2 8 2 2 4 4 4" xfId="18360"/>
    <cellStyle name="Normal 2 2 8 2 2 4 5" xfId="18361"/>
    <cellStyle name="Normal 2 2 8 2 2 4 5 2" xfId="18362"/>
    <cellStyle name="Normal 2 2 8 2 2 4 6" xfId="18363"/>
    <cellStyle name="Normal 2 2 8 2 2 4 7" xfId="18364"/>
    <cellStyle name="Normal 2 2 8 2 2 5" xfId="18365"/>
    <cellStyle name="Normal 2 2 8 2 2 5 2" xfId="18366"/>
    <cellStyle name="Normal 2 2 8 2 2 5 2 2" xfId="18367"/>
    <cellStyle name="Normal 2 2 8 2 2 5 2 2 2" xfId="18368"/>
    <cellStyle name="Normal 2 2 8 2 2 5 2 3" xfId="18369"/>
    <cellStyle name="Normal 2 2 8 2 2 5 2 4" xfId="18370"/>
    <cellStyle name="Normal 2 2 8 2 2 5 3" xfId="18371"/>
    <cellStyle name="Normal 2 2 8 2 2 5 3 2" xfId="18372"/>
    <cellStyle name="Normal 2 2 8 2 2 5 4" xfId="18373"/>
    <cellStyle name="Normal 2 2 8 2 2 5 5" xfId="18374"/>
    <cellStyle name="Normal 2 2 8 2 2 6" xfId="18375"/>
    <cellStyle name="Normal 2 2 8 2 2 6 2" xfId="18376"/>
    <cellStyle name="Normal 2 2 8 2 2 6 2 2" xfId="18377"/>
    <cellStyle name="Normal 2 2 8 2 2 6 3" xfId="18378"/>
    <cellStyle name="Normal 2 2 8 2 2 6 4" xfId="18379"/>
    <cellStyle name="Normal 2 2 8 2 2 7" xfId="18380"/>
    <cellStyle name="Normal 2 2 8 2 2 7 2" xfId="18381"/>
    <cellStyle name="Normal 2 2 8 2 2 7 2 2" xfId="18382"/>
    <cellStyle name="Normal 2 2 8 2 2 7 3" xfId="18383"/>
    <cellStyle name="Normal 2 2 8 2 2 7 4" xfId="18384"/>
    <cellStyle name="Normal 2 2 8 2 2 8" xfId="18385"/>
    <cellStyle name="Normal 2 2 8 2 2 8 2" xfId="18386"/>
    <cellStyle name="Normal 2 2 8 2 2 9" xfId="18387"/>
    <cellStyle name="Normal 2 2 8 2 2_Tab1" xfId="18388"/>
    <cellStyle name="Normal 2 2 8 2 3" xfId="18389"/>
    <cellStyle name="Normal 2 2 8 2 3 2" xfId="18390"/>
    <cellStyle name="Normal 2 2 8 2 3 2 2" xfId="18391"/>
    <cellStyle name="Normal 2 2 8 2 3 2 2 2" xfId="18392"/>
    <cellStyle name="Normal 2 2 8 2 3 2 2 2 2" xfId="18393"/>
    <cellStyle name="Normal 2 2 8 2 3 2 2 2 2 2" xfId="18394"/>
    <cellStyle name="Normal 2 2 8 2 3 2 2 2 3" xfId="18395"/>
    <cellStyle name="Normal 2 2 8 2 3 2 2 2 4" xfId="18396"/>
    <cellStyle name="Normal 2 2 8 2 3 2 2 3" xfId="18397"/>
    <cellStyle name="Normal 2 2 8 2 3 2 2 3 2" xfId="18398"/>
    <cellStyle name="Normal 2 2 8 2 3 2 2 4" xfId="18399"/>
    <cellStyle name="Normal 2 2 8 2 3 2 2 5" xfId="18400"/>
    <cellStyle name="Normal 2 2 8 2 3 2 3" xfId="18401"/>
    <cellStyle name="Normal 2 2 8 2 3 2 3 2" xfId="18402"/>
    <cellStyle name="Normal 2 2 8 2 3 2 3 2 2" xfId="18403"/>
    <cellStyle name="Normal 2 2 8 2 3 2 3 3" xfId="18404"/>
    <cellStyle name="Normal 2 2 8 2 3 2 3 4" xfId="18405"/>
    <cellStyle name="Normal 2 2 8 2 3 2 4" xfId="18406"/>
    <cellStyle name="Normal 2 2 8 2 3 2 4 2" xfId="18407"/>
    <cellStyle name="Normal 2 2 8 2 3 2 4 2 2" xfId="18408"/>
    <cellStyle name="Normal 2 2 8 2 3 2 4 3" xfId="18409"/>
    <cellStyle name="Normal 2 2 8 2 3 2 4 4" xfId="18410"/>
    <cellStyle name="Normal 2 2 8 2 3 2 5" xfId="18411"/>
    <cellStyle name="Normal 2 2 8 2 3 2 5 2" xfId="18412"/>
    <cellStyle name="Normal 2 2 8 2 3 2 6" xfId="18413"/>
    <cellStyle name="Normal 2 2 8 2 3 2 7" xfId="18414"/>
    <cellStyle name="Normal 2 2 8 2 3 3" xfId="18415"/>
    <cellStyle name="Normal 2 2 8 2 3 3 2" xfId="18416"/>
    <cellStyle name="Normal 2 2 8 2 3 3 2 2" xfId="18417"/>
    <cellStyle name="Normal 2 2 8 2 3 3 2 2 2" xfId="18418"/>
    <cellStyle name="Normal 2 2 8 2 3 3 2 2 2 2" xfId="18419"/>
    <cellStyle name="Normal 2 2 8 2 3 3 2 2 3" xfId="18420"/>
    <cellStyle name="Normal 2 2 8 2 3 3 2 2 4" xfId="18421"/>
    <cellStyle name="Normal 2 2 8 2 3 3 2 3" xfId="18422"/>
    <cellStyle name="Normal 2 2 8 2 3 3 2 3 2" xfId="18423"/>
    <cellStyle name="Normal 2 2 8 2 3 3 2 4" xfId="18424"/>
    <cellStyle name="Normal 2 2 8 2 3 3 2 5" xfId="18425"/>
    <cellStyle name="Normal 2 2 8 2 3 3 3" xfId="18426"/>
    <cellStyle name="Normal 2 2 8 2 3 3 3 2" xfId="18427"/>
    <cellStyle name="Normal 2 2 8 2 3 3 3 2 2" xfId="18428"/>
    <cellStyle name="Normal 2 2 8 2 3 3 3 3" xfId="18429"/>
    <cellStyle name="Normal 2 2 8 2 3 3 3 4" xfId="18430"/>
    <cellStyle name="Normal 2 2 8 2 3 3 4" xfId="18431"/>
    <cellStyle name="Normal 2 2 8 2 3 3 4 2" xfId="18432"/>
    <cellStyle name="Normal 2 2 8 2 3 3 4 2 2" xfId="18433"/>
    <cellStyle name="Normal 2 2 8 2 3 3 4 3" xfId="18434"/>
    <cellStyle name="Normal 2 2 8 2 3 3 4 4" xfId="18435"/>
    <cellStyle name="Normal 2 2 8 2 3 3 5" xfId="18436"/>
    <cellStyle name="Normal 2 2 8 2 3 3 5 2" xfId="18437"/>
    <cellStyle name="Normal 2 2 8 2 3 3 6" xfId="18438"/>
    <cellStyle name="Normal 2 2 8 2 3 3 7" xfId="18439"/>
    <cellStyle name="Normal 2 2 8 2 3 4" xfId="18440"/>
    <cellStyle name="Normal 2 2 8 2 3 4 2" xfId="18441"/>
    <cellStyle name="Normal 2 2 8 2 3 4 2 2" xfId="18442"/>
    <cellStyle name="Normal 2 2 8 2 3 4 2 2 2" xfId="18443"/>
    <cellStyle name="Normal 2 2 8 2 3 4 2 3" xfId="18444"/>
    <cellStyle name="Normal 2 2 8 2 3 4 2 4" xfId="18445"/>
    <cellStyle name="Normal 2 2 8 2 3 4 3" xfId="18446"/>
    <cellStyle name="Normal 2 2 8 2 3 4 3 2" xfId="18447"/>
    <cellStyle name="Normal 2 2 8 2 3 4 4" xfId="18448"/>
    <cellStyle name="Normal 2 2 8 2 3 4 5" xfId="18449"/>
    <cellStyle name="Normal 2 2 8 2 3 5" xfId="18450"/>
    <cellStyle name="Normal 2 2 8 2 3 5 2" xfId="18451"/>
    <cellStyle name="Normal 2 2 8 2 3 5 2 2" xfId="18452"/>
    <cellStyle name="Normal 2 2 8 2 3 5 3" xfId="18453"/>
    <cellStyle name="Normal 2 2 8 2 3 5 4" xfId="18454"/>
    <cellStyle name="Normal 2 2 8 2 3 6" xfId="18455"/>
    <cellStyle name="Normal 2 2 8 2 3 6 2" xfId="18456"/>
    <cellStyle name="Normal 2 2 8 2 3 6 2 2" xfId="18457"/>
    <cellStyle name="Normal 2 2 8 2 3 6 3" xfId="18458"/>
    <cellStyle name="Normal 2 2 8 2 3 6 4" xfId="18459"/>
    <cellStyle name="Normal 2 2 8 2 3 7" xfId="18460"/>
    <cellStyle name="Normal 2 2 8 2 3 7 2" xfId="18461"/>
    <cellStyle name="Normal 2 2 8 2 3 8" xfId="18462"/>
    <cellStyle name="Normal 2 2 8 2 3 9" xfId="18463"/>
    <cellStyle name="Normal 2 2 8 2 3_Tab1" xfId="18464"/>
    <cellStyle name="Normal 2 2 8 2 4" xfId="18465"/>
    <cellStyle name="Normal 2 2 8 2 4 2" xfId="18466"/>
    <cellStyle name="Normal 2 2 8 2 4 2 2" xfId="18467"/>
    <cellStyle name="Normal 2 2 8 2 4 2 2 2" xfId="18468"/>
    <cellStyle name="Normal 2 2 8 2 4 2 2 2 2" xfId="18469"/>
    <cellStyle name="Normal 2 2 8 2 4 2 2 3" xfId="18470"/>
    <cellStyle name="Normal 2 2 8 2 4 2 2 4" xfId="18471"/>
    <cellStyle name="Normal 2 2 8 2 4 2 3" xfId="18472"/>
    <cellStyle name="Normal 2 2 8 2 4 2 3 2" xfId="18473"/>
    <cellStyle name="Normal 2 2 8 2 4 2 4" xfId="18474"/>
    <cellStyle name="Normal 2 2 8 2 4 2 5" xfId="18475"/>
    <cellStyle name="Normal 2 2 8 2 4 3" xfId="18476"/>
    <cellStyle name="Normal 2 2 8 2 4 3 2" xfId="18477"/>
    <cellStyle name="Normal 2 2 8 2 4 3 2 2" xfId="18478"/>
    <cellStyle name="Normal 2 2 8 2 4 3 3" xfId="18479"/>
    <cellStyle name="Normal 2 2 8 2 4 3 4" xfId="18480"/>
    <cellStyle name="Normal 2 2 8 2 4 4" xfId="18481"/>
    <cellStyle name="Normal 2 2 8 2 4 4 2" xfId="18482"/>
    <cellStyle name="Normal 2 2 8 2 4 4 2 2" xfId="18483"/>
    <cellStyle name="Normal 2 2 8 2 4 4 3" xfId="18484"/>
    <cellStyle name="Normal 2 2 8 2 4 4 4" xfId="18485"/>
    <cellStyle name="Normal 2 2 8 2 4 5" xfId="18486"/>
    <cellStyle name="Normal 2 2 8 2 4 5 2" xfId="18487"/>
    <cellStyle name="Normal 2 2 8 2 4 6" xfId="18488"/>
    <cellStyle name="Normal 2 2 8 2 4 7" xfId="18489"/>
    <cellStyle name="Normal 2 2 8 2 5" xfId="18490"/>
    <cellStyle name="Normal 2 2 8 2 5 2" xfId="18491"/>
    <cellStyle name="Normal 2 2 8 2 5 2 2" xfId="18492"/>
    <cellStyle name="Normal 2 2 8 2 5 2 2 2" xfId="18493"/>
    <cellStyle name="Normal 2 2 8 2 5 2 2 2 2" xfId="18494"/>
    <cellStyle name="Normal 2 2 8 2 5 2 2 3" xfId="18495"/>
    <cellStyle name="Normal 2 2 8 2 5 2 2 4" xfId="18496"/>
    <cellStyle name="Normal 2 2 8 2 5 2 3" xfId="18497"/>
    <cellStyle name="Normal 2 2 8 2 5 2 3 2" xfId="18498"/>
    <cellStyle name="Normal 2 2 8 2 5 2 4" xfId="18499"/>
    <cellStyle name="Normal 2 2 8 2 5 2 5" xfId="18500"/>
    <cellStyle name="Normal 2 2 8 2 5 3" xfId="18501"/>
    <cellStyle name="Normal 2 2 8 2 5 3 2" xfId="18502"/>
    <cellStyle name="Normal 2 2 8 2 5 3 2 2" xfId="18503"/>
    <cellStyle name="Normal 2 2 8 2 5 3 3" xfId="18504"/>
    <cellStyle name="Normal 2 2 8 2 5 3 4" xfId="18505"/>
    <cellStyle name="Normal 2 2 8 2 5 4" xfId="18506"/>
    <cellStyle name="Normal 2 2 8 2 5 4 2" xfId="18507"/>
    <cellStyle name="Normal 2 2 8 2 5 4 2 2" xfId="18508"/>
    <cellStyle name="Normal 2 2 8 2 5 4 3" xfId="18509"/>
    <cellStyle name="Normal 2 2 8 2 5 4 4" xfId="18510"/>
    <cellStyle name="Normal 2 2 8 2 5 5" xfId="18511"/>
    <cellStyle name="Normal 2 2 8 2 5 5 2" xfId="18512"/>
    <cellStyle name="Normal 2 2 8 2 5 6" xfId="18513"/>
    <cellStyle name="Normal 2 2 8 2 5 7" xfId="18514"/>
    <cellStyle name="Normal 2 2 8 2 6" xfId="18515"/>
    <cellStyle name="Normal 2 2 8 2 6 2" xfId="18516"/>
    <cellStyle name="Normal 2 2 8 2 6 2 2" xfId="18517"/>
    <cellStyle name="Normal 2 2 8 2 6 2 2 2" xfId="18518"/>
    <cellStyle name="Normal 2 2 8 2 6 2 3" xfId="18519"/>
    <cellStyle name="Normal 2 2 8 2 6 2 4" xfId="18520"/>
    <cellStyle name="Normal 2 2 8 2 6 3" xfId="18521"/>
    <cellStyle name="Normal 2 2 8 2 6 3 2" xfId="18522"/>
    <cellStyle name="Normal 2 2 8 2 6 4" xfId="18523"/>
    <cellStyle name="Normal 2 2 8 2 6 5" xfId="18524"/>
    <cellStyle name="Normal 2 2 8 2 7" xfId="18525"/>
    <cellStyle name="Normal 2 2 8 2 7 2" xfId="18526"/>
    <cellStyle name="Normal 2 2 8 2 7 2 2" xfId="18527"/>
    <cellStyle name="Normal 2 2 8 2 7 3" xfId="18528"/>
    <cellStyle name="Normal 2 2 8 2 7 4" xfId="18529"/>
    <cellStyle name="Normal 2 2 8 2 8" xfId="18530"/>
    <cellStyle name="Normal 2 2 8 2 8 2" xfId="18531"/>
    <cellStyle name="Normal 2 2 8 2 8 2 2" xfId="18532"/>
    <cellStyle name="Normal 2 2 8 2 8 3" xfId="18533"/>
    <cellStyle name="Normal 2 2 8 2 8 4" xfId="18534"/>
    <cellStyle name="Normal 2 2 8 2 9" xfId="18535"/>
    <cellStyle name="Normal 2 2 8 2 9 2" xfId="18536"/>
    <cellStyle name="Normal 2 2 8 2_Tab1" xfId="18537"/>
    <cellStyle name="Normal 2 2 8 3" xfId="18538"/>
    <cellStyle name="Normal 2 2 8 3 10" xfId="18539"/>
    <cellStyle name="Normal 2 2 8 3 2" xfId="18540"/>
    <cellStyle name="Normal 2 2 8 3 2 2" xfId="18541"/>
    <cellStyle name="Normal 2 2 8 3 2 2 2" xfId="18542"/>
    <cellStyle name="Normal 2 2 8 3 2 2 2 2" xfId="18543"/>
    <cellStyle name="Normal 2 2 8 3 2 2 2 2 2" xfId="18544"/>
    <cellStyle name="Normal 2 2 8 3 2 2 2 2 2 2" xfId="18545"/>
    <cellStyle name="Normal 2 2 8 3 2 2 2 2 3" xfId="18546"/>
    <cellStyle name="Normal 2 2 8 3 2 2 2 2 4" xfId="18547"/>
    <cellStyle name="Normal 2 2 8 3 2 2 2 3" xfId="18548"/>
    <cellStyle name="Normal 2 2 8 3 2 2 2 3 2" xfId="18549"/>
    <cellStyle name="Normal 2 2 8 3 2 2 2 4" xfId="18550"/>
    <cellStyle name="Normal 2 2 8 3 2 2 2 5" xfId="18551"/>
    <cellStyle name="Normal 2 2 8 3 2 2 3" xfId="18552"/>
    <cellStyle name="Normal 2 2 8 3 2 2 3 2" xfId="18553"/>
    <cellStyle name="Normal 2 2 8 3 2 2 3 2 2" xfId="18554"/>
    <cellStyle name="Normal 2 2 8 3 2 2 3 3" xfId="18555"/>
    <cellStyle name="Normal 2 2 8 3 2 2 3 4" xfId="18556"/>
    <cellStyle name="Normal 2 2 8 3 2 2 4" xfId="18557"/>
    <cellStyle name="Normal 2 2 8 3 2 2 4 2" xfId="18558"/>
    <cellStyle name="Normal 2 2 8 3 2 2 4 2 2" xfId="18559"/>
    <cellStyle name="Normal 2 2 8 3 2 2 4 3" xfId="18560"/>
    <cellStyle name="Normal 2 2 8 3 2 2 4 4" xfId="18561"/>
    <cellStyle name="Normal 2 2 8 3 2 2 5" xfId="18562"/>
    <cellStyle name="Normal 2 2 8 3 2 2 5 2" xfId="18563"/>
    <cellStyle name="Normal 2 2 8 3 2 2 6" xfId="18564"/>
    <cellStyle name="Normal 2 2 8 3 2 2 7" xfId="18565"/>
    <cellStyle name="Normal 2 2 8 3 2 3" xfId="18566"/>
    <cellStyle name="Normal 2 2 8 3 2 3 2" xfId="18567"/>
    <cellStyle name="Normal 2 2 8 3 2 3 2 2" xfId="18568"/>
    <cellStyle name="Normal 2 2 8 3 2 3 2 2 2" xfId="18569"/>
    <cellStyle name="Normal 2 2 8 3 2 3 2 2 2 2" xfId="18570"/>
    <cellStyle name="Normal 2 2 8 3 2 3 2 2 3" xfId="18571"/>
    <cellStyle name="Normal 2 2 8 3 2 3 2 2 4" xfId="18572"/>
    <cellStyle name="Normal 2 2 8 3 2 3 2 3" xfId="18573"/>
    <cellStyle name="Normal 2 2 8 3 2 3 2 3 2" xfId="18574"/>
    <cellStyle name="Normal 2 2 8 3 2 3 2 4" xfId="18575"/>
    <cellStyle name="Normal 2 2 8 3 2 3 2 5" xfId="18576"/>
    <cellStyle name="Normal 2 2 8 3 2 3 3" xfId="18577"/>
    <cellStyle name="Normal 2 2 8 3 2 3 3 2" xfId="18578"/>
    <cellStyle name="Normal 2 2 8 3 2 3 3 2 2" xfId="18579"/>
    <cellStyle name="Normal 2 2 8 3 2 3 3 3" xfId="18580"/>
    <cellStyle name="Normal 2 2 8 3 2 3 3 4" xfId="18581"/>
    <cellStyle name="Normal 2 2 8 3 2 3 4" xfId="18582"/>
    <cellStyle name="Normal 2 2 8 3 2 3 4 2" xfId="18583"/>
    <cellStyle name="Normal 2 2 8 3 2 3 4 2 2" xfId="18584"/>
    <cellStyle name="Normal 2 2 8 3 2 3 4 3" xfId="18585"/>
    <cellStyle name="Normal 2 2 8 3 2 3 4 4" xfId="18586"/>
    <cellStyle name="Normal 2 2 8 3 2 3 5" xfId="18587"/>
    <cellStyle name="Normal 2 2 8 3 2 3 5 2" xfId="18588"/>
    <cellStyle name="Normal 2 2 8 3 2 3 6" xfId="18589"/>
    <cellStyle name="Normal 2 2 8 3 2 3 7" xfId="18590"/>
    <cellStyle name="Normal 2 2 8 3 2 4" xfId="18591"/>
    <cellStyle name="Normal 2 2 8 3 2 4 2" xfId="18592"/>
    <cellStyle name="Normal 2 2 8 3 2 4 2 2" xfId="18593"/>
    <cellStyle name="Normal 2 2 8 3 2 4 2 2 2" xfId="18594"/>
    <cellStyle name="Normal 2 2 8 3 2 4 2 3" xfId="18595"/>
    <cellStyle name="Normal 2 2 8 3 2 4 2 4" xfId="18596"/>
    <cellStyle name="Normal 2 2 8 3 2 4 3" xfId="18597"/>
    <cellStyle name="Normal 2 2 8 3 2 4 3 2" xfId="18598"/>
    <cellStyle name="Normal 2 2 8 3 2 4 4" xfId="18599"/>
    <cellStyle name="Normal 2 2 8 3 2 4 5" xfId="18600"/>
    <cellStyle name="Normal 2 2 8 3 2 5" xfId="18601"/>
    <cellStyle name="Normal 2 2 8 3 2 5 2" xfId="18602"/>
    <cellStyle name="Normal 2 2 8 3 2 5 2 2" xfId="18603"/>
    <cellStyle name="Normal 2 2 8 3 2 5 3" xfId="18604"/>
    <cellStyle name="Normal 2 2 8 3 2 5 4" xfId="18605"/>
    <cellStyle name="Normal 2 2 8 3 2 6" xfId="18606"/>
    <cellStyle name="Normal 2 2 8 3 2 6 2" xfId="18607"/>
    <cellStyle name="Normal 2 2 8 3 2 6 2 2" xfId="18608"/>
    <cellStyle name="Normal 2 2 8 3 2 6 3" xfId="18609"/>
    <cellStyle name="Normal 2 2 8 3 2 6 4" xfId="18610"/>
    <cellStyle name="Normal 2 2 8 3 2 7" xfId="18611"/>
    <cellStyle name="Normal 2 2 8 3 2 7 2" xfId="18612"/>
    <cellStyle name="Normal 2 2 8 3 2 8" xfId="18613"/>
    <cellStyle name="Normal 2 2 8 3 2 9" xfId="18614"/>
    <cellStyle name="Normal 2 2 8 3 2_Tab1" xfId="18615"/>
    <cellStyle name="Normal 2 2 8 3 3" xfId="18616"/>
    <cellStyle name="Normal 2 2 8 3 3 2" xfId="18617"/>
    <cellStyle name="Normal 2 2 8 3 3 2 2" xfId="18618"/>
    <cellStyle name="Normal 2 2 8 3 3 2 2 2" xfId="18619"/>
    <cellStyle name="Normal 2 2 8 3 3 2 2 2 2" xfId="18620"/>
    <cellStyle name="Normal 2 2 8 3 3 2 2 3" xfId="18621"/>
    <cellStyle name="Normal 2 2 8 3 3 2 2 4" xfId="18622"/>
    <cellStyle name="Normal 2 2 8 3 3 2 3" xfId="18623"/>
    <cellStyle name="Normal 2 2 8 3 3 2 3 2" xfId="18624"/>
    <cellStyle name="Normal 2 2 8 3 3 2 4" xfId="18625"/>
    <cellStyle name="Normal 2 2 8 3 3 2 5" xfId="18626"/>
    <cellStyle name="Normal 2 2 8 3 3 3" xfId="18627"/>
    <cellStyle name="Normal 2 2 8 3 3 3 2" xfId="18628"/>
    <cellStyle name="Normal 2 2 8 3 3 3 2 2" xfId="18629"/>
    <cellStyle name="Normal 2 2 8 3 3 3 3" xfId="18630"/>
    <cellStyle name="Normal 2 2 8 3 3 3 4" xfId="18631"/>
    <cellStyle name="Normal 2 2 8 3 3 4" xfId="18632"/>
    <cellStyle name="Normal 2 2 8 3 3 4 2" xfId="18633"/>
    <cellStyle name="Normal 2 2 8 3 3 4 2 2" xfId="18634"/>
    <cellStyle name="Normal 2 2 8 3 3 4 3" xfId="18635"/>
    <cellStyle name="Normal 2 2 8 3 3 4 4" xfId="18636"/>
    <cellStyle name="Normal 2 2 8 3 3 5" xfId="18637"/>
    <cellStyle name="Normal 2 2 8 3 3 5 2" xfId="18638"/>
    <cellStyle name="Normal 2 2 8 3 3 6" xfId="18639"/>
    <cellStyle name="Normal 2 2 8 3 3 7" xfId="18640"/>
    <cellStyle name="Normal 2 2 8 3 4" xfId="18641"/>
    <cellStyle name="Normal 2 2 8 3 4 2" xfId="18642"/>
    <cellStyle name="Normal 2 2 8 3 4 2 2" xfId="18643"/>
    <cellStyle name="Normal 2 2 8 3 4 2 2 2" xfId="18644"/>
    <cellStyle name="Normal 2 2 8 3 4 2 2 2 2" xfId="18645"/>
    <cellStyle name="Normal 2 2 8 3 4 2 2 3" xfId="18646"/>
    <cellStyle name="Normal 2 2 8 3 4 2 2 4" xfId="18647"/>
    <cellStyle name="Normal 2 2 8 3 4 2 3" xfId="18648"/>
    <cellStyle name="Normal 2 2 8 3 4 2 3 2" xfId="18649"/>
    <cellStyle name="Normal 2 2 8 3 4 2 4" xfId="18650"/>
    <cellStyle name="Normal 2 2 8 3 4 2 5" xfId="18651"/>
    <cellStyle name="Normal 2 2 8 3 4 3" xfId="18652"/>
    <cellStyle name="Normal 2 2 8 3 4 3 2" xfId="18653"/>
    <cellStyle name="Normal 2 2 8 3 4 3 2 2" xfId="18654"/>
    <cellStyle name="Normal 2 2 8 3 4 3 3" xfId="18655"/>
    <cellStyle name="Normal 2 2 8 3 4 3 4" xfId="18656"/>
    <cellStyle name="Normal 2 2 8 3 4 4" xfId="18657"/>
    <cellStyle name="Normal 2 2 8 3 4 4 2" xfId="18658"/>
    <cellStyle name="Normal 2 2 8 3 4 4 2 2" xfId="18659"/>
    <cellStyle name="Normal 2 2 8 3 4 4 3" xfId="18660"/>
    <cellStyle name="Normal 2 2 8 3 4 4 4" xfId="18661"/>
    <cellStyle name="Normal 2 2 8 3 4 5" xfId="18662"/>
    <cellStyle name="Normal 2 2 8 3 4 5 2" xfId="18663"/>
    <cellStyle name="Normal 2 2 8 3 4 6" xfId="18664"/>
    <cellStyle name="Normal 2 2 8 3 4 7" xfId="18665"/>
    <cellStyle name="Normal 2 2 8 3 5" xfId="18666"/>
    <cellStyle name="Normal 2 2 8 3 5 2" xfId="18667"/>
    <cellStyle name="Normal 2 2 8 3 5 2 2" xfId="18668"/>
    <cellStyle name="Normal 2 2 8 3 5 2 2 2" xfId="18669"/>
    <cellStyle name="Normal 2 2 8 3 5 2 3" xfId="18670"/>
    <cellStyle name="Normal 2 2 8 3 5 2 4" xfId="18671"/>
    <cellStyle name="Normal 2 2 8 3 5 3" xfId="18672"/>
    <cellStyle name="Normal 2 2 8 3 5 3 2" xfId="18673"/>
    <cellStyle name="Normal 2 2 8 3 5 4" xfId="18674"/>
    <cellStyle name="Normal 2 2 8 3 5 5" xfId="18675"/>
    <cellStyle name="Normal 2 2 8 3 6" xfId="18676"/>
    <cellStyle name="Normal 2 2 8 3 6 2" xfId="18677"/>
    <cellStyle name="Normal 2 2 8 3 6 2 2" xfId="18678"/>
    <cellStyle name="Normal 2 2 8 3 6 3" xfId="18679"/>
    <cellStyle name="Normal 2 2 8 3 6 4" xfId="18680"/>
    <cellStyle name="Normal 2 2 8 3 7" xfId="18681"/>
    <cellStyle name="Normal 2 2 8 3 7 2" xfId="18682"/>
    <cellStyle name="Normal 2 2 8 3 7 2 2" xfId="18683"/>
    <cellStyle name="Normal 2 2 8 3 7 3" xfId="18684"/>
    <cellStyle name="Normal 2 2 8 3 7 4" xfId="18685"/>
    <cellStyle name="Normal 2 2 8 3 8" xfId="18686"/>
    <cellStyle name="Normal 2 2 8 3 8 2" xfId="18687"/>
    <cellStyle name="Normal 2 2 8 3 9" xfId="18688"/>
    <cellStyle name="Normal 2 2 8 3_Tab1" xfId="18689"/>
    <cellStyle name="Normal 2 2 8 4" xfId="18690"/>
    <cellStyle name="Normal 2 2 8 4 2" xfId="18691"/>
    <cellStyle name="Normal 2 2 8 4 2 2" xfId="18692"/>
    <cellStyle name="Normal 2 2 8 4 2 2 2" xfId="18693"/>
    <cellStyle name="Normal 2 2 8 4 2 2 2 2" xfId="18694"/>
    <cellStyle name="Normal 2 2 8 4 2 2 2 2 2" xfId="18695"/>
    <cellStyle name="Normal 2 2 8 4 2 2 2 3" xfId="18696"/>
    <cellStyle name="Normal 2 2 8 4 2 2 2 4" xfId="18697"/>
    <cellStyle name="Normal 2 2 8 4 2 2 3" xfId="18698"/>
    <cellStyle name="Normal 2 2 8 4 2 2 3 2" xfId="18699"/>
    <cellStyle name="Normal 2 2 8 4 2 2 4" xfId="18700"/>
    <cellStyle name="Normal 2 2 8 4 2 2 5" xfId="18701"/>
    <cellStyle name="Normal 2 2 8 4 2 3" xfId="18702"/>
    <cellStyle name="Normal 2 2 8 4 2 3 2" xfId="18703"/>
    <cellStyle name="Normal 2 2 8 4 2 3 2 2" xfId="18704"/>
    <cellStyle name="Normal 2 2 8 4 2 3 3" xfId="18705"/>
    <cellStyle name="Normal 2 2 8 4 2 3 4" xfId="18706"/>
    <cellStyle name="Normal 2 2 8 4 2 4" xfId="18707"/>
    <cellStyle name="Normal 2 2 8 4 2 4 2" xfId="18708"/>
    <cellStyle name="Normal 2 2 8 4 2 4 2 2" xfId="18709"/>
    <cellStyle name="Normal 2 2 8 4 2 4 3" xfId="18710"/>
    <cellStyle name="Normal 2 2 8 4 2 4 4" xfId="18711"/>
    <cellStyle name="Normal 2 2 8 4 2 5" xfId="18712"/>
    <cellStyle name="Normal 2 2 8 4 2 5 2" xfId="18713"/>
    <cellStyle name="Normal 2 2 8 4 2 6" xfId="18714"/>
    <cellStyle name="Normal 2 2 8 4 2 7" xfId="18715"/>
    <cellStyle name="Normal 2 2 8 4 3" xfId="18716"/>
    <cellStyle name="Normal 2 2 8 4 3 2" xfId="18717"/>
    <cellStyle name="Normal 2 2 8 4 3 2 2" xfId="18718"/>
    <cellStyle name="Normal 2 2 8 4 3 2 2 2" xfId="18719"/>
    <cellStyle name="Normal 2 2 8 4 3 2 2 2 2" xfId="18720"/>
    <cellStyle name="Normal 2 2 8 4 3 2 2 3" xfId="18721"/>
    <cellStyle name="Normal 2 2 8 4 3 2 2 4" xfId="18722"/>
    <cellStyle name="Normal 2 2 8 4 3 2 3" xfId="18723"/>
    <cellStyle name="Normal 2 2 8 4 3 2 3 2" xfId="18724"/>
    <cellStyle name="Normal 2 2 8 4 3 2 4" xfId="18725"/>
    <cellStyle name="Normal 2 2 8 4 3 2 5" xfId="18726"/>
    <cellStyle name="Normal 2 2 8 4 3 3" xfId="18727"/>
    <cellStyle name="Normal 2 2 8 4 3 3 2" xfId="18728"/>
    <cellStyle name="Normal 2 2 8 4 3 3 2 2" xfId="18729"/>
    <cellStyle name="Normal 2 2 8 4 3 3 3" xfId="18730"/>
    <cellStyle name="Normal 2 2 8 4 3 3 4" xfId="18731"/>
    <cellStyle name="Normal 2 2 8 4 3 4" xfId="18732"/>
    <cellStyle name="Normal 2 2 8 4 3 4 2" xfId="18733"/>
    <cellStyle name="Normal 2 2 8 4 3 4 2 2" xfId="18734"/>
    <cellStyle name="Normal 2 2 8 4 3 4 3" xfId="18735"/>
    <cellStyle name="Normal 2 2 8 4 3 4 4" xfId="18736"/>
    <cellStyle name="Normal 2 2 8 4 3 5" xfId="18737"/>
    <cellStyle name="Normal 2 2 8 4 3 5 2" xfId="18738"/>
    <cellStyle name="Normal 2 2 8 4 3 6" xfId="18739"/>
    <cellStyle name="Normal 2 2 8 4 3 7" xfId="18740"/>
    <cellStyle name="Normal 2 2 8 4 4" xfId="18741"/>
    <cellStyle name="Normal 2 2 8 4 4 2" xfId="18742"/>
    <cellStyle name="Normal 2 2 8 4 4 2 2" xfId="18743"/>
    <cellStyle name="Normal 2 2 8 4 4 2 2 2" xfId="18744"/>
    <cellStyle name="Normal 2 2 8 4 4 2 3" xfId="18745"/>
    <cellStyle name="Normal 2 2 8 4 4 2 4" xfId="18746"/>
    <cellStyle name="Normal 2 2 8 4 4 3" xfId="18747"/>
    <cellStyle name="Normal 2 2 8 4 4 3 2" xfId="18748"/>
    <cellStyle name="Normal 2 2 8 4 4 4" xfId="18749"/>
    <cellStyle name="Normal 2 2 8 4 4 5" xfId="18750"/>
    <cellStyle name="Normal 2 2 8 4 5" xfId="18751"/>
    <cellStyle name="Normal 2 2 8 4 5 2" xfId="18752"/>
    <cellStyle name="Normal 2 2 8 4 5 2 2" xfId="18753"/>
    <cellStyle name="Normal 2 2 8 4 5 3" xfId="18754"/>
    <cellStyle name="Normal 2 2 8 4 5 4" xfId="18755"/>
    <cellStyle name="Normal 2 2 8 4 6" xfId="18756"/>
    <cellStyle name="Normal 2 2 8 4 6 2" xfId="18757"/>
    <cellStyle name="Normal 2 2 8 4 6 2 2" xfId="18758"/>
    <cellStyle name="Normal 2 2 8 4 6 3" xfId="18759"/>
    <cellStyle name="Normal 2 2 8 4 6 4" xfId="18760"/>
    <cellStyle name="Normal 2 2 8 4 7" xfId="18761"/>
    <cellStyle name="Normal 2 2 8 4 7 2" xfId="18762"/>
    <cellStyle name="Normal 2 2 8 4 8" xfId="18763"/>
    <cellStyle name="Normal 2 2 8 4 9" xfId="18764"/>
    <cellStyle name="Normal 2 2 8 4_Tab1" xfId="18765"/>
    <cellStyle name="Normal 2 2 8 5" xfId="18766"/>
    <cellStyle name="Normal 2 2 8 5 2" xfId="18767"/>
    <cellStyle name="Normal 2 2 8 5 2 2" xfId="18768"/>
    <cellStyle name="Normal 2 2 8 5 2 2 2" xfId="18769"/>
    <cellStyle name="Normal 2 2 8 5 2 2 2 2" xfId="18770"/>
    <cellStyle name="Normal 2 2 8 5 2 2 3" xfId="18771"/>
    <cellStyle name="Normal 2 2 8 5 2 2 4" xfId="18772"/>
    <cellStyle name="Normal 2 2 8 5 2 3" xfId="18773"/>
    <cellStyle name="Normal 2 2 8 5 2 3 2" xfId="18774"/>
    <cellStyle name="Normal 2 2 8 5 2 4" xfId="18775"/>
    <cellStyle name="Normal 2 2 8 5 2 5" xfId="18776"/>
    <cellStyle name="Normal 2 2 8 5 3" xfId="18777"/>
    <cellStyle name="Normal 2 2 8 5 3 2" xfId="18778"/>
    <cellStyle name="Normal 2 2 8 5 3 2 2" xfId="18779"/>
    <cellStyle name="Normal 2 2 8 5 3 3" xfId="18780"/>
    <cellStyle name="Normal 2 2 8 5 3 4" xfId="18781"/>
    <cellStyle name="Normal 2 2 8 5 4" xfId="18782"/>
    <cellStyle name="Normal 2 2 8 5 4 2" xfId="18783"/>
    <cellStyle name="Normal 2 2 8 5 4 2 2" xfId="18784"/>
    <cellStyle name="Normal 2 2 8 5 4 3" xfId="18785"/>
    <cellStyle name="Normal 2 2 8 5 4 4" xfId="18786"/>
    <cellStyle name="Normal 2 2 8 5 5" xfId="18787"/>
    <cellStyle name="Normal 2 2 8 5 5 2" xfId="18788"/>
    <cellStyle name="Normal 2 2 8 5 6" xfId="18789"/>
    <cellStyle name="Normal 2 2 8 5 7" xfId="18790"/>
    <cellStyle name="Normal 2 2 8 6" xfId="18791"/>
    <cellStyle name="Normal 2 2 8 6 2" xfId="18792"/>
    <cellStyle name="Normal 2 2 8 6 2 2" xfId="18793"/>
    <cellStyle name="Normal 2 2 8 6 2 2 2" xfId="18794"/>
    <cellStyle name="Normal 2 2 8 6 2 2 2 2" xfId="18795"/>
    <cellStyle name="Normal 2 2 8 6 2 2 3" xfId="18796"/>
    <cellStyle name="Normal 2 2 8 6 2 2 4" xfId="18797"/>
    <cellStyle name="Normal 2 2 8 6 2 3" xfId="18798"/>
    <cellStyle name="Normal 2 2 8 6 2 3 2" xfId="18799"/>
    <cellStyle name="Normal 2 2 8 6 2 4" xfId="18800"/>
    <cellStyle name="Normal 2 2 8 6 2 5" xfId="18801"/>
    <cellStyle name="Normal 2 2 8 6 3" xfId="18802"/>
    <cellStyle name="Normal 2 2 8 6 3 2" xfId="18803"/>
    <cellStyle name="Normal 2 2 8 6 3 2 2" xfId="18804"/>
    <cellStyle name="Normal 2 2 8 6 3 3" xfId="18805"/>
    <cellStyle name="Normal 2 2 8 6 3 4" xfId="18806"/>
    <cellStyle name="Normal 2 2 8 6 4" xfId="18807"/>
    <cellStyle name="Normal 2 2 8 6 4 2" xfId="18808"/>
    <cellStyle name="Normal 2 2 8 6 4 2 2" xfId="18809"/>
    <cellStyle name="Normal 2 2 8 6 4 3" xfId="18810"/>
    <cellStyle name="Normal 2 2 8 6 4 4" xfId="18811"/>
    <cellStyle name="Normal 2 2 8 6 5" xfId="18812"/>
    <cellStyle name="Normal 2 2 8 6 5 2" xfId="18813"/>
    <cellStyle name="Normal 2 2 8 6 6" xfId="18814"/>
    <cellStyle name="Normal 2 2 8 6 7" xfId="18815"/>
    <cellStyle name="Normal 2 2 8 7" xfId="18816"/>
    <cellStyle name="Normal 2 2 8 7 2" xfId="18817"/>
    <cellStyle name="Normal 2 2 8 7 2 2" xfId="18818"/>
    <cellStyle name="Normal 2 2 8 7 2 2 2" xfId="18819"/>
    <cellStyle name="Normal 2 2 8 7 2 3" xfId="18820"/>
    <cellStyle name="Normal 2 2 8 7 2 4" xfId="18821"/>
    <cellStyle name="Normal 2 2 8 7 3" xfId="18822"/>
    <cellStyle name="Normal 2 2 8 7 3 2" xfId="18823"/>
    <cellStyle name="Normal 2 2 8 7 4" xfId="18824"/>
    <cellStyle name="Normal 2 2 8 7 5" xfId="18825"/>
    <cellStyle name="Normal 2 2 8 8" xfId="18826"/>
    <cellStyle name="Normal 2 2 8 8 2" xfId="18827"/>
    <cellStyle name="Normal 2 2 8 8 2 2" xfId="18828"/>
    <cellStyle name="Normal 2 2 8 8 3" xfId="18829"/>
    <cellStyle name="Normal 2 2 8 8 4" xfId="18830"/>
    <cellStyle name="Normal 2 2 8 9" xfId="18831"/>
    <cellStyle name="Normal 2 2 8 9 2" xfId="18832"/>
    <cellStyle name="Normal 2 2 8 9 2 2" xfId="18833"/>
    <cellStyle name="Normal 2 2 8 9 3" xfId="18834"/>
    <cellStyle name="Normal 2 2 8 9 4" xfId="18835"/>
    <cellStyle name="Normal 2 2 8_Tab1" xfId="18836"/>
    <cellStyle name="Normal 2 2 9" xfId="18837"/>
    <cellStyle name="Normal 2 2 9 10" xfId="18838"/>
    <cellStyle name="Normal 2 2 9 10 2" xfId="18839"/>
    <cellStyle name="Normal 2 2 9 11" xfId="18840"/>
    <cellStyle name="Normal 2 2 9 12" xfId="18841"/>
    <cellStyle name="Normal 2 2 9 2" xfId="18842"/>
    <cellStyle name="Normal 2 2 9 2 10" xfId="18843"/>
    <cellStyle name="Normal 2 2 9 2 11" xfId="18844"/>
    <cellStyle name="Normal 2 2 9 2 2" xfId="18845"/>
    <cellStyle name="Normal 2 2 9 2 2 10" xfId="18846"/>
    <cellStyle name="Normal 2 2 9 2 2 2" xfId="18847"/>
    <cellStyle name="Normal 2 2 9 2 2 2 2" xfId="18848"/>
    <cellStyle name="Normal 2 2 9 2 2 2 2 2" xfId="18849"/>
    <cellStyle name="Normal 2 2 9 2 2 2 2 2 2" xfId="18850"/>
    <cellStyle name="Normal 2 2 9 2 2 2 2 2 2 2" xfId="18851"/>
    <cellStyle name="Normal 2 2 9 2 2 2 2 2 2 2 2" xfId="18852"/>
    <cellStyle name="Normal 2 2 9 2 2 2 2 2 2 3" xfId="18853"/>
    <cellStyle name="Normal 2 2 9 2 2 2 2 2 2 4" xfId="18854"/>
    <cellStyle name="Normal 2 2 9 2 2 2 2 2 3" xfId="18855"/>
    <cellStyle name="Normal 2 2 9 2 2 2 2 2 3 2" xfId="18856"/>
    <cellStyle name="Normal 2 2 9 2 2 2 2 2 4" xfId="18857"/>
    <cellStyle name="Normal 2 2 9 2 2 2 2 2 5" xfId="18858"/>
    <cellStyle name="Normal 2 2 9 2 2 2 2 3" xfId="18859"/>
    <cellStyle name="Normal 2 2 9 2 2 2 2 3 2" xfId="18860"/>
    <cellStyle name="Normal 2 2 9 2 2 2 2 3 2 2" xfId="18861"/>
    <cellStyle name="Normal 2 2 9 2 2 2 2 3 3" xfId="18862"/>
    <cellStyle name="Normal 2 2 9 2 2 2 2 3 4" xfId="18863"/>
    <cellStyle name="Normal 2 2 9 2 2 2 2 4" xfId="18864"/>
    <cellStyle name="Normal 2 2 9 2 2 2 2 4 2" xfId="18865"/>
    <cellStyle name="Normal 2 2 9 2 2 2 2 4 2 2" xfId="18866"/>
    <cellStyle name="Normal 2 2 9 2 2 2 2 4 3" xfId="18867"/>
    <cellStyle name="Normal 2 2 9 2 2 2 2 4 4" xfId="18868"/>
    <cellStyle name="Normal 2 2 9 2 2 2 2 5" xfId="18869"/>
    <cellStyle name="Normal 2 2 9 2 2 2 2 5 2" xfId="18870"/>
    <cellStyle name="Normal 2 2 9 2 2 2 2 6" xfId="18871"/>
    <cellStyle name="Normal 2 2 9 2 2 2 2 7" xfId="18872"/>
    <cellStyle name="Normal 2 2 9 2 2 2 3" xfId="18873"/>
    <cellStyle name="Normal 2 2 9 2 2 2 3 2" xfId="18874"/>
    <cellStyle name="Normal 2 2 9 2 2 2 3 2 2" xfId="18875"/>
    <cellStyle name="Normal 2 2 9 2 2 2 3 2 2 2" xfId="18876"/>
    <cellStyle name="Normal 2 2 9 2 2 2 3 2 2 2 2" xfId="18877"/>
    <cellStyle name="Normal 2 2 9 2 2 2 3 2 2 3" xfId="18878"/>
    <cellStyle name="Normal 2 2 9 2 2 2 3 2 2 4" xfId="18879"/>
    <cellStyle name="Normal 2 2 9 2 2 2 3 2 3" xfId="18880"/>
    <cellStyle name="Normal 2 2 9 2 2 2 3 2 3 2" xfId="18881"/>
    <cellStyle name="Normal 2 2 9 2 2 2 3 2 4" xfId="18882"/>
    <cellStyle name="Normal 2 2 9 2 2 2 3 2 5" xfId="18883"/>
    <cellStyle name="Normal 2 2 9 2 2 2 3 3" xfId="18884"/>
    <cellStyle name="Normal 2 2 9 2 2 2 3 3 2" xfId="18885"/>
    <cellStyle name="Normal 2 2 9 2 2 2 3 3 2 2" xfId="18886"/>
    <cellStyle name="Normal 2 2 9 2 2 2 3 3 3" xfId="18887"/>
    <cellStyle name="Normal 2 2 9 2 2 2 3 3 4" xfId="18888"/>
    <cellStyle name="Normal 2 2 9 2 2 2 3 4" xfId="18889"/>
    <cellStyle name="Normal 2 2 9 2 2 2 3 4 2" xfId="18890"/>
    <cellStyle name="Normal 2 2 9 2 2 2 3 4 2 2" xfId="18891"/>
    <cellStyle name="Normal 2 2 9 2 2 2 3 4 3" xfId="18892"/>
    <cellStyle name="Normal 2 2 9 2 2 2 3 4 4" xfId="18893"/>
    <cellStyle name="Normal 2 2 9 2 2 2 3 5" xfId="18894"/>
    <cellStyle name="Normal 2 2 9 2 2 2 3 5 2" xfId="18895"/>
    <cellStyle name="Normal 2 2 9 2 2 2 3 6" xfId="18896"/>
    <cellStyle name="Normal 2 2 9 2 2 2 3 7" xfId="18897"/>
    <cellStyle name="Normal 2 2 9 2 2 2 4" xfId="18898"/>
    <cellStyle name="Normal 2 2 9 2 2 2 4 2" xfId="18899"/>
    <cellStyle name="Normal 2 2 9 2 2 2 4 2 2" xfId="18900"/>
    <cellStyle name="Normal 2 2 9 2 2 2 4 2 2 2" xfId="18901"/>
    <cellStyle name="Normal 2 2 9 2 2 2 4 2 3" xfId="18902"/>
    <cellStyle name="Normal 2 2 9 2 2 2 4 2 4" xfId="18903"/>
    <cellStyle name="Normal 2 2 9 2 2 2 4 3" xfId="18904"/>
    <cellStyle name="Normal 2 2 9 2 2 2 4 3 2" xfId="18905"/>
    <cellStyle name="Normal 2 2 9 2 2 2 4 4" xfId="18906"/>
    <cellStyle name="Normal 2 2 9 2 2 2 4 5" xfId="18907"/>
    <cellStyle name="Normal 2 2 9 2 2 2 5" xfId="18908"/>
    <cellStyle name="Normal 2 2 9 2 2 2 5 2" xfId="18909"/>
    <cellStyle name="Normal 2 2 9 2 2 2 5 2 2" xfId="18910"/>
    <cellStyle name="Normal 2 2 9 2 2 2 5 3" xfId="18911"/>
    <cellStyle name="Normal 2 2 9 2 2 2 5 4" xfId="18912"/>
    <cellStyle name="Normal 2 2 9 2 2 2 6" xfId="18913"/>
    <cellStyle name="Normal 2 2 9 2 2 2 6 2" xfId="18914"/>
    <cellStyle name="Normal 2 2 9 2 2 2 6 2 2" xfId="18915"/>
    <cellStyle name="Normal 2 2 9 2 2 2 6 3" xfId="18916"/>
    <cellStyle name="Normal 2 2 9 2 2 2 6 4" xfId="18917"/>
    <cellStyle name="Normal 2 2 9 2 2 2 7" xfId="18918"/>
    <cellStyle name="Normal 2 2 9 2 2 2 7 2" xfId="18919"/>
    <cellStyle name="Normal 2 2 9 2 2 2 8" xfId="18920"/>
    <cellStyle name="Normal 2 2 9 2 2 2 9" xfId="18921"/>
    <cellStyle name="Normal 2 2 9 2 2 2_Tab1" xfId="18922"/>
    <cellStyle name="Normal 2 2 9 2 2 3" xfId="18923"/>
    <cellStyle name="Normal 2 2 9 2 2 3 2" xfId="18924"/>
    <cellStyle name="Normal 2 2 9 2 2 3 2 2" xfId="18925"/>
    <cellStyle name="Normal 2 2 9 2 2 3 2 2 2" xfId="18926"/>
    <cellStyle name="Normal 2 2 9 2 2 3 2 2 2 2" xfId="18927"/>
    <cellStyle name="Normal 2 2 9 2 2 3 2 2 3" xfId="18928"/>
    <cellStyle name="Normal 2 2 9 2 2 3 2 2 4" xfId="18929"/>
    <cellStyle name="Normal 2 2 9 2 2 3 2 3" xfId="18930"/>
    <cellStyle name="Normal 2 2 9 2 2 3 2 3 2" xfId="18931"/>
    <cellStyle name="Normal 2 2 9 2 2 3 2 4" xfId="18932"/>
    <cellStyle name="Normal 2 2 9 2 2 3 2 5" xfId="18933"/>
    <cellStyle name="Normal 2 2 9 2 2 3 3" xfId="18934"/>
    <cellStyle name="Normal 2 2 9 2 2 3 3 2" xfId="18935"/>
    <cellStyle name="Normal 2 2 9 2 2 3 3 2 2" xfId="18936"/>
    <cellStyle name="Normal 2 2 9 2 2 3 3 3" xfId="18937"/>
    <cellStyle name="Normal 2 2 9 2 2 3 3 4" xfId="18938"/>
    <cellStyle name="Normal 2 2 9 2 2 3 4" xfId="18939"/>
    <cellStyle name="Normal 2 2 9 2 2 3 4 2" xfId="18940"/>
    <cellStyle name="Normal 2 2 9 2 2 3 4 2 2" xfId="18941"/>
    <cellStyle name="Normal 2 2 9 2 2 3 4 3" xfId="18942"/>
    <cellStyle name="Normal 2 2 9 2 2 3 4 4" xfId="18943"/>
    <cellStyle name="Normal 2 2 9 2 2 3 5" xfId="18944"/>
    <cellStyle name="Normal 2 2 9 2 2 3 5 2" xfId="18945"/>
    <cellStyle name="Normal 2 2 9 2 2 3 6" xfId="18946"/>
    <cellStyle name="Normal 2 2 9 2 2 3 7" xfId="18947"/>
    <cellStyle name="Normal 2 2 9 2 2 4" xfId="18948"/>
    <cellStyle name="Normal 2 2 9 2 2 4 2" xfId="18949"/>
    <cellStyle name="Normal 2 2 9 2 2 4 2 2" xfId="18950"/>
    <cellStyle name="Normal 2 2 9 2 2 4 2 2 2" xfId="18951"/>
    <cellStyle name="Normal 2 2 9 2 2 4 2 2 2 2" xfId="18952"/>
    <cellStyle name="Normal 2 2 9 2 2 4 2 2 3" xfId="18953"/>
    <cellStyle name="Normal 2 2 9 2 2 4 2 2 4" xfId="18954"/>
    <cellStyle name="Normal 2 2 9 2 2 4 2 3" xfId="18955"/>
    <cellStyle name="Normal 2 2 9 2 2 4 2 3 2" xfId="18956"/>
    <cellStyle name="Normal 2 2 9 2 2 4 2 4" xfId="18957"/>
    <cellStyle name="Normal 2 2 9 2 2 4 2 5" xfId="18958"/>
    <cellStyle name="Normal 2 2 9 2 2 4 3" xfId="18959"/>
    <cellStyle name="Normal 2 2 9 2 2 4 3 2" xfId="18960"/>
    <cellStyle name="Normal 2 2 9 2 2 4 3 2 2" xfId="18961"/>
    <cellStyle name="Normal 2 2 9 2 2 4 3 3" xfId="18962"/>
    <cellStyle name="Normal 2 2 9 2 2 4 3 4" xfId="18963"/>
    <cellStyle name="Normal 2 2 9 2 2 4 4" xfId="18964"/>
    <cellStyle name="Normal 2 2 9 2 2 4 4 2" xfId="18965"/>
    <cellStyle name="Normal 2 2 9 2 2 4 4 2 2" xfId="18966"/>
    <cellStyle name="Normal 2 2 9 2 2 4 4 3" xfId="18967"/>
    <cellStyle name="Normal 2 2 9 2 2 4 4 4" xfId="18968"/>
    <cellStyle name="Normal 2 2 9 2 2 4 5" xfId="18969"/>
    <cellStyle name="Normal 2 2 9 2 2 4 5 2" xfId="18970"/>
    <cellStyle name="Normal 2 2 9 2 2 4 6" xfId="18971"/>
    <cellStyle name="Normal 2 2 9 2 2 4 7" xfId="18972"/>
    <cellStyle name="Normal 2 2 9 2 2 5" xfId="18973"/>
    <cellStyle name="Normal 2 2 9 2 2 5 2" xfId="18974"/>
    <cellStyle name="Normal 2 2 9 2 2 5 2 2" xfId="18975"/>
    <cellStyle name="Normal 2 2 9 2 2 5 2 2 2" xfId="18976"/>
    <cellStyle name="Normal 2 2 9 2 2 5 2 3" xfId="18977"/>
    <cellStyle name="Normal 2 2 9 2 2 5 2 4" xfId="18978"/>
    <cellStyle name="Normal 2 2 9 2 2 5 3" xfId="18979"/>
    <cellStyle name="Normal 2 2 9 2 2 5 3 2" xfId="18980"/>
    <cellStyle name="Normal 2 2 9 2 2 5 4" xfId="18981"/>
    <cellStyle name="Normal 2 2 9 2 2 5 5" xfId="18982"/>
    <cellStyle name="Normal 2 2 9 2 2 6" xfId="18983"/>
    <cellStyle name="Normal 2 2 9 2 2 6 2" xfId="18984"/>
    <cellStyle name="Normal 2 2 9 2 2 6 2 2" xfId="18985"/>
    <cellStyle name="Normal 2 2 9 2 2 6 3" xfId="18986"/>
    <cellStyle name="Normal 2 2 9 2 2 6 4" xfId="18987"/>
    <cellStyle name="Normal 2 2 9 2 2 7" xfId="18988"/>
    <cellStyle name="Normal 2 2 9 2 2 7 2" xfId="18989"/>
    <cellStyle name="Normal 2 2 9 2 2 7 2 2" xfId="18990"/>
    <cellStyle name="Normal 2 2 9 2 2 7 3" xfId="18991"/>
    <cellStyle name="Normal 2 2 9 2 2 7 4" xfId="18992"/>
    <cellStyle name="Normal 2 2 9 2 2 8" xfId="18993"/>
    <cellStyle name="Normal 2 2 9 2 2 8 2" xfId="18994"/>
    <cellStyle name="Normal 2 2 9 2 2 9" xfId="18995"/>
    <cellStyle name="Normal 2 2 9 2 2_Tab1" xfId="18996"/>
    <cellStyle name="Normal 2 2 9 2 3" xfId="18997"/>
    <cellStyle name="Normal 2 2 9 2 3 2" xfId="18998"/>
    <cellStyle name="Normal 2 2 9 2 3 2 2" xfId="18999"/>
    <cellStyle name="Normal 2 2 9 2 3 2 2 2" xfId="19000"/>
    <cellStyle name="Normal 2 2 9 2 3 2 2 2 2" xfId="19001"/>
    <cellStyle name="Normal 2 2 9 2 3 2 2 2 2 2" xfId="19002"/>
    <cellStyle name="Normal 2 2 9 2 3 2 2 2 3" xfId="19003"/>
    <cellStyle name="Normal 2 2 9 2 3 2 2 2 4" xfId="19004"/>
    <cellStyle name="Normal 2 2 9 2 3 2 2 3" xfId="19005"/>
    <cellStyle name="Normal 2 2 9 2 3 2 2 3 2" xfId="19006"/>
    <cellStyle name="Normal 2 2 9 2 3 2 2 4" xfId="19007"/>
    <cellStyle name="Normal 2 2 9 2 3 2 2 5" xfId="19008"/>
    <cellStyle name="Normal 2 2 9 2 3 2 3" xfId="19009"/>
    <cellStyle name="Normal 2 2 9 2 3 2 3 2" xfId="19010"/>
    <cellStyle name="Normal 2 2 9 2 3 2 3 2 2" xfId="19011"/>
    <cellStyle name="Normal 2 2 9 2 3 2 3 3" xfId="19012"/>
    <cellStyle name="Normal 2 2 9 2 3 2 3 4" xfId="19013"/>
    <cellStyle name="Normal 2 2 9 2 3 2 4" xfId="19014"/>
    <cellStyle name="Normal 2 2 9 2 3 2 4 2" xfId="19015"/>
    <cellStyle name="Normal 2 2 9 2 3 2 4 2 2" xfId="19016"/>
    <cellStyle name="Normal 2 2 9 2 3 2 4 3" xfId="19017"/>
    <cellStyle name="Normal 2 2 9 2 3 2 4 4" xfId="19018"/>
    <cellStyle name="Normal 2 2 9 2 3 2 5" xfId="19019"/>
    <cellStyle name="Normal 2 2 9 2 3 2 5 2" xfId="19020"/>
    <cellStyle name="Normal 2 2 9 2 3 2 6" xfId="19021"/>
    <cellStyle name="Normal 2 2 9 2 3 2 7" xfId="19022"/>
    <cellStyle name="Normal 2 2 9 2 3 3" xfId="19023"/>
    <cellStyle name="Normal 2 2 9 2 3 3 2" xfId="19024"/>
    <cellStyle name="Normal 2 2 9 2 3 3 2 2" xfId="19025"/>
    <cellStyle name="Normal 2 2 9 2 3 3 2 2 2" xfId="19026"/>
    <cellStyle name="Normal 2 2 9 2 3 3 2 2 2 2" xfId="19027"/>
    <cellStyle name="Normal 2 2 9 2 3 3 2 2 3" xfId="19028"/>
    <cellStyle name="Normal 2 2 9 2 3 3 2 2 4" xfId="19029"/>
    <cellStyle name="Normal 2 2 9 2 3 3 2 3" xfId="19030"/>
    <cellStyle name="Normal 2 2 9 2 3 3 2 3 2" xfId="19031"/>
    <cellStyle name="Normal 2 2 9 2 3 3 2 4" xfId="19032"/>
    <cellStyle name="Normal 2 2 9 2 3 3 2 5" xfId="19033"/>
    <cellStyle name="Normal 2 2 9 2 3 3 3" xfId="19034"/>
    <cellStyle name="Normal 2 2 9 2 3 3 3 2" xfId="19035"/>
    <cellStyle name="Normal 2 2 9 2 3 3 3 2 2" xfId="19036"/>
    <cellStyle name="Normal 2 2 9 2 3 3 3 3" xfId="19037"/>
    <cellStyle name="Normal 2 2 9 2 3 3 3 4" xfId="19038"/>
    <cellStyle name="Normal 2 2 9 2 3 3 4" xfId="19039"/>
    <cellStyle name="Normal 2 2 9 2 3 3 4 2" xfId="19040"/>
    <cellStyle name="Normal 2 2 9 2 3 3 4 2 2" xfId="19041"/>
    <cellStyle name="Normal 2 2 9 2 3 3 4 3" xfId="19042"/>
    <cellStyle name="Normal 2 2 9 2 3 3 4 4" xfId="19043"/>
    <cellStyle name="Normal 2 2 9 2 3 3 5" xfId="19044"/>
    <cellStyle name="Normal 2 2 9 2 3 3 5 2" xfId="19045"/>
    <cellStyle name="Normal 2 2 9 2 3 3 6" xfId="19046"/>
    <cellStyle name="Normal 2 2 9 2 3 3 7" xfId="19047"/>
    <cellStyle name="Normal 2 2 9 2 3 4" xfId="19048"/>
    <cellStyle name="Normal 2 2 9 2 3 4 2" xfId="19049"/>
    <cellStyle name="Normal 2 2 9 2 3 4 2 2" xfId="19050"/>
    <cellStyle name="Normal 2 2 9 2 3 4 2 2 2" xfId="19051"/>
    <cellStyle name="Normal 2 2 9 2 3 4 2 3" xfId="19052"/>
    <cellStyle name="Normal 2 2 9 2 3 4 2 4" xfId="19053"/>
    <cellStyle name="Normal 2 2 9 2 3 4 3" xfId="19054"/>
    <cellStyle name="Normal 2 2 9 2 3 4 3 2" xfId="19055"/>
    <cellStyle name="Normal 2 2 9 2 3 4 4" xfId="19056"/>
    <cellStyle name="Normal 2 2 9 2 3 4 5" xfId="19057"/>
    <cellStyle name="Normal 2 2 9 2 3 5" xfId="19058"/>
    <cellStyle name="Normal 2 2 9 2 3 5 2" xfId="19059"/>
    <cellStyle name="Normal 2 2 9 2 3 5 2 2" xfId="19060"/>
    <cellStyle name="Normal 2 2 9 2 3 5 3" xfId="19061"/>
    <cellStyle name="Normal 2 2 9 2 3 5 4" xfId="19062"/>
    <cellStyle name="Normal 2 2 9 2 3 6" xfId="19063"/>
    <cellStyle name="Normal 2 2 9 2 3 6 2" xfId="19064"/>
    <cellStyle name="Normal 2 2 9 2 3 6 2 2" xfId="19065"/>
    <cellStyle name="Normal 2 2 9 2 3 6 3" xfId="19066"/>
    <cellStyle name="Normal 2 2 9 2 3 6 4" xfId="19067"/>
    <cellStyle name="Normal 2 2 9 2 3 7" xfId="19068"/>
    <cellStyle name="Normal 2 2 9 2 3 7 2" xfId="19069"/>
    <cellStyle name="Normal 2 2 9 2 3 8" xfId="19070"/>
    <cellStyle name="Normal 2 2 9 2 3 9" xfId="19071"/>
    <cellStyle name="Normal 2 2 9 2 3_Tab1" xfId="19072"/>
    <cellStyle name="Normal 2 2 9 2 4" xfId="19073"/>
    <cellStyle name="Normal 2 2 9 2 4 2" xfId="19074"/>
    <cellStyle name="Normal 2 2 9 2 4 2 2" xfId="19075"/>
    <cellStyle name="Normal 2 2 9 2 4 2 2 2" xfId="19076"/>
    <cellStyle name="Normal 2 2 9 2 4 2 2 2 2" xfId="19077"/>
    <cellStyle name="Normal 2 2 9 2 4 2 2 3" xfId="19078"/>
    <cellStyle name="Normal 2 2 9 2 4 2 2 4" xfId="19079"/>
    <cellStyle name="Normal 2 2 9 2 4 2 3" xfId="19080"/>
    <cellStyle name="Normal 2 2 9 2 4 2 3 2" xfId="19081"/>
    <cellStyle name="Normal 2 2 9 2 4 2 4" xfId="19082"/>
    <cellStyle name="Normal 2 2 9 2 4 2 5" xfId="19083"/>
    <cellStyle name="Normal 2 2 9 2 4 3" xfId="19084"/>
    <cellStyle name="Normal 2 2 9 2 4 3 2" xfId="19085"/>
    <cellStyle name="Normal 2 2 9 2 4 3 2 2" xfId="19086"/>
    <cellStyle name="Normal 2 2 9 2 4 3 3" xfId="19087"/>
    <cellStyle name="Normal 2 2 9 2 4 3 4" xfId="19088"/>
    <cellStyle name="Normal 2 2 9 2 4 4" xfId="19089"/>
    <cellStyle name="Normal 2 2 9 2 4 4 2" xfId="19090"/>
    <cellStyle name="Normal 2 2 9 2 4 4 2 2" xfId="19091"/>
    <cellStyle name="Normal 2 2 9 2 4 4 3" xfId="19092"/>
    <cellStyle name="Normal 2 2 9 2 4 4 4" xfId="19093"/>
    <cellStyle name="Normal 2 2 9 2 4 5" xfId="19094"/>
    <cellStyle name="Normal 2 2 9 2 4 5 2" xfId="19095"/>
    <cellStyle name="Normal 2 2 9 2 4 6" xfId="19096"/>
    <cellStyle name="Normal 2 2 9 2 4 7" xfId="19097"/>
    <cellStyle name="Normal 2 2 9 2 5" xfId="19098"/>
    <cellStyle name="Normal 2 2 9 2 5 2" xfId="19099"/>
    <cellStyle name="Normal 2 2 9 2 5 2 2" xfId="19100"/>
    <cellStyle name="Normal 2 2 9 2 5 2 2 2" xfId="19101"/>
    <cellStyle name="Normal 2 2 9 2 5 2 2 2 2" xfId="19102"/>
    <cellStyle name="Normal 2 2 9 2 5 2 2 3" xfId="19103"/>
    <cellStyle name="Normal 2 2 9 2 5 2 2 4" xfId="19104"/>
    <cellStyle name="Normal 2 2 9 2 5 2 3" xfId="19105"/>
    <cellStyle name="Normal 2 2 9 2 5 2 3 2" xfId="19106"/>
    <cellStyle name="Normal 2 2 9 2 5 2 4" xfId="19107"/>
    <cellStyle name="Normal 2 2 9 2 5 2 5" xfId="19108"/>
    <cellStyle name="Normal 2 2 9 2 5 3" xfId="19109"/>
    <cellStyle name="Normal 2 2 9 2 5 3 2" xfId="19110"/>
    <cellStyle name="Normal 2 2 9 2 5 3 2 2" xfId="19111"/>
    <cellStyle name="Normal 2 2 9 2 5 3 3" xfId="19112"/>
    <cellStyle name="Normal 2 2 9 2 5 3 4" xfId="19113"/>
    <cellStyle name="Normal 2 2 9 2 5 4" xfId="19114"/>
    <cellStyle name="Normal 2 2 9 2 5 4 2" xfId="19115"/>
    <cellStyle name="Normal 2 2 9 2 5 4 2 2" xfId="19116"/>
    <cellStyle name="Normal 2 2 9 2 5 4 3" xfId="19117"/>
    <cellStyle name="Normal 2 2 9 2 5 4 4" xfId="19118"/>
    <cellStyle name="Normal 2 2 9 2 5 5" xfId="19119"/>
    <cellStyle name="Normal 2 2 9 2 5 5 2" xfId="19120"/>
    <cellStyle name="Normal 2 2 9 2 5 6" xfId="19121"/>
    <cellStyle name="Normal 2 2 9 2 5 7" xfId="19122"/>
    <cellStyle name="Normal 2 2 9 2 6" xfId="19123"/>
    <cellStyle name="Normal 2 2 9 2 6 2" xfId="19124"/>
    <cellStyle name="Normal 2 2 9 2 6 2 2" xfId="19125"/>
    <cellStyle name="Normal 2 2 9 2 6 2 2 2" xfId="19126"/>
    <cellStyle name="Normal 2 2 9 2 6 2 3" xfId="19127"/>
    <cellStyle name="Normal 2 2 9 2 6 2 4" xfId="19128"/>
    <cellStyle name="Normal 2 2 9 2 6 3" xfId="19129"/>
    <cellStyle name="Normal 2 2 9 2 6 3 2" xfId="19130"/>
    <cellStyle name="Normal 2 2 9 2 6 4" xfId="19131"/>
    <cellStyle name="Normal 2 2 9 2 6 5" xfId="19132"/>
    <cellStyle name="Normal 2 2 9 2 7" xfId="19133"/>
    <cellStyle name="Normal 2 2 9 2 7 2" xfId="19134"/>
    <cellStyle name="Normal 2 2 9 2 7 2 2" xfId="19135"/>
    <cellStyle name="Normal 2 2 9 2 7 3" xfId="19136"/>
    <cellStyle name="Normal 2 2 9 2 7 4" xfId="19137"/>
    <cellStyle name="Normal 2 2 9 2 8" xfId="19138"/>
    <cellStyle name="Normal 2 2 9 2 8 2" xfId="19139"/>
    <cellStyle name="Normal 2 2 9 2 8 2 2" xfId="19140"/>
    <cellStyle name="Normal 2 2 9 2 8 3" xfId="19141"/>
    <cellStyle name="Normal 2 2 9 2 8 4" xfId="19142"/>
    <cellStyle name="Normal 2 2 9 2 9" xfId="19143"/>
    <cellStyle name="Normal 2 2 9 2 9 2" xfId="19144"/>
    <cellStyle name="Normal 2 2 9 2_Tab1" xfId="19145"/>
    <cellStyle name="Normal 2 2 9 3" xfId="19146"/>
    <cellStyle name="Normal 2 2 9 3 10" xfId="19147"/>
    <cellStyle name="Normal 2 2 9 3 2" xfId="19148"/>
    <cellStyle name="Normal 2 2 9 3 2 2" xfId="19149"/>
    <cellStyle name="Normal 2 2 9 3 2 2 2" xfId="19150"/>
    <cellStyle name="Normal 2 2 9 3 2 2 2 2" xfId="19151"/>
    <cellStyle name="Normal 2 2 9 3 2 2 2 2 2" xfId="19152"/>
    <cellStyle name="Normal 2 2 9 3 2 2 2 2 2 2" xfId="19153"/>
    <cellStyle name="Normal 2 2 9 3 2 2 2 2 3" xfId="19154"/>
    <cellStyle name="Normal 2 2 9 3 2 2 2 2 4" xfId="19155"/>
    <cellStyle name="Normal 2 2 9 3 2 2 2 3" xfId="19156"/>
    <cellStyle name="Normal 2 2 9 3 2 2 2 3 2" xfId="19157"/>
    <cellStyle name="Normal 2 2 9 3 2 2 2 4" xfId="19158"/>
    <cellStyle name="Normal 2 2 9 3 2 2 2 5" xfId="19159"/>
    <cellStyle name="Normal 2 2 9 3 2 2 3" xfId="19160"/>
    <cellStyle name="Normal 2 2 9 3 2 2 3 2" xfId="19161"/>
    <cellStyle name="Normal 2 2 9 3 2 2 3 2 2" xfId="19162"/>
    <cellStyle name="Normal 2 2 9 3 2 2 3 3" xfId="19163"/>
    <cellStyle name="Normal 2 2 9 3 2 2 3 4" xfId="19164"/>
    <cellStyle name="Normal 2 2 9 3 2 2 4" xfId="19165"/>
    <cellStyle name="Normal 2 2 9 3 2 2 4 2" xfId="19166"/>
    <cellStyle name="Normal 2 2 9 3 2 2 4 2 2" xfId="19167"/>
    <cellStyle name="Normal 2 2 9 3 2 2 4 3" xfId="19168"/>
    <cellStyle name="Normal 2 2 9 3 2 2 4 4" xfId="19169"/>
    <cellStyle name="Normal 2 2 9 3 2 2 5" xfId="19170"/>
    <cellStyle name="Normal 2 2 9 3 2 2 5 2" xfId="19171"/>
    <cellStyle name="Normal 2 2 9 3 2 2 6" xfId="19172"/>
    <cellStyle name="Normal 2 2 9 3 2 2 7" xfId="19173"/>
    <cellStyle name="Normal 2 2 9 3 2 3" xfId="19174"/>
    <cellStyle name="Normal 2 2 9 3 2 3 2" xfId="19175"/>
    <cellStyle name="Normal 2 2 9 3 2 3 2 2" xfId="19176"/>
    <cellStyle name="Normal 2 2 9 3 2 3 2 2 2" xfId="19177"/>
    <cellStyle name="Normal 2 2 9 3 2 3 2 2 2 2" xfId="19178"/>
    <cellStyle name="Normal 2 2 9 3 2 3 2 2 3" xfId="19179"/>
    <cellStyle name="Normal 2 2 9 3 2 3 2 2 4" xfId="19180"/>
    <cellStyle name="Normal 2 2 9 3 2 3 2 3" xfId="19181"/>
    <cellStyle name="Normal 2 2 9 3 2 3 2 3 2" xfId="19182"/>
    <cellStyle name="Normal 2 2 9 3 2 3 2 4" xfId="19183"/>
    <cellStyle name="Normal 2 2 9 3 2 3 2 5" xfId="19184"/>
    <cellStyle name="Normal 2 2 9 3 2 3 3" xfId="19185"/>
    <cellStyle name="Normal 2 2 9 3 2 3 3 2" xfId="19186"/>
    <cellStyle name="Normal 2 2 9 3 2 3 3 2 2" xfId="19187"/>
    <cellStyle name="Normal 2 2 9 3 2 3 3 3" xfId="19188"/>
    <cellStyle name="Normal 2 2 9 3 2 3 3 4" xfId="19189"/>
    <cellStyle name="Normal 2 2 9 3 2 3 4" xfId="19190"/>
    <cellStyle name="Normal 2 2 9 3 2 3 4 2" xfId="19191"/>
    <cellStyle name="Normal 2 2 9 3 2 3 4 2 2" xfId="19192"/>
    <cellStyle name="Normal 2 2 9 3 2 3 4 3" xfId="19193"/>
    <cellStyle name="Normal 2 2 9 3 2 3 4 4" xfId="19194"/>
    <cellStyle name="Normal 2 2 9 3 2 3 5" xfId="19195"/>
    <cellStyle name="Normal 2 2 9 3 2 3 5 2" xfId="19196"/>
    <cellStyle name="Normal 2 2 9 3 2 3 6" xfId="19197"/>
    <cellStyle name="Normal 2 2 9 3 2 3 7" xfId="19198"/>
    <cellStyle name="Normal 2 2 9 3 2 4" xfId="19199"/>
    <cellStyle name="Normal 2 2 9 3 2 4 2" xfId="19200"/>
    <cellStyle name="Normal 2 2 9 3 2 4 2 2" xfId="19201"/>
    <cellStyle name="Normal 2 2 9 3 2 4 2 2 2" xfId="19202"/>
    <cellStyle name="Normal 2 2 9 3 2 4 2 3" xfId="19203"/>
    <cellStyle name="Normal 2 2 9 3 2 4 2 4" xfId="19204"/>
    <cellStyle name="Normal 2 2 9 3 2 4 3" xfId="19205"/>
    <cellStyle name="Normal 2 2 9 3 2 4 3 2" xfId="19206"/>
    <cellStyle name="Normal 2 2 9 3 2 4 4" xfId="19207"/>
    <cellStyle name="Normal 2 2 9 3 2 4 5" xfId="19208"/>
    <cellStyle name="Normal 2 2 9 3 2 5" xfId="19209"/>
    <cellStyle name="Normal 2 2 9 3 2 5 2" xfId="19210"/>
    <cellStyle name="Normal 2 2 9 3 2 5 2 2" xfId="19211"/>
    <cellStyle name="Normal 2 2 9 3 2 5 3" xfId="19212"/>
    <cellStyle name="Normal 2 2 9 3 2 5 4" xfId="19213"/>
    <cellStyle name="Normal 2 2 9 3 2 6" xfId="19214"/>
    <cellStyle name="Normal 2 2 9 3 2 6 2" xfId="19215"/>
    <cellStyle name="Normal 2 2 9 3 2 6 2 2" xfId="19216"/>
    <cellStyle name="Normal 2 2 9 3 2 6 3" xfId="19217"/>
    <cellStyle name="Normal 2 2 9 3 2 6 4" xfId="19218"/>
    <cellStyle name="Normal 2 2 9 3 2 7" xfId="19219"/>
    <cellStyle name="Normal 2 2 9 3 2 7 2" xfId="19220"/>
    <cellStyle name="Normal 2 2 9 3 2 8" xfId="19221"/>
    <cellStyle name="Normal 2 2 9 3 2 9" xfId="19222"/>
    <cellStyle name="Normal 2 2 9 3 2_Tab1" xfId="19223"/>
    <cellStyle name="Normal 2 2 9 3 3" xfId="19224"/>
    <cellStyle name="Normal 2 2 9 3 3 2" xfId="19225"/>
    <cellStyle name="Normal 2 2 9 3 3 2 2" xfId="19226"/>
    <cellStyle name="Normal 2 2 9 3 3 2 2 2" xfId="19227"/>
    <cellStyle name="Normal 2 2 9 3 3 2 2 2 2" xfId="19228"/>
    <cellStyle name="Normal 2 2 9 3 3 2 2 3" xfId="19229"/>
    <cellStyle name="Normal 2 2 9 3 3 2 2 4" xfId="19230"/>
    <cellStyle name="Normal 2 2 9 3 3 2 3" xfId="19231"/>
    <cellStyle name="Normal 2 2 9 3 3 2 3 2" xfId="19232"/>
    <cellStyle name="Normal 2 2 9 3 3 2 4" xfId="19233"/>
    <cellStyle name="Normal 2 2 9 3 3 2 5" xfId="19234"/>
    <cellStyle name="Normal 2 2 9 3 3 3" xfId="19235"/>
    <cellStyle name="Normal 2 2 9 3 3 3 2" xfId="19236"/>
    <cellStyle name="Normal 2 2 9 3 3 3 2 2" xfId="19237"/>
    <cellStyle name="Normal 2 2 9 3 3 3 3" xfId="19238"/>
    <cellStyle name="Normal 2 2 9 3 3 3 4" xfId="19239"/>
    <cellStyle name="Normal 2 2 9 3 3 4" xfId="19240"/>
    <cellStyle name="Normal 2 2 9 3 3 4 2" xfId="19241"/>
    <cellStyle name="Normal 2 2 9 3 3 4 2 2" xfId="19242"/>
    <cellStyle name="Normal 2 2 9 3 3 4 3" xfId="19243"/>
    <cellStyle name="Normal 2 2 9 3 3 4 4" xfId="19244"/>
    <cellStyle name="Normal 2 2 9 3 3 5" xfId="19245"/>
    <cellStyle name="Normal 2 2 9 3 3 5 2" xfId="19246"/>
    <cellStyle name="Normal 2 2 9 3 3 6" xfId="19247"/>
    <cellStyle name="Normal 2 2 9 3 3 7" xfId="19248"/>
    <cellStyle name="Normal 2 2 9 3 4" xfId="19249"/>
    <cellStyle name="Normal 2 2 9 3 4 2" xfId="19250"/>
    <cellStyle name="Normal 2 2 9 3 4 2 2" xfId="19251"/>
    <cellStyle name="Normal 2 2 9 3 4 2 2 2" xfId="19252"/>
    <cellStyle name="Normal 2 2 9 3 4 2 2 2 2" xfId="19253"/>
    <cellStyle name="Normal 2 2 9 3 4 2 2 3" xfId="19254"/>
    <cellStyle name="Normal 2 2 9 3 4 2 2 4" xfId="19255"/>
    <cellStyle name="Normal 2 2 9 3 4 2 3" xfId="19256"/>
    <cellStyle name="Normal 2 2 9 3 4 2 3 2" xfId="19257"/>
    <cellStyle name="Normal 2 2 9 3 4 2 4" xfId="19258"/>
    <cellStyle name="Normal 2 2 9 3 4 2 5" xfId="19259"/>
    <cellStyle name="Normal 2 2 9 3 4 3" xfId="19260"/>
    <cellStyle name="Normal 2 2 9 3 4 3 2" xfId="19261"/>
    <cellStyle name="Normal 2 2 9 3 4 3 2 2" xfId="19262"/>
    <cellStyle name="Normal 2 2 9 3 4 3 3" xfId="19263"/>
    <cellStyle name="Normal 2 2 9 3 4 3 4" xfId="19264"/>
    <cellStyle name="Normal 2 2 9 3 4 4" xfId="19265"/>
    <cellStyle name="Normal 2 2 9 3 4 4 2" xfId="19266"/>
    <cellStyle name="Normal 2 2 9 3 4 4 2 2" xfId="19267"/>
    <cellStyle name="Normal 2 2 9 3 4 4 3" xfId="19268"/>
    <cellStyle name="Normal 2 2 9 3 4 4 4" xfId="19269"/>
    <cellStyle name="Normal 2 2 9 3 4 5" xfId="19270"/>
    <cellStyle name="Normal 2 2 9 3 4 5 2" xfId="19271"/>
    <cellStyle name="Normal 2 2 9 3 4 6" xfId="19272"/>
    <cellStyle name="Normal 2 2 9 3 4 7" xfId="19273"/>
    <cellStyle name="Normal 2 2 9 3 5" xfId="19274"/>
    <cellStyle name="Normal 2 2 9 3 5 2" xfId="19275"/>
    <cellStyle name="Normal 2 2 9 3 5 2 2" xfId="19276"/>
    <cellStyle name="Normal 2 2 9 3 5 2 2 2" xfId="19277"/>
    <cellStyle name="Normal 2 2 9 3 5 2 3" xfId="19278"/>
    <cellStyle name="Normal 2 2 9 3 5 2 4" xfId="19279"/>
    <cellStyle name="Normal 2 2 9 3 5 3" xfId="19280"/>
    <cellStyle name="Normal 2 2 9 3 5 3 2" xfId="19281"/>
    <cellStyle name="Normal 2 2 9 3 5 4" xfId="19282"/>
    <cellStyle name="Normal 2 2 9 3 5 5" xfId="19283"/>
    <cellStyle name="Normal 2 2 9 3 6" xfId="19284"/>
    <cellStyle name="Normal 2 2 9 3 6 2" xfId="19285"/>
    <cellStyle name="Normal 2 2 9 3 6 2 2" xfId="19286"/>
    <cellStyle name="Normal 2 2 9 3 6 3" xfId="19287"/>
    <cellStyle name="Normal 2 2 9 3 6 4" xfId="19288"/>
    <cellStyle name="Normal 2 2 9 3 7" xfId="19289"/>
    <cellStyle name="Normal 2 2 9 3 7 2" xfId="19290"/>
    <cellStyle name="Normal 2 2 9 3 7 2 2" xfId="19291"/>
    <cellStyle name="Normal 2 2 9 3 7 3" xfId="19292"/>
    <cellStyle name="Normal 2 2 9 3 7 4" xfId="19293"/>
    <cellStyle name="Normal 2 2 9 3 8" xfId="19294"/>
    <cellStyle name="Normal 2 2 9 3 8 2" xfId="19295"/>
    <cellStyle name="Normal 2 2 9 3 9" xfId="19296"/>
    <cellStyle name="Normal 2 2 9 3_Tab1" xfId="19297"/>
    <cellStyle name="Normal 2 2 9 4" xfId="19298"/>
    <cellStyle name="Normal 2 2 9 4 2" xfId="19299"/>
    <cellStyle name="Normal 2 2 9 4 2 2" xfId="19300"/>
    <cellStyle name="Normal 2 2 9 4 2 2 2" xfId="19301"/>
    <cellStyle name="Normal 2 2 9 4 2 2 2 2" xfId="19302"/>
    <cellStyle name="Normal 2 2 9 4 2 2 2 2 2" xfId="19303"/>
    <cellStyle name="Normal 2 2 9 4 2 2 2 3" xfId="19304"/>
    <cellStyle name="Normal 2 2 9 4 2 2 2 4" xfId="19305"/>
    <cellStyle name="Normal 2 2 9 4 2 2 3" xfId="19306"/>
    <cellStyle name="Normal 2 2 9 4 2 2 3 2" xfId="19307"/>
    <cellStyle name="Normal 2 2 9 4 2 2 4" xfId="19308"/>
    <cellStyle name="Normal 2 2 9 4 2 2 5" xfId="19309"/>
    <cellStyle name="Normal 2 2 9 4 2 3" xfId="19310"/>
    <cellStyle name="Normal 2 2 9 4 2 3 2" xfId="19311"/>
    <cellStyle name="Normal 2 2 9 4 2 3 2 2" xfId="19312"/>
    <cellStyle name="Normal 2 2 9 4 2 3 3" xfId="19313"/>
    <cellStyle name="Normal 2 2 9 4 2 3 4" xfId="19314"/>
    <cellStyle name="Normal 2 2 9 4 2 4" xfId="19315"/>
    <cellStyle name="Normal 2 2 9 4 2 4 2" xfId="19316"/>
    <cellStyle name="Normal 2 2 9 4 2 4 2 2" xfId="19317"/>
    <cellStyle name="Normal 2 2 9 4 2 4 3" xfId="19318"/>
    <cellStyle name="Normal 2 2 9 4 2 4 4" xfId="19319"/>
    <cellStyle name="Normal 2 2 9 4 2 5" xfId="19320"/>
    <cellStyle name="Normal 2 2 9 4 2 5 2" xfId="19321"/>
    <cellStyle name="Normal 2 2 9 4 2 6" xfId="19322"/>
    <cellStyle name="Normal 2 2 9 4 2 7" xfId="19323"/>
    <cellStyle name="Normal 2 2 9 4 3" xfId="19324"/>
    <cellStyle name="Normal 2 2 9 4 3 2" xfId="19325"/>
    <cellStyle name="Normal 2 2 9 4 3 2 2" xfId="19326"/>
    <cellStyle name="Normal 2 2 9 4 3 2 2 2" xfId="19327"/>
    <cellStyle name="Normal 2 2 9 4 3 2 2 2 2" xfId="19328"/>
    <cellStyle name="Normal 2 2 9 4 3 2 2 3" xfId="19329"/>
    <cellStyle name="Normal 2 2 9 4 3 2 2 4" xfId="19330"/>
    <cellStyle name="Normal 2 2 9 4 3 2 3" xfId="19331"/>
    <cellStyle name="Normal 2 2 9 4 3 2 3 2" xfId="19332"/>
    <cellStyle name="Normal 2 2 9 4 3 2 4" xfId="19333"/>
    <cellStyle name="Normal 2 2 9 4 3 2 5" xfId="19334"/>
    <cellStyle name="Normal 2 2 9 4 3 3" xfId="19335"/>
    <cellStyle name="Normal 2 2 9 4 3 3 2" xfId="19336"/>
    <cellStyle name="Normal 2 2 9 4 3 3 2 2" xfId="19337"/>
    <cellStyle name="Normal 2 2 9 4 3 3 3" xfId="19338"/>
    <cellStyle name="Normal 2 2 9 4 3 3 4" xfId="19339"/>
    <cellStyle name="Normal 2 2 9 4 3 4" xfId="19340"/>
    <cellStyle name="Normal 2 2 9 4 3 4 2" xfId="19341"/>
    <cellStyle name="Normal 2 2 9 4 3 4 2 2" xfId="19342"/>
    <cellStyle name="Normal 2 2 9 4 3 4 3" xfId="19343"/>
    <cellStyle name="Normal 2 2 9 4 3 4 4" xfId="19344"/>
    <cellStyle name="Normal 2 2 9 4 3 5" xfId="19345"/>
    <cellStyle name="Normal 2 2 9 4 3 5 2" xfId="19346"/>
    <cellStyle name="Normal 2 2 9 4 3 6" xfId="19347"/>
    <cellStyle name="Normal 2 2 9 4 3 7" xfId="19348"/>
    <cellStyle name="Normal 2 2 9 4 4" xfId="19349"/>
    <cellStyle name="Normal 2 2 9 4 4 2" xfId="19350"/>
    <cellStyle name="Normal 2 2 9 4 4 2 2" xfId="19351"/>
    <cellStyle name="Normal 2 2 9 4 4 2 2 2" xfId="19352"/>
    <cellStyle name="Normal 2 2 9 4 4 2 3" xfId="19353"/>
    <cellStyle name="Normal 2 2 9 4 4 2 4" xfId="19354"/>
    <cellStyle name="Normal 2 2 9 4 4 3" xfId="19355"/>
    <cellStyle name="Normal 2 2 9 4 4 3 2" xfId="19356"/>
    <cellStyle name="Normal 2 2 9 4 4 4" xfId="19357"/>
    <cellStyle name="Normal 2 2 9 4 4 5" xfId="19358"/>
    <cellStyle name="Normal 2 2 9 4 5" xfId="19359"/>
    <cellStyle name="Normal 2 2 9 4 5 2" xfId="19360"/>
    <cellStyle name="Normal 2 2 9 4 5 2 2" xfId="19361"/>
    <cellStyle name="Normal 2 2 9 4 5 3" xfId="19362"/>
    <cellStyle name="Normal 2 2 9 4 5 4" xfId="19363"/>
    <cellStyle name="Normal 2 2 9 4 6" xfId="19364"/>
    <cellStyle name="Normal 2 2 9 4 6 2" xfId="19365"/>
    <cellStyle name="Normal 2 2 9 4 6 2 2" xfId="19366"/>
    <cellStyle name="Normal 2 2 9 4 6 3" xfId="19367"/>
    <cellStyle name="Normal 2 2 9 4 6 4" xfId="19368"/>
    <cellStyle name="Normal 2 2 9 4 7" xfId="19369"/>
    <cellStyle name="Normal 2 2 9 4 7 2" xfId="19370"/>
    <cellStyle name="Normal 2 2 9 4 8" xfId="19371"/>
    <cellStyle name="Normal 2 2 9 4 9" xfId="19372"/>
    <cellStyle name="Normal 2 2 9 4_Tab1" xfId="19373"/>
    <cellStyle name="Normal 2 2 9 5" xfId="19374"/>
    <cellStyle name="Normal 2 2 9 5 2" xfId="19375"/>
    <cellStyle name="Normal 2 2 9 5 2 2" xfId="19376"/>
    <cellStyle name="Normal 2 2 9 5 2 2 2" xfId="19377"/>
    <cellStyle name="Normal 2 2 9 5 2 2 2 2" xfId="19378"/>
    <cellStyle name="Normal 2 2 9 5 2 2 3" xfId="19379"/>
    <cellStyle name="Normal 2 2 9 5 2 2 4" xfId="19380"/>
    <cellStyle name="Normal 2 2 9 5 2 3" xfId="19381"/>
    <cellStyle name="Normal 2 2 9 5 2 3 2" xfId="19382"/>
    <cellStyle name="Normal 2 2 9 5 2 4" xfId="19383"/>
    <cellStyle name="Normal 2 2 9 5 2 5" xfId="19384"/>
    <cellStyle name="Normal 2 2 9 5 3" xfId="19385"/>
    <cellStyle name="Normal 2 2 9 5 3 2" xfId="19386"/>
    <cellStyle name="Normal 2 2 9 5 3 2 2" xfId="19387"/>
    <cellStyle name="Normal 2 2 9 5 3 3" xfId="19388"/>
    <cellStyle name="Normal 2 2 9 5 3 4" xfId="19389"/>
    <cellStyle name="Normal 2 2 9 5 4" xfId="19390"/>
    <cellStyle name="Normal 2 2 9 5 4 2" xfId="19391"/>
    <cellStyle name="Normal 2 2 9 5 4 2 2" xfId="19392"/>
    <cellStyle name="Normal 2 2 9 5 4 3" xfId="19393"/>
    <cellStyle name="Normal 2 2 9 5 4 4" xfId="19394"/>
    <cellStyle name="Normal 2 2 9 5 5" xfId="19395"/>
    <cellStyle name="Normal 2 2 9 5 5 2" xfId="19396"/>
    <cellStyle name="Normal 2 2 9 5 6" xfId="19397"/>
    <cellStyle name="Normal 2 2 9 5 7" xfId="19398"/>
    <cellStyle name="Normal 2 2 9 6" xfId="19399"/>
    <cellStyle name="Normal 2 2 9 6 2" xfId="19400"/>
    <cellStyle name="Normal 2 2 9 6 2 2" xfId="19401"/>
    <cellStyle name="Normal 2 2 9 6 2 2 2" xfId="19402"/>
    <cellStyle name="Normal 2 2 9 6 2 2 2 2" xfId="19403"/>
    <cellStyle name="Normal 2 2 9 6 2 2 3" xfId="19404"/>
    <cellStyle name="Normal 2 2 9 6 2 2 4" xfId="19405"/>
    <cellStyle name="Normal 2 2 9 6 2 3" xfId="19406"/>
    <cellStyle name="Normal 2 2 9 6 2 3 2" xfId="19407"/>
    <cellStyle name="Normal 2 2 9 6 2 4" xfId="19408"/>
    <cellStyle name="Normal 2 2 9 6 2 5" xfId="19409"/>
    <cellStyle name="Normal 2 2 9 6 3" xfId="19410"/>
    <cellStyle name="Normal 2 2 9 6 3 2" xfId="19411"/>
    <cellStyle name="Normal 2 2 9 6 3 2 2" xfId="19412"/>
    <cellStyle name="Normal 2 2 9 6 3 3" xfId="19413"/>
    <cellStyle name="Normal 2 2 9 6 3 4" xfId="19414"/>
    <cellStyle name="Normal 2 2 9 6 4" xfId="19415"/>
    <cellStyle name="Normal 2 2 9 6 4 2" xfId="19416"/>
    <cellStyle name="Normal 2 2 9 6 4 2 2" xfId="19417"/>
    <cellStyle name="Normal 2 2 9 6 4 3" xfId="19418"/>
    <cellStyle name="Normal 2 2 9 6 4 4" xfId="19419"/>
    <cellStyle name="Normal 2 2 9 6 5" xfId="19420"/>
    <cellStyle name="Normal 2 2 9 6 5 2" xfId="19421"/>
    <cellStyle name="Normal 2 2 9 6 6" xfId="19422"/>
    <cellStyle name="Normal 2 2 9 6 7" xfId="19423"/>
    <cellStyle name="Normal 2 2 9 7" xfId="19424"/>
    <cellStyle name="Normal 2 2 9 7 2" xfId="19425"/>
    <cellStyle name="Normal 2 2 9 7 2 2" xfId="19426"/>
    <cellStyle name="Normal 2 2 9 7 2 2 2" xfId="19427"/>
    <cellStyle name="Normal 2 2 9 7 2 3" xfId="19428"/>
    <cellStyle name="Normal 2 2 9 7 2 4" xfId="19429"/>
    <cellStyle name="Normal 2 2 9 7 3" xfId="19430"/>
    <cellStyle name="Normal 2 2 9 7 3 2" xfId="19431"/>
    <cellStyle name="Normal 2 2 9 7 4" xfId="19432"/>
    <cellStyle name="Normal 2 2 9 7 5" xfId="19433"/>
    <cellStyle name="Normal 2 2 9 8" xfId="19434"/>
    <cellStyle name="Normal 2 2 9 8 2" xfId="19435"/>
    <cellStyle name="Normal 2 2 9 8 2 2" xfId="19436"/>
    <cellStyle name="Normal 2 2 9 8 3" xfId="19437"/>
    <cellStyle name="Normal 2 2 9 8 4" xfId="19438"/>
    <cellStyle name="Normal 2 2 9 9" xfId="19439"/>
    <cellStyle name="Normal 2 2 9 9 2" xfId="19440"/>
    <cellStyle name="Normal 2 2 9 9 2 2" xfId="19441"/>
    <cellStyle name="Normal 2 2 9 9 3" xfId="19442"/>
    <cellStyle name="Normal 2 2 9 9 4" xfId="19443"/>
    <cellStyle name="Normal 2 2 9_Tab1" xfId="19444"/>
    <cellStyle name="Normal 2 2_Tab1" xfId="19445"/>
    <cellStyle name="Normal 2 20" xfId="19446"/>
    <cellStyle name="Normal 2 20 2" xfId="19447"/>
    <cellStyle name="Normal 2 20 2 2" xfId="19448"/>
    <cellStyle name="Normal 2 20 3" xfId="19449"/>
    <cellStyle name="Normal 2 20 4" xfId="19450"/>
    <cellStyle name="Normal 2 21" xfId="19451"/>
    <cellStyle name="Normal 2 21 2" xfId="19452"/>
    <cellStyle name="Normal 2 21 2 2" xfId="19453"/>
    <cellStyle name="Normal 2 21 3" xfId="19454"/>
    <cellStyle name="Normal 2 21 4" xfId="19455"/>
    <cellStyle name="Normal 2 22" xfId="19456"/>
    <cellStyle name="Normal 2 22 2" xfId="19457"/>
    <cellStyle name="Normal 2 22 2 2" xfId="19458"/>
    <cellStyle name="Normal 2 22 3" xfId="19459"/>
    <cellStyle name="Normal 2 22 4" xfId="19460"/>
    <cellStyle name="Normal 2 23" xfId="19461"/>
    <cellStyle name="Normal 2 23 2" xfId="19462"/>
    <cellStyle name="Normal 2 23 2 2" xfId="19463"/>
    <cellStyle name="Normal 2 23 3" xfId="19464"/>
    <cellStyle name="Normal 2 23 4" xfId="19465"/>
    <cellStyle name="Normal 2 24" xfId="19466"/>
    <cellStyle name="Normal 2 24 2" xfId="19467"/>
    <cellStyle name="Normal 2 25" xfId="19468"/>
    <cellStyle name="Normal 2 25 2" xfId="19469"/>
    <cellStyle name="Normal 2 26" xfId="19470"/>
    <cellStyle name="Normal 2 26 2" xfId="19471"/>
    <cellStyle name="Normal 2 27" xfId="19472"/>
    <cellStyle name="Normal 2 27 2" xfId="19473"/>
    <cellStyle name="Normal 2 28" xfId="19474"/>
    <cellStyle name="Normal 2 28 2" xfId="19475"/>
    <cellStyle name="Normal 2 29" xfId="19476"/>
    <cellStyle name="Normal 2 29 2" xfId="19477"/>
    <cellStyle name="Normal 2 3" xfId="19478"/>
    <cellStyle name="Normal 2 3 10" xfId="19479"/>
    <cellStyle name="Normal 2 3 10 2" xfId="19480"/>
    <cellStyle name="Normal 2 3 11" xfId="19481"/>
    <cellStyle name="Normal 2 3 12" xfId="19482"/>
    <cellStyle name="Normal 2 3 13" xfId="19483"/>
    <cellStyle name="Normal 2 3 2" xfId="19484"/>
    <cellStyle name="Normal 2 3 2 10" xfId="19485"/>
    <cellStyle name="Normal 2 3 2 11" xfId="19486"/>
    <cellStyle name="Normal 2 3 2 2" xfId="19487"/>
    <cellStyle name="Normal 2 3 2 2 10" xfId="19488"/>
    <cellStyle name="Normal 2 3 2 2 2" xfId="19489"/>
    <cellStyle name="Normal 2 3 2 2 2 2" xfId="19490"/>
    <cellStyle name="Normal 2 3 2 2 2 2 2" xfId="19491"/>
    <cellStyle name="Normal 2 3 2 2 2 2 2 2" xfId="19492"/>
    <cellStyle name="Normal 2 3 2 2 2 2 2 2 2" xfId="19493"/>
    <cellStyle name="Normal 2 3 2 2 2 2 2 2 2 2" xfId="19494"/>
    <cellStyle name="Normal 2 3 2 2 2 2 2 2 3" xfId="19495"/>
    <cellStyle name="Normal 2 3 2 2 2 2 2 2 4" xfId="19496"/>
    <cellStyle name="Normal 2 3 2 2 2 2 2 3" xfId="19497"/>
    <cellStyle name="Normal 2 3 2 2 2 2 2 3 2" xfId="19498"/>
    <cellStyle name="Normal 2 3 2 2 2 2 2 4" xfId="19499"/>
    <cellStyle name="Normal 2 3 2 2 2 2 2 5" xfId="19500"/>
    <cellStyle name="Normal 2 3 2 2 2 2 3" xfId="19501"/>
    <cellStyle name="Normal 2 3 2 2 2 2 3 2" xfId="19502"/>
    <cellStyle name="Normal 2 3 2 2 2 2 3 2 2" xfId="19503"/>
    <cellStyle name="Normal 2 3 2 2 2 2 3 3" xfId="19504"/>
    <cellStyle name="Normal 2 3 2 2 2 2 3 4" xfId="19505"/>
    <cellStyle name="Normal 2 3 2 2 2 2 4" xfId="19506"/>
    <cellStyle name="Normal 2 3 2 2 2 2 4 2" xfId="19507"/>
    <cellStyle name="Normal 2 3 2 2 2 2 4 2 2" xfId="19508"/>
    <cellStyle name="Normal 2 3 2 2 2 2 4 3" xfId="19509"/>
    <cellStyle name="Normal 2 3 2 2 2 2 4 4" xfId="19510"/>
    <cellStyle name="Normal 2 3 2 2 2 2 5" xfId="19511"/>
    <cellStyle name="Normal 2 3 2 2 2 2 5 2" xfId="19512"/>
    <cellStyle name="Normal 2 3 2 2 2 2 6" xfId="19513"/>
    <cellStyle name="Normal 2 3 2 2 2 2 7" xfId="19514"/>
    <cellStyle name="Normal 2 3 2 2 2 3" xfId="19515"/>
    <cellStyle name="Normal 2 3 2 2 2 3 2" xfId="19516"/>
    <cellStyle name="Normal 2 3 2 2 2 3 2 2" xfId="19517"/>
    <cellStyle name="Normal 2 3 2 2 2 3 2 2 2" xfId="19518"/>
    <cellStyle name="Normal 2 3 2 2 2 3 2 2 2 2" xfId="19519"/>
    <cellStyle name="Normal 2 3 2 2 2 3 2 2 3" xfId="19520"/>
    <cellStyle name="Normal 2 3 2 2 2 3 2 2 4" xfId="19521"/>
    <cellStyle name="Normal 2 3 2 2 2 3 2 3" xfId="19522"/>
    <cellStyle name="Normal 2 3 2 2 2 3 2 3 2" xfId="19523"/>
    <cellStyle name="Normal 2 3 2 2 2 3 2 4" xfId="19524"/>
    <cellStyle name="Normal 2 3 2 2 2 3 2 5" xfId="19525"/>
    <cellStyle name="Normal 2 3 2 2 2 3 3" xfId="19526"/>
    <cellStyle name="Normal 2 3 2 2 2 3 3 2" xfId="19527"/>
    <cellStyle name="Normal 2 3 2 2 2 3 3 2 2" xfId="19528"/>
    <cellStyle name="Normal 2 3 2 2 2 3 3 3" xfId="19529"/>
    <cellStyle name="Normal 2 3 2 2 2 3 3 4" xfId="19530"/>
    <cellStyle name="Normal 2 3 2 2 2 3 4" xfId="19531"/>
    <cellStyle name="Normal 2 3 2 2 2 3 4 2" xfId="19532"/>
    <cellStyle name="Normal 2 3 2 2 2 3 4 2 2" xfId="19533"/>
    <cellStyle name="Normal 2 3 2 2 2 3 4 3" xfId="19534"/>
    <cellStyle name="Normal 2 3 2 2 2 3 4 4" xfId="19535"/>
    <cellStyle name="Normal 2 3 2 2 2 3 5" xfId="19536"/>
    <cellStyle name="Normal 2 3 2 2 2 3 5 2" xfId="19537"/>
    <cellStyle name="Normal 2 3 2 2 2 3 6" xfId="19538"/>
    <cellStyle name="Normal 2 3 2 2 2 3 7" xfId="19539"/>
    <cellStyle name="Normal 2 3 2 2 2 4" xfId="19540"/>
    <cellStyle name="Normal 2 3 2 2 2 4 2" xfId="19541"/>
    <cellStyle name="Normal 2 3 2 2 2 4 2 2" xfId="19542"/>
    <cellStyle name="Normal 2 3 2 2 2 4 2 2 2" xfId="19543"/>
    <cellStyle name="Normal 2 3 2 2 2 4 2 3" xfId="19544"/>
    <cellStyle name="Normal 2 3 2 2 2 4 2 4" xfId="19545"/>
    <cellStyle name="Normal 2 3 2 2 2 4 3" xfId="19546"/>
    <cellStyle name="Normal 2 3 2 2 2 4 3 2" xfId="19547"/>
    <cellStyle name="Normal 2 3 2 2 2 4 4" xfId="19548"/>
    <cellStyle name="Normal 2 3 2 2 2 4 5" xfId="19549"/>
    <cellStyle name="Normal 2 3 2 2 2 5" xfId="19550"/>
    <cellStyle name="Normal 2 3 2 2 2 5 2" xfId="19551"/>
    <cellStyle name="Normal 2 3 2 2 2 5 2 2" xfId="19552"/>
    <cellStyle name="Normal 2 3 2 2 2 5 3" xfId="19553"/>
    <cellStyle name="Normal 2 3 2 2 2 5 4" xfId="19554"/>
    <cellStyle name="Normal 2 3 2 2 2 6" xfId="19555"/>
    <cellStyle name="Normal 2 3 2 2 2 6 2" xfId="19556"/>
    <cellStyle name="Normal 2 3 2 2 2 6 2 2" xfId="19557"/>
    <cellStyle name="Normal 2 3 2 2 2 6 3" xfId="19558"/>
    <cellStyle name="Normal 2 3 2 2 2 6 4" xfId="19559"/>
    <cellStyle name="Normal 2 3 2 2 2 7" xfId="19560"/>
    <cellStyle name="Normal 2 3 2 2 2 7 2" xfId="19561"/>
    <cellStyle name="Normal 2 3 2 2 2 8" xfId="19562"/>
    <cellStyle name="Normal 2 3 2 2 2 9" xfId="19563"/>
    <cellStyle name="Normal 2 3 2 2 2_Tab1" xfId="19564"/>
    <cellStyle name="Normal 2 3 2 2 3" xfId="19565"/>
    <cellStyle name="Normal 2 3 2 2 3 2" xfId="19566"/>
    <cellStyle name="Normal 2 3 2 2 3 2 2" xfId="19567"/>
    <cellStyle name="Normal 2 3 2 2 3 2 2 2" xfId="19568"/>
    <cellStyle name="Normal 2 3 2 2 3 2 2 2 2" xfId="19569"/>
    <cellStyle name="Normal 2 3 2 2 3 2 2 3" xfId="19570"/>
    <cellStyle name="Normal 2 3 2 2 3 2 2 4" xfId="19571"/>
    <cellStyle name="Normal 2 3 2 2 3 2 3" xfId="19572"/>
    <cellStyle name="Normal 2 3 2 2 3 2 3 2" xfId="19573"/>
    <cellStyle name="Normal 2 3 2 2 3 2 4" xfId="19574"/>
    <cellStyle name="Normal 2 3 2 2 3 2 5" xfId="19575"/>
    <cellStyle name="Normal 2 3 2 2 3 3" xfId="19576"/>
    <cellStyle name="Normal 2 3 2 2 3 3 2" xfId="19577"/>
    <cellStyle name="Normal 2 3 2 2 3 3 2 2" xfId="19578"/>
    <cellStyle name="Normal 2 3 2 2 3 3 3" xfId="19579"/>
    <cellStyle name="Normal 2 3 2 2 3 3 4" xfId="19580"/>
    <cellStyle name="Normal 2 3 2 2 3 4" xfId="19581"/>
    <cellStyle name="Normal 2 3 2 2 3 4 2" xfId="19582"/>
    <cellStyle name="Normal 2 3 2 2 3 4 2 2" xfId="19583"/>
    <cellStyle name="Normal 2 3 2 2 3 4 3" xfId="19584"/>
    <cellStyle name="Normal 2 3 2 2 3 4 4" xfId="19585"/>
    <cellStyle name="Normal 2 3 2 2 3 5" xfId="19586"/>
    <cellStyle name="Normal 2 3 2 2 3 5 2" xfId="19587"/>
    <cellStyle name="Normal 2 3 2 2 3 6" xfId="19588"/>
    <cellStyle name="Normal 2 3 2 2 3 7" xfId="19589"/>
    <cellStyle name="Normal 2 3 2 2 4" xfId="19590"/>
    <cellStyle name="Normal 2 3 2 2 4 2" xfId="19591"/>
    <cellStyle name="Normal 2 3 2 2 4 2 2" xfId="19592"/>
    <cellStyle name="Normal 2 3 2 2 4 2 2 2" xfId="19593"/>
    <cellStyle name="Normal 2 3 2 2 4 2 2 2 2" xfId="19594"/>
    <cellStyle name="Normal 2 3 2 2 4 2 2 3" xfId="19595"/>
    <cellStyle name="Normal 2 3 2 2 4 2 2 4" xfId="19596"/>
    <cellStyle name="Normal 2 3 2 2 4 2 3" xfId="19597"/>
    <cellStyle name="Normal 2 3 2 2 4 2 3 2" xfId="19598"/>
    <cellStyle name="Normal 2 3 2 2 4 2 4" xfId="19599"/>
    <cellStyle name="Normal 2 3 2 2 4 2 5" xfId="19600"/>
    <cellStyle name="Normal 2 3 2 2 4 3" xfId="19601"/>
    <cellStyle name="Normal 2 3 2 2 4 3 2" xfId="19602"/>
    <cellStyle name="Normal 2 3 2 2 4 3 2 2" xfId="19603"/>
    <cellStyle name="Normal 2 3 2 2 4 3 3" xfId="19604"/>
    <cellStyle name="Normal 2 3 2 2 4 3 4" xfId="19605"/>
    <cellStyle name="Normal 2 3 2 2 4 4" xfId="19606"/>
    <cellStyle name="Normal 2 3 2 2 4 4 2" xfId="19607"/>
    <cellStyle name="Normal 2 3 2 2 4 4 2 2" xfId="19608"/>
    <cellStyle name="Normal 2 3 2 2 4 4 3" xfId="19609"/>
    <cellStyle name="Normal 2 3 2 2 4 4 4" xfId="19610"/>
    <cellStyle name="Normal 2 3 2 2 4 5" xfId="19611"/>
    <cellStyle name="Normal 2 3 2 2 4 5 2" xfId="19612"/>
    <cellStyle name="Normal 2 3 2 2 4 6" xfId="19613"/>
    <cellStyle name="Normal 2 3 2 2 4 7" xfId="19614"/>
    <cellStyle name="Normal 2 3 2 2 5" xfId="19615"/>
    <cellStyle name="Normal 2 3 2 2 5 2" xfId="19616"/>
    <cellStyle name="Normal 2 3 2 2 5 2 2" xfId="19617"/>
    <cellStyle name="Normal 2 3 2 2 5 2 2 2" xfId="19618"/>
    <cellStyle name="Normal 2 3 2 2 5 2 3" xfId="19619"/>
    <cellStyle name="Normal 2 3 2 2 5 2 4" xfId="19620"/>
    <cellStyle name="Normal 2 3 2 2 5 3" xfId="19621"/>
    <cellStyle name="Normal 2 3 2 2 5 3 2" xfId="19622"/>
    <cellStyle name="Normal 2 3 2 2 5 4" xfId="19623"/>
    <cellStyle name="Normal 2 3 2 2 5 5" xfId="19624"/>
    <cellStyle name="Normal 2 3 2 2 6" xfId="19625"/>
    <cellStyle name="Normal 2 3 2 2 6 2" xfId="19626"/>
    <cellStyle name="Normal 2 3 2 2 6 2 2" xfId="19627"/>
    <cellStyle name="Normal 2 3 2 2 6 3" xfId="19628"/>
    <cellStyle name="Normal 2 3 2 2 6 4" xfId="19629"/>
    <cellStyle name="Normal 2 3 2 2 7" xfId="19630"/>
    <cellStyle name="Normal 2 3 2 2 7 2" xfId="19631"/>
    <cellStyle name="Normal 2 3 2 2 7 2 2" xfId="19632"/>
    <cellStyle name="Normal 2 3 2 2 7 3" xfId="19633"/>
    <cellStyle name="Normal 2 3 2 2 7 4" xfId="19634"/>
    <cellStyle name="Normal 2 3 2 2 8" xfId="19635"/>
    <cellStyle name="Normal 2 3 2 2 8 2" xfId="19636"/>
    <cellStyle name="Normal 2 3 2 2 9" xfId="19637"/>
    <cellStyle name="Normal 2 3 2 2_Tab1" xfId="19638"/>
    <cellStyle name="Normal 2 3 2 3" xfId="19639"/>
    <cellStyle name="Normal 2 3 2 3 2" xfId="19640"/>
    <cellStyle name="Normal 2 3 2 3 2 2" xfId="19641"/>
    <cellStyle name="Normal 2 3 2 3 2 2 2" xfId="19642"/>
    <cellStyle name="Normal 2 3 2 3 2 2 2 2" xfId="19643"/>
    <cellStyle name="Normal 2 3 2 3 2 2 2 2 2" xfId="19644"/>
    <cellStyle name="Normal 2 3 2 3 2 2 2 3" xfId="19645"/>
    <cellStyle name="Normal 2 3 2 3 2 2 2 4" xfId="19646"/>
    <cellStyle name="Normal 2 3 2 3 2 2 3" xfId="19647"/>
    <cellStyle name="Normal 2 3 2 3 2 2 3 2" xfId="19648"/>
    <cellStyle name="Normal 2 3 2 3 2 2 4" xfId="19649"/>
    <cellStyle name="Normal 2 3 2 3 2 2 5" xfId="19650"/>
    <cellStyle name="Normal 2 3 2 3 2 3" xfId="19651"/>
    <cellStyle name="Normal 2 3 2 3 2 3 2" xfId="19652"/>
    <cellStyle name="Normal 2 3 2 3 2 3 2 2" xfId="19653"/>
    <cellStyle name="Normal 2 3 2 3 2 3 3" xfId="19654"/>
    <cellStyle name="Normal 2 3 2 3 2 3 4" xfId="19655"/>
    <cellStyle name="Normal 2 3 2 3 2 4" xfId="19656"/>
    <cellStyle name="Normal 2 3 2 3 2 4 2" xfId="19657"/>
    <cellStyle name="Normal 2 3 2 3 2 4 2 2" xfId="19658"/>
    <cellStyle name="Normal 2 3 2 3 2 4 3" xfId="19659"/>
    <cellStyle name="Normal 2 3 2 3 2 4 4" xfId="19660"/>
    <cellStyle name="Normal 2 3 2 3 2 5" xfId="19661"/>
    <cellStyle name="Normal 2 3 2 3 2 5 2" xfId="19662"/>
    <cellStyle name="Normal 2 3 2 3 2 6" xfId="19663"/>
    <cellStyle name="Normal 2 3 2 3 2 7" xfId="19664"/>
    <cellStyle name="Normal 2 3 2 3 3" xfId="19665"/>
    <cellStyle name="Normal 2 3 2 3 3 2" xfId="19666"/>
    <cellStyle name="Normal 2 3 2 3 3 2 2" xfId="19667"/>
    <cellStyle name="Normal 2 3 2 3 3 2 2 2" xfId="19668"/>
    <cellStyle name="Normal 2 3 2 3 3 2 2 2 2" xfId="19669"/>
    <cellStyle name="Normal 2 3 2 3 3 2 2 3" xfId="19670"/>
    <cellStyle name="Normal 2 3 2 3 3 2 2 4" xfId="19671"/>
    <cellStyle name="Normal 2 3 2 3 3 2 3" xfId="19672"/>
    <cellStyle name="Normal 2 3 2 3 3 2 3 2" xfId="19673"/>
    <cellStyle name="Normal 2 3 2 3 3 2 4" xfId="19674"/>
    <cellStyle name="Normal 2 3 2 3 3 2 5" xfId="19675"/>
    <cellStyle name="Normal 2 3 2 3 3 3" xfId="19676"/>
    <cellStyle name="Normal 2 3 2 3 3 3 2" xfId="19677"/>
    <cellStyle name="Normal 2 3 2 3 3 3 2 2" xfId="19678"/>
    <cellStyle name="Normal 2 3 2 3 3 3 3" xfId="19679"/>
    <cellStyle name="Normal 2 3 2 3 3 3 4" xfId="19680"/>
    <cellStyle name="Normal 2 3 2 3 3 4" xfId="19681"/>
    <cellStyle name="Normal 2 3 2 3 3 4 2" xfId="19682"/>
    <cellStyle name="Normal 2 3 2 3 3 4 2 2" xfId="19683"/>
    <cellStyle name="Normal 2 3 2 3 3 4 3" xfId="19684"/>
    <cellStyle name="Normal 2 3 2 3 3 4 4" xfId="19685"/>
    <cellStyle name="Normal 2 3 2 3 3 5" xfId="19686"/>
    <cellStyle name="Normal 2 3 2 3 3 5 2" xfId="19687"/>
    <cellStyle name="Normal 2 3 2 3 3 6" xfId="19688"/>
    <cellStyle name="Normal 2 3 2 3 3 7" xfId="19689"/>
    <cellStyle name="Normal 2 3 2 3 4" xfId="19690"/>
    <cellStyle name="Normal 2 3 2 3 4 2" xfId="19691"/>
    <cellStyle name="Normal 2 3 2 3 4 2 2" xfId="19692"/>
    <cellStyle name="Normal 2 3 2 3 4 2 2 2" xfId="19693"/>
    <cellStyle name="Normal 2 3 2 3 4 2 3" xfId="19694"/>
    <cellStyle name="Normal 2 3 2 3 4 2 4" xfId="19695"/>
    <cellStyle name="Normal 2 3 2 3 4 3" xfId="19696"/>
    <cellStyle name="Normal 2 3 2 3 4 3 2" xfId="19697"/>
    <cellStyle name="Normal 2 3 2 3 4 4" xfId="19698"/>
    <cellStyle name="Normal 2 3 2 3 4 5" xfId="19699"/>
    <cellStyle name="Normal 2 3 2 3 5" xfId="19700"/>
    <cellStyle name="Normal 2 3 2 3 5 2" xfId="19701"/>
    <cellStyle name="Normal 2 3 2 3 5 2 2" xfId="19702"/>
    <cellStyle name="Normal 2 3 2 3 5 3" xfId="19703"/>
    <cellStyle name="Normal 2 3 2 3 5 4" xfId="19704"/>
    <cellStyle name="Normal 2 3 2 3 6" xfId="19705"/>
    <cellStyle name="Normal 2 3 2 3 6 2" xfId="19706"/>
    <cellStyle name="Normal 2 3 2 3 6 2 2" xfId="19707"/>
    <cellStyle name="Normal 2 3 2 3 6 3" xfId="19708"/>
    <cellStyle name="Normal 2 3 2 3 6 4" xfId="19709"/>
    <cellStyle name="Normal 2 3 2 3 7" xfId="19710"/>
    <cellStyle name="Normal 2 3 2 3 7 2" xfId="19711"/>
    <cellStyle name="Normal 2 3 2 3 8" xfId="19712"/>
    <cellStyle name="Normal 2 3 2 3 9" xfId="19713"/>
    <cellStyle name="Normal 2 3 2 3_Tab1" xfId="19714"/>
    <cellStyle name="Normal 2 3 2 4" xfId="19715"/>
    <cellStyle name="Normal 2 3 2 4 2" xfId="19716"/>
    <cellStyle name="Normal 2 3 2 4 2 2" xfId="19717"/>
    <cellStyle name="Normal 2 3 2 4 2 2 2" xfId="19718"/>
    <cellStyle name="Normal 2 3 2 4 2 2 2 2" xfId="19719"/>
    <cellStyle name="Normal 2 3 2 4 2 2 3" xfId="19720"/>
    <cellStyle name="Normal 2 3 2 4 2 2 4" xfId="19721"/>
    <cellStyle name="Normal 2 3 2 4 2 3" xfId="19722"/>
    <cellStyle name="Normal 2 3 2 4 2 3 2" xfId="19723"/>
    <cellStyle name="Normal 2 3 2 4 2 4" xfId="19724"/>
    <cellStyle name="Normal 2 3 2 4 2 5" xfId="19725"/>
    <cellStyle name="Normal 2 3 2 4 3" xfId="19726"/>
    <cellStyle name="Normal 2 3 2 4 3 2" xfId="19727"/>
    <cellStyle name="Normal 2 3 2 4 3 2 2" xfId="19728"/>
    <cellStyle name="Normal 2 3 2 4 3 3" xfId="19729"/>
    <cellStyle name="Normal 2 3 2 4 3 4" xfId="19730"/>
    <cellStyle name="Normal 2 3 2 4 4" xfId="19731"/>
    <cellStyle name="Normal 2 3 2 4 4 2" xfId="19732"/>
    <cellStyle name="Normal 2 3 2 4 4 2 2" xfId="19733"/>
    <cellStyle name="Normal 2 3 2 4 4 3" xfId="19734"/>
    <cellStyle name="Normal 2 3 2 4 4 4" xfId="19735"/>
    <cellStyle name="Normal 2 3 2 4 5" xfId="19736"/>
    <cellStyle name="Normal 2 3 2 4 5 2" xfId="19737"/>
    <cellStyle name="Normal 2 3 2 4 6" xfId="19738"/>
    <cellStyle name="Normal 2 3 2 4 7" xfId="19739"/>
    <cellStyle name="Normal 2 3 2 5" xfId="19740"/>
    <cellStyle name="Normal 2 3 2 5 2" xfId="19741"/>
    <cellStyle name="Normal 2 3 2 5 2 2" xfId="19742"/>
    <cellStyle name="Normal 2 3 2 5 2 2 2" xfId="19743"/>
    <cellStyle name="Normal 2 3 2 5 2 2 2 2" xfId="19744"/>
    <cellStyle name="Normal 2 3 2 5 2 2 3" xfId="19745"/>
    <cellStyle name="Normal 2 3 2 5 2 2 4" xfId="19746"/>
    <cellStyle name="Normal 2 3 2 5 2 3" xfId="19747"/>
    <cellStyle name="Normal 2 3 2 5 2 3 2" xfId="19748"/>
    <cellStyle name="Normal 2 3 2 5 2 4" xfId="19749"/>
    <cellStyle name="Normal 2 3 2 5 2 5" xfId="19750"/>
    <cellStyle name="Normal 2 3 2 5 3" xfId="19751"/>
    <cellStyle name="Normal 2 3 2 5 3 2" xfId="19752"/>
    <cellStyle name="Normal 2 3 2 5 3 2 2" xfId="19753"/>
    <cellStyle name="Normal 2 3 2 5 3 3" xfId="19754"/>
    <cellStyle name="Normal 2 3 2 5 3 4" xfId="19755"/>
    <cellStyle name="Normal 2 3 2 5 4" xfId="19756"/>
    <cellStyle name="Normal 2 3 2 5 4 2" xfId="19757"/>
    <cellStyle name="Normal 2 3 2 5 4 2 2" xfId="19758"/>
    <cellStyle name="Normal 2 3 2 5 4 3" xfId="19759"/>
    <cellStyle name="Normal 2 3 2 5 4 4" xfId="19760"/>
    <cellStyle name="Normal 2 3 2 5 5" xfId="19761"/>
    <cellStyle name="Normal 2 3 2 5 5 2" xfId="19762"/>
    <cellStyle name="Normal 2 3 2 5 6" xfId="19763"/>
    <cellStyle name="Normal 2 3 2 5 7" xfId="19764"/>
    <cellStyle name="Normal 2 3 2 6" xfId="19765"/>
    <cellStyle name="Normal 2 3 2 6 2" xfId="19766"/>
    <cellStyle name="Normal 2 3 2 6 2 2" xfId="19767"/>
    <cellStyle name="Normal 2 3 2 6 2 2 2" xfId="19768"/>
    <cellStyle name="Normal 2 3 2 6 2 3" xfId="19769"/>
    <cellStyle name="Normal 2 3 2 6 2 4" xfId="19770"/>
    <cellStyle name="Normal 2 3 2 6 3" xfId="19771"/>
    <cellStyle name="Normal 2 3 2 6 3 2" xfId="19772"/>
    <cellStyle name="Normal 2 3 2 6 4" xfId="19773"/>
    <cellStyle name="Normal 2 3 2 6 5" xfId="19774"/>
    <cellStyle name="Normal 2 3 2 7" xfId="19775"/>
    <cellStyle name="Normal 2 3 2 7 2" xfId="19776"/>
    <cellStyle name="Normal 2 3 2 7 2 2" xfId="19777"/>
    <cellStyle name="Normal 2 3 2 7 3" xfId="19778"/>
    <cellStyle name="Normal 2 3 2 7 4" xfId="19779"/>
    <cellStyle name="Normal 2 3 2 8" xfId="19780"/>
    <cellStyle name="Normal 2 3 2 8 2" xfId="19781"/>
    <cellStyle name="Normal 2 3 2 8 2 2" xfId="19782"/>
    <cellStyle name="Normal 2 3 2 8 3" xfId="19783"/>
    <cellStyle name="Normal 2 3 2 8 4" xfId="19784"/>
    <cellStyle name="Normal 2 3 2 9" xfId="19785"/>
    <cellStyle name="Normal 2 3 2 9 2" xfId="19786"/>
    <cellStyle name="Normal 2 3 2_Tab1" xfId="19787"/>
    <cellStyle name="Normal 2 3 3" xfId="19788"/>
    <cellStyle name="Normal 2 3 3 10" xfId="19789"/>
    <cellStyle name="Normal 2 3 3 2" xfId="19790"/>
    <cellStyle name="Normal 2 3 3 2 2" xfId="19791"/>
    <cellStyle name="Normal 2 3 3 2 2 2" xfId="19792"/>
    <cellStyle name="Normal 2 3 3 2 2 2 2" xfId="19793"/>
    <cellStyle name="Normal 2 3 3 2 2 2 2 2" xfId="19794"/>
    <cellStyle name="Normal 2 3 3 2 2 2 2 2 2" xfId="19795"/>
    <cellStyle name="Normal 2 3 3 2 2 2 2 3" xfId="19796"/>
    <cellStyle name="Normal 2 3 3 2 2 2 2 4" xfId="19797"/>
    <cellStyle name="Normal 2 3 3 2 2 2 3" xfId="19798"/>
    <cellStyle name="Normal 2 3 3 2 2 2 3 2" xfId="19799"/>
    <cellStyle name="Normal 2 3 3 2 2 2 4" xfId="19800"/>
    <cellStyle name="Normal 2 3 3 2 2 2 5" xfId="19801"/>
    <cellStyle name="Normal 2 3 3 2 2 3" xfId="19802"/>
    <cellStyle name="Normal 2 3 3 2 2 3 2" xfId="19803"/>
    <cellStyle name="Normal 2 3 3 2 2 3 2 2" xfId="19804"/>
    <cellStyle name="Normal 2 3 3 2 2 3 3" xfId="19805"/>
    <cellStyle name="Normal 2 3 3 2 2 3 4" xfId="19806"/>
    <cellStyle name="Normal 2 3 3 2 2 4" xfId="19807"/>
    <cellStyle name="Normal 2 3 3 2 2 4 2" xfId="19808"/>
    <cellStyle name="Normal 2 3 3 2 2 4 2 2" xfId="19809"/>
    <cellStyle name="Normal 2 3 3 2 2 4 3" xfId="19810"/>
    <cellStyle name="Normal 2 3 3 2 2 4 4" xfId="19811"/>
    <cellStyle name="Normal 2 3 3 2 2 5" xfId="19812"/>
    <cellStyle name="Normal 2 3 3 2 2 5 2" xfId="19813"/>
    <cellStyle name="Normal 2 3 3 2 2 6" xfId="19814"/>
    <cellStyle name="Normal 2 3 3 2 2 7" xfId="19815"/>
    <cellStyle name="Normal 2 3 3 2 3" xfId="19816"/>
    <cellStyle name="Normal 2 3 3 2 3 2" xfId="19817"/>
    <cellStyle name="Normal 2 3 3 2 3 2 2" xfId="19818"/>
    <cellStyle name="Normal 2 3 3 2 3 2 2 2" xfId="19819"/>
    <cellStyle name="Normal 2 3 3 2 3 2 2 2 2" xfId="19820"/>
    <cellStyle name="Normal 2 3 3 2 3 2 2 3" xfId="19821"/>
    <cellStyle name="Normal 2 3 3 2 3 2 2 4" xfId="19822"/>
    <cellStyle name="Normal 2 3 3 2 3 2 3" xfId="19823"/>
    <cellStyle name="Normal 2 3 3 2 3 2 3 2" xfId="19824"/>
    <cellStyle name="Normal 2 3 3 2 3 2 4" xfId="19825"/>
    <cellStyle name="Normal 2 3 3 2 3 2 5" xfId="19826"/>
    <cellStyle name="Normal 2 3 3 2 3 3" xfId="19827"/>
    <cellStyle name="Normal 2 3 3 2 3 3 2" xfId="19828"/>
    <cellStyle name="Normal 2 3 3 2 3 3 2 2" xfId="19829"/>
    <cellStyle name="Normal 2 3 3 2 3 3 3" xfId="19830"/>
    <cellStyle name="Normal 2 3 3 2 3 3 4" xfId="19831"/>
    <cellStyle name="Normal 2 3 3 2 3 4" xfId="19832"/>
    <cellStyle name="Normal 2 3 3 2 3 4 2" xfId="19833"/>
    <cellStyle name="Normal 2 3 3 2 3 4 2 2" xfId="19834"/>
    <cellStyle name="Normal 2 3 3 2 3 4 3" xfId="19835"/>
    <cellStyle name="Normal 2 3 3 2 3 4 4" xfId="19836"/>
    <cellStyle name="Normal 2 3 3 2 3 5" xfId="19837"/>
    <cellStyle name="Normal 2 3 3 2 3 5 2" xfId="19838"/>
    <cellStyle name="Normal 2 3 3 2 3 6" xfId="19839"/>
    <cellStyle name="Normal 2 3 3 2 3 7" xfId="19840"/>
    <cellStyle name="Normal 2 3 3 2 4" xfId="19841"/>
    <cellStyle name="Normal 2 3 3 2 4 2" xfId="19842"/>
    <cellStyle name="Normal 2 3 3 2 4 2 2" xfId="19843"/>
    <cellStyle name="Normal 2 3 3 2 4 2 2 2" xfId="19844"/>
    <cellStyle name="Normal 2 3 3 2 4 2 3" xfId="19845"/>
    <cellStyle name="Normal 2 3 3 2 4 2 4" xfId="19846"/>
    <cellStyle name="Normal 2 3 3 2 4 3" xfId="19847"/>
    <cellStyle name="Normal 2 3 3 2 4 3 2" xfId="19848"/>
    <cellStyle name="Normal 2 3 3 2 4 4" xfId="19849"/>
    <cellStyle name="Normal 2 3 3 2 4 5" xfId="19850"/>
    <cellStyle name="Normal 2 3 3 2 5" xfId="19851"/>
    <cellStyle name="Normal 2 3 3 2 5 2" xfId="19852"/>
    <cellStyle name="Normal 2 3 3 2 5 2 2" xfId="19853"/>
    <cellStyle name="Normal 2 3 3 2 5 3" xfId="19854"/>
    <cellStyle name="Normal 2 3 3 2 5 4" xfId="19855"/>
    <cellStyle name="Normal 2 3 3 2 6" xfId="19856"/>
    <cellStyle name="Normal 2 3 3 2 6 2" xfId="19857"/>
    <cellStyle name="Normal 2 3 3 2 6 2 2" xfId="19858"/>
    <cellStyle name="Normal 2 3 3 2 6 3" xfId="19859"/>
    <cellStyle name="Normal 2 3 3 2 6 4" xfId="19860"/>
    <cellStyle name="Normal 2 3 3 2 7" xfId="19861"/>
    <cellStyle name="Normal 2 3 3 2 7 2" xfId="19862"/>
    <cellStyle name="Normal 2 3 3 2 8" xfId="19863"/>
    <cellStyle name="Normal 2 3 3 2 9" xfId="19864"/>
    <cellStyle name="Normal 2 3 3 2_Tab1" xfId="19865"/>
    <cellStyle name="Normal 2 3 3 3" xfId="19866"/>
    <cellStyle name="Normal 2 3 3 3 2" xfId="19867"/>
    <cellStyle name="Normal 2 3 3 3 2 2" xfId="19868"/>
    <cellStyle name="Normal 2 3 3 3 2 2 2" xfId="19869"/>
    <cellStyle name="Normal 2 3 3 3 2 2 2 2" xfId="19870"/>
    <cellStyle name="Normal 2 3 3 3 2 2 3" xfId="19871"/>
    <cellStyle name="Normal 2 3 3 3 2 2 4" xfId="19872"/>
    <cellStyle name="Normal 2 3 3 3 2 3" xfId="19873"/>
    <cellStyle name="Normal 2 3 3 3 2 3 2" xfId="19874"/>
    <cellStyle name="Normal 2 3 3 3 2 4" xfId="19875"/>
    <cellStyle name="Normal 2 3 3 3 2 5" xfId="19876"/>
    <cellStyle name="Normal 2 3 3 3 3" xfId="19877"/>
    <cellStyle name="Normal 2 3 3 3 3 2" xfId="19878"/>
    <cellStyle name="Normal 2 3 3 3 3 2 2" xfId="19879"/>
    <cellStyle name="Normal 2 3 3 3 3 3" xfId="19880"/>
    <cellStyle name="Normal 2 3 3 3 3 4" xfId="19881"/>
    <cellStyle name="Normal 2 3 3 3 4" xfId="19882"/>
    <cellStyle name="Normal 2 3 3 3 4 2" xfId="19883"/>
    <cellStyle name="Normal 2 3 3 3 4 2 2" xfId="19884"/>
    <cellStyle name="Normal 2 3 3 3 4 3" xfId="19885"/>
    <cellStyle name="Normal 2 3 3 3 4 4" xfId="19886"/>
    <cellStyle name="Normal 2 3 3 3 5" xfId="19887"/>
    <cellStyle name="Normal 2 3 3 3 5 2" xfId="19888"/>
    <cellStyle name="Normal 2 3 3 3 6" xfId="19889"/>
    <cellStyle name="Normal 2 3 3 3 7" xfId="19890"/>
    <cellStyle name="Normal 2 3 3 4" xfId="19891"/>
    <cellStyle name="Normal 2 3 3 4 2" xfId="19892"/>
    <cellStyle name="Normal 2 3 3 4 2 2" xfId="19893"/>
    <cellStyle name="Normal 2 3 3 4 2 2 2" xfId="19894"/>
    <cellStyle name="Normal 2 3 3 4 2 2 2 2" xfId="19895"/>
    <cellStyle name="Normal 2 3 3 4 2 2 3" xfId="19896"/>
    <cellStyle name="Normal 2 3 3 4 2 2 4" xfId="19897"/>
    <cellStyle name="Normal 2 3 3 4 2 3" xfId="19898"/>
    <cellStyle name="Normal 2 3 3 4 2 3 2" xfId="19899"/>
    <cellStyle name="Normal 2 3 3 4 2 4" xfId="19900"/>
    <cellStyle name="Normal 2 3 3 4 2 5" xfId="19901"/>
    <cellStyle name="Normal 2 3 3 4 3" xfId="19902"/>
    <cellStyle name="Normal 2 3 3 4 3 2" xfId="19903"/>
    <cellStyle name="Normal 2 3 3 4 3 2 2" xfId="19904"/>
    <cellStyle name="Normal 2 3 3 4 3 3" xfId="19905"/>
    <cellStyle name="Normal 2 3 3 4 3 4" xfId="19906"/>
    <cellStyle name="Normal 2 3 3 4 4" xfId="19907"/>
    <cellStyle name="Normal 2 3 3 4 4 2" xfId="19908"/>
    <cellStyle name="Normal 2 3 3 4 4 2 2" xfId="19909"/>
    <cellStyle name="Normal 2 3 3 4 4 3" xfId="19910"/>
    <cellStyle name="Normal 2 3 3 4 4 4" xfId="19911"/>
    <cellStyle name="Normal 2 3 3 4 5" xfId="19912"/>
    <cellStyle name="Normal 2 3 3 4 5 2" xfId="19913"/>
    <cellStyle name="Normal 2 3 3 4 6" xfId="19914"/>
    <cellStyle name="Normal 2 3 3 4 7" xfId="19915"/>
    <cellStyle name="Normal 2 3 3 5" xfId="19916"/>
    <cellStyle name="Normal 2 3 3 5 2" xfId="19917"/>
    <cellStyle name="Normal 2 3 3 5 2 2" xfId="19918"/>
    <cellStyle name="Normal 2 3 3 5 2 2 2" xfId="19919"/>
    <cellStyle name="Normal 2 3 3 5 2 3" xfId="19920"/>
    <cellStyle name="Normal 2 3 3 5 2 4" xfId="19921"/>
    <cellStyle name="Normal 2 3 3 5 3" xfId="19922"/>
    <cellStyle name="Normal 2 3 3 5 3 2" xfId="19923"/>
    <cellStyle name="Normal 2 3 3 5 4" xfId="19924"/>
    <cellStyle name="Normal 2 3 3 5 5" xfId="19925"/>
    <cellStyle name="Normal 2 3 3 6" xfId="19926"/>
    <cellStyle name="Normal 2 3 3 6 2" xfId="19927"/>
    <cellStyle name="Normal 2 3 3 6 2 2" xfId="19928"/>
    <cellStyle name="Normal 2 3 3 6 3" xfId="19929"/>
    <cellStyle name="Normal 2 3 3 6 4" xfId="19930"/>
    <cellStyle name="Normal 2 3 3 7" xfId="19931"/>
    <cellStyle name="Normal 2 3 3 7 2" xfId="19932"/>
    <cellStyle name="Normal 2 3 3 7 2 2" xfId="19933"/>
    <cellStyle name="Normal 2 3 3 7 3" xfId="19934"/>
    <cellStyle name="Normal 2 3 3 7 4" xfId="19935"/>
    <cellStyle name="Normal 2 3 3 8" xfId="19936"/>
    <cellStyle name="Normal 2 3 3 8 2" xfId="19937"/>
    <cellStyle name="Normal 2 3 3 9" xfId="19938"/>
    <cellStyle name="Normal 2 3 3_Tab1" xfId="19939"/>
    <cellStyle name="Normal 2 3 4" xfId="19940"/>
    <cellStyle name="Normal 2 3 4 2" xfId="19941"/>
    <cellStyle name="Normal 2 3 4 2 2" xfId="19942"/>
    <cellStyle name="Normal 2 3 4 2 2 2" xfId="19943"/>
    <cellStyle name="Normal 2 3 4 2 2 2 2" xfId="19944"/>
    <cellStyle name="Normal 2 3 4 2 2 2 2 2" xfId="19945"/>
    <cellStyle name="Normal 2 3 4 2 2 2 3" xfId="19946"/>
    <cellStyle name="Normal 2 3 4 2 2 2 4" xfId="19947"/>
    <cellStyle name="Normal 2 3 4 2 2 3" xfId="19948"/>
    <cellStyle name="Normal 2 3 4 2 2 3 2" xfId="19949"/>
    <cellStyle name="Normal 2 3 4 2 2 4" xfId="19950"/>
    <cellStyle name="Normal 2 3 4 2 2 5" xfId="19951"/>
    <cellStyle name="Normal 2 3 4 2 3" xfId="19952"/>
    <cellStyle name="Normal 2 3 4 2 3 2" xfId="19953"/>
    <cellStyle name="Normal 2 3 4 2 3 2 2" xfId="19954"/>
    <cellStyle name="Normal 2 3 4 2 3 3" xfId="19955"/>
    <cellStyle name="Normal 2 3 4 2 3 4" xfId="19956"/>
    <cellStyle name="Normal 2 3 4 2 4" xfId="19957"/>
    <cellStyle name="Normal 2 3 4 2 4 2" xfId="19958"/>
    <cellStyle name="Normal 2 3 4 2 4 2 2" xfId="19959"/>
    <cellStyle name="Normal 2 3 4 2 4 3" xfId="19960"/>
    <cellStyle name="Normal 2 3 4 2 4 4" xfId="19961"/>
    <cellStyle name="Normal 2 3 4 2 5" xfId="19962"/>
    <cellStyle name="Normal 2 3 4 2 5 2" xfId="19963"/>
    <cellStyle name="Normal 2 3 4 2 6" xfId="19964"/>
    <cellStyle name="Normal 2 3 4 2 7" xfId="19965"/>
    <cellStyle name="Normal 2 3 4 3" xfId="19966"/>
    <cellStyle name="Normal 2 3 4 3 2" xfId="19967"/>
    <cellStyle name="Normal 2 3 4 3 2 2" xfId="19968"/>
    <cellStyle name="Normal 2 3 4 3 2 2 2" xfId="19969"/>
    <cellStyle name="Normal 2 3 4 3 2 2 2 2" xfId="19970"/>
    <cellStyle name="Normal 2 3 4 3 2 2 3" xfId="19971"/>
    <cellStyle name="Normal 2 3 4 3 2 2 4" xfId="19972"/>
    <cellStyle name="Normal 2 3 4 3 2 3" xfId="19973"/>
    <cellStyle name="Normal 2 3 4 3 2 3 2" xfId="19974"/>
    <cellStyle name="Normal 2 3 4 3 2 4" xfId="19975"/>
    <cellStyle name="Normal 2 3 4 3 2 5" xfId="19976"/>
    <cellStyle name="Normal 2 3 4 3 3" xfId="19977"/>
    <cellStyle name="Normal 2 3 4 3 3 2" xfId="19978"/>
    <cellStyle name="Normal 2 3 4 3 3 2 2" xfId="19979"/>
    <cellStyle name="Normal 2 3 4 3 3 3" xfId="19980"/>
    <cellStyle name="Normal 2 3 4 3 3 4" xfId="19981"/>
    <cellStyle name="Normal 2 3 4 3 4" xfId="19982"/>
    <cellStyle name="Normal 2 3 4 3 4 2" xfId="19983"/>
    <cellStyle name="Normal 2 3 4 3 4 2 2" xfId="19984"/>
    <cellStyle name="Normal 2 3 4 3 4 3" xfId="19985"/>
    <cellStyle name="Normal 2 3 4 3 4 4" xfId="19986"/>
    <cellStyle name="Normal 2 3 4 3 5" xfId="19987"/>
    <cellStyle name="Normal 2 3 4 3 5 2" xfId="19988"/>
    <cellStyle name="Normal 2 3 4 3 6" xfId="19989"/>
    <cellStyle name="Normal 2 3 4 3 7" xfId="19990"/>
    <cellStyle name="Normal 2 3 4 4" xfId="19991"/>
    <cellStyle name="Normal 2 3 4 4 2" xfId="19992"/>
    <cellStyle name="Normal 2 3 4 4 2 2" xfId="19993"/>
    <cellStyle name="Normal 2 3 4 4 2 2 2" xfId="19994"/>
    <cellStyle name="Normal 2 3 4 4 2 3" xfId="19995"/>
    <cellStyle name="Normal 2 3 4 4 2 4" xfId="19996"/>
    <cellStyle name="Normal 2 3 4 4 3" xfId="19997"/>
    <cellStyle name="Normal 2 3 4 4 3 2" xfId="19998"/>
    <cellStyle name="Normal 2 3 4 4 4" xfId="19999"/>
    <cellStyle name="Normal 2 3 4 4 5" xfId="20000"/>
    <cellStyle name="Normal 2 3 4 5" xfId="20001"/>
    <cellStyle name="Normal 2 3 4 5 2" xfId="20002"/>
    <cellStyle name="Normal 2 3 4 5 2 2" xfId="20003"/>
    <cellStyle name="Normal 2 3 4 5 3" xfId="20004"/>
    <cellStyle name="Normal 2 3 4 5 4" xfId="20005"/>
    <cellStyle name="Normal 2 3 4 6" xfId="20006"/>
    <cellStyle name="Normal 2 3 4 6 2" xfId="20007"/>
    <cellStyle name="Normal 2 3 4 6 2 2" xfId="20008"/>
    <cellStyle name="Normal 2 3 4 6 3" xfId="20009"/>
    <cellStyle name="Normal 2 3 4 6 4" xfId="20010"/>
    <cellStyle name="Normal 2 3 4 7" xfId="20011"/>
    <cellStyle name="Normal 2 3 4 7 2" xfId="20012"/>
    <cellStyle name="Normal 2 3 4 8" xfId="20013"/>
    <cellStyle name="Normal 2 3 4 9" xfId="20014"/>
    <cellStyle name="Normal 2 3 4_Tab1" xfId="20015"/>
    <cellStyle name="Normal 2 3 5" xfId="20016"/>
    <cellStyle name="Normal 2 3 5 2" xfId="20017"/>
    <cellStyle name="Normal 2 3 5 2 2" xfId="20018"/>
    <cellStyle name="Normal 2 3 5 2 2 2" xfId="20019"/>
    <cellStyle name="Normal 2 3 5 2 2 2 2" xfId="20020"/>
    <cellStyle name="Normal 2 3 5 2 2 3" xfId="20021"/>
    <cellStyle name="Normal 2 3 5 2 2 4" xfId="20022"/>
    <cellStyle name="Normal 2 3 5 2 3" xfId="20023"/>
    <cellStyle name="Normal 2 3 5 2 3 2" xfId="20024"/>
    <cellStyle name="Normal 2 3 5 2 4" xfId="20025"/>
    <cellStyle name="Normal 2 3 5 2 5" xfId="20026"/>
    <cellStyle name="Normal 2 3 5 3" xfId="20027"/>
    <cellStyle name="Normal 2 3 5 3 2" xfId="20028"/>
    <cellStyle name="Normal 2 3 5 3 2 2" xfId="20029"/>
    <cellStyle name="Normal 2 3 5 3 3" xfId="20030"/>
    <cellStyle name="Normal 2 3 5 3 4" xfId="20031"/>
    <cellStyle name="Normal 2 3 5 4" xfId="20032"/>
    <cellStyle name="Normal 2 3 5 4 2" xfId="20033"/>
    <cellStyle name="Normal 2 3 5 4 2 2" xfId="20034"/>
    <cellStyle name="Normal 2 3 5 4 3" xfId="20035"/>
    <cellStyle name="Normal 2 3 5 4 4" xfId="20036"/>
    <cellStyle name="Normal 2 3 5 5" xfId="20037"/>
    <cellStyle name="Normal 2 3 5 5 2" xfId="20038"/>
    <cellStyle name="Normal 2 3 5 6" xfId="20039"/>
    <cellStyle name="Normal 2 3 5 7" xfId="20040"/>
    <cellStyle name="Normal 2 3 6" xfId="20041"/>
    <cellStyle name="Normal 2 3 6 2" xfId="20042"/>
    <cellStyle name="Normal 2 3 6 2 2" xfId="20043"/>
    <cellStyle name="Normal 2 3 6 2 2 2" xfId="20044"/>
    <cellStyle name="Normal 2 3 6 2 2 2 2" xfId="20045"/>
    <cellStyle name="Normal 2 3 6 2 2 3" xfId="20046"/>
    <cellStyle name="Normal 2 3 6 2 2 4" xfId="20047"/>
    <cellStyle name="Normal 2 3 6 2 3" xfId="20048"/>
    <cellStyle name="Normal 2 3 6 2 3 2" xfId="20049"/>
    <cellStyle name="Normal 2 3 6 2 4" xfId="20050"/>
    <cellStyle name="Normal 2 3 6 2 5" xfId="20051"/>
    <cellStyle name="Normal 2 3 6 3" xfId="20052"/>
    <cellStyle name="Normal 2 3 6 3 2" xfId="20053"/>
    <cellStyle name="Normal 2 3 6 3 2 2" xfId="20054"/>
    <cellStyle name="Normal 2 3 6 3 3" xfId="20055"/>
    <cellStyle name="Normal 2 3 6 3 4" xfId="20056"/>
    <cellStyle name="Normal 2 3 6 4" xfId="20057"/>
    <cellStyle name="Normal 2 3 6 4 2" xfId="20058"/>
    <cellStyle name="Normal 2 3 6 4 2 2" xfId="20059"/>
    <cellStyle name="Normal 2 3 6 4 3" xfId="20060"/>
    <cellStyle name="Normal 2 3 6 4 4" xfId="20061"/>
    <cellStyle name="Normal 2 3 6 5" xfId="20062"/>
    <cellStyle name="Normal 2 3 6 5 2" xfId="20063"/>
    <cellStyle name="Normal 2 3 6 6" xfId="20064"/>
    <cellStyle name="Normal 2 3 6 7" xfId="20065"/>
    <cellStyle name="Normal 2 3 7" xfId="20066"/>
    <cellStyle name="Normal 2 3 7 2" xfId="20067"/>
    <cellStyle name="Normal 2 3 7 2 2" xfId="20068"/>
    <cellStyle name="Normal 2 3 7 2 2 2" xfId="20069"/>
    <cellStyle name="Normal 2 3 7 2 3" xfId="20070"/>
    <cellStyle name="Normal 2 3 7 2 4" xfId="20071"/>
    <cellStyle name="Normal 2 3 7 3" xfId="20072"/>
    <cellStyle name="Normal 2 3 7 3 2" xfId="20073"/>
    <cellStyle name="Normal 2 3 7 4" xfId="20074"/>
    <cellStyle name="Normal 2 3 7 5" xfId="20075"/>
    <cellStyle name="Normal 2 3 8" xfId="20076"/>
    <cellStyle name="Normal 2 3 8 2" xfId="20077"/>
    <cellStyle name="Normal 2 3 8 2 2" xfId="20078"/>
    <cellStyle name="Normal 2 3 8 3" xfId="20079"/>
    <cellStyle name="Normal 2 3 8 4" xfId="20080"/>
    <cellStyle name="Normal 2 3 9" xfId="20081"/>
    <cellStyle name="Normal 2 3 9 2" xfId="20082"/>
    <cellStyle name="Normal 2 3 9 2 2" xfId="20083"/>
    <cellStyle name="Normal 2 3 9 3" xfId="20084"/>
    <cellStyle name="Normal 2 3 9 4" xfId="20085"/>
    <cellStyle name="Normal 2 3_Tab1" xfId="20086"/>
    <cellStyle name="Normal 2 30" xfId="20087"/>
    <cellStyle name="Normal 2 31" xfId="20088"/>
    <cellStyle name="Normal 2 32" xfId="20089"/>
    <cellStyle name="Normal 2 33" xfId="20090"/>
    <cellStyle name="Normal 2 34" xfId="20091"/>
    <cellStyle name="Normal 2 35" xfId="20092"/>
    <cellStyle name="Normal 2 36" xfId="20093"/>
    <cellStyle name="Normal 2 4" xfId="20094"/>
    <cellStyle name="Normal 2 4 10" xfId="20095"/>
    <cellStyle name="Normal 2 4 10 2" xfId="20096"/>
    <cellStyle name="Normal 2 4 11" xfId="20097"/>
    <cellStyle name="Normal 2 4 12" xfId="20098"/>
    <cellStyle name="Normal 2 4 2" xfId="20099"/>
    <cellStyle name="Normal 2 4 2 10" xfId="20100"/>
    <cellStyle name="Normal 2 4 2 11" xfId="20101"/>
    <cellStyle name="Normal 2 4 2 2" xfId="20102"/>
    <cellStyle name="Normal 2 4 2 2 10" xfId="20103"/>
    <cellStyle name="Normal 2 4 2 2 2" xfId="20104"/>
    <cellStyle name="Normal 2 4 2 2 2 2" xfId="20105"/>
    <cellStyle name="Normal 2 4 2 2 2 2 2" xfId="20106"/>
    <cellStyle name="Normal 2 4 2 2 2 2 2 2" xfId="20107"/>
    <cellStyle name="Normal 2 4 2 2 2 2 2 2 2" xfId="20108"/>
    <cellStyle name="Normal 2 4 2 2 2 2 2 2 2 2" xfId="20109"/>
    <cellStyle name="Normal 2 4 2 2 2 2 2 2 3" xfId="20110"/>
    <cellStyle name="Normal 2 4 2 2 2 2 2 2 4" xfId="20111"/>
    <cellStyle name="Normal 2 4 2 2 2 2 2 3" xfId="20112"/>
    <cellStyle name="Normal 2 4 2 2 2 2 2 3 2" xfId="20113"/>
    <cellStyle name="Normal 2 4 2 2 2 2 2 4" xfId="20114"/>
    <cellStyle name="Normal 2 4 2 2 2 2 2 5" xfId="20115"/>
    <cellStyle name="Normal 2 4 2 2 2 2 3" xfId="20116"/>
    <cellStyle name="Normal 2 4 2 2 2 2 3 2" xfId="20117"/>
    <cellStyle name="Normal 2 4 2 2 2 2 3 2 2" xfId="20118"/>
    <cellStyle name="Normal 2 4 2 2 2 2 3 3" xfId="20119"/>
    <cellStyle name="Normal 2 4 2 2 2 2 3 4" xfId="20120"/>
    <cellStyle name="Normal 2 4 2 2 2 2 4" xfId="20121"/>
    <cellStyle name="Normal 2 4 2 2 2 2 4 2" xfId="20122"/>
    <cellStyle name="Normal 2 4 2 2 2 2 4 2 2" xfId="20123"/>
    <cellStyle name="Normal 2 4 2 2 2 2 4 3" xfId="20124"/>
    <cellStyle name="Normal 2 4 2 2 2 2 4 4" xfId="20125"/>
    <cellStyle name="Normal 2 4 2 2 2 2 5" xfId="20126"/>
    <cellStyle name="Normal 2 4 2 2 2 2 5 2" xfId="20127"/>
    <cellStyle name="Normal 2 4 2 2 2 2 6" xfId="20128"/>
    <cellStyle name="Normal 2 4 2 2 2 2 7" xfId="20129"/>
    <cellStyle name="Normal 2 4 2 2 2 3" xfId="20130"/>
    <cellStyle name="Normal 2 4 2 2 2 3 2" xfId="20131"/>
    <cellStyle name="Normal 2 4 2 2 2 3 2 2" xfId="20132"/>
    <cellStyle name="Normal 2 4 2 2 2 3 2 2 2" xfId="20133"/>
    <cellStyle name="Normal 2 4 2 2 2 3 2 2 2 2" xfId="20134"/>
    <cellStyle name="Normal 2 4 2 2 2 3 2 2 3" xfId="20135"/>
    <cellStyle name="Normal 2 4 2 2 2 3 2 2 4" xfId="20136"/>
    <cellStyle name="Normal 2 4 2 2 2 3 2 3" xfId="20137"/>
    <cellStyle name="Normal 2 4 2 2 2 3 2 3 2" xfId="20138"/>
    <cellStyle name="Normal 2 4 2 2 2 3 2 4" xfId="20139"/>
    <cellStyle name="Normal 2 4 2 2 2 3 2 5" xfId="20140"/>
    <cellStyle name="Normal 2 4 2 2 2 3 3" xfId="20141"/>
    <cellStyle name="Normal 2 4 2 2 2 3 3 2" xfId="20142"/>
    <cellStyle name="Normal 2 4 2 2 2 3 3 2 2" xfId="20143"/>
    <cellStyle name="Normal 2 4 2 2 2 3 3 3" xfId="20144"/>
    <cellStyle name="Normal 2 4 2 2 2 3 3 4" xfId="20145"/>
    <cellStyle name="Normal 2 4 2 2 2 3 4" xfId="20146"/>
    <cellStyle name="Normal 2 4 2 2 2 3 4 2" xfId="20147"/>
    <cellStyle name="Normal 2 4 2 2 2 3 4 2 2" xfId="20148"/>
    <cellStyle name="Normal 2 4 2 2 2 3 4 3" xfId="20149"/>
    <cellStyle name="Normal 2 4 2 2 2 3 4 4" xfId="20150"/>
    <cellStyle name="Normal 2 4 2 2 2 3 5" xfId="20151"/>
    <cellStyle name="Normal 2 4 2 2 2 3 5 2" xfId="20152"/>
    <cellStyle name="Normal 2 4 2 2 2 3 6" xfId="20153"/>
    <cellStyle name="Normal 2 4 2 2 2 3 7" xfId="20154"/>
    <cellStyle name="Normal 2 4 2 2 2 4" xfId="20155"/>
    <cellStyle name="Normal 2 4 2 2 2 4 2" xfId="20156"/>
    <cellStyle name="Normal 2 4 2 2 2 4 2 2" xfId="20157"/>
    <cellStyle name="Normal 2 4 2 2 2 4 2 2 2" xfId="20158"/>
    <cellStyle name="Normal 2 4 2 2 2 4 2 3" xfId="20159"/>
    <cellStyle name="Normal 2 4 2 2 2 4 2 4" xfId="20160"/>
    <cellStyle name="Normal 2 4 2 2 2 4 3" xfId="20161"/>
    <cellStyle name="Normal 2 4 2 2 2 4 3 2" xfId="20162"/>
    <cellStyle name="Normal 2 4 2 2 2 4 4" xfId="20163"/>
    <cellStyle name="Normal 2 4 2 2 2 4 5" xfId="20164"/>
    <cellStyle name="Normal 2 4 2 2 2 5" xfId="20165"/>
    <cellStyle name="Normal 2 4 2 2 2 5 2" xfId="20166"/>
    <cellStyle name="Normal 2 4 2 2 2 5 2 2" xfId="20167"/>
    <cellStyle name="Normal 2 4 2 2 2 5 3" xfId="20168"/>
    <cellStyle name="Normal 2 4 2 2 2 5 4" xfId="20169"/>
    <cellStyle name="Normal 2 4 2 2 2 6" xfId="20170"/>
    <cellStyle name="Normal 2 4 2 2 2 6 2" xfId="20171"/>
    <cellStyle name="Normal 2 4 2 2 2 6 2 2" xfId="20172"/>
    <cellStyle name="Normal 2 4 2 2 2 6 3" xfId="20173"/>
    <cellStyle name="Normal 2 4 2 2 2 6 4" xfId="20174"/>
    <cellStyle name="Normal 2 4 2 2 2 7" xfId="20175"/>
    <cellStyle name="Normal 2 4 2 2 2 7 2" xfId="20176"/>
    <cellStyle name="Normal 2 4 2 2 2 8" xfId="20177"/>
    <cellStyle name="Normal 2 4 2 2 2 9" xfId="20178"/>
    <cellStyle name="Normal 2 4 2 2 2_Tab1" xfId="20179"/>
    <cellStyle name="Normal 2 4 2 2 3" xfId="20180"/>
    <cellStyle name="Normal 2 4 2 2 3 2" xfId="20181"/>
    <cellStyle name="Normal 2 4 2 2 3 2 2" xfId="20182"/>
    <cellStyle name="Normal 2 4 2 2 3 2 2 2" xfId="20183"/>
    <cellStyle name="Normal 2 4 2 2 3 2 2 2 2" xfId="20184"/>
    <cellStyle name="Normal 2 4 2 2 3 2 2 3" xfId="20185"/>
    <cellStyle name="Normal 2 4 2 2 3 2 2 4" xfId="20186"/>
    <cellStyle name="Normal 2 4 2 2 3 2 3" xfId="20187"/>
    <cellStyle name="Normal 2 4 2 2 3 2 3 2" xfId="20188"/>
    <cellStyle name="Normal 2 4 2 2 3 2 4" xfId="20189"/>
    <cellStyle name="Normal 2 4 2 2 3 2 5" xfId="20190"/>
    <cellStyle name="Normal 2 4 2 2 3 3" xfId="20191"/>
    <cellStyle name="Normal 2 4 2 2 3 3 2" xfId="20192"/>
    <cellStyle name="Normal 2 4 2 2 3 3 2 2" xfId="20193"/>
    <cellStyle name="Normal 2 4 2 2 3 3 3" xfId="20194"/>
    <cellStyle name="Normal 2 4 2 2 3 3 4" xfId="20195"/>
    <cellStyle name="Normal 2 4 2 2 3 4" xfId="20196"/>
    <cellStyle name="Normal 2 4 2 2 3 4 2" xfId="20197"/>
    <cellStyle name="Normal 2 4 2 2 3 4 2 2" xfId="20198"/>
    <cellStyle name="Normal 2 4 2 2 3 4 3" xfId="20199"/>
    <cellStyle name="Normal 2 4 2 2 3 4 4" xfId="20200"/>
    <cellStyle name="Normal 2 4 2 2 3 5" xfId="20201"/>
    <cellStyle name="Normal 2 4 2 2 3 5 2" xfId="20202"/>
    <cellStyle name="Normal 2 4 2 2 3 6" xfId="20203"/>
    <cellStyle name="Normal 2 4 2 2 3 7" xfId="20204"/>
    <cellStyle name="Normal 2 4 2 2 4" xfId="20205"/>
    <cellStyle name="Normal 2 4 2 2 4 2" xfId="20206"/>
    <cellStyle name="Normal 2 4 2 2 4 2 2" xfId="20207"/>
    <cellStyle name="Normal 2 4 2 2 4 2 2 2" xfId="20208"/>
    <cellStyle name="Normal 2 4 2 2 4 2 2 2 2" xfId="20209"/>
    <cellStyle name="Normal 2 4 2 2 4 2 2 3" xfId="20210"/>
    <cellStyle name="Normal 2 4 2 2 4 2 2 4" xfId="20211"/>
    <cellStyle name="Normal 2 4 2 2 4 2 3" xfId="20212"/>
    <cellStyle name="Normal 2 4 2 2 4 2 3 2" xfId="20213"/>
    <cellStyle name="Normal 2 4 2 2 4 2 4" xfId="20214"/>
    <cellStyle name="Normal 2 4 2 2 4 2 5" xfId="20215"/>
    <cellStyle name="Normal 2 4 2 2 4 3" xfId="20216"/>
    <cellStyle name="Normal 2 4 2 2 4 3 2" xfId="20217"/>
    <cellStyle name="Normal 2 4 2 2 4 3 2 2" xfId="20218"/>
    <cellStyle name="Normal 2 4 2 2 4 3 3" xfId="20219"/>
    <cellStyle name="Normal 2 4 2 2 4 3 4" xfId="20220"/>
    <cellStyle name="Normal 2 4 2 2 4 4" xfId="20221"/>
    <cellStyle name="Normal 2 4 2 2 4 4 2" xfId="20222"/>
    <cellStyle name="Normal 2 4 2 2 4 4 2 2" xfId="20223"/>
    <cellStyle name="Normal 2 4 2 2 4 4 3" xfId="20224"/>
    <cellStyle name="Normal 2 4 2 2 4 4 4" xfId="20225"/>
    <cellStyle name="Normal 2 4 2 2 4 5" xfId="20226"/>
    <cellStyle name="Normal 2 4 2 2 4 5 2" xfId="20227"/>
    <cellStyle name="Normal 2 4 2 2 4 6" xfId="20228"/>
    <cellStyle name="Normal 2 4 2 2 4 7" xfId="20229"/>
    <cellStyle name="Normal 2 4 2 2 5" xfId="20230"/>
    <cellStyle name="Normal 2 4 2 2 5 2" xfId="20231"/>
    <cellStyle name="Normal 2 4 2 2 5 2 2" xfId="20232"/>
    <cellStyle name="Normal 2 4 2 2 5 2 2 2" xfId="20233"/>
    <cellStyle name="Normal 2 4 2 2 5 2 3" xfId="20234"/>
    <cellStyle name="Normal 2 4 2 2 5 2 4" xfId="20235"/>
    <cellStyle name="Normal 2 4 2 2 5 3" xfId="20236"/>
    <cellStyle name="Normal 2 4 2 2 5 3 2" xfId="20237"/>
    <cellStyle name="Normal 2 4 2 2 5 4" xfId="20238"/>
    <cellStyle name="Normal 2 4 2 2 5 5" xfId="20239"/>
    <cellStyle name="Normal 2 4 2 2 6" xfId="20240"/>
    <cellStyle name="Normal 2 4 2 2 6 2" xfId="20241"/>
    <cellStyle name="Normal 2 4 2 2 6 2 2" xfId="20242"/>
    <cellStyle name="Normal 2 4 2 2 6 3" xfId="20243"/>
    <cellStyle name="Normal 2 4 2 2 6 4" xfId="20244"/>
    <cellStyle name="Normal 2 4 2 2 7" xfId="20245"/>
    <cellStyle name="Normal 2 4 2 2 7 2" xfId="20246"/>
    <cellStyle name="Normal 2 4 2 2 7 2 2" xfId="20247"/>
    <cellStyle name="Normal 2 4 2 2 7 3" xfId="20248"/>
    <cellStyle name="Normal 2 4 2 2 7 4" xfId="20249"/>
    <cellStyle name="Normal 2 4 2 2 8" xfId="20250"/>
    <cellStyle name="Normal 2 4 2 2 8 2" xfId="20251"/>
    <cellStyle name="Normal 2 4 2 2 9" xfId="20252"/>
    <cellStyle name="Normal 2 4 2 2_Tab1" xfId="20253"/>
    <cellStyle name="Normal 2 4 2 3" xfId="20254"/>
    <cellStyle name="Normal 2 4 2 3 2" xfId="20255"/>
    <cellStyle name="Normal 2 4 2 3 2 2" xfId="20256"/>
    <cellStyle name="Normal 2 4 2 3 2 2 2" xfId="20257"/>
    <cellStyle name="Normal 2 4 2 3 2 2 2 2" xfId="20258"/>
    <cellStyle name="Normal 2 4 2 3 2 2 2 2 2" xfId="20259"/>
    <cellStyle name="Normal 2 4 2 3 2 2 2 3" xfId="20260"/>
    <cellStyle name="Normal 2 4 2 3 2 2 2 4" xfId="20261"/>
    <cellStyle name="Normal 2 4 2 3 2 2 3" xfId="20262"/>
    <cellStyle name="Normal 2 4 2 3 2 2 3 2" xfId="20263"/>
    <cellStyle name="Normal 2 4 2 3 2 2 4" xfId="20264"/>
    <cellStyle name="Normal 2 4 2 3 2 2 5" xfId="20265"/>
    <cellStyle name="Normal 2 4 2 3 2 3" xfId="20266"/>
    <cellStyle name="Normal 2 4 2 3 2 3 2" xfId="20267"/>
    <cellStyle name="Normal 2 4 2 3 2 3 2 2" xfId="20268"/>
    <cellStyle name="Normal 2 4 2 3 2 3 3" xfId="20269"/>
    <cellStyle name="Normal 2 4 2 3 2 3 4" xfId="20270"/>
    <cellStyle name="Normal 2 4 2 3 2 4" xfId="20271"/>
    <cellStyle name="Normal 2 4 2 3 2 4 2" xfId="20272"/>
    <cellStyle name="Normal 2 4 2 3 2 4 2 2" xfId="20273"/>
    <cellStyle name="Normal 2 4 2 3 2 4 3" xfId="20274"/>
    <cellStyle name="Normal 2 4 2 3 2 4 4" xfId="20275"/>
    <cellStyle name="Normal 2 4 2 3 2 5" xfId="20276"/>
    <cellStyle name="Normal 2 4 2 3 2 5 2" xfId="20277"/>
    <cellStyle name="Normal 2 4 2 3 2 6" xfId="20278"/>
    <cellStyle name="Normal 2 4 2 3 2 7" xfId="20279"/>
    <cellStyle name="Normal 2 4 2 3 3" xfId="20280"/>
    <cellStyle name="Normal 2 4 2 3 3 2" xfId="20281"/>
    <cellStyle name="Normal 2 4 2 3 3 2 2" xfId="20282"/>
    <cellStyle name="Normal 2 4 2 3 3 2 2 2" xfId="20283"/>
    <cellStyle name="Normal 2 4 2 3 3 2 2 2 2" xfId="20284"/>
    <cellStyle name="Normal 2 4 2 3 3 2 2 3" xfId="20285"/>
    <cellStyle name="Normal 2 4 2 3 3 2 2 4" xfId="20286"/>
    <cellStyle name="Normal 2 4 2 3 3 2 3" xfId="20287"/>
    <cellStyle name="Normal 2 4 2 3 3 2 3 2" xfId="20288"/>
    <cellStyle name="Normal 2 4 2 3 3 2 4" xfId="20289"/>
    <cellStyle name="Normal 2 4 2 3 3 2 5" xfId="20290"/>
    <cellStyle name="Normal 2 4 2 3 3 3" xfId="20291"/>
    <cellStyle name="Normal 2 4 2 3 3 3 2" xfId="20292"/>
    <cellStyle name="Normal 2 4 2 3 3 3 2 2" xfId="20293"/>
    <cellStyle name="Normal 2 4 2 3 3 3 3" xfId="20294"/>
    <cellStyle name="Normal 2 4 2 3 3 3 4" xfId="20295"/>
    <cellStyle name="Normal 2 4 2 3 3 4" xfId="20296"/>
    <cellStyle name="Normal 2 4 2 3 3 4 2" xfId="20297"/>
    <cellStyle name="Normal 2 4 2 3 3 4 2 2" xfId="20298"/>
    <cellStyle name="Normal 2 4 2 3 3 4 3" xfId="20299"/>
    <cellStyle name="Normal 2 4 2 3 3 4 4" xfId="20300"/>
    <cellStyle name="Normal 2 4 2 3 3 5" xfId="20301"/>
    <cellStyle name="Normal 2 4 2 3 3 5 2" xfId="20302"/>
    <cellStyle name="Normal 2 4 2 3 3 6" xfId="20303"/>
    <cellStyle name="Normal 2 4 2 3 3 7" xfId="20304"/>
    <cellStyle name="Normal 2 4 2 3 4" xfId="20305"/>
    <cellStyle name="Normal 2 4 2 3 4 2" xfId="20306"/>
    <cellStyle name="Normal 2 4 2 3 4 2 2" xfId="20307"/>
    <cellStyle name="Normal 2 4 2 3 4 2 2 2" xfId="20308"/>
    <cellStyle name="Normal 2 4 2 3 4 2 3" xfId="20309"/>
    <cellStyle name="Normal 2 4 2 3 4 2 4" xfId="20310"/>
    <cellStyle name="Normal 2 4 2 3 4 3" xfId="20311"/>
    <cellStyle name="Normal 2 4 2 3 4 3 2" xfId="20312"/>
    <cellStyle name="Normal 2 4 2 3 4 4" xfId="20313"/>
    <cellStyle name="Normal 2 4 2 3 4 5" xfId="20314"/>
    <cellStyle name="Normal 2 4 2 3 5" xfId="20315"/>
    <cellStyle name="Normal 2 4 2 3 5 2" xfId="20316"/>
    <cellStyle name="Normal 2 4 2 3 5 2 2" xfId="20317"/>
    <cellStyle name="Normal 2 4 2 3 5 3" xfId="20318"/>
    <cellStyle name="Normal 2 4 2 3 5 4" xfId="20319"/>
    <cellStyle name="Normal 2 4 2 3 6" xfId="20320"/>
    <cellStyle name="Normal 2 4 2 3 6 2" xfId="20321"/>
    <cellStyle name="Normal 2 4 2 3 6 2 2" xfId="20322"/>
    <cellStyle name="Normal 2 4 2 3 6 3" xfId="20323"/>
    <cellStyle name="Normal 2 4 2 3 6 4" xfId="20324"/>
    <cellStyle name="Normal 2 4 2 3 7" xfId="20325"/>
    <cellStyle name="Normal 2 4 2 3 7 2" xfId="20326"/>
    <cellStyle name="Normal 2 4 2 3 8" xfId="20327"/>
    <cellStyle name="Normal 2 4 2 3 9" xfId="20328"/>
    <cellStyle name="Normal 2 4 2 3_Tab1" xfId="20329"/>
    <cellStyle name="Normal 2 4 2 4" xfId="20330"/>
    <cellStyle name="Normal 2 4 2 4 2" xfId="20331"/>
    <cellStyle name="Normal 2 4 2 4 2 2" xfId="20332"/>
    <cellStyle name="Normal 2 4 2 4 2 2 2" xfId="20333"/>
    <cellStyle name="Normal 2 4 2 4 2 2 2 2" xfId="20334"/>
    <cellStyle name="Normal 2 4 2 4 2 2 3" xfId="20335"/>
    <cellStyle name="Normal 2 4 2 4 2 2 4" xfId="20336"/>
    <cellStyle name="Normal 2 4 2 4 2 3" xfId="20337"/>
    <cellStyle name="Normal 2 4 2 4 2 3 2" xfId="20338"/>
    <cellStyle name="Normal 2 4 2 4 2 4" xfId="20339"/>
    <cellStyle name="Normal 2 4 2 4 2 5" xfId="20340"/>
    <cellStyle name="Normal 2 4 2 4 3" xfId="20341"/>
    <cellStyle name="Normal 2 4 2 4 3 2" xfId="20342"/>
    <cellStyle name="Normal 2 4 2 4 3 2 2" xfId="20343"/>
    <cellStyle name="Normal 2 4 2 4 3 3" xfId="20344"/>
    <cellStyle name="Normal 2 4 2 4 3 4" xfId="20345"/>
    <cellStyle name="Normal 2 4 2 4 4" xfId="20346"/>
    <cellStyle name="Normal 2 4 2 4 4 2" xfId="20347"/>
    <cellStyle name="Normal 2 4 2 4 4 2 2" xfId="20348"/>
    <cellStyle name="Normal 2 4 2 4 4 3" xfId="20349"/>
    <cellStyle name="Normal 2 4 2 4 4 4" xfId="20350"/>
    <cellStyle name="Normal 2 4 2 4 5" xfId="20351"/>
    <cellStyle name="Normal 2 4 2 4 5 2" xfId="20352"/>
    <cellStyle name="Normal 2 4 2 4 6" xfId="20353"/>
    <cellStyle name="Normal 2 4 2 4 7" xfId="20354"/>
    <cellStyle name="Normal 2 4 2 5" xfId="20355"/>
    <cellStyle name="Normal 2 4 2 5 2" xfId="20356"/>
    <cellStyle name="Normal 2 4 2 5 2 2" xfId="20357"/>
    <cellStyle name="Normal 2 4 2 5 2 2 2" xfId="20358"/>
    <cellStyle name="Normal 2 4 2 5 2 2 2 2" xfId="20359"/>
    <cellStyle name="Normal 2 4 2 5 2 2 3" xfId="20360"/>
    <cellStyle name="Normal 2 4 2 5 2 2 4" xfId="20361"/>
    <cellStyle name="Normal 2 4 2 5 2 3" xfId="20362"/>
    <cellStyle name="Normal 2 4 2 5 2 3 2" xfId="20363"/>
    <cellStyle name="Normal 2 4 2 5 2 4" xfId="20364"/>
    <cellStyle name="Normal 2 4 2 5 2 5" xfId="20365"/>
    <cellStyle name="Normal 2 4 2 5 3" xfId="20366"/>
    <cellStyle name="Normal 2 4 2 5 3 2" xfId="20367"/>
    <cellStyle name="Normal 2 4 2 5 3 2 2" xfId="20368"/>
    <cellStyle name="Normal 2 4 2 5 3 3" xfId="20369"/>
    <cellStyle name="Normal 2 4 2 5 3 4" xfId="20370"/>
    <cellStyle name="Normal 2 4 2 5 4" xfId="20371"/>
    <cellStyle name="Normal 2 4 2 5 4 2" xfId="20372"/>
    <cellStyle name="Normal 2 4 2 5 4 2 2" xfId="20373"/>
    <cellStyle name="Normal 2 4 2 5 4 3" xfId="20374"/>
    <cellStyle name="Normal 2 4 2 5 4 4" xfId="20375"/>
    <cellStyle name="Normal 2 4 2 5 5" xfId="20376"/>
    <cellStyle name="Normal 2 4 2 5 5 2" xfId="20377"/>
    <cellStyle name="Normal 2 4 2 5 6" xfId="20378"/>
    <cellStyle name="Normal 2 4 2 5 7" xfId="20379"/>
    <cellStyle name="Normal 2 4 2 6" xfId="20380"/>
    <cellStyle name="Normal 2 4 2 6 2" xfId="20381"/>
    <cellStyle name="Normal 2 4 2 6 2 2" xfId="20382"/>
    <cellStyle name="Normal 2 4 2 6 2 2 2" xfId="20383"/>
    <cellStyle name="Normal 2 4 2 6 2 3" xfId="20384"/>
    <cellStyle name="Normal 2 4 2 6 2 4" xfId="20385"/>
    <cellStyle name="Normal 2 4 2 6 3" xfId="20386"/>
    <cellStyle name="Normal 2 4 2 6 3 2" xfId="20387"/>
    <cellStyle name="Normal 2 4 2 6 4" xfId="20388"/>
    <cellStyle name="Normal 2 4 2 6 5" xfId="20389"/>
    <cellStyle name="Normal 2 4 2 7" xfId="20390"/>
    <cellStyle name="Normal 2 4 2 7 2" xfId="20391"/>
    <cellStyle name="Normal 2 4 2 7 2 2" xfId="20392"/>
    <cellStyle name="Normal 2 4 2 7 3" xfId="20393"/>
    <cellStyle name="Normal 2 4 2 7 4" xfId="20394"/>
    <cellStyle name="Normal 2 4 2 8" xfId="20395"/>
    <cellStyle name="Normal 2 4 2 8 2" xfId="20396"/>
    <cellStyle name="Normal 2 4 2 8 2 2" xfId="20397"/>
    <cellStyle name="Normal 2 4 2 8 3" xfId="20398"/>
    <cellStyle name="Normal 2 4 2 8 4" xfId="20399"/>
    <cellStyle name="Normal 2 4 2 9" xfId="20400"/>
    <cellStyle name="Normal 2 4 2 9 2" xfId="20401"/>
    <cellStyle name="Normal 2 4 2_Tab1" xfId="20402"/>
    <cellStyle name="Normal 2 4 3" xfId="20403"/>
    <cellStyle name="Normal 2 4 3 10" xfId="20404"/>
    <cellStyle name="Normal 2 4 3 2" xfId="20405"/>
    <cellStyle name="Normal 2 4 3 2 2" xfId="20406"/>
    <cellStyle name="Normal 2 4 3 2 2 2" xfId="20407"/>
    <cellStyle name="Normal 2 4 3 2 2 2 2" xfId="20408"/>
    <cellStyle name="Normal 2 4 3 2 2 2 2 2" xfId="20409"/>
    <cellStyle name="Normal 2 4 3 2 2 2 2 2 2" xfId="20410"/>
    <cellStyle name="Normal 2 4 3 2 2 2 2 3" xfId="20411"/>
    <cellStyle name="Normal 2 4 3 2 2 2 2 4" xfId="20412"/>
    <cellStyle name="Normal 2 4 3 2 2 2 3" xfId="20413"/>
    <cellStyle name="Normal 2 4 3 2 2 2 3 2" xfId="20414"/>
    <cellStyle name="Normal 2 4 3 2 2 2 4" xfId="20415"/>
    <cellStyle name="Normal 2 4 3 2 2 2 5" xfId="20416"/>
    <cellStyle name="Normal 2 4 3 2 2 3" xfId="20417"/>
    <cellStyle name="Normal 2 4 3 2 2 3 2" xfId="20418"/>
    <cellStyle name="Normal 2 4 3 2 2 3 2 2" xfId="20419"/>
    <cellStyle name="Normal 2 4 3 2 2 3 3" xfId="20420"/>
    <cellStyle name="Normal 2 4 3 2 2 3 4" xfId="20421"/>
    <cellStyle name="Normal 2 4 3 2 2 4" xfId="20422"/>
    <cellStyle name="Normal 2 4 3 2 2 4 2" xfId="20423"/>
    <cellStyle name="Normal 2 4 3 2 2 4 2 2" xfId="20424"/>
    <cellStyle name="Normal 2 4 3 2 2 4 3" xfId="20425"/>
    <cellStyle name="Normal 2 4 3 2 2 4 4" xfId="20426"/>
    <cellStyle name="Normal 2 4 3 2 2 5" xfId="20427"/>
    <cellStyle name="Normal 2 4 3 2 2 5 2" xfId="20428"/>
    <cellStyle name="Normal 2 4 3 2 2 6" xfId="20429"/>
    <cellStyle name="Normal 2 4 3 2 2 7" xfId="20430"/>
    <cellStyle name="Normal 2 4 3 2 3" xfId="20431"/>
    <cellStyle name="Normal 2 4 3 2 3 2" xfId="20432"/>
    <cellStyle name="Normal 2 4 3 2 3 2 2" xfId="20433"/>
    <cellStyle name="Normal 2 4 3 2 3 2 2 2" xfId="20434"/>
    <cellStyle name="Normal 2 4 3 2 3 2 2 2 2" xfId="20435"/>
    <cellStyle name="Normal 2 4 3 2 3 2 2 3" xfId="20436"/>
    <cellStyle name="Normal 2 4 3 2 3 2 2 4" xfId="20437"/>
    <cellStyle name="Normal 2 4 3 2 3 2 3" xfId="20438"/>
    <cellStyle name="Normal 2 4 3 2 3 2 3 2" xfId="20439"/>
    <cellStyle name="Normal 2 4 3 2 3 2 4" xfId="20440"/>
    <cellStyle name="Normal 2 4 3 2 3 2 5" xfId="20441"/>
    <cellStyle name="Normal 2 4 3 2 3 3" xfId="20442"/>
    <cellStyle name="Normal 2 4 3 2 3 3 2" xfId="20443"/>
    <cellStyle name="Normal 2 4 3 2 3 3 2 2" xfId="20444"/>
    <cellStyle name="Normal 2 4 3 2 3 3 3" xfId="20445"/>
    <cellStyle name="Normal 2 4 3 2 3 3 4" xfId="20446"/>
    <cellStyle name="Normal 2 4 3 2 3 4" xfId="20447"/>
    <cellStyle name="Normal 2 4 3 2 3 4 2" xfId="20448"/>
    <cellStyle name="Normal 2 4 3 2 3 4 2 2" xfId="20449"/>
    <cellStyle name="Normal 2 4 3 2 3 4 3" xfId="20450"/>
    <cellStyle name="Normal 2 4 3 2 3 4 4" xfId="20451"/>
    <cellStyle name="Normal 2 4 3 2 3 5" xfId="20452"/>
    <cellStyle name="Normal 2 4 3 2 3 5 2" xfId="20453"/>
    <cellStyle name="Normal 2 4 3 2 3 6" xfId="20454"/>
    <cellStyle name="Normal 2 4 3 2 3 7" xfId="20455"/>
    <cellStyle name="Normal 2 4 3 2 4" xfId="20456"/>
    <cellStyle name="Normal 2 4 3 2 4 2" xfId="20457"/>
    <cellStyle name="Normal 2 4 3 2 4 2 2" xfId="20458"/>
    <cellStyle name="Normal 2 4 3 2 4 2 2 2" xfId="20459"/>
    <cellStyle name="Normal 2 4 3 2 4 2 3" xfId="20460"/>
    <cellStyle name="Normal 2 4 3 2 4 2 4" xfId="20461"/>
    <cellStyle name="Normal 2 4 3 2 4 3" xfId="20462"/>
    <cellStyle name="Normal 2 4 3 2 4 3 2" xfId="20463"/>
    <cellStyle name="Normal 2 4 3 2 4 4" xfId="20464"/>
    <cellStyle name="Normal 2 4 3 2 4 5" xfId="20465"/>
    <cellStyle name="Normal 2 4 3 2 5" xfId="20466"/>
    <cellStyle name="Normal 2 4 3 2 5 2" xfId="20467"/>
    <cellStyle name="Normal 2 4 3 2 5 2 2" xfId="20468"/>
    <cellStyle name="Normal 2 4 3 2 5 3" xfId="20469"/>
    <cellStyle name="Normal 2 4 3 2 5 4" xfId="20470"/>
    <cellStyle name="Normal 2 4 3 2 6" xfId="20471"/>
    <cellStyle name="Normal 2 4 3 2 6 2" xfId="20472"/>
    <cellStyle name="Normal 2 4 3 2 6 2 2" xfId="20473"/>
    <cellStyle name="Normal 2 4 3 2 6 3" xfId="20474"/>
    <cellStyle name="Normal 2 4 3 2 6 4" xfId="20475"/>
    <cellStyle name="Normal 2 4 3 2 7" xfId="20476"/>
    <cellStyle name="Normal 2 4 3 2 7 2" xfId="20477"/>
    <cellStyle name="Normal 2 4 3 2 8" xfId="20478"/>
    <cellStyle name="Normal 2 4 3 2 9" xfId="20479"/>
    <cellStyle name="Normal 2 4 3 2_Tab1" xfId="20480"/>
    <cellStyle name="Normal 2 4 3 3" xfId="20481"/>
    <cellStyle name="Normal 2 4 3 3 2" xfId="20482"/>
    <cellStyle name="Normal 2 4 3 3 2 2" xfId="20483"/>
    <cellStyle name="Normal 2 4 3 3 2 2 2" xfId="20484"/>
    <cellStyle name="Normal 2 4 3 3 2 2 2 2" xfId="20485"/>
    <cellStyle name="Normal 2 4 3 3 2 2 3" xfId="20486"/>
    <cellStyle name="Normal 2 4 3 3 2 2 4" xfId="20487"/>
    <cellStyle name="Normal 2 4 3 3 2 3" xfId="20488"/>
    <cellStyle name="Normal 2 4 3 3 2 3 2" xfId="20489"/>
    <cellStyle name="Normal 2 4 3 3 2 4" xfId="20490"/>
    <cellStyle name="Normal 2 4 3 3 2 5" xfId="20491"/>
    <cellStyle name="Normal 2 4 3 3 3" xfId="20492"/>
    <cellStyle name="Normal 2 4 3 3 3 2" xfId="20493"/>
    <cellStyle name="Normal 2 4 3 3 3 2 2" xfId="20494"/>
    <cellStyle name="Normal 2 4 3 3 3 3" xfId="20495"/>
    <cellStyle name="Normal 2 4 3 3 3 4" xfId="20496"/>
    <cellStyle name="Normal 2 4 3 3 4" xfId="20497"/>
    <cellStyle name="Normal 2 4 3 3 4 2" xfId="20498"/>
    <cellStyle name="Normal 2 4 3 3 4 2 2" xfId="20499"/>
    <cellStyle name="Normal 2 4 3 3 4 3" xfId="20500"/>
    <cellStyle name="Normal 2 4 3 3 4 4" xfId="20501"/>
    <cellStyle name="Normal 2 4 3 3 5" xfId="20502"/>
    <cellStyle name="Normal 2 4 3 3 5 2" xfId="20503"/>
    <cellStyle name="Normal 2 4 3 3 6" xfId="20504"/>
    <cellStyle name="Normal 2 4 3 3 7" xfId="20505"/>
    <cellStyle name="Normal 2 4 3 4" xfId="20506"/>
    <cellStyle name="Normal 2 4 3 4 2" xfId="20507"/>
    <cellStyle name="Normal 2 4 3 4 2 2" xfId="20508"/>
    <cellStyle name="Normal 2 4 3 4 2 2 2" xfId="20509"/>
    <cellStyle name="Normal 2 4 3 4 2 2 2 2" xfId="20510"/>
    <cellStyle name="Normal 2 4 3 4 2 2 3" xfId="20511"/>
    <cellStyle name="Normal 2 4 3 4 2 2 4" xfId="20512"/>
    <cellStyle name="Normal 2 4 3 4 2 3" xfId="20513"/>
    <cellStyle name="Normal 2 4 3 4 2 3 2" xfId="20514"/>
    <cellStyle name="Normal 2 4 3 4 2 4" xfId="20515"/>
    <cellStyle name="Normal 2 4 3 4 2 5" xfId="20516"/>
    <cellStyle name="Normal 2 4 3 4 3" xfId="20517"/>
    <cellStyle name="Normal 2 4 3 4 3 2" xfId="20518"/>
    <cellStyle name="Normal 2 4 3 4 3 2 2" xfId="20519"/>
    <cellStyle name="Normal 2 4 3 4 3 3" xfId="20520"/>
    <cellStyle name="Normal 2 4 3 4 3 4" xfId="20521"/>
    <cellStyle name="Normal 2 4 3 4 4" xfId="20522"/>
    <cellStyle name="Normal 2 4 3 4 4 2" xfId="20523"/>
    <cellStyle name="Normal 2 4 3 4 4 2 2" xfId="20524"/>
    <cellStyle name="Normal 2 4 3 4 4 3" xfId="20525"/>
    <cellStyle name="Normal 2 4 3 4 4 4" xfId="20526"/>
    <cellStyle name="Normal 2 4 3 4 5" xfId="20527"/>
    <cellStyle name="Normal 2 4 3 4 5 2" xfId="20528"/>
    <cellStyle name="Normal 2 4 3 4 6" xfId="20529"/>
    <cellStyle name="Normal 2 4 3 4 7" xfId="20530"/>
    <cellStyle name="Normal 2 4 3 5" xfId="20531"/>
    <cellStyle name="Normal 2 4 3 5 2" xfId="20532"/>
    <cellStyle name="Normal 2 4 3 5 2 2" xfId="20533"/>
    <cellStyle name="Normal 2 4 3 5 2 2 2" xfId="20534"/>
    <cellStyle name="Normal 2 4 3 5 2 3" xfId="20535"/>
    <cellStyle name="Normal 2 4 3 5 2 4" xfId="20536"/>
    <cellStyle name="Normal 2 4 3 5 3" xfId="20537"/>
    <cellStyle name="Normal 2 4 3 5 3 2" xfId="20538"/>
    <cellStyle name="Normal 2 4 3 5 4" xfId="20539"/>
    <cellStyle name="Normal 2 4 3 5 5" xfId="20540"/>
    <cellStyle name="Normal 2 4 3 6" xfId="20541"/>
    <cellStyle name="Normal 2 4 3 6 2" xfId="20542"/>
    <cellStyle name="Normal 2 4 3 6 2 2" xfId="20543"/>
    <cellStyle name="Normal 2 4 3 6 3" xfId="20544"/>
    <cellStyle name="Normal 2 4 3 6 4" xfId="20545"/>
    <cellStyle name="Normal 2 4 3 7" xfId="20546"/>
    <cellStyle name="Normal 2 4 3 7 2" xfId="20547"/>
    <cellStyle name="Normal 2 4 3 7 2 2" xfId="20548"/>
    <cellStyle name="Normal 2 4 3 7 3" xfId="20549"/>
    <cellStyle name="Normal 2 4 3 7 4" xfId="20550"/>
    <cellStyle name="Normal 2 4 3 8" xfId="20551"/>
    <cellStyle name="Normal 2 4 3 8 2" xfId="20552"/>
    <cellStyle name="Normal 2 4 3 9" xfId="20553"/>
    <cellStyle name="Normal 2 4 3_Tab1" xfId="20554"/>
    <cellStyle name="Normal 2 4 4" xfId="20555"/>
    <cellStyle name="Normal 2 4 4 2" xfId="20556"/>
    <cellStyle name="Normal 2 4 4 2 2" xfId="20557"/>
    <cellStyle name="Normal 2 4 4 2 2 2" xfId="20558"/>
    <cellStyle name="Normal 2 4 4 2 2 2 2" xfId="20559"/>
    <cellStyle name="Normal 2 4 4 2 2 2 2 2" xfId="20560"/>
    <cellStyle name="Normal 2 4 4 2 2 2 3" xfId="20561"/>
    <cellStyle name="Normal 2 4 4 2 2 2 4" xfId="20562"/>
    <cellStyle name="Normal 2 4 4 2 2 3" xfId="20563"/>
    <cellStyle name="Normal 2 4 4 2 2 3 2" xfId="20564"/>
    <cellStyle name="Normal 2 4 4 2 2 4" xfId="20565"/>
    <cellStyle name="Normal 2 4 4 2 2 5" xfId="20566"/>
    <cellStyle name="Normal 2 4 4 2 3" xfId="20567"/>
    <cellStyle name="Normal 2 4 4 2 3 2" xfId="20568"/>
    <cellStyle name="Normal 2 4 4 2 3 2 2" xfId="20569"/>
    <cellStyle name="Normal 2 4 4 2 3 3" xfId="20570"/>
    <cellStyle name="Normal 2 4 4 2 3 4" xfId="20571"/>
    <cellStyle name="Normal 2 4 4 2 4" xfId="20572"/>
    <cellStyle name="Normal 2 4 4 2 4 2" xfId="20573"/>
    <cellStyle name="Normal 2 4 4 2 4 2 2" xfId="20574"/>
    <cellStyle name="Normal 2 4 4 2 4 3" xfId="20575"/>
    <cellStyle name="Normal 2 4 4 2 4 4" xfId="20576"/>
    <cellStyle name="Normal 2 4 4 2 5" xfId="20577"/>
    <cellStyle name="Normal 2 4 4 2 5 2" xfId="20578"/>
    <cellStyle name="Normal 2 4 4 2 6" xfId="20579"/>
    <cellStyle name="Normal 2 4 4 2 7" xfId="20580"/>
    <cellStyle name="Normal 2 4 4 3" xfId="20581"/>
    <cellStyle name="Normal 2 4 4 3 2" xfId="20582"/>
    <cellStyle name="Normal 2 4 4 3 2 2" xfId="20583"/>
    <cellStyle name="Normal 2 4 4 3 2 2 2" xfId="20584"/>
    <cellStyle name="Normal 2 4 4 3 2 2 2 2" xfId="20585"/>
    <cellStyle name="Normal 2 4 4 3 2 2 3" xfId="20586"/>
    <cellStyle name="Normal 2 4 4 3 2 2 4" xfId="20587"/>
    <cellStyle name="Normal 2 4 4 3 2 3" xfId="20588"/>
    <cellStyle name="Normal 2 4 4 3 2 3 2" xfId="20589"/>
    <cellStyle name="Normal 2 4 4 3 2 4" xfId="20590"/>
    <cellStyle name="Normal 2 4 4 3 2 5" xfId="20591"/>
    <cellStyle name="Normal 2 4 4 3 3" xfId="20592"/>
    <cellStyle name="Normal 2 4 4 3 3 2" xfId="20593"/>
    <cellStyle name="Normal 2 4 4 3 3 2 2" xfId="20594"/>
    <cellStyle name="Normal 2 4 4 3 3 3" xfId="20595"/>
    <cellStyle name="Normal 2 4 4 3 3 4" xfId="20596"/>
    <cellStyle name="Normal 2 4 4 3 4" xfId="20597"/>
    <cellStyle name="Normal 2 4 4 3 4 2" xfId="20598"/>
    <cellStyle name="Normal 2 4 4 3 4 2 2" xfId="20599"/>
    <cellStyle name="Normal 2 4 4 3 4 3" xfId="20600"/>
    <cellStyle name="Normal 2 4 4 3 4 4" xfId="20601"/>
    <cellStyle name="Normal 2 4 4 3 5" xfId="20602"/>
    <cellStyle name="Normal 2 4 4 3 5 2" xfId="20603"/>
    <cellStyle name="Normal 2 4 4 3 6" xfId="20604"/>
    <cellStyle name="Normal 2 4 4 3 7" xfId="20605"/>
    <cellStyle name="Normal 2 4 4 4" xfId="20606"/>
    <cellStyle name="Normal 2 4 4 4 2" xfId="20607"/>
    <cellStyle name="Normal 2 4 4 4 2 2" xfId="20608"/>
    <cellStyle name="Normal 2 4 4 4 2 2 2" xfId="20609"/>
    <cellStyle name="Normal 2 4 4 4 2 3" xfId="20610"/>
    <cellStyle name="Normal 2 4 4 4 2 4" xfId="20611"/>
    <cellStyle name="Normal 2 4 4 4 3" xfId="20612"/>
    <cellStyle name="Normal 2 4 4 4 3 2" xfId="20613"/>
    <cellStyle name="Normal 2 4 4 4 4" xfId="20614"/>
    <cellStyle name="Normal 2 4 4 4 5" xfId="20615"/>
    <cellStyle name="Normal 2 4 4 5" xfId="20616"/>
    <cellStyle name="Normal 2 4 4 5 2" xfId="20617"/>
    <cellStyle name="Normal 2 4 4 5 2 2" xfId="20618"/>
    <cellStyle name="Normal 2 4 4 5 3" xfId="20619"/>
    <cellStyle name="Normal 2 4 4 5 4" xfId="20620"/>
    <cellStyle name="Normal 2 4 4 6" xfId="20621"/>
    <cellStyle name="Normal 2 4 4 6 2" xfId="20622"/>
    <cellStyle name="Normal 2 4 4 6 2 2" xfId="20623"/>
    <cellStyle name="Normal 2 4 4 6 3" xfId="20624"/>
    <cellStyle name="Normal 2 4 4 6 4" xfId="20625"/>
    <cellStyle name="Normal 2 4 4 7" xfId="20626"/>
    <cellStyle name="Normal 2 4 4 7 2" xfId="20627"/>
    <cellStyle name="Normal 2 4 4 8" xfId="20628"/>
    <cellStyle name="Normal 2 4 4 9" xfId="20629"/>
    <cellStyle name="Normal 2 4 4_Tab1" xfId="20630"/>
    <cellStyle name="Normal 2 4 5" xfId="20631"/>
    <cellStyle name="Normal 2 4 5 2" xfId="20632"/>
    <cellStyle name="Normal 2 4 5 2 2" xfId="20633"/>
    <cellStyle name="Normal 2 4 5 2 2 2" xfId="20634"/>
    <cellStyle name="Normal 2 4 5 2 2 2 2" xfId="20635"/>
    <cellStyle name="Normal 2 4 5 2 2 3" xfId="20636"/>
    <cellStyle name="Normal 2 4 5 2 2 4" xfId="20637"/>
    <cellStyle name="Normal 2 4 5 2 3" xfId="20638"/>
    <cellStyle name="Normal 2 4 5 2 3 2" xfId="20639"/>
    <cellStyle name="Normal 2 4 5 2 4" xfId="20640"/>
    <cellStyle name="Normal 2 4 5 2 5" xfId="20641"/>
    <cellStyle name="Normal 2 4 5 3" xfId="20642"/>
    <cellStyle name="Normal 2 4 5 3 2" xfId="20643"/>
    <cellStyle name="Normal 2 4 5 3 2 2" xfId="20644"/>
    <cellStyle name="Normal 2 4 5 3 3" xfId="20645"/>
    <cellStyle name="Normal 2 4 5 3 4" xfId="20646"/>
    <cellStyle name="Normal 2 4 5 4" xfId="20647"/>
    <cellStyle name="Normal 2 4 5 4 2" xfId="20648"/>
    <cellStyle name="Normal 2 4 5 4 2 2" xfId="20649"/>
    <cellStyle name="Normal 2 4 5 4 3" xfId="20650"/>
    <cellStyle name="Normal 2 4 5 4 4" xfId="20651"/>
    <cellStyle name="Normal 2 4 5 5" xfId="20652"/>
    <cellStyle name="Normal 2 4 5 5 2" xfId="20653"/>
    <cellStyle name="Normal 2 4 5 6" xfId="20654"/>
    <cellStyle name="Normal 2 4 5 7" xfId="20655"/>
    <cellStyle name="Normal 2 4 6" xfId="20656"/>
    <cellStyle name="Normal 2 4 6 2" xfId="20657"/>
    <cellStyle name="Normal 2 4 6 2 2" xfId="20658"/>
    <cellStyle name="Normal 2 4 6 2 2 2" xfId="20659"/>
    <cellStyle name="Normal 2 4 6 2 2 2 2" xfId="20660"/>
    <cellStyle name="Normal 2 4 6 2 2 3" xfId="20661"/>
    <cellStyle name="Normal 2 4 6 2 2 4" xfId="20662"/>
    <cellStyle name="Normal 2 4 6 2 3" xfId="20663"/>
    <cellStyle name="Normal 2 4 6 2 3 2" xfId="20664"/>
    <cellStyle name="Normal 2 4 6 2 4" xfId="20665"/>
    <cellStyle name="Normal 2 4 6 2 5" xfId="20666"/>
    <cellStyle name="Normal 2 4 6 3" xfId="20667"/>
    <cellStyle name="Normal 2 4 6 3 2" xfId="20668"/>
    <cellStyle name="Normal 2 4 6 3 2 2" xfId="20669"/>
    <cellStyle name="Normal 2 4 6 3 3" xfId="20670"/>
    <cellStyle name="Normal 2 4 6 3 4" xfId="20671"/>
    <cellStyle name="Normal 2 4 6 4" xfId="20672"/>
    <cellStyle name="Normal 2 4 6 4 2" xfId="20673"/>
    <cellStyle name="Normal 2 4 6 4 2 2" xfId="20674"/>
    <cellStyle name="Normal 2 4 6 4 3" xfId="20675"/>
    <cellStyle name="Normal 2 4 6 4 4" xfId="20676"/>
    <cellStyle name="Normal 2 4 6 5" xfId="20677"/>
    <cellStyle name="Normal 2 4 6 5 2" xfId="20678"/>
    <cellStyle name="Normal 2 4 6 6" xfId="20679"/>
    <cellStyle name="Normal 2 4 6 7" xfId="20680"/>
    <cellStyle name="Normal 2 4 7" xfId="20681"/>
    <cellStyle name="Normal 2 4 7 2" xfId="20682"/>
    <cellStyle name="Normal 2 4 7 2 2" xfId="20683"/>
    <cellStyle name="Normal 2 4 7 2 2 2" xfId="20684"/>
    <cellStyle name="Normal 2 4 7 2 3" xfId="20685"/>
    <cellStyle name="Normal 2 4 7 2 4" xfId="20686"/>
    <cellStyle name="Normal 2 4 7 3" xfId="20687"/>
    <cellStyle name="Normal 2 4 7 3 2" xfId="20688"/>
    <cellStyle name="Normal 2 4 7 4" xfId="20689"/>
    <cellStyle name="Normal 2 4 7 5" xfId="20690"/>
    <cellStyle name="Normal 2 4 8" xfId="20691"/>
    <cellStyle name="Normal 2 4 8 2" xfId="20692"/>
    <cellStyle name="Normal 2 4 8 2 2" xfId="20693"/>
    <cellStyle name="Normal 2 4 8 3" xfId="20694"/>
    <cellStyle name="Normal 2 4 8 4" xfId="20695"/>
    <cellStyle name="Normal 2 4 9" xfId="20696"/>
    <cellStyle name="Normal 2 4 9 2" xfId="20697"/>
    <cellStyle name="Normal 2 4 9 2 2" xfId="20698"/>
    <cellStyle name="Normal 2 4 9 3" xfId="20699"/>
    <cellStyle name="Normal 2 4 9 4" xfId="20700"/>
    <cellStyle name="Normal 2 4_Tab1" xfId="20701"/>
    <cellStyle name="Normal 2 5" xfId="20702"/>
    <cellStyle name="Normal 2 5 10" xfId="20703"/>
    <cellStyle name="Normal 2 5 10 2" xfId="20704"/>
    <cellStyle name="Normal 2 5 11" xfId="20705"/>
    <cellStyle name="Normal 2 5 12" xfId="20706"/>
    <cellStyle name="Normal 2 5 2" xfId="20707"/>
    <cellStyle name="Normal 2 5 2 10" xfId="20708"/>
    <cellStyle name="Normal 2 5 2 11" xfId="20709"/>
    <cellStyle name="Normal 2 5 2 2" xfId="20710"/>
    <cellStyle name="Normal 2 5 2 2 10" xfId="20711"/>
    <cellStyle name="Normal 2 5 2 2 2" xfId="20712"/>
    <cellStyle name="Normal 2 5 2 2 2 2" xfId="20713"/>
    <cellStyle name="Normal 2 5 2 2 2 2 2" xfId="20714"/>
    <cellStyle name="Normal 2 5 2 2 2 2 2 2" xfId="20715"/>
    <cellStyle name="Normal 2 5 2 2 2 2 2 2 2" xfId="20716"/>
    <cellStyle name="Normal 2 5 2 2 2 2 2 2 2 2" xfId="20717"/>
    <cellStyle name="Normal 2 5 2 2 2 2 2 2 3" xfId="20718"/>
    <cellStyle name="Normal 2 5 2 2 2 2 2 2 4" xfId="20719"/>
    <cellStyle name="Normal 2 5 2 2 2 2 2 3" xfId="20720"/>
    <cellStyle name="Normal 2 5 2 2 2 2 2 3 2" xfId="20721"/>
    <cellStyle name="Normal 2 5 2 2 2 2 2 4" xfId="20722"/>
    <cellStyle name="Normal 2 5 2 2 2 2 2 5" xfId="20723"/>
    <cellStyle name="Normal 2 5 2 2 2 2 3" xfId="20724"/>
    <cellStyle name="Normal 2 5 2 2 2 2 3 2" xfId="20725"/>
    <cellStyle name="Normal 2 5 2 2 2 2 3 2 2" xfId="20726"/>
    <cellStyle name="Normal 2 5 2 2 2 2 3 3" xfId="20727"/>
    <cellStyle name="Normal 2 5 2 2 2 2 3 4" xfId="20728"/>
    <cellStyle name="Normal 2 5 2 2 2 2 4" xfId="20729"/>
    <cellStyle name="Normal 2 5 2 2 2 2 4 2" xfId="20730"/>
    <cellStyle name="Normal 2 5 2 2 2 2 4 2 2" xfId="20731"/>
    <cellStyle name="Normal 2 5 2 2 2 2 4 3" xfId="20732"/>
    <cellStyle name="Normal 2 5 2 2 2 2 4 4" xfId="20733"/>
    <cellStyle name="Normal 2 5 2 2 2 2 5" xfId="20734"/>
    <cellStyle name="Normal 2 5 2 2 2 2 5 2" xfId="20735"/>
    <cellStyle name="Normal 2 5 2 2 2 2 6" xfId="20736"/>
    <cellStyle name="Normal 2 5 2 2 2 2 7" xfId="20737"/>
    <cellStyle name="Normal 2 5 2 2 2 3" xfId="20738"/>
    <cellStyle name="Normal 2 5 2 2 2 3 2" xfId="20739"/>
    <cellStyle name="Normal 2 5 2 2 2 3 2 2" xfId="20740"/>
    <cellStyle name="Normal 2 5 2 2 2 3 2 2 2" xfId="20741"/>
    <cellStyle name="Normal 2 5 2 2 2 3 2 2 2 2" xfId="20742"/>
    <cellStyle name="Normal 2 5 2 2 2 3 2 2 3" xfId="20743"/>
    <cellStyle name="Normal 2 5 2 2 2 3 2 2 4" xfId="20744"/>
    <cellStyle name="Normal 2 5 2 2 2 3 2 3" xfId="20745"/>
    <cellStyle name="Normal 2 5 2 2 2 3 2 3 2" xfId="20746"/>
    <cellStyle name="Normal 2 5 2 2 2 3 2 4" xfId="20747"/>
    <cellStyle name="Normal 2 5 2 2 2 3 2 5" xfId="20748"/>
    <cellStyle name="Normal 2 5 2 2 2 3 3" xfId="20749"/>
    <cellStyle name="Normal 2 5 2 2 2 3 3 2" xfId="20750"/>
    <cellStyle name="Normal 2 5 2 2 2 3 3 2 2" xfId="20751"/>
    <cellStyle name="Normal 2 5 2 2 2 3 3 3" xfId="20752"/>
    <cellStyle name="Normal 2 5 2 2 2 3 3 4" xfId="20753"/>
    <cellStyle name="Normal 2 5 2 2 2 3 4" xfId="20754"/>
    <cellStyle name="Normal 2 5 2 2 2 3 4 2" xfId="20755"/>
    <cellStyle name="Normal 2 5 2 2 2 3 4 2 2" xfId="20756"/>
    <cellStyle name="Normal 2 5 2 2 2 3 4 3" xfId="20757"/>
    <cellStyle name="Normal 2 5 2 2 2 3 4 4" xfId="20758"/>
    <cellStyle name="Normal 2 5 2 2 2 3 5" xfId="20759"/>
    <cellStyle name="Normal 2 5 2 2 2 3 5 2" xfId="20760"/>
    <cellStyle name="Normal 2 5 2 2 2 3 6" xfId="20761"/>
    <cellStyle name="Normal 2 5 2 2 2 3 7" xfId="20762"/>
    <cellStyle name="Normal 2 5 2 2 2 4" xfId="20763"/>
    <cellStyle name="Normal 2 5 2 2 2 4 2" xfId="20764"/>
    <cellStyle name="Normal 2 5 2 2 2 4 2 2" xfId="20765"/>
    <cellStyle name="Normal 2 5 2 2 2 4 2 2 2" xfId="20766"/>
    <cellStyle name="Normal 2 5 2 2 2 4 2 3" xfId="20767"/>
    <cellStyle name="Normal 2 5 2 2 2 4 2 4" xfId="20768"/>
    <cellStyle name="Normal 2 5 2 2 2 4 3" xfId="20769"/>
    <cellStyle name="Normal 2 5 2 2 2 4 3 2" xfId="20770"/>
    <cellStyle name="Normal 2 5 2 2 2 4 4" xfId="20771"/>
    <cellStyle name="Normal 2 5 2 2 2 4 5" xfId="20772"/>
    <cellStyle name="Normal 2 5 2 2 2 5" xfId="20773"/>
    <cellStyle name="Normal 2 5 2 2 2 5 2" xfId="20774"/>
    <cellStyle name="Normal 2 5 2 2 2 5 2 2" xfId="20775"/>
    <cellStyle name="Normal 2 5 2 2 2 5 3" xfId="20776"/>
    <cellStyle name="Normal 2 5 2 2 2 5 4" xfId="20777"/>
    <cellStyle name="Normal 2 5 2 2 2 6" xfId="20778"/>
    <cellStyle name="Normal 2 5 2 2 2 6 2" xfId="20779"/>
    <cellStyle name="Normal 2 5 2 2 2 6 2 2" xfId="20780"/>
    <cellStyle name="Normal 2 5 2 2 2 6 3" xfId="20781"/>
    <cellStyle name="Normal 2 5 2 2 2 6 4" xfId="20782"/>
    <cellStyle name="Normal 2 5 2 2 2 7" xfId="20783"/>
    <cellStyle name="Normal 2 5 2 2 2 7 2" xfId="20784"/>
    <cellStyle name="Normal 2 5 2 2 2 8" xfId="20785"/>
    <cellStyle name="Normal 2 5 2 2 2 9" xfId="20786"/>
    <cellStyle name="Normal 2 5 2 2 2_Tab1" xfId="20787"/>
    <cellStyle name="Normal 2 5 2 2 3" xfId="20788"/>
    <cellStyle name="Normal 2 5 2 2 3 2" xfId="20789"/>
    <cellStyle name="Normal 2 5 2 2 3 2 2" xfId="20790"/>
    <cellStyle name="Normal 2 5 2 2 3 2 2 2" xfId="20791"/>
    <cellStyle name="Normal 2 5 2 2 3 2 2 2 2" xfId="20792"/>
    <cellStyle name="Normal 2 5 2 2 3 2 2 3" xfId="20793"/>
    <cellStyle name="Normal 2 5 2 2 3 2 2 4" xfId="20794"/>
    <cellStyle name="Normal 2 5 2 2 3 2 3" xfId="20795"/>
    <cellStyle name="Normal 2 5 2 2 3 2 3 2" xfId="20796"/>
    <cellStyle name="Normal 2 5 2 2 3 2 4" xfId="20797"/>
    <cellStyle name="Normal 2 5 2 2 3 2 5" xfId="20798"/>
    <cellStyle name="Normal 2 5 2 2 3 3" xfId="20799"/>
    <cellStyle name="Normal 2 5 2 2 3 3 2" xfId="20800"/>
    <cellStyle name="Normal 2 5 2 2 3 3 2 2" xfId="20801"/>
    <cellStyle name="Normal 2 5 2 2 3 3 3" xfId="20802"/>
    <cellStyle name="Normal 2 5 2 2 3 3 4" xfId="20803"/>
    <cellStyle name="Normal 2 5 2 2 3 4" xfId="20804"/>
    <cellStyle name="Normal 2 5 2 2 3 4 2" xfId="20805"/>
    <cellStyle name="Normal 2 5 2 2 3 4 2 2" xfId="20806"/>
    <cellStyle name="Normal 2 5 2 2 3 4 3" xfId="20807"/>
    <cellStyle name="Normal 2 5 2 2 3 4 4" xfId="20808"/>
    <cellStyle name="Normal 2 5 2 2 3 5" xfId="20809"/>
    <cellStyle name="Normal 2 5 2 2 3 5 2" xfId="20810"/>
    <cellStyle name="Normal 2 5 2 2 3 6" xfId="20811"/>
    <cellStyle name="Normal 2 5 2 2 3 7" xfId="20812"/>
    <cellStyle name="Normal 2 5 2 2 4" xfId="20813"/>
    <cellStyle name="Normal 2 5 2 2 4 2" xfId="20814"/>
    <cellStyle name="Normal 2 5 2 2 4 2 2" xfId="20815"/>
    <cellStyle name="Normal 2 5 2 2 4 2 2 2" xfId="20816"/>
    <cellStyle name="Normal 2 5 2 2 4 2 2 2 2" xfId="20817"/>
    <cellStyle name="Normal 2 5 2 2 4 2 2 3" xfId="20818"/>
    <cellStyle name="Normal 2 5 2 2 4 2 2 4" xfId="20819"/>
    <cellStyle name="Normal 2 5 2 2 4 2 3" xfId="20820"/>
    <cellStyle name="Normal 2 5 2 2 4 2 3 2" xfId="20821"/>
    <cellStyle name="Normal 2 5 2 2 4 2 4" xfId="20822"/>
    <cellStyle name="Normal 2 5 2 2 4 2 5" xfId="20823"/>
    <cellStyle name="Normal 2 5 2 2 4 3" xfId="20824"/>
    <cellStyle name="Normal 2 5 2 2 4 3 2" xfId="20825"/>
    <cellStyle name="Normal 2 5 2 2 4 3 2 2" xfId="20826"/>
    <cellStyle name="Normal 2 5 2 2 4 3 3" xfId="20827"/>
    <cellStyle name="Normal 2 5 2 2 4 3 4" xfId="20828"/>
    <cellStyle name="Normal 2 5 2 2 4 4" xfId="20829"/>
    <cellStyle name="Normal 2 5 2 2 4 4 2" xfId="20830"/>
    <cellStyle name="Normal 2 5 2 2 4 4 2 2" xfId="20831"/>
    <cellStyle name="Normal 2 5 2 2 4 4 3" xfId="20832"/>
    <cellStyle name="Normal 2 5 2 2 4 4 4" xfId="20833"/>
    <cellStyle name="Normal 2 5 2 2 4 5" xfId="20834"/>
    <cellStyle name="Normal 2 5 2 2 4 5 2" xfId="20835"/>
    <cellStyle name="Normal 2 5 2 2 4 6" xfId="20836"/>
    <cellStyle name="Normal 2 5 2 2 4 7" xfId="20837"/>
    <cellStyle name="Normal 2 5 2 2 5" xfId="20838"/>
    <cellStyle name="Normal 2 5 2 2 5 2" xfId="20839"/>
    <cellStyle name="Normal 2 5 2 2 5 2 2" xfId="20840"/>
    <cellStyle name="Normal 2 5 2 2 5 2 2 2" xfId="20841"/>
    <cellStyle name="Normal 2 5 2 2 5 2 3" xfId="20842"/>
    <cellStyle name="Normal 2 5 2 2 5 2 4" xfId="20843"/>
    <cellStyle name="Normal 2 5 2 2 5 3" xfId="20844"/>
    <cellStyle name="Normal 2 5 2 2 5 3 2" xfId="20845"/>
    <cellStyle name="Normal 2 5 2 2 5 4" xfId="20846"/>
    <cellStyle name="Normal 2 5 2 2 5 5" xfId="20847"/>
    <cellStyle name="Normal 2 5 2 2 6" xfId="20848"/>
    <cellStyle name="Normal 2 5 2 2 6 2" xfId="20849"/>
    <cellStyle name="Normal 2 5 2 2 6 2 2" xfId="20850"/>
    <cellStyle name="Normal 2 5 2 2 6 3" xfId="20851"/>
    <cellStyle name="Normal 2 5 2 2 6 4" xfId="20852"/>
    <cellStyle name="Normal 2 5 2 2 7" xfId="20853"/>
    <cellStyle name="Normal 2 5 2 2 7 2" xfId="20854"/>
    <cellStyle name="Normal 2 5 2 2 7 2 2" xfId="20855"/>
    <cellStyle name="Normal 2 5 2 2 7 3" xfId="20856"/>
    <cellStyle name="Normal 2 5 2 2 7 4" xfId="20857"/>
    <cellStyle name="Normal 2 5 2 2 8" xfId="20858"/>
    <cellStyle name="Normal 2 5 2 2 8 2" xfId="20859"/>
    <cellStyle name="Normal 2 5 2 2 9" xfId="20860"/>
    <cellStyle name="Normal 2 5 2 2_Tab1" xfId="20861"/>
    <cellStyle name="Normal 2 5 2 3" xfId="20862"/>
    <cellStyle name="Normal 2 5 2 3 2" xfId="20863"/>
    <cellStyle name="Normal 2 5 2 3 2 2" xfId="20864"/>
    <cellStyle name="Normal 2 5 2 3 2 2 2" xfId="20865"/>
    <cellStyle name="Normal 2 5 2 3 2 2 2 2" xfId="20866"/>
    <cellStyle name="Normal 2 5 2 3 2 2 2 2 2" xfId="20867"/>
    <cellStyle name="Normal 2 5 2 3 2 2 2 3" xfId="20868"/>
    <cellStyle name="Normal 2 5 2 3 2 2 2 4" xfId="20869"/>
    <cellStyle name="Normal 2 5 2 3 2 2 3" xfId="20870"/>
    <cellStyle name="Normal 2 5 2 3 2 2 3 2" xfId="20871"/>
    <cellStyle name="Normal 2 5 2 3 2 2 4" xfId="20872"/>
    <cellStyle name="Normal 2 5 2 3 2 2 5" xfId="20873"/>
    <cellStyle name="Normal 2 5 2 3 2 3" xfId="20874"/>
    <cellStyle name="Normal 2 5 2 3 2 3 2" xfId="20875"/>
    <cellStyle name="Normal 2 5 2 3 2 3 2 2" xfId="20876"/>
    <cellStyle name="Normal 2 5 2 3 2 3 3" xfId="20877"/>
    <cellStyle name="Normal 2 5 2 3 2 3 4" xfId="20878"/>
    <cellStyle name="Normal 2 5 2 3 2 4" xfId="20879"/>
    <cellStyle name="Normal 2 5 2 3 2 4 2" xfId="20880"/>
    <cellStyle name="Normal 2 5 2 3 2 4 2 2" xfId="20881"/>
    <cellStyle name="Normal 2 5 2 3 2 4 3" xfId="20882"/>
    <cellStyle name="Normal 2 5 2 3 2 4 4" xfId="20883"/>
    <cellStyle name="Normal 2 5 2 3 2 5" xfId="20884"/>
    <cellStyle name="Normal 2 5 2 3 2 5 2" xfId="20885"/>
    <cellStyle name="Normal 2 5 2 3 2 6" xfId="20886"/>
    <cellStyle name="Normal 2 5 2 3 2 7" xfId="20887"/>
    <cellStyle name="Normal 2 5 2 3 3" xfId="20888"/>
    <cellStyle name="Normal 2 5 2 3 3 2" xfId="20889"/>
    <cellStyle name="Normal 2 5 2 3 3 2 2" xfId="20890"/>
    <cellStyle name="Normal 2 5 2 3 3 2 2 2" xfId="20891"/>
    <cellStyle name="Normal 2 5 2 3 3 2 2 2 2" xfId="20892"/>
    <cellStyle name="Normal 2 5 2 3 3 2 2 3" xfId="20893"/>
    <cellStyle name="Normal 2 5 2 3 3 2 2 4" xfId="20894"/>
    <cellStyle name="Normal 2 5 2 3 3 2 3" xfId="20895"/>
    <cellStyle name="Normal 2 5 2 3 3 2 3 2" xfId="20896"/>
    <cellStyle name="Normal 2 5 2 3 3 2 4" xfId="20897"/>
    <cellStyle name="Normal 2 5 2 3 3 2 5" xfId="20898"/>
    <cellStyle name="Normal 2 5 2 3 3 3" xfId="20899"/>
    <cellStyle name="Normal 2 5 2 3 3 3 2" xfId="20900"/>
    <cellStyle name="Normal 2 5 2 3 3 3 2 2" xfId="20901"/>
    <cellStyle name="Normal 2 5 2 3 3 3 3" xfId="20902"/>
    <cellStyle name="Normal 2 5 2 3 3 3 4" xfId="20903"/>
    <cellStyle name="Normal 2 5 2 3 3 4" xfId="20904"/>
    <cellStyle name="Normal 2 5 2 3 3 4 2" xfId="20905"/>
    <cellStyle name="Normal 2 5 2 3 3 4 2 2" xfId="20906"/>
    <cellStyle name="Normal 2 5 2 3 3 4 3" xfId="20907"/>
    <cellStyle name="Normal 2 5 2 3 3 4 4" xfId="20908"/>
    <cellStyle name="Normal 2 5 2 3 3 5" xfId="20909"/>
    <cellStyle name="Normal 2 5 2 3 3 5 2" xfId="20910"/>
    <cellStyle name="Normal 2 5 2 3 3 6" xfId="20911"/>
    <cellStyle name="Normal 2 5 2 3 3 7" xfId="20912"/>
    <cellStyle name="Normal 2 5 2 3 4" xfId="20913"/>
    <cellStyle name="Normal 2 5 2 3 4 2" xfId="20914"/>
    <cellStyle name="Normal 2 5 2 3 4 2 2" xfId="20915"/>
    <cellStyle name="Normal 2 5 2 3 4 2 2 2" xfId="20916"/>
    <cellStyle name="Normal 2 5 2 3 4 2 3" xfId="20917"/>
    <cellStyle name="Normal 2 5 2 3 4 2 4" xfId="20918"/>
    <cellStyle name="Normal 2 5 2 3 4 3" xfId="20919"/>
    <cellStyle name="Normal 2 5 2 3 4 3 2" xfId="20920"/>
    <cellStyle name="Normal 2 5 2 3 4 4" xfId="20921"/>
    <cellStyle name="Normal 2 5 2 3 4 5" xfId="20922"/>
    <cellStyle name="Normal 2 5 2 3 5" xfId="20923"/>
    <cellStyle name="Normal 2 5 2 3 5 2" xfId="20924"/>
    <cellStyle name="Normal 2 5 2 3 5 2 2" xfId="20925"/>
    <cellStyle name="Normal 2 5 2 3 5 3" xfId="20926"/>
    <cellStyle name="Normal 2 5 2 3 5 4" xfId="20927"/>
    <cellStyle name="Normal 2 5 2 3 6" xfId="20928"/>
    <cellStyle name="Normal 2 5 2 3 6 2" xfId="20929"/>
    <cellStyle name="Normal 2 5 2 3 6 2 2" xfId="20930"/>
    <cellStyle name="Normal 2 5 2 3 6 3" xfId="20931"/>
    <cellStyle name="Normal 2 5 2 3 6 4" xfId="20932"/>
    <cellStyle name="Normal 2 5 2 3 7" xfId="20933"/>
    <cellStyle name="Normal 2 5 2 3 7 2" xfId="20934"/>
    <cellStyle name="Normal 2 5 2 3 8" xfId="20935"/>
    <cellStyle name="Normal 2 5 2 3 9" xfId="20936"/>
    <cellStyle name="Normal 2 5 2 3_Tab1" xfId="20937"/>
    <cellStyle name="Normal 2 5 2 4" xfId="20938"/>
    <cellStyle name="Normal 2 5 2 4 2" xfId="20939"/>
    <cellStyle name="Normal 2 5 2 4 2 2" xfId="20940"/>
    <cellStyle name="Normal 2 5 2 4 2 2 2" xfId="20941"/>
    <cellStyle name="Normal 2 5 2 4 2 2 2 2" xfId="20942"/>
    <cellStyle name="Normal 2 5 2 4 2 2 3" xfId="20943"/>
    <cellStyle name="Normal 2 5 2 4 2 2 4" xfId="20944"/>
    <cellStyle name="Normal 2 5 2 4 2 3" xfId="20945"/>
    <cellStyle name="Normal 2 5 2 4 2 3 2" xfId="20946"/>
    <cellStyle name="Normal 2 5 2 4 2 4" xfId="20947"/>
    <cellStyle name="Normal 2 5 2 4 2 5" xfId="20948"/>
    <cellStyle name="Normal 2 5 2 4 3" xfId="20949"/>
    <cellStyle name="Normal 2 5 2 4 3 2" xfId="20950"/>
    <cellStyle name="Normal 2 5 2 4 3 2 2" xfId="20951"/>
    <cellStyle name="Normal 2 5 2 4 3 3" xfId="20952"/>
    <cellStyle name="Normal 2 5 2 4 3 4" xfId="20953"/>
    <cellStyle name="Normal 2 5 2 4 4" xfId="20954"/>
    <cellStyle name="Normal 2 5 2 4 4 2" xfId="20955"/>
    <cellStyle name="Normal 2 5 2 4 4 2 2" xfId="20956"/>
    <cellStyle name="Normal 2 5 2 4 4 3" xfId="20957"/>
    <cellStyle name="Normal 2 5 2 4 4 4" xfId="20958"/>
    <cellStyle name="Normal 2 5 2 4 5" xfId="20959"/>
    <cellStyle name="Normal 2 5 2 4 5 2" xfId="20960"/>
    <cellStyle name="Normal 2 5 2 4 6" xfId="20961"/>
    <cellStyle name="Normal 2 5 2 4 7" xfId="20962"/>
    <cellStyle name="Normal 2 5 2 5" xfId="20963"/>
    <cellStyle name="Normal 2 5 2 5 2" xfId="20964"/>
    <cellStyle name="Normal 2 5 2 5 2 2" xfId="20965"/>
    <cellStyle name="Normal 2 5 2 5 2 2 2" xfId="20966"/>
    <cellStyle name="Normal 2 5 2 5 2 2 2 2" xfId="20967"/>
    <cellStyle name="Normal 2 5 2 5 2 2 3" xfId="20968"/>
    <cellStyle name="Normal 2 5 2 5 2 2 4" xfId="20969"/>
    <cellStyle name="Normal 2 5 2 5 2 3" xfId="20970"/>
    <cellStyle name="Normal 2 5 2 5 2 3 2" xfId="20971"/>
    <cellStyle name="Normal 2 5 2 5 2 4" xfId="20972"/>
    <cellStyle name="Normal 2 5 2 5 2 5" xfId="20973"/>
    <cellStyle name="Normal 2 5 2 5 3" xfId="20974"/>
    <cellStyle name="Normal 2 5 2 5 3 2" xfId="20975"/>
    <cellStyle name="Normal 2 5 2 5 3 2 2" xfId="20976"/>
    <cellStyle name="Normal 2 5 2 5 3 3" xfId="20977"/>
    <cellStyle name="Normal 2 5 2 5 3 4" xfId="20978"/>
    <cellStyle name="Normal 2 5 2 5 4" xfId="20979"/>
    <cellStyle name="Normal 2 5 2 5 4 2" xfId="20980"/>
    <cellStyle name="Normal 2 5 2 5 4 2 2" xfId="20981"/>
    <cellStyle name="Normal 2 5 2 5 4 3" xfId="20982"/>
    <cellStyle name="Normal 2 5 2 5 4 4" xfId="20983"/>
    <cellStyle name="Normal 2 5 2 5 5" xfId="20984"/>
    <cellStyle name="Normal 2 5 2 5 5 2" xfId="20985"/>
    <cellStyle name="Normal 2 5 2 5 6" xfId="20986"/>
    <cellStyle name="Normal 2 5 2 5 7" xfId="20987"/>
    <cellStyle name="Normal 2 5 2 6" xfId="20988"/>
    <cellStyle name="Normal 2 5 2 6 2" xfId="20989"/>
    <cellStyle name="Normal 2 5 2 6 2 2" xfId="20990"/>
    <cellStyle name="Normal 2 5 2 6 2 2 2" xfId="20991"/>
    <cellStyle name="Normal 2 5 2 6 2 3" xfId="20992"/>
    <cellStyle name="Normal 2 5 2 6 2 4" xfId="20993"/>
    <cellStyle name="Normal 2 5 2 6 3" xfId="20994"/>
    <cellStyle name="Normal 2 5 2 6 3 2" xfId="20995"/>
    <cellStyle name="Normal 2 5 2 6 4" xfId="20996"/>
    <cellStyle name="Normal 2 5 2 6 5" xfId="20997"/>
    <cellStyle name="Normal 2 5 2 7" xfId="20998"/>
    <cellStyle name="Normal 2 5 2 7 2" xfId="20999"/>
    <cellStyle name="Normal 2 5 2 7 2 2" xfId="21000"/>
    <cellStyle name="Normal 2 5 2 7 3" xfId="21001"/>
    <cellStyle name="Normal 2 5 2 7 4" xfId="21002"/>
    <cellStyle name="Normal 2 5 2 8" xfId="21003"/>
    <cellStyle name="Normal 2 5 2 8 2" xfId="21004"/>
    <cellStyle name="Normal 2 5 2 8 2 2" xfId="21005"/>
    <cellStyle name="Normal 2 5 2 8 3" xfId="21006"/>
    <cellStyle name="Normal 2 5 2 8 4" xfId="21007"/>
    <cellStyle name="Normal 2 5 2 9" xfId="21008"/>
    <cellStyle name="Normal 2 5 2 9 2" xfId="21009"/>
    <cellStyle name="Normal 2 5 2_Tab1" xfId="21010"/>
    <cellStyle name="Normal 2 5 3" xfId="21011"/>
    <cellStyle name="Normal 2 5 3 10" xfId="21012"/>
    <cellStyle name="Normal 2 5 3 2" xfId="21013"/>
    <cellStyle name="Normal 2 5 3 2 2" xfId="21014"/>
    <cellStyle name="Normal 2 5 3 2 2 2" xfId="21015"/>
    <cellStyle name="Normal 2 5 3 2 2 2 2" xfId="21016"/>
    <cellStyle name="Normal 2 5 3 2 2 2 2 2" xfId="21017"/>
    <cellStyle name="Normal 2 5 3 2 2 2 2 2 2" xfId="21018"/>
    <cellStyle name="Normal 2 5 3 2 2 2 2 3" xfId="21019"/>
    <cellStyle name="Normal 2 5 3 2 2 2 2 4" xfId="21020"/>
    <cellStyle name="Normal 2 5 3 2 2 2 3" xfId="21021"/>
    <cellStyle name="Normal 2 5 3 2 2 2 3 2" xfId="21022"/>
    <cellStyle name="Normal 2 5 3 2 2 2 4" xfId="21023"/>
    <cellStyle name="Normal 2 5 3 2 2 2 5" xfId="21024"/>
    <cellStyle name="Normal 2 5 3 2 2 3" xfId="21025"/>
    <cellStyle name="Normal 2 5 3 2 2 3 2" xfId="21026"/>
    <cellStyle name="Normal 2 5 3 2 2 3 2 2" xfId="21027"/>
    <cellStyle name="Normal 2 5 3 2 2 3 3" xfId="21028"/>
    <cellStyle name="Normal 2 5 3 2 2 3 4" xfId="21029"/>
    <cellStyle name="Normal 2 5 3 2 2 4" xfId="21030"/>
    <cellStyle name="Normal 2 5 3 2 2 4 2" xfId="21031"/>
    <cellStyle name="Normal 2 5 3 2 2 4 2 2" xfId="21032"/>
    <cellStyle name="Normal 2 5 3 2 2 4 3" xfId="21033"/>
    <cellStyle name="Normal 2 5 3 2 2 4 4" xfId="21034"/>
    <cellStyle name="Normal 2 5 3 2 2 5" xfId="21035"/>
    <cellStyle name="Normal 2 5 3 2 2 5 2" xfId="21036"/>
    <cellStyle name="Normal 2 5 3 2 2 6" xfId="21037"/>
    <cellStyle name="Normal 2 5 3 2 2 7" xfId="21038"/>
    <cellStyle name="Normal 2 5 3 2 3" xfId="21039"/>
    <cellStyle name="Normal 2 5 3 2 3 2" xfId="21040"/>
    <cellStyle name="Normal 2 5 3 2 3 2 2" xfId="21041"/>
    <cellStyle name="Normal 2 5 3 2 3 2 2 2" xfId="21042"/>
    <cellStyle name="Normal 2 5 3 2 3 2 2 2 2" xfId="21043"/>
    <cellStyle name="Normal 2 5 3 2 3 2 2 3" xfId="21044"/>
    <cellStyle name="Normal 2 5 3 2 3 2 2 4" xfId="21045"/>
    <cellStyle name="Normal 2 5 3 2 3 2 3" xfId="21046"/>
    <cellStyle name="Normal 2 5 3 2 3 2 3 2" xfId="21047"/>
    <cellStyle name="Normal 2 5 3 2 3 2 4" xfId="21048"/>
    <cellStyle name="Normal 2 5 3 2 3 2 5" xfId="21049"/>
    <cellStyle name="Normal 2 5 3 2 3 3" xfId="21050"/>
    <cellStyle name="Normal 2 5 3 2 3 3 2" xfId="21051"/>
    <cellStyle name="Normal 2 5 3 2 3 3 2 2" xfId="21052"/>
    <cellStyle name="Normal 2 5 3 2 3 3 3" xfId="21053"/>
    <cellStyle name="Normal 2 5 3 2 3 3 4" xfId="21054"/>
    <cellStyle name="Normal 2 5 3 2 3 4" xfId="21055"/>
    <cellStyle name="Normal 2 5 3 2 3 4 2" xfId="21056"/>
    <cellStyle name="Normal 2 5 3 2 3 4 2 2" xfId="21057"/>
    <cellStyle name="Normal 2 5 3 2 3 4 3" xfId="21058"/>
    <cellStyle name="Normal 2 5 3 2 3 4 4" xfId="21059"/>
    <cellStyle name="Normal 2 5 3 2 3 5" xfId="21060"/>
    <cellStyle name="Normal 2 5 3 2 3 5 2" xfId="21061"/>
    <cellStyle name="Normal 2 5 3 2 3 6" xfId="21062"/>
    <cellStyle name="Normal 2 5 3 2 3 7" xfId="21063"/>
    <cellStyle name="Normal 2 5 3 2 4" xfId="21064"/>
    <cellStyle name="Normal 2 5 3 2 4 2" xfId="21065"/>
    <cellStyle name="Normal 2 5 3 2 4 2 2" xfId="21066"/>
    <cellStyle name="Normal 2 5 3 2 4 2 2 2" xfId="21067"/>
    <cellStyle name="Normal 2 5 3 2 4 2 3" xfId="21068"/>
    <cellStyle name="Normal 2 5 3 2 4 2 4" xfId="21069"/>
    <cellStyle name="Normal 2 5 3 2 4 3" xfId="21070"/>
    <cellStyle name="Normal 2 5 3 2 4 3 2" xfId="21071"/>
    <cellStyle name="Normal 2 5 3 2 4 4" xfId="21072"/>
    <cellStyle name="Normal 2 5 3 2 4 5" xfId="21073"/>
    <cellStyle name="Normal 2 5 3 2 5" xfId="21074"/>
    <cellStyle name="Normal 2 5 3 2 5 2" xfId="21075"/>
    <cellStyle name="Normal 2 5 3 2 5 2 2" xfId="21076"/>
    <cellStyle name="Normal 2 5 3 2 5 3" xfId="21077"/>
    <cellStyle name="Normal 2 5 3 2 5 4" xfId="21078"/>
    <cellStyle name="Normal 2 5 3 2 6" xfId="21079"/>
    <cellStyle name="Normal 2 5 3 2 6 2" xfId="21080"/>
    <cellStyle name="Normal 2 5 3 2 6 2 2" xfId="21081"/>
    <cellStyle name="Normal 2 5 3 2 6 3" xfId="21082"/>
    <cellStyle name="Normal 2 5 3 2 6 4" xfId="21083"/>
    <cellStyle name="Normal 2 5 3 2 7" xfId="21084"/>
    <cellStyle name="Normal 2 5 3 2 7 2" xfId="21085"/>
    <cellStyle name="Normal 2 5 3 2 8" xfId="21086"/>
    <cellStyle name="Normal 2 5 3 2 9" xfId="21087"/>
    <cellStyle name="Normal 2 5 3 2_Tab1" xfId="21088"/>
    <cellStyle name="Normal 2 5 3 3" xfId="21089"/>
    <cellStyle name="Normal 2 5 3 3 2" xfId="21090"/>
    <cellStyle name="Normal 2 5 3 3 2 2" xfId="21091"/>
    <cellStyle name="Normal 2 5 3 3 2 2 2" xfId="21092"/>
    <cellStyle name="Normal 2 5 3 3 2 2 2 2" xfId="21093"/>
    <cellStyle name="Normal 2 5 3 3 2 2 3" xfId="21094"/>
    <cellStyle name="Normal 2 5 3 3 2 2 4" xfId="21095"/>
    <cellStyle name="Normal 2 5 3 3 2 3" xfId="21096"/>
    <cellStyle name="Normal 2 5 3 3 2 3 2" xfId="21097"/>
    <cellStyle name="Normal 2 5 3 3 2 4" xfId="21098"/>
    <cellStyle name="Normal 2 5 3 3 2 5" xfId="21099"/>
    <cellStyle name="Normal 2 5 3 3 3" xfId="21100"/>
    <cellStyle name="Normal 2 5 3 3 3 2" xfId="21101"/>
    <cellStyle name="Normal 2 5 3 3 3 2 2" xfId="21102"/>
    <cellStyle name="Normal 2 5 3 3 3 3" xfId="21103"/>
    <cellStyle name="Normal 2 5 3 3 3 4" xfId="21104"/>
    <cellStyle name="Normal 2 5 3 3 4" xfId="21105"/>
    <cellStyle name="Normal 2 5 3 3 4 2" xfId="21106"/>
    <cellStyle name="Normal 2 5 3 3 4 2 2" xfId="21107"/>
    <cellStyle name="Normal 2 5 3 3 4 3" xfId="21108"/>
    <cellStyle name="Normal 2 5 3 3 4 4" xfId="21109"/>
    <cellStyle name="Normal 2 5 3 3 5" xfId="21110"/>
    <cellStyle name="Normal 2 5 3 3 5 2" xfId="21111"/>
    <cellStyle name="Normal 2 5 3 3 6" xfId="21112"/>
    <cellStyle name="Normal 2 5 3 3 7" xfId="21113"/>
    <cellStyle name="Normal 2 5 3 4" xfId="21114"/>
    <cellStyle name="Normal 2 5 3 4 2" xfId="21115"/>
    <cellStyle name="Normal 2 5 3 4 2 2" xfId="21116"/>
    <cellStyle name="Normal 2 5 3 4 2 2 2" xfId="21117"/>
    <cellStyle name="Normal 2 5 3 4 2 2 2 2" xfId="21118"/>
    <cellStyle name="Normal 2 5 3 4 2 2 3" xfId="21119"/>
    <cellStyle name="Normal 2 5 3 4 2 2 4" xfId="21120"/>
    <cellStyle name="Normal 2 5 3 4 2 3" xfId="21121"/>
    <cellStyle name="Normal 2 5 3 4 2 3 2" xfId="21122"/>
    <cellStyle name="Normal 2 5 3 4 2 4" xfId="21123"/>
    <cellStyle name="Normal 2 5 3 4 2 5" xfId="21124"/>
    <cellStyle name="Normal 2 5 3 4 3" xfId="21125"/>
    <cellStyle name="Normal 2 5 3 4 3 2" xfId="21126"/>
    <cellStyle name="Normal 2 5 3 4 3 2 2" xfId="21127"/>
    <cellStyle name="Normal 2 5 3 4 3 3" xfId="21128"/>
    <cellStyle name="Normal 2 5 3 4 3 4" xfId="21129"/>
    <cellStyle name="Normal 2 5 3 4 4" xfId="21130"/>
    <cellStyle name="Normal 2 5 3 4 4 2" xfId="21131"/>
    <cellStyle name="Normal 2 5 3 4 4 2 2" xfId="21132"/>
    <cellStyle name="Normal 2 5 3 4 4 3" xfId="21133"/>
    <cellStyle name="Normal 2 5 3 4 4 4" xfId="21134"/>
    <cellStyle name="Normal 2 5 3 4 5" xfId="21135"/>
    <cellStyle name="Normal 2 5 3 4 5 2" xfId="21136"/>
    <cellStyle name="Normal 2 5 3 4 6" xfId="21137"/>
    <cellStyle name="Normal 2 5 3 4 7" xfId="21138"/>
    <cellStyle name="Normal 2 5 3 5" xfId="21139"/>
    <cellStyle name="Normal 2 5 3 5 2" xfId="21140"/>
    <cellStyle name="Normal 2 5 3 5 2 2" xfId="21141"/>
    <cellStyle name="Normal 2 5 3 5 2 2 2" xfId="21142"/>
    <cellStyle name="Normal 2 5 3 5 2 3" xfId="21143"/>
    <cellStyle name="Normal 2 5 3 5 2 4" xfId="21144"/>
    <cellStyle name="Normal 2 5 3 5 3" xfId="21145"/>
    <cellStyle name="Normal 2 5 3 5 3 2" xfId="21146"/>
    <cellStyle name="Normal 2 5 3 5 4" xfId="21147"/>
    <cellStyle name="Normal 2 5 3 5 5" xfId="21148"/>
    <cellStyle name="Normal 2 5 3 6" xfId="21149"/>
    <cellStyle name="Normal 2 5 3 6 2" xfId="21150"/>
    <cellStyle name="Normal 2 5 3 6 2 2" xfId="21151"/>
    <cellStyle name="Normal 2 5 3 6 3" xfId="21152"/>
    <cellStyle name="Normal 2 5 3 6 4" xfId="21153"/>
    <cellStyle name="Normal 2 5 3 7" xfId="21154"/>
    <cellStyle name="Normal 2 5 3 7 2" xfId="21155"/>
    <cellStyle name="Normal 2 5 3 7 2 2" xfId="21156"/>
    <cellStyle name="Normal 2 5 3 7 3" xfId="21157"/>
    <cellStyle name="Normal 2 5 3 7 4" xfId="21158"/>
    <cellStyle name="Normal 2 5 3 8" xfId="21159"/>
    <cellStyle name="Normal 2 5 3 8 2" xfId="21160"/>
    <cellStyle name="Normal 2 5 3 9" xfId="21161"/>
    <cellStyle name="Normal 2 5 3_Tab1" xfId="21162"/>
    <cellStyle name="Normal 2 5 4" xfId="21163"/>
    <cellStyle name="Normal 2 5 4 2" xfId="21164"/>
    <cellStyle name="Normal 2 5 4 2 2" xfId="21165"/>
    <cellStyle name="Normal 2 5 4 2 2 2" xfId="21166"/>
    <cellStyle name="Normal 2 5 4 2 2 2 2" xfId="21167"/>
    <cellStyle name="Normal 2 5 4 2 2 2 2 2" xfId="21168"/>
    <cellStyle name="Normal 2 5 4 2 2 2 3" xfId="21169"/>
    <cellStyle name="Normal 2 5 4 2 2 2 4" xfId="21170"/>
    <cellStyle name="Normal 2 5 4 2 2 3" xfId="21171"/>
    <cellStyle name="Normal 2 5 4 2 2 3 2" xfId="21172"/>
    <cellStyle name="Normal 2 5 4 2 2 4" xfId="21173"/>
    <cellStyle name="Normal 2 5 4 2 2 5" xfId="21174"/>
    <cellStyle name="Normal 2 5 4 2 3" xfId="21175"/>
    <cellStyle name="Normal 2 5 4 2 3 2" xfId="21176"/>
    <cellStyle name="Normal 2 5 4 2 3 2 2" xfId="21177"/>
    <cellStyle name="Normal 2 5 4 2 3 3" xfId="21178"/>
    <cellStyle name="Normal 2 5 4 2 3 4" xfId="21179"/>
    <cellStyle name="Normal 2 5 4 2 4" xfId="21180"/>
    <cellStyle name="Normal 2 5 4 2 4 2" xfId="21181"/>
    <cellStyle name="Normal 2 5 4 2 4 2 2" xfId="21182"/>
    <cellStyle name="Normal 2 5 4 2 4 3" xfId="21183"/>
    <cellStyle name="Normal 2 5 4 2 4 4" xfId="21184"/>
    <cellStyle name="Normal 2 5 4 2 5" xfId="21185"/>
    <cellStyle name="Normal 2 5 4 2 5 2" xfId="21186"/>
    <cellStyle name="Normal 2 5 4 2 6" xfId="21187"/>
    <cellStyle name="Normal 2 5 4 2 7" xfId="21188"/>
    <cellStyle name="Normal 2 5 4 3" xfId="21189"/>
    <cellStyle name="Normal 2 5 4 3 2" xfId="21190"/>
    <cellStyle name="Normal 2 5 4 3 2 2" xfId="21191"/>
    <cellStyle name="Normal 2 5 4 3 2 2 2" xfId="21192"/>
    <cellStyle name="Normal 2 5 4 3 2 2 2 2" xfId="21193"/>
    <cellStyle name="Normal 2 5 4 3 2 2 3" xfId="21194"/>
    <cellStyle name="Normal 2 5 4 3 2 2 4" xfId="21195"/>
    <cellStyle name="Normal 2 5 4 3 2 3" xfId="21196"/>
    <cellStyle name="Normal 2 5 4 3 2 3 2" xfId="21197"/>
    <cellStyle name="Normal 2 5 4 3 2 4" xfId="21198"/>
    <cellStyle name="Normal 2 5 4 3 2 5" xfId="21199"/>
    <cellStyle name="Normal 2 5 4 3 3" xfId="21200"/>
    <cellStyle name="Normal 2 5 4 3 3 2" xfId="21201"/>
    <cellStyle name="Normal 2 5 4 3 3 2 2" xfId="21202"/>
    <cellStyle name="Normal 2 5 4 3 3 3" xfId="21203"/>
    <cellStyle name="Normal 2 5 4 3 3 4" xfId="21204"/>
    <cellStyle name="Normal 2 5 4 3 4" xfId="21205"/>
    <cellStyle name="Normal 2 5 4 3 4 2" xfId="21206"/>
    <cellStyle name="Normal 2 5 4 3 4 2 2" xfId="21207"/>
    <cellStyle name="Normal 2 5 4 3 4 3" xfId="21208"/>
    <cellStyle name="Normal 2 5 4 3 4 4" xfId="21209"/>
    <cellStyle name="Normal 2 5 4 3 5" xfId="21210"/>
    <cellStyle name="Normal 2 5 4 3 5 2" xfId="21211"/>
    <cellStyle name="Normal 2 5 4 3 6" xfId="21212"/>
    <cellStyle name="Normal 2 5 4 3 7" xfId="21213"/>
    <cellStyle name="Normal 2 5 4 4" xfId="21214"/>
    <cellStyle name="Normal 2 5 4 4 2" xfId="21215"/>
    <cellStyle name="Normal 2 5 4 4 2 2" xfId="21216"/>
    <cellStyle name="Normal 2 5 4 4 2 2 2" xfId="21217"/>
    <cellStyle name="Normal 2 5 4 4 2 3" xfId="21218"/>
    <cellStyle name="Normal 2 5 4 4 2 4" xfId="21219"/>
    <cellStyle name="Normal 2 5 4 4 3" xfId="21220"/>
    <cellStyle name="Normal 2 5 4 4 3 2" xfId="21221"/>
    <cellStyle name="Normal 2 5 4 4 4" xfId="21222"/>
    <cellStyle name="Normal 2 5 4 4 5" xfId="21223"/>
    <cellStyle name="Normal 2 5 4 5" xfId="21224"/>
    <cellStyle name="Normal 2 5 4 5 2" xfId="21225"/>
    <cellStyle name="Normal 2 5 4 5 2 2" xfId="21226"/>
    <cellStyle name="Normal 2 5 4 5 3" xfId="21227"/>
    <cellStyle name="Normal 2 5 4 5 4" xfId="21228"/>
    <cellStyle name="Normal 2 5 4 6" xfId="21229"/>
    <cellStyle name="Normal 2 5 4 6 2" xfId="21230"/>
    <cellStyle name="Normal 2 5 4 6 2 2" xfId="21231"/>
    <cellStyle name="Normal 2 5 4 6 3" xfId="21232"/>
    <cellStyle name="Normal 2 5 4 6 4" xfId="21233"/>
    <cellStyle name="Normal 2 5 4 7" xfId="21234"/>
    <cellStyle name="Normal 2 5 4 7 2" xfId="21235"/>
    <cellStyle name="Normal 2 5 4 8" xfId="21236"/>
    <cellStyle name="Normal 2 5 4 9" xfId="21237"/>
    <cellStyle name="Normal 2 5 4_Tab1" xfId="21238"/>
    <cellStyle name="Normal 2 5 5" xfId="21239"/>
    <cellStyle name="Normal 2 5 5 2" xfId="21240"/>
    <cellStyle name="Normal 2 5 5 2 2" xfId="21241"/>
    <cellStyle name="Normal 2 5 5 2 2 2" xfId="21242"/>
    <cellStyle name="Normal 2 5 5 2 2 2 2" xfId="21243"/>
    <cellStyle name="Normal 2 5 5 2 2 3" xfId="21244"/>
    <cellStyle name="Normal 2 5 5 2 2 4" xfId="21245"/>
    <cellStyle name="Normal 2 5 5 2 3" xfId="21246"/>
    <cellStyle name="Normal 2 5 5 2 3 2" xfId="21247"/>
    <cellStyle name="Normal 2 5 5 2 4" xfId="21248"/>
    <cellStyle name="Normal 2 5 5 2 5" xfId="21249"/>
    <cellStyle name="Normal 2 5 5 3" xfId="21250"/>
    <cellStyle name="Normal 2 5 5 3 2" xfId="21251"/>
    <cellStyle name="Normal 2 5 5 3 2 2" xfId="21252"/>
    <cellStyle name="Normal 2 5 5 3 3" xfId="21253"/>
    <cellStyle name="Normal 2 5 5 3 4" xfId="21254"/>
    <cellStyle name="Normal 2 5 5 4" xfId="21255"/>
    <cellStyle name="Normal 2 5 5 4 2" xfId="21256"/>
    <cellStyle name="Normal 2 5 5 4 2 2" xfId="21257"/>
    <cellStyle name="Normal 2 5 5 4 3" xfId="21258"/>
    <cellStyle name="Normal 2 5 5 4 4" xfId="21259"/>
    <cellStyle name="Normal 2 5 5 5" xfId="21260"/>
    <cellStyle name="Normal 2 5 5 5 2" xfId="21261"/>
    <cellStyle name="Normal 2 5 5 6" xfId="21262"/>
    <cellStyle name="Normal 2 5 5 7" xfId="21263"/>
    <cellStyle name="Normal 2 5 6" xfId="21264"/>
    <cellStyle name="Normal 2 5 6 2" xfId="21265"/>
    <cellStyle name="Normal 2 5 6 2 2" xfId="21266"/>
    <cellStyle name="Normal 2 5 6 2 2 2" xfId="21267"/>
    <cellStyle name="Normal 2 5 6 2 2 2 2" xfId="21268"/>
    <cellStyle name="Normal 2 5 6 2 2 3" xfId="21269"/>
    <cellStyle name="Normal 2 5 6 2 2 4" xfId="21270"/>
    <cellStyle name="Normal 2 5 6 2 3" xfId="21271"/>
    <cellStyle name="Normal 2 5 6 2 3 2" xfId="21272"/>
    <cellStyle name="Normal 2 5 6 2 4" xfId="21273"/>
    <cellStyle name="Normal 2 5 6 2 5" xfId="21274"/>
    <cellStyle name="Normal 2 5 6 3" xfId="21275"/>
    <cellStyle name="Normal 2 5 6 3 2" xfId="21276"/>
    <cellStyle name="Normal 2 5 6 3 2 2" xfId="21277"/>
    <cellStyle name="Normal 2 5 6 3 3" xfId="21278"/>
    <cellStyle name="Normal 2 5 6 3 4" xfId="21279"/>
    <cellStyle name="Normal 2 5 6 4" xfId="21280"/>
    <cellStyle name="Normal 2 5 6 4 2" xfId="21281"/>
    <cellStyle name="Normal 2 5 6 4 2 2" xfId="21282"/>
    <cellStyle name="Normal 2 5 6 4 3" xfId="21283"/>
    <cellStyle name="Normal 2 5 6 4 4" xfId="21284"/>
    <cellStyle name="Normal 2 5 6 5" xfId="21285"/>
    <cellStyle name="Normal 2 5 6 5 2" xfId="21286"/>
    <cellStyle name="Normal 2 5 6 6" xfId="21287"/>
    <cellStyle name="Normal 2 5 6 7" xfId="21288"/>
    <cellStyle name="Normal 2 5 7" xfId="21289"/>
    <cellStyle name="Normal 2 5 7 2" xfId="21290"/>
    <cellStyle name="Normal 2 5 7 2 2" xfId="21291"/>
    <cellStyle name="Normal 2 5 7 2 2 2" xfId="21292"/>
    <cellStyle name="Normal 2 5 7 2 3" xfId="21293"/>
    <cellStyle name="Normal 2 5 7 2 4" xfId="21294"/>
    <cellStyle name="Normal 2 5 7 3" xfId="21295"/>
    <cellStyle name="Normal 2 5 7 3 2" xfId="21296"/>
    <cellStyle name="Normal 2 5 7 4" xfId="21297"/>
    <cellStyle name="Normal 2 5 7 5" xfId="21298"/>
    <cellStyle name="Normal 2 5 8" xfId="21299"/>
    <cellStyle name="Normal 2 5 8 2" xfId="21300"/>
    <cellStyle name="Normal 2 5 8 2 2" xfId="21301"/>
    <cellStyle name="Normal 2 5 8 3" xfId="21302"/>
    <cellStyle name="Normal 2 5 8 4" xfId="21303"/>
    <cellStyle name="Normal 2 5 9" xfId="21304"/>
    <cellStyle name="Normal 2 5 9 2" xfId="21305"/>
    <cellStyle name="Normal 2 5 9 2 2" xfId="21306"/>
    <cellStyle name="Normal 2 5 9 3" xfId="21307"/>
    <cellStyle name="Normal 2 5 9 4" xfId="21308"/>
    <cellStyle name="Normal 2 5_Tab1" xfId="21309"/>
    <cellStyle name="Normal 2 6" xfId="21310"/>
    <cellStyle name="Normal 2 6 10" xfId="21311"/>
    <cellStyle name="Normal 2 6 10 2" xfId="21312"/>
    <cellStyle name="Normal 2 6 11" xfId="21313"/>
    <cellStyle name="Normal 2 6 12" xfId="21314"/>
    <cellStyle name="Normal 2 6 2" xfId="21315"/>
    <cellStyle name="Normal 2 6 2 10" xfId="21316"/>
    <cellStyle name="Normal 2 6 2 11" xfId="21317"/>
    <cellStyle name="Normal 2 6 2 2" xfId="21318"/>
    <cellStyle name="Normal 2 6 2 2 10" xfId="21319"/>
    <cellStyle name="Normal 2 6 2 2 2" xfId="21320"/>
    <cellStyle name="Normal 2 6 2 2 2 2" xfId="21321"/>
    <cellStyle name="Normal 2 6 2 2 2 2 2" xfId="21322"/>
    <cellStyle name="Normal 2 6 2 2 2 2 2 2" xfId="21323"/>
    <cellStyle name="Normal 2 6 2 2 2 2 2 2 2" xfId="21324"/>
    <cellStyle name="Normal 2 6 2 2 2 2 2 2 2 2" xfId="21325"/>
    <cellStyle name="Normal 2 6 2 2 2 2 2 2 3" xfId="21326"/>
    <cellStyle name="Normal 2 6 2 2 2 2 2 2 4" xfId="21327"/>
    <cellStyle name="Normal 2 6 2 2 2 2 2 3" xfId="21328"/>
    <cellStyle name="Normal 2 6 2 2 2 2 2 3 2" xfId="21329"/>
    <cellStyle name="Normal 2 6 2 2 2 2 2 4" xfId="21330"/>
    <cellStyle name="Normal 2 6 2 2 2 2 2 5" xfId="21331"/>
    <cellStyle name="Normal 2 6 2 2 2 2 3" xfId="21332"/>
    <cellStyle name="Normal 2 6 2 2 2 2 3 2" xfId="21333"/>
    <cellStyle name="Normal 2 6 2 2 2 2 3 2 2" xfId="21334"/>
    <cellStyle name="Normal 2 6 2 2 2 2 3 3" xfId="21335"/>
    <cellStyle name="Normal 2 6 2 2 2 2 3 4" xfId="21336"/>
    <cellStyle name="Normal 2 6 2 2 2 2 4" xfId="21337"/>
    <cellStyle name="Normal 2 6 2 2 2 2 4 2" xfId="21338"/>
    <cellStyle name="Normal 2 6 2 2 2 2 4 2 2" xfId="21339"/>
    <cellStyle name="Normal 2 6 2 2 2 2 4 3" xfId="21340"/>
    <cellStyle name="Normal 2 6 2 2 2 2 4 4" xfId="21341"/>
    <cellStyle name="Normal 2 6 2 2 2 2 5" xfId="21342"/>
    <cellStyle name="Normal 2 6 2 2 2 2 5 2" xfId="21343"/>
    <cellStyle name="Normal 2 6 2 2 2 2 6" xfId="21344"/>
    <cellStyle name="Normal 2 6 2 2 2 2 7" xfId="21345"/>
    <cellStyle name="Normal 2 6 2 2 2 3" xfId="21346"/>
    <cellStyle name="Normal 2 6 2 2 2 3 2" xfId="21347"/>
    <cellStyle name="Normal 2 6 2 2 2 3 2 2" xfId="21348"/>
    <cellStyle name="Normal 2 6 2 2 2 3 2 2 2" xfId="21349"/>
    <cellStyle name="Normal 2 6 2 2 2 3 2 2 2 2" xfId="21350"/>
    <cellStyle name="Normal 2 6 2 2 2 3 2 2 3" xfId="21351"/>
    <cellStyle name="Normal 2 6 2 2 2 3 2 2 4" xfId="21352"/>
    <cellStyle name="Normal 2 6 2 2 2 3 2 3" xfId="21353"/>
    <cellStyle name="Normal 2 6 2 2 2 3 2 3 2" xfId="21354"/>
    <cellStyle name="Normal 2 6 2 2 2 3 2 4" xfId="21355"/>
    <cellStyle name="Normal 2 6 2 2 2 3 2 5" xfId="21356"/>
    <cellStyle name="Normal 2 6 2 2 2 3 3" xfId="21357"/>
    <cellStyle name="Normal 2 6 2 2 2 3 3 2" xfId="21358"/>
    <cellStyle name="Normal 2 6 2 2 2 3 3 2 2" xfId="21359"/>
    <cellStyle name="Normal 2 6 2 2 2 3 3 3" xfId="21360"/>
    <cellStyle name="Normal 2 6 2 2 2 3 3 4" xfId="21361"/>
    <cellStyle name="Normal 2 6 2 2 2 3 4" xfId="21362"/>
    <cellStyle name="Normal 2 6 2 2 2 3 4 2" xfId="21363"/>
    <cellStyle name="Normal 2 6 2 2 2 3 4 2 2" xfId="21364"/>
    <cellStyle name="Normal 2 6 2 2 2 3 4 3" xfId="21365"/>
    <cellStyle name="Normal 2 6 2 2 2 3 4 4" xfId="21366"/>
    <cellStyle name="Normal 2 6 2 2 2 3 5" xfId="21367"/>
    <cellStyle name="Normal 2 6 2 2 2 3 5 2" xfId="21368"/>
    <cellStyle name="Normal 2 6 2 2 2 3 6" xfId="21369"/>
    <cellStyle name="Normal 2 6 2 2 2 3 7" xfId="21370"/>
    <cellStyle name="Normal 2 6 2 2 2 4" xfId="21371"/>
    <cellStyle name="Normal 2 6 2 2 2 4 2" xfId="21372"/>
    <cellStyle name="Normal 2 6 2 2 2 4 2 2" xfId="21373"/>
    <cellStyle name="Normal 2 6 2 2 2 4 2 2 2" xfId="21374"/>
    <cellStyle name="Normal 2 6 2 2 2 4 2 3" xfId="21375"/>
    <cellStyle name="Normal 2 6 2 2 2 4 2 4" xfId="21376"/>
    <cellStyle name="Normal 2 6 2 2 2 4 3" xfId="21377"/>
    <cellStyle name="Normal 2 6 2 2 2 4 3 2" xfId="21378"/>
    <cellStyle name="Normal 2 6 2 2 2 4 4" xfId="21379"/>
    <cellStyle name="Normal 2 6 2 2 2 4 5" xfId="21380"/>
    <cellStyle name="Normal 2 6 2 2 2 5" xfId="21381"/>
    <cellStyle name="Normal 2 6 2 2 2 5 2" xfId="21382"/>
    <cellStyle name="Normal 2 6 2 2 2 5 2 2" xfId="21383"/>
    <cellStyle name="Normal 2 6 2 2 2 5 3" xfId="21384"/>
    <cellStyle name="Normal 2 6 2 2 2 5 4" xfId="21385"/>
    <cellStyle name="Normal 2 6 2 2 2 6" xfId="21386"/>
    <cellStyle name="Normal 2 6 2 2 2 6 2" xfId="21387"/>
    <cellStyle name="Normal 2 6 2 2 2 6 2 2" xfId="21388"/>
    <cellStyle name="Normal 2 6 2 2 2 6 3" xfId="21389"/>
    <cellStyle name="Normal 2 6 2 2 2 6 4" xfId="21390"/>
    <cellStyle name="Normal 2 6 2 2 2 7" xfId="21391"/>
    <cellStyle name="Normal 2 6 2 2 2 7 2" xfId="21392"/>
    <cellStyle name="Normal 2 6 2 2 2 8" xfId="21393"/>
    <cellStyle name="Normal 2 6 2 2 2 9" xfId="21394"/>
    <cellStyle name="Normal 2 6 2 2 2_Tab1" xfId="21395"/>
    <cellStyle name="Normal 2 6 2 2 3" xfId="21396"/>
    <cellStyle name="Normal 2 6 2 2 3 2" xfId="21397"/>
    <cellStyle name="Normal 2 6 2 2 3 2 2" xfId="21398"/>
    <cellStyle name="Normal 2 6 2 2 3 2 2 2" xfId="21399"/>
    <cellStyle name="Normal 2 6 2 2 3 2 2 2 2" xfId="21400"/>
    <cellStyle name="Normal 2 6 2 2 3 2 2 3" xfId="21401"/>
    <cellStyle name="Normal 2 6 2 2 3 2 2 4" xfId="21402"/>
    <cellStyle name="Normal 2 6 2 2 3 2 3" xfId="21403"/>
    <cellStyle name="Normal 2 6 2 2 3 2 3 2" xfId="21404"/>
    <cellStyle name="Normal 2 6 2 2 3 2 4" xfId="21405"/>
    <cellStyle name="Normal 2 6 2 2 3 2 5" xfId="21406"/>
    <cellStyle name="Normal 2 6 2 2 3 3" xfId="21407"/>
    <cellStyle name="Normal 2 6 2 2 3 3 2" xfId="21408"/>
    <cellStyle name="Normal 2 6 2 2 3 3 2 2" xfId="21409"/>
    <cellStyle name="Normal 2 6 2 2 3 3 3" xfId="21410"/>
    <cellStyle name="Normal 2 6 2 2 3 3 4" xfId="21411"/>
    <cellStyle name="Normal 2 6 2 2 3 4" xfId="21412"/>
    <cellStyle name="Normal 2 6 2 2 3 4 2" xfId="21413"/>
    <cellStyle name="Normal 2 6 2 2 3 4 2 2" xfId="21414"/>
    <cellStyle name="Normal 2 6 2 2 3 4 3" xfId="21415"/>
    <cellStyle name="Normal 2 6 2 2 3 4 4" xfId="21416"/>
    <cellStyle name="Normal 2 6 2 2 3 5" xfId="21417"/>
    <cellStyle name="Normal 2 6 2 2 3 5 2" xfId="21418"/>
    <cellStyle name="Normal 2 6 2 2 3 6" xfId="21419"/>
    <cellStyle name="Normal 2 6 2 2 3 7" xfId="21420"/>
    <cellStyle name="Normal 2 6 2 2 4" xfId="21421"/>
    <cellStyle name="Normal 2 6 2 2 4 2" xfId="21422"/>
    <cellStyle name="Normal 2 6 2 2 4 2 2" xfId="21423"/>
    <cellStyle name="Normal 2 6 2 2 4 2 2 2" xfId="21424"/>
    <cellStyle name="Normal 2 6 2 2 4 2 2 2 2" xfId="21425"/>
    <cellStyle name="Normal 2 6 2 2 4 2 2 3" xfId="21426"/>
    <cellStyle name="Normal 2 6 2 2 4 2 2 4" xfId="21427"/>
    <cellStyle name="Normal 2 6 2 2 4 2 3" xfId="21428"/>
    <cellStyle name="Normal 2 6 2 2 4 2 3 2" xfId="21429"/>
    <cellStyle name="Normal 2 6 2 2 4 2 4" xfId="21430"/>
    <cellStyle name="Normal 2 6 2 2 4 2 5" xfId="21431"/>
    <cellStyle name="Normal 2 6 2 2 4 3" xfId="21432"/>
    <cellStyle name="Normal 2 6 2 2 4 3 2" xfId="21433"/>
    <cellStyle name="Normal 2 6 2 2 4 3 2 2" xfId="21434"/>
    <cellStyle name="Normal 2 6 2 2 4 3 3" xfId="21435"/>
    <cellStyle name="Normal 2 6 2 2 4 3 4" xfId="21436"/>
    <cellStyle name="Normal 2 6 2 2 4 4" xfId="21437"/>
    <cellStyle name="Normal 2 6 2 2 4 4 2" xfId="21438"/>
    <cellStyle name="Normal 2 6 2 2 4 4 2 2" xfId="21439"/>
    <cellStyle name="Normal 2 6 2 2 4 4 3" xfId="21440"/>
    <cellStyle name="Normal 2 6 2 2 4 4 4" xfId="21441"/>
    <cellStyle name="Normal 2 6 2 2 4 5" xfId="21442"/>
    <cellStyle name="Normal 2 6 2 2 4 5 2" xfId="21443"/>
    <cellStyle name="Normal 2 6 2 2 4 6" xfId="21444"/>
    <cellStyle name="Normal 2 6 2 2 4 7" xfId="21445"/>
    <cellStyle name="Normal 2 6 2 2 5" xfId="21446"/>
    <cellStyle name="Normal 2 6 2 2 5 2" xfId="21447"/>
    <cellStyle name="Normal 2 6 2 2 5 2 2" xfId="21448"/>
    <cellStyle name="Normal 2 6 2 2 5 2 2 2" xfId="21449"/>
    <cellStyle name="Normal 2 6 2 2 5 2 3" xfId="21450"/>
    <cellStyle name="Normal 2 6 2 2 5 2 4" xfId="21451"/>
    <cellStyle name="Normal 2 6 2 2 5 3" xfId="21452"/>
    <cellStyle name="Normal 2 6 2 2 5 3 2" xfId="21453"/>
    <cellStyle name="Normal 2 6 2 2 5 4" xfId="21454"/>
    <cellStyle name="Normal 2 6 2 2 5 5" xfId="21455"/>
    <cellStyle name="Normal 2 6 2 2 6" xfId="21456"/>
    <cellStyle name="Normal 2 6 2 2 6 2" xfId="21457"/>
    <cellStyle name="Normal 2 6 2 2 6 2 2" xfId="21458"/>
    <cellStyle name="Normal 2 6 2 2 6 3" xfId="21459"/>
    <cellStyle name="Normal 2 6 2 2 6 4" xfId="21460"/>
    <cellStyle name="Normal 2 6 2 2 7" xfId="21461"/>
    <cellStyle name="Normal 2 6 2 2 7 2" xfId="21462"/>
    <cellStyle name="Normal 2 6 2 2 7 2 2" xfId="21463"/>
    <cellStyle name="Normal 2 6 2 2 7 3" xfId="21464"/>
    <cellStyle name="Normal 2 6 2 2 7 4" xfId="21465"/>
    <cellStyle name="Normal 2 6 2 2 8" xfId="21466"/>
    <cellStyle name="Normal 2 6 2 2 8 2" xfId="21467"/>
    <cellStyle name="Normal 2 6 2 2 9" xfId="21468"/>
    <cellStyle name="Normal 2 6 2 2_Tab1" xfId="21469"/>
    <cellStyle name="Normal 2 6 2 3" xfId="21470"/>
    <cellStyle name="Normal 2 6 2 3 2" xfId="21471"/>
    <cellStyle name="Normal 2 6 2 3 2 2" xfId="21472"/>
    <cellStyle name="Normal 2 6 2 3 2 2 2" xfId="21473"/>
    <cellStyle name="Normal 2 6 2 3 2 2 2 2" xfId="21474"/>
    <cellStyle name="Normal 2 6 2 3 2 2 2 2 2" xfId="21475"/>
    <cellStyle name="Normal 2 6 2 3 2 2 2 3" xfId="21476"/>
    <cellStyle name="Normal 2 6 2 3 2 2 2 4" xfId="21477"/>
    <cellStyle name="Normal 2 6 2 3 2 2 3" xfId="21478"/>
    <cellStyle name="Normal 2 6 2 3 2 2 3 2" xfId="21479"/>
    <cellStyle name="Normal 2 6 2 3 2 2 4" xfId="21480"/>
    <cellStyle name="Normal 2 6 2 3 2 2 5" xfId="21481"/>
    <cellStyle name="Normal 2 6 2 3 2 3" xfId="21482"/>
    <cellStyle name="Normal 2 6 2 3 2 3 2" xfId="21483"/>
    <cellStyle name="Normal 2 6 2 3 2 3 2 2" xfId="21484"/>
    <cellStyle name="Normal 2 6 2 3 2 3 3" xfId="21485"/>
    <cellStyle name="Normal 2 6 2 3 2 3 4" xfId="21486"/>
    <cellStyle name="Normal 2 6 2 3 2 4" xfId="21487"/>
    <cellStyle name="Normal 2 6 2 3 2 4 2" xfId="21488"/>
    <cellStyle name="Normal 2 6 2 3 2 4 2 2" xfId="21489"/>
    <cellStyle name="Normal 2 6 2 3 2 4 3" xfId="21490"/>
    <cellStyle name="Normal 2 6 2 3 2 4 4" xfId="21491"/>
    <cellStyle name="Normal 2 6 2 3 2 5" xfId="21492"/>
    <cellStyle name="Normal 2 6 2 3 2 5 2" xfId="21493"/>
    <cellStyle name="Normal 2 6 2 3 2 6" xfId="21494"/>
    <cellStyle name="Normal 2 6 2 3 2 7" xfId="21495"/>
    <cellStyle name="Normal 2 6 2 3 3" xfId="21496"/>
    <cellStyle name="Normal 2 6 2 3 3 2" xfId="21497"/>
    <cellStyle name="Normal 2 6 2 3 3 2 2" xfId="21498"/>
    <cellStyle name="Normal 2 6 2 3 3 2 2 2" xfId="21499"/>
    <cellStyle name="Normal 2 6 2 3 3 2 2 2 2" xfId="21500"/>
    <cellStyle name="Normal 2 6 2 3 3 2 2 3" xfId="21501"/>
    <cellStyle name="Normal 2 6 2 3 3 2 2 4" xfId="21502"/>
    <cellStyle name="Normal 2 6 2 3 3 2 3" xfId="21503"/>
    <cellStyle name="Normal 2 6 2 3 3 2 3 2" xfId="21504"/>
    <cellStyle name="Normal 2 6 2 3 3 2 4" xfId="21505"/>
    <cellStyle name="Normal 2 6 2 3 3 2 5" xfId="21506"/>
    <cellStyle name="Normal 2 6 2 3 3 3" xfId="21507"/>
    <cellStyle name="Normal 2 6 2 3 3 3 2" xfId="21508"/>
    <cellStyle name="Normal 2 6 2 3 3 3 2 2" xfId="21509"/>
    <cellStyle name="Normal 2 6 2 3 3 3 3" xfId="21510"/>
    <cellStyle name="Normal 2 6 2 3 3 3 4" xfId="21511"/>
    <cellStyle name="Normal 2 6 2 3 3 4" xfId="21512"/>
    <cellStyle name="Normal 2 6 2 3 3 4 2" xfId="21513"/>
    <cellStyle name="Normal 2 6 2 3 3 4 2 2" xfId="21514"/>
    <cellStyle name="Normal 2 6 2 3 3 4 3" xfId="21515"/>
    <cellStyle name="Normal 2 6 2 3 3 4 4" xfId="21516"/>
    <cellStyle name="Normal 2 6 2 3 3 5" xfId="21517"/>
    <cellStyle name="Normal 2 6 2 3 3 5 2" xfId="21518"/>
    <cellStyle name="Normal 2 6 2 3 3 6" xfId="21519"/>
    <cellStyle name="Normal 2 6 2 3 3 7" xfId="21520"/>
    <cellStyle name="Normal 2 6 2 3 4" xfId="21521"/>
    <cellStyle name="Normal 2 6 2 3 4 2" xfId="21522"/>
    <cellStyle name="Normal 2 6 2 3 4 2 2" xfId="21523"/>
    <cellStyle name="Normal 2 6 2 3 4 2 2 2" xfId="21524"/>
    <cellStyle name="Normal 2 6 2 3 4 2 3" xfId="21525"/>
    <cellStyle name="Normal 2 6 2 3 4 2 4" xfId="21526"/>
    <cellStyle name="Normal 2 6 2 3 4 3" xfId="21527"/>
    <cellStyle name="Normal 2 6 2 3 4 3 2" xfId="21528"/>
    <cellStyle name="Normal 2 6 2 3 4 4" xfId="21529"/>
    <cellStyle name="Normal 2 6 2 3 4 5" xfId="21530"/>
    <cellStyle name="Normal 2 6 2 3 5" xfId="21531"/>
    <cellStyle name="Normal 2 6 2 3 5 2" xfId="21532"/>
    <cellStyle name="Normal 2 6 2 3 5 2 2" xfId="21533"/>
    <cellStyle name="Normal 2 6 2 3 5 3" xfId="21534"/>
    <cellStyle name="Normal 2 6 2 3 5 4" xfId="21535"/>
    <cellStyle name="Normal 2 6 2 3 6" xfId="21536"/>
    <cellStyle name="Normal 2 6 2 3 6 2" xfId="21537"/>
    <cellStyle name="Normal 2 6 2 3 6 2 2" xfId="21538"/>
    <cellStyle name="Normal 2 6 2 3 6 3" xfId="21539"/>
    <cellStyle name="Normal 2 6 2 3 6 4" xfId="21540"/>
    <cellStyle name="Normal 2 6 2 3 7" xfId="21541"/>
    <cellStyle name="Normal 2 6 2 3 7 2" xfId="21542"/>
    <cellStyle name="Normal 2 6 2 3 8" xfId="21543"/>
    <cellStyle name="Normal 2 6 2 3 9" xfId="21544"/>
    <cellStyle name="Normal 2 6 2 3_Tab1" xfId="21545"/>
    <cellStyle name="Normal 2 6 2 4" xfId="21546"/>
    <cellStyle name="Normal 2 6 2 4 2" xfId="21547"/>
    <cellStyle name="Normal 2 6 2 4 2 2" xfId="21548"/>
    <cellStyle name="Normal 2 6 2 4 2 2 2" xfId="21549"/>
    <cellStyle name="Normal 2 6 2 4 2 2 2 2" xfId="21550"/>
    <cellStyle name="Normal 2 6 2 4 2 2 3" xfId="21551"/>
    <cellStyle name="Normal 2 6 2 4 2 2 4" xfId="21552"/>
    <cellStyle name="Normal 2 6 2 4 2 3" xfId="21553"/>
    <cellStyle name="Normal 2 6 2 4 2 3 2" xfId="21554"/>
    <cellStyle name="Normal 2 6 2 4 2 4" xfId="21555"/>
    <cellStyle name="Normal 2 6 2 4 2 5" xfId="21556"/>
    <cellStyle name="Normal 2 6 2 4 3" xfId="21557"/>
    <cellStyle name="Normal 2 6 2 4 3 2" xfId="21558"/>
    <cellStyle name="Normal 2 6 2 4 3 2 2" xfId="21559"/>
    <cellStyle name="Normal 2 6 2 4 3 3" xfId="21560"/>
    <cellStyle name="Normal 2 6 2 4 3 4" xfId="21561"/>
    <cellStyle name="Normal 2 6 2 4 4" xfId="21562"/>
    <cellStyle name="Normal 2 6 2 4 4 2" xfId="21563"/>
    <cellStyle name="Normal 2 6 2 4 4 2 2" xfId="21564"/>
    <cellStyle name="Normal 2 6 2 4 4 3" xfId="21565"/>
    <cellStyle name="Normal 2 6 2 4 4 4" xfId="21566"/>
    <cellStyle name="Normal 2 6 2 4 5" xfId="21567"/>
    <cellStyle name="Normal 2 6 2 4 5 2" xfId="21568"/>
    <cellStyle name="Normal 2 6 2 4 6" xfId="21569"/>
    <cellStyle name="Normal 2 6 2 4 7" xfId="21570"/>
    <cellStyle name="Normal 2 6 2 5" xfId="21571"/>
    <cellStyle name="Normal 2 6 2 5 2" xfId="21572"/>
    <cellStyle name="Normal 2 6 2 5 2 2" xfId="21573"/>
    <cellStyle name="Normal 2 6 2 5 2 2 2" xfId="21574"/>
    <cellStyle name="Normal 2 6 2 5 2 2 2 2" xfId="21575"/>
    <cellStyle name="Normal 2 6 2 5 2 2 3" xfId="21576"/>
    <cellStyle name="Normal 2 6 2 5 2 2 4" xfId="21577"/>
    <cellStyle name="Normal 2 6 2 5 2 3" xfId="21578"/>
    <cellStyle name="Normal 2 6 2 5 2 3 2" xfId="21579"/>
    <cellStyle name="Normal 2 6 2 5 2 4" xfId="21580"/>
    <cellStyle name="Normal 2 6 2 5 2 5" xfId="21581"/>
    <cellStyle name="Normal 2 6 2 5 3" xfId="21582"/>
    <cellStyle name="Normal 2 6 2 5 3 2" xfId="21583"/>
    <cellStyle name="Normal 2 6 2 5 3 2 2" xfId="21584"/>
    <cellStyle name="Normal 2 6 2 5 3 3" xfId="21585"/>
    <cellStyle name="Normal 2 6 2 5 3 4" xfId="21586"/>
    <cellStyle name="Normal 2 6 2 5 4" xfId="21587"/>
    <cellStyle name="Normal 2 6 2 5 4 2" xfId="21588"/>
    <cellStyle name="Normal 2 6 2 5 4 2 2" xfId="21589"/>
    <cellStyle name="Normal 2 6 2 5 4 3" xfId="21590"/>
    <cellStyle name="Normal 2 6 2 5 4 4" xfId="21591"/>
    <cellStyle name="Normal 2 6 2 5 5" xfId="21592"/>
    <cellStyle name="Normal 2 6 2 5 5 2" xfId="21593"/>
    <cellStyle name="Normal 2 6 2 5 6" xfId="21594"/>
    <cellStyle name="Normal 2 6 2 5 7" xfId="21595"/>
    <cellStyle name="Normal 2 6 2 6" xfId="21596"/>
    <cellStyle name="Normal 2 6 2 6 2" xfId="21597"/>
    <cellStyle name="Normal 2 6 2 6 2 2" xfId="21598"/>
    <cellStyle name="Normal 2 6 2 6 2 2 2" xfId="21599"/>
    <cellStyle name="Normal 2 6 2 6 2 3" xfId="21600"/>
    <cellStyle name="Normal 2 6 2 6 2 4" xfId="21601"/>
    <cellStyle name="Normal 2 6 2 6 3" xfId="21602"/>
    <cellStyle name="Normal 2 6 2 6 3 2" xfId="21603"/>
    <cellStyle name="Normal 2 6 2 6 4" xfId="21604"/>
    <cellStyle name="Normal 2 6 2 6 5" xfId="21605"/>
    <cellStyle name="Normal 2 6 2 7" xfId="21606"/>
    <cellStyle name="Normal 2 6 2 7 2" xfId="21607"/>
    <cellStyle name="Normal 2 6 2 7 2 2" xfId="21608"/>
    <cellStyle name="Normal 2 6 2 7 3" xfId="21609"/>
    <cellStyle name="Normal 2 6 2 7 4" xfId="21610"/>
    <cellStyle name="Normal 2 6 2 8" xfId="21611"/>
    <cellStyle name="Normal 2 6 2 8 2" xfId="21612"/>
    <cellStyle name="Normal 2 6 2 8 2 2" xfId="21613"/>
    <cellStyle name="Normal 2 6 2 8 3" xfId="21614"/>
    <cellStyle name="Normal 2 6 2 8 4" xfId="21615"/>
    <cellStyle name="Normal 2 6 2 9" xfId="21616"/>
    <cellStyle name="Normal 2 6 2 9 2" xfId="21617"/>
    <cellStyle name="Normal 2 6 2_Tab1" xfId="21618"/>
    <cellStyle name="Normal 2 6 3" xfId="21619"/>
    <cellStyle name="Normal 2 6 3 10" xfId="21620"/>
    <cellStyle name="Normal 2 6 3 2" xfId="21621"/>
    <cellStyle name="Normal 2 6 3 2 2" xfId="21622"/>
    <cellStyle name="Normal 2 6 3 2 2 2" xfId="21623"/>
    <cellStyle name="Normal 2 6 3 2 2 2 2" xfId="21624"/>
    <cellStyle name="Normal 2 6 3 2 2 2 2 2" xfId="21625"/>
    <cellStyle name="Normal 2 6 3 2 2 2 2 2 2" xfId="21626"/>
    <cellStyle name="Normal 2 6 3 2 2 2 2 3" xfId="21627"/>
    <cellStyle name="Normal 2 6 3 2 2 2 2 4" xfId="21628"/>
    <cellStyle name="Normal 2 6 3 2 2 2 3" xfId="21629"/>
    <cellStyle name="Normal 2 6 3 2 2 2 3 2" xfId="21630"/>
    <cellStyle name="Normal 2 6 3 2 2 2 4" xfId="21631"/>
    <cellStyle name="Normal 2 6 3 2 2 2 5" xfId="21632"/>
    <cellStyle name="Normal 2 6 3 2 2 3" xfId="21633"/>
    <cellStyle name="Normal 2 6 3 2 2 3 2" xfId="21634"/>
    <cellStyle name="Normal 2 6 3 2 2 3 2 2" xfId="21635"/>
    <cellStyle name="Normal 2 6 3 2 2 3 3" xfId="21636"/>
    <cellStyle name="Normal 2 6 3 2 2 3 4" xfId="21637"/>
    <cellStyle name="Normal 2 6 3 2 2 4" xfId="21638"/>
    <cellStyle name="Normal 2 6 3 2 2 4 2" xfId="21639"/>
    <cellStyle name="Normal 2 6 3 2 2 4 2 2" xfId="21640"/>
    <cellStyle name="Normal 2 6 3 2 2 4 3" xfId="21641"/>
    <cellStyle name="Normal 2 6 3 2 2 4 4" xfId="21642"/>
    <cellStyle name="Normal 2 6 3 2 2 5" xfId="21643"/>
    <cellStyle name="Normal 2 6 3 2 2 5 2" xfId="21644"/>
    <cellStyle name="Normal 2 6 3 2 2 6" xfId="21645"/>
    <cellStyle name="Normal 2 6 3 2 2 7" xfId="21646"/>
    <cellStyle name="Normal 2 6 3 2 3" xfId="21647"/>
    <cellStyle name="Normal 2 6 3 2 3 2" xfId="21648"/>
    <cellStyle name="Normal 2 6 3 2 3 2 2" xfId="21649"/>
    <cellStyle name="Normal 2 6 3 2 3 2 2 2" xfId="21650"/>
    <cellStyle name="Normal 2 6 3 2 3 2 2 2 2" xfId="21651"/>
    <cellStyle name="Normal 2 6 3 2 3 2 2 3" xfId="21652"/>
    <cellStyle name="Normal 2 6 3 2 3 2 2 4" xfId="21653"/>
    <cellStyle name="Normal 2 6 3 2 3 2 3" xfId="21654"/>
    <cellStyle name="Normal 2 6 3 2 3 2 3 2" xfId="21655"/>
    <cellStyle name="Normal 2 6 3 2 3 2 4" xfId="21656"/>
    <cellStyle name="Normal 2 6 3 2 3 2 5" xfId="21657"/>
    <cellStyle name="Normal 2 6 3 2 3 3" xfId="21658"/>
    <cellStyle name="Normal 2 6 3 2 3 3 2" xfId="21659"/>
    <cellStyle name="Normal 2 6 3 2 3 3 2 2" xfId="21660"/>
    <cellStyle name="Normal 2 6 3 2 3 3 3" xfId="21661"/>
    <cellStyle name="Normal 2 6 3 2 3 3 4" xfId="21662"/>
    <cellStyle name="Normal 2 6 3 2 3 4" xfId="21663"/>
    <cellStyle name="Normal 2 6 3 2 3 4 2" xfId="21664"/>
    <cellStyle name="Normal 2 6 3 2 3 4 2 2" xfId="21665"/>
    <cellStyle name="Normal 2 6 3 2 3 4 3" xfId="21666"/>
    <cellStyle name="Normal 2 6 3 2 3 4 4" xfId="21667"/>
    <cellStyle name="Normal 2 6 3 2 3 5" xfId="21668"/>
    <cellStyle name="Normal 2 6 3 2 3 5 2" xfId="21669"/>
    <cellStyle name="Normal 2 6 3 2 3 6" xfId="21670"/>
    <cellStyle name="Normal 2 6 3 2 3 7" xfId="21671"/>
    <cellStyle name="Normal 2 6 3 2 4" xfId="21672"/>
    <cellStyle name="Normal 2 6 3 2 4 2" xfId="21673"/>
    <cellStyle name="Normal 2 6 3 2 4 2 2" xfId="21674"/>
    <cellStyle name="Normal 2 6 3 2 4 2 2 2" xfId="21675"/>
    <cellStyle name="Normal 2 6 3 2 4 2 3" xfId="21676"/>
    <cellStyle name="Normal 2 6 3 2 4 2 4" xfId="21677"/>
    <cellStyle name="Normal 2 6 3 2 4 3" xfId="21678"/>
    <cellStyle name="Normal 2 6 3 2 4 3 2" xfId="21679"/>
    <cellStyle name="Normal 2 6 3 2 4 4" xfId="21680"/>
    <cellStyle name="Normal 2 6 3 2 4 5" xfId="21681"/>
    <cellStyle name="Normal 2 6 3 2 5" xfId="21682"/>
    <cellStyle name="Normal 2 6 3 2 5 2" xfId="21683"/>
    <cellStyle name="Normal 2 6 3 2 5 2 2" xfId="21684"/>
    <cellStyle name="Normal 2 6 3 2 5 3" xfId="21685"/>
    <cellStyle name="Normal 2 6 3 2 5 4" xfId="21686"/>
    <cellStyle name="Normal 2 6 3 2 6" xfId="21687"/>
    <cellStyle name="Normal 2 6 3 2 6 2" xfId="21688"/>
    <cellStyle name="Normal 2 6 3 2 6 2 2" xfId="21689"/>
    <cellStyle name="Normal 2 6 3 2 6 3" xfId="21690"/>
    <cellStyle name="Normal 2 6 3 2 6 4" xfId="21691"/>
    <cellStyle name="Normal 2 6 3 2 7" xfId="21692"/>
    <cellStyle name="Normal 2 6 3 2 7 2" xfId="21693"/>
    <cellStyle name="Normal 2 6 3 2 8" xfId="21694"/>
    <cellStyle name="Normal 2 6 3 2 9" xfId="21695"/>
    <cellStyle name="Normal 2 6 3 2_Tab1" xfId="21696"/>
    <cellStyle name="Normal 2 6 3 3" xfId="21697"/>
    <cellStyle name="Normal 2 6 3 3 2" xfId="21698"/>
    <cellStyle name="Normal 2 6 3 3 2 2" xfId="21699"/>
    <cellStyle name="Normal 2 6 3 3 2 2 2" xfId="21700"/>
    <cellStyle name="Normal 2 6 3 3 2 2 2 2" xfId="21701"/>
    <cellStyle name="Normal 2 6 3 3 2 2 3" xfId="21702"/>
    <cellStyle name="Normal 2 6 3 3 2 2 4" xfId="21703"/>
    <cellStyle name="Normal 2 6 3 3 2 3" xfId="21704"/>
    <cellStyle name="Normal 2 6 3 3 2 3 2" xfId="21705"/>
    <cellStyle name="Normal 2 6 3 3 2 4" xfId="21706"/>
    <cellStyle name="Normal 2 6 3 3 2 5" xfId="21707"/>
    <cellStyle name="Normal 2 6 3 3 3" xfId="21708"/>
    <cellStyle name="Normal 2 6 3 3 3 2" xfId="21709"/>
    <cellStyle name="Normal 2 6 3 3 3 2 2" xfId="21710"/>
    <cellStyle name="Normal 2 6 3 3 3 3" xfId="21711"/>
    <cellStyle name="Normal 2 6 3 3 3 4" xfId="21712"/>
    <cellStyle name="Normal 2 6 3 3 4" xfId="21713"/>
    <cellStyle name="Normal 2 6 3 3 4 2" xfId="21714"/>
    <cellStyle name="Normal 2 6 3 3 4 2 2" xfId="21715"/>
    <cellStyle name="Normal 2 6 3 3 4 3" xfId="21716"/>
    <cellStyle name="Normal 2 6 3 3 4 4" xfId="21717"/>
    <cellStyle name="Normal 2 6 3 3 5" xfId="21718"/>
    <cellStyle name="Normal 2 6 3 3 5 2" xfId="21719"/>
    <cellStyle name="Normal 2 6 3 3 6" xfId="21720"/>
    <cellStyle name="Normal 2 6 3 3 7" xfId="21721"/>
    <cellStyle name="Normal 2 6 3 4" xfId="21722"/>
    <cellStyle name="Normal 2 6 3 4 2" xfId="21723"/>
    <cellStyle name="Normal 2 6 3 4 2 2" xfId="21724"/>
    <cellStyle name="Normal 2 6 3 4 2 2 2" xfId="21725"/>
    <cellStyle name="Normal 2 6 3 4 2 2 2 2" xfId="21726"/>
    <cellStyle name="Normal 2 6 3 4 2 2 3" xfId="21727"/>
    <cellStyle name="Normal 2 6 3 4 2 2 4" xfId="21728"/>
    <cellStyle name="Normal 2 6 3 4 2 3" xfId="21729"/>
    <cellStyle name="Normal 2 6 3 4 2 3 2" xfId="21730"/>
    <cellStyle name="Normal 2 6 3 4 2 4" xfId="21731"/>
    <cellStyle name="Normal 2 6 3 4 2 5" xfId="21732"/>
    <cellStyle name="Normal 2 6 3 4 3" xfId="21733"/>
    <cellStyle name="Normal 2 6 3 4 3 2" xfId="21734"/>
    <cellStyle name="Normal 2 6 3 4 3 2 2" xfId="21735"/>
    <cellStyle name="Normal 2 6 3 4 3 3" xfId="21736"/>
    <cellStyle name="Normal 2 6 3 4 3 4" xfId="21737"/>
    <cellStyle name="Normal 2 6 3 4 4" xfId="21738"/>
    <cellStyle name="Normal 2 6 3 4 4 2" xfId="21739"/>
    <cellStyle name="Normal 2 6 3 4 4 2 2" xfId="21740"/>
    <cellStyle name="Normal 2 6 3 4 4 3" xfId="21741"/>
    <cellStyle name="Normal 2 6 3 4 4 4" xfId="21742"/>
    <cellStyle name="Normal 2 6 3 4 5" xfId="21743"/>
    <cellStyle name="Normal 2 6 3 4 5 2" xfId="21744"/>
    <cellStyle name="Normal 2 6 3 4 6" xfId="21745"/>
    <cellStyle name="Normal 2 6 3 4 7" xfId="21746"/>
    <cellStyle name="Normal 2 6 3 5" xfId="21747"/>
    <cellStyle name="Normal 2 6 3 5 2" xfId="21748"/>
    <cellStyle name="Normal 2 6 3 5 2 2" xfId="21749"/>
    <cellStyle name="Normal 2 6 3 5 2 2 2" xfId="21750"/>
    <cellStyle name="Normal 2 6 3 5 2 3" xfId="21751"/>
    <cellStyle name="Normal 2 6 3 5 2 4" xfId="21752"/>
    <cellStyle name="Normal 2 6 3 5 3" xfId="21753"/>
    <cellStyle name="Normal 2 6 3 5 3 2" xfId="21754"/>
    <cellStyle name="Normal 2 6 3 5 4" xfId="21755"/>
    <cellStyle name="Normal 2 6 3 5 5" xfId="21756"/>
    <cellStyle name="Normal 2 6 3 6" xfId="21757"/>
    <cellStyle name="Normal 2 6 3 6 2" xfId="21758"/>
    <cellStyle name="Normal 2 6 3 6 2 2" xfId="21759"/>
    <cellStyle name="Normal 2 6 3 6 3" xfId="21760"/>
    <cellStyle name="Normal 2 6 3 6 4" xfId="21761"/>
    <cellStyle name="Normal 2 6 3 7" xfId="21762"/>
    <cellStyle name="Normal 2 6 3 7 2" xfId="21763"/>
    <cellStyle name="Normal 2 6 3 7 2 2" xfId="21764"/>
    <cellStyle name="Normal 2 6 3 7 3" xfId="21765"/>
    <cellStyle name="Normal 2 6 3 7 4" xfId="21766"/>
    <cellStyle name="Normal 2 6 3 8" xfId="21767"/>
    <cellStyle name="Normal 2 6 3 8 2" xfId="21768"/>
    <cellStyle name="Normal 2 6 3 9" xfId="21769"/>
    <cellStyle name="Normal 2 6 3_Tab1" xfId="21770"/>
    <cellStyle name="Normal 2 6 4" xfId="21771"/>
    <cellStyle name="Normal 2 6 4 2" xfId="21772"/>
    <cellStyle name="Normal 2 6 4 2 2" xfId="21773"/>
    <cellStyle name="Normal 2 6 4 2 2 2" xfId="21774"/>
    <cellStyle name="Normal 2 6 4 2 2 2 2" xfId="21775"/>
    <cellStyle name="Normal 2 6 4 2 2 2 2 2" xfId="21776"/>
    <cellStyle name="Normal 2 6 4 2 2 2 3" xfId="21777"/>
    <cellStyle name="Normal 2 6 4 2 2 2 4" xfId="21778"/>
    <cellStyle name="Normal 2 6 4 2 2 3" xfId="21779"/>
    <cellStyle name="Normal 2 6 4 2 2 3 2" xfId="21780"/>
    <cellStyle name="Normal 2 6 4 2 2 4" xfId="21781"/>
    <cellStyle name="Normal 2 6 4 2 2 5" xfId="21782"/>
    <cellStyle name="Normal 2 6 4 2 3" xfId="21783"/>
    <cellStyle name="Normal 2 6 4 2 3 2" xfId="21784"/>
    <cellStyle name="Normal 2 6 4 2 3 2 2" xfId="21785"/>
    <cellStyle name="Normal 2 6 4 2 3 3" xfId="21786"/>
    <cellStyle name="Normal 2 6 4 2 3 4" xfId="21787"/>
    <cellStyle name="Normal 2 6 4 2 4" xfId="21788"/>
    <cellStyle name="Normal 2 6 4 2 4 2" xfId="21789"/>
    <cellStyle name="Normal 2 6 4 2 4 2 2" xfId="21790"/>
    <cellStyle name="Normal 2 6 4 2 4 3" xfId="21791"/>
    <cellStyle name="Normal 2 6 4 2 4 4" xfId="21792"/>
    <cellStyle name="Normal 2 6 4 2 5" xfId="21793"/>
    <cellStyle name="Normal 2 6 4 2 5 2" xfId="21794"/>
    <cellStyle name="Normal 2 6 4 2 6" xfId="21795"/>
    <cellStyle name="Normal 2 6 4 2 7" xfId="21796"/>
    <cellStyle name="Normal 2 6 4 3" xfId="21797"/>
    <cellStyle name="Normal 2 6 4 3 2" xfId="21798"/>
    <cellStyle name="Normal 2 6 4 3 2 2" xfId="21799"/>
    <cellStyle name="Normal 2 6 4 3 2 2 2" xfId="21800"/>
    <cellStyle name="Normal 2 6 4 3 2 2 2 2" xfId="21801"/>
    <cellStyle name="Normal 2 6 4 3 2 2 3" xfId="21802"/>
    <cellStyle name="Normal 2 6 4 3 2 2 4" xfId="21803"/>
    <cellStyle name="Normal 2 6 4 3 2 3" xfId="21804"/>
    <cellStyle name="Normal 2 6 4 3 2 3 2" xfId="21805"/>
    <cellStyle name="Normal 2 6 4 3 2 4" xfId="21806"/>
    <cellStyle name="Normal 2 6 4 3 2 5" xfId="21807"/>
    <cellStyle name="Normal 2 6 4 3 3" xfId="21808"/>
    <cellStyle name="Normal 2 6 4 3 3 2" xfId="21809"/>
    <cellStyle name="Normal 2 6 4 3 3 2 2" xfId="21810"/>
    <cellStyle name="Normal 2 6 4 3 3 3" xfId="21811"/>
    <cellStyle name="Normal 2 6 4 3 3 4" xfId="21812"/>
    <cellStyle name="Normal 2 6 4 3 4" xfId="21813"/>
    <cellStyle name="Normal 2 6 4 3 4 2" xfId="21814"/>
    <cellStyle name="Normal 2 6 4 3 4 2 2" xfId="21815"/>
    <cellStyle name="Normal 2 6 4 3 4 3" xfId="21816"/>
    <cellStyle name="Normal 2 6 4 3 4 4" xfId="21817"/>
    <cellStyle name="Normal 2 6 4 3 5" xfId="21818"/>
    <cellStyle name="Normal 2 6 4 3 5 2" xfId="21819"/>
    <cellStyle name="Normal 2 6 4 3 6" xfId="21820"/>
    <cellStyle name="Normal 2 6 4 3 7" xfId="21821"/>
    <cellStyle name="Normal 2 6 4 4" xfId="21822"/>
    <cellStyle name="Normal 2 6 4 4 2" xfId="21823"/>
    <cellStyle name="Normal 2 6 4 4 2 2" xfId="21824"/>
    <cellStyle name="Normal 2 6 4 4 2 2 2" xfId="21825"/>
    <cellStyle name="Normal 2 6 4 4 2 3" xfId="21826"/>
    <cellStyle name="Normal 2 6 4 4 2 4" xfId="21827"/>
    <cellStyle name="Normal 2 6 4 4 3" xfId="21828"/>
    <cellStyle name="Normal 2 6 4 4 3 2" xfId="21829"/>
    <cellStyle name="Normal 2 6 4 4 4" xfId="21830"/>
    <cellStyle name="Normal 2 6 4 4 5" xfId="21831"/>
    <cellStyle name="Normal 2 6 4 5" xfId="21832"/>
    <cellStyle name="Normal 2 6 4 5 2" xfId="21833"/>
    <cellStyle name="Normal 2 6 4 5 2 2" xfId="21834"/>
    <cellStyle name="Normal 2 6 4 5 3" xfId="21835"/>
    <cellStyle name="Normal 2 6 4 5 4" xfId="21836"/>
    <cellStyle name="Normal 2 6 4 6" xfId="21837"/>
    <cellStyle name="Normal 2 6 4 6 2" xfId="21838"/>
    <cellStyle name="Normal 2 6 4 6 2 2" xfId="21839"/>
    <cellStyle name="Normal 2 6 4 6 3" xfId="21840"/>
    <cellStyle name="Normal 2 6 4 6 4" xfId="21841"/>
    <cellStyle name="Normal 2 6 4 7" xfId="21842"/>
    <cellStyle name="Normal 2 6 4 7 2" xfId="21843"/>
    <cellStyle name="Normal 2 6 4 8" xfId="21844"/>
    <cellStyle name="Normal 2 6 4 9" xfId="21845"/>
    <cellStyle name="Normal 2 6 4_Tab1" xfId="21846"/>
    <cellStyle name="Normal 2 6 5" xfId="21847"/>
    <cellStyle name="Normal 2 6 5 2" xfId="21848"/>
    <cellStyle name="Normal 2 6 5 2 2" xfId="21849"/>
    <cellStyle name="Normal 2 6 5 2 2 2" xfId="21850"/>
    <cellStyle name="Normal 2 6 5 2 2 2 2" xfId="21851"/>
    <cellStyle name="Normal 2 6 5 2 2 3" xfId="21852"/>
    <cellStyle name="Normal 2 6 5 2 2 4" xfId="21853"/>
    <cellStyle name="Normal 2 6 5 2 3" xfId="21854"/>
    <cellStyle name="Normal 2 6 5 2 3 2" xfId="21855"/>
    <cellStyle name="Normal 2 6 5 2 4" xfId="21856"/>
    <cellStyle name="Normal 2 6 5 2 5" xfId="21857"/>
    <cellStyle name="Normal 2 6 5 3" xfId="21858"/>
    <cellStyle name="Normal 2 6 5 3 2" xfId="21859"/>
    <cellStyle name="Normal 2 6 5 3 2 2" xfId="21860"/>
    <cellStyle name="Normal 2 6 5 3 3" xfId="21861"/>
    <cellStyle name="Normal 2 6 5 3 4" xfId="21862"/>
    <cellStyle name="Normal 2 6 5 4" xfId="21863"/>
    <cellStyle name="Normal 2 6 5 4 2" xfId="21864"/>
    <cellStyle name="Normal 2 6 5 4 2 2" xfId="21865"/>
    <cellStyle name="Normal 2 6 5 4 3" xfId="21866"/>
    <cellStyle name="Normal 2 6 5 4 4" xfId="21867"/>
    <cellStyle name="Normal 2 6 5 5" xfId="21868"/>
    <cellStyle name="Normal 2 6 5 5 2" xfId="21869"/>
    <cellStyle name="Normal 2 6 5 6" xfId="21870"/>
    <cellStyle name="Normal 2 6 5 7" xfId="21871"/>
    <cellStyle name="Normal 2 6 6" xfId="21872"/>
    <cellStyle name="Normal 2 6 6 2" xfId="21873"/>
    <cellStyle name="Normal 2 6 6 2 2" xfId="21874"/>
    <cellStyle name="Normal 2 6 6 2 2 2" xfId="21875"/>
    <cellStyle name="Normal 2 6 6 2 2 2 2" xfId="21876"/>
    <cellStyle name="Normal 2 6 6 2 2 3" xfId="21877"/>
    <cellStyle name="Normal 2 6 6 2 2 4" xfId="21878"/>
    <cellStyle name="Normal 2 6 6 2 3" xfId="21879"/>
    <cellStyle name="Normal 2 6 6 2 3 2" xfId="21880"/>
    <cellStyle name="Normal 2 6 6 2 4" xfId="21881"/>
    <cellStyle name="Normal 2 6 6 2 5" xfId="21882"/>
    <cellStyle name="Normal 2 6 6 3" xfId="21883"/>
    <cellStyle name="Normal 2 6 6 3 2" xfId="21884"/>
    <cellStyle name="Normal 2 6 6 3 2 2" xfId="21885"/>
    <cellStyle name="Normal 2 6 6 3 3" xfId="21886"/>
    <cellStyle name="Normal 2 6 6 3 4" xfId="21887"/>
    <cellStyle name="Normal 2 6 6 4" xfId="21888"/>
    <cellStyle name="Normal 2 6 6 4 2" xfId="21889"/>
    <cellStyle name="Normal 2 6 6 4 2 2" xfId="21890"/>
    <cellStyle name="Normal 2 6 6 4 3" xfId="21891"/>
    <cellStyle name="Normal 2 6 6 4 4" xfId="21892"/>
    <cellStyle name="Normal 2 6 6 5" xfId="21893"/>
    <cellStyle name="Normal 2 6 6 5 2" xfId="21894"/>
    <cellStyle name="Normal 2 6 6 6" xfId="21895"/>
    <cellStyle name="Normal 2 6 6 7" xfId="21896"/>
    <cellStyle name="Normal 2 6 7" xfId="21897"/>
    <cellStyle name="Normal 2 6 7 2" xfId="21898"/>
    <cellStyle name="Normal 2 6 7 2 2" xfId="21899"/>
    <cellStyle name="Normal 2 6 7 2 2 2" xfId="21900"/>
    <cellStyle name="Normal 2 6 7 2 3" xfId="21901"/>
    <cellStyle name="Normal 2 6 7 2 4" xfId="21902"/>
    <cellStyle name="Normal 2 6 7 3" xfId="21903"/>
    <cellStyle name="Normal 2 6 7 3 2" xfId="21904"/>
    <cellStyle name="Normal 2 6 7 4" xfId="21905"/>
    <cellStyle name="Normal 2 6 7 5" xfId="21906"/>
    <cellStyle name="Normal 2 6 8" xfId="21907"/>
    <cellStyle name="Normal 2 6 8 2" xfId="21908"/>
    <cellStyle name="Normal 2 6 8 2 2" xfId="21909"/>
    <cellStyle name="Normal 2 6 8 3" xfId="21910"/>
    <cellStyle name="Normal 2 6 8 4" xfId="21911"/>
    <cellStyle name="Normal 2 6 9" xfId="21912"/>
    <cellStyle name="Normal 2 6 9 2" xfId="21913"/>
    <cellStyle name="Normal 2 6 9 2 2" xfId="21914"/>
    <cellStyle name="Normal 2 6 9 3" xfId="21915"/>
    <cellStyle name="Normal 2 6 9 4" xfId="21916"/>
    <cellStyle name="Normal 2 6_Tab1" xfId="21917"/>
    <cellStyle name="Normal 2 7" xfId="21918"/>
    <cellStyle name="Normal 2 7 10" xfId="21919"/>
    <cellStyle name="Normal 2 7 10 2" xfId="21920"/>
    <cellStyle name="Normal 2 7 11" xfId="21921"/>
    <cellStyle name="Normal 2 7 12" xfId="21922"/>
    <cellStyle name="Normal 2 7 2" xfId="21923"/>
    <cellStyle name="Normal 2 7 2 10" xfId="21924"/>
    <cellStyle name="Normal 2 7 2 11" xfId="21925"/>
    <cellStyle name="Normal 2 7 2 2" xfId="21926"/>
    <cellStyle name="Normal 2 7 2 2 10" xfId="21927"/>
    <cellStyle name="Normal 2 7 2 2 2" xfId="21928"/>
    <cellStyle name="Normal 2 7 2 2 2 2" xfId="21929"/>
    <cellStyle name="Normal 2 7 2 2 2 2 2" xfId="21930"/>
    <cellStyle name="Normal 2 7 2 2 2 2 2 2" xfId="21931"/>
    <cellStyle name="Normal 2 7 2 2 2 2 2 2 2" xfId="21932"/>
    <cellStyle name="Normal 2 7 2 2 2 2 2 2 2 2" xfId="21933"/>
    <cellStyle name="Normal 2 7 2 2 2 2 2 2 3" xfId="21934"/>
    <cellStyle name="Normal 2 7 2 2 2 2 2 2 4" xfId="21935"/>
    <cellStyle name="Normal 2 7 2 2 2 2 2 3" xfId="21936"/>
    <cellStyle name="Normal 2 7 2 2 2 2 2 3 2" xfId="21937"/>
    <cellStyle name="Normal 2 7 2 2 2 2 2 4" xfId="21938"/>
    <cellStyle name="Normal 2 7 2 2 2 2 2 5" xfId="21939"/>
    <cellStyle name="Normal 2 7 2 2 2 2 3" xfId="21940"/>
    <cellStyle name="Normal 2 7 2 2 2 2 3 2" xfId="21941"/>
    <cellStyle name="Normal 2 7 2 2 2 2 3 2 2" xfId="21942"/>
    <cellStyle name="Normal 2 7 2 2 2 2 3 3" xfId="21943"/>
    <cellStyle name="Normal 2 7 2 2 2 2 3 4" xfId="21944"/>
    <cellStyle name="Normal 2 7 2 2 2 2 4" xfId="21945"/>
    <cellStyle name="Normal 2 7 2 2 2 2 4 2" xfId="21946"/>
    <cellStyle name="Normal 2 7 2 2 2 2 4 2 2" xfId="21947"/>
    <cellStyle name="Normal 2 7 2 2 2 2 4 3" xfId="21948"/>
    <cellStyle name="Normal 2 7 2 2 2 2 4 4" xfId="21949"/>
    <cellStyle name="Normal 2 7 2 2 2 2 5" xfId="21950"/>
    <cellStyle name="Normal 2 7 2 2 2 2 5 2" xfId="21951"/>
    <cellStyle name="Normal 2 7 2 2 2 2 6" xfId="21952"/>
    <cellStyle name="Normal 2 7 2 2 2 2 7" xfId="21953"/>
    <cellStyle name="Normal 2 7 2 2 2 3" xfId="21954"/>
    <cellStyle name="Normal 2 7 2 2 2 3 2" xfId="21955"/>
    <cellStyle name="Normal 2 7 2 2 2 3 2 2" xfId="21956"/>
    <cellStyle name="Normal 2 7 2 2 2 3 2 2 2" xfId="21957"/>
    <cellStyle name="Normal 2 7 2 2 2 3 2 2 2 2" xfId="21958"/>
    <cellStyle name="Normal 2 7 2 2 2 3 2 2 3" xfId="21959"/>
    <cellStyle name="Normal 2 7 2 2 2 3 2 2 4" xfId="21960"/>
    <cellStyle name="Normal 2 7 2 2 2 3 2 3" xfId="21961"/>
    <cellStyle name="Normal 2 7 2 2 2 3 2 3 2" xfId="21962"/>
    <cellStyle name="Normal 2 7 2 2 2 3 2 4" xfId="21963"/>
    <cellStyle name="Normal 2 7 2 2 2 3 2 5" xfId="21964"/>
    <cellStyle name="Normal 2 7 2 2 2 3 3" xfId="21965"/>
    <cellStyle name="Normal 2 7 2 2 2 3 3 2" xfId="21966"/>
    <cellStyle name="Normal 2 7 2 2 2 3 3 2 2" xfId="21967"/>
    <cellStyle name="Normal 2 7 2 2 2 3 3 3" xfId="21968"/>
    <cellStyle name="Normal 2 7 2 2 2 3 3 4" xfId="21969"/>
    <cellStyle name="Normal 2 7 2 2 2 3 4" xfId="21970"/>
    <cellStyle name="Normal 2 7 2 2 2 3 4 2" xfId="21971"/>
    <cellStyle name="Normal 2 7 2 2 2 3 4 2 2" xfId="21972"/>
    <cellStyle name="Normal 2 7 2 2 2 3 4 3" xfId="21973"/>
    <cellStyle name="Normal 2 7 2 2 2 3 4 4" xfId="21974"/>
    <cellStyle name="Normal 2 7 2 2 2 3 5" xfId="21975"/>
    <cellStyle name="Normal 2 7 2 2 2 3 5 2" xfId="21976"/>
    <cellStyle name="Normal 2 7 2 2 2 3 6" xfId="21977"/>
    <cellStyle name="Normal 2 7 2 2 2 3 7" xfId="21978"/>
    <cellStyle name="Normal 2 7 2 2 2 4" xfId="21979"/>
    <cellStyle name="Normal 2 7 2 2 2 4 2" xfId="21980"/>
    <cellStyle name="Normal 2 7 2 2 2 4 2 2" xfId="21981"/>
    <cellStyle name="Normal 2 7 2 2 2 4 2 2 2" xfId="21982"/>
    <cellStyle name="Normal 2 7 2 2 2 4 2 3" xfId="21983"/>
    <cellStyle name="Normal 2 7 2 2 2 4 2 4" xfId="21984"/>
    <cellStyle name="Normal 2 7 2 2 2 4 3" xfId="21985"/>
    <cellStyle name="Normal 2 7 2 2 2 4 3 2" xfId="21986"/>
    <cellStyle name="Normal 2 7 2 2 2 4 4" xfId="21987"/>
    <cellStyle name="Normal 2 7 2 2 2 4 5" xfId="21988"/>
    <cellStyle name="Normal 2 7 2 2 2 5" xfId="21989"/>
    <cellStyle name="Normal 2 7 2 2 2 5 2" xfId="21990"/>
    <cellStyle name="Normal 2 7 2 2 2 5 2 2" xfId="21991"/>
    <cellStyle name="Normal 2 7 2 2 2 5 3" xfId="21992"/>
    <cellStyle name="Normal 2 7 2 2 2 5 4" xfId="21993"/>
    <cellStyle name="Normal 2 7 2 2 2 6" xfId="21994"/>
    <cellStyle name="Normal 2 7 2 2 2 6 2" xfId="21995"/>
    <cellStyle name="Normal 2 7 2 2 2 6 2 2" xfId="21996"/>
    <cellStyle name="Normal 2 7 2 2 2 6 3" xfId="21997"/>
    <cellStyle name="Normal 2 7 2 2 2 6 4" xfId="21998"/>
    <cellStyle name="Normal 2 7 2 2 2 7" xfId="21999"/>
    <cellStyle name="Normal 2 7 2 2 2 7 2" xfId="22000"/>
    <cellStyle name="Normal 2 7 2 2 2 8" xfId="22001"/>
    <cellStyle name="Normal 2 7 2 2 2 9" xfId="22002"/>
    <cellStyle name="Normal 2 7 2 2 2_Tab1" xfId="22003"/>
    <cellStyle name="Normal 2 7 2 2 3" xfId="22004"/>
    <cellStyle name="Normal 2 7 2 2 3 2" xfId="22005"/>
    <cellStyle name="Normal 2 7 2 2 3 2 2" xfId="22006"/>
    <cellStyle name="Normal 2 7 2 2 3 2 2 2" xfId="22007"/>
    <cellStyle name="Normal 2 7 2 2 3 2 2 2 2" xfId="22008"/>
    <cellStyle name="Normal 2 7 2 2 3 2 2 3" xfId="22009"/>
    <cellStyle name="Normal 2 7 2 2 3 2 2 4" xfId="22010"/>
    <cellStyle name="Normal 2 7 2 2 3 2 3" xfId="22011"/>
    <cellStyle name="Normal 2 7 2 2 3 2 3 2" xfId="22012"/>
    <cellStyle name="Normal 2 7 2 2 3 2 4" xfId="22013"/>
    <cellStyle name="Normal 2 7 2 2 3 2 5" xfId="22014"/>
    <cellStyle name="Normal 2 7 2 2 3 3" xfId="22015"/>
    <cellStyle name="Normal 2 7 2 2 3 3 2" xfId="22016"/>
    <cellStyle name="Normal 2 7 2 2 3 3 2 2" xfId="22017"/>
    <cellStyle name="Normal 2 7 2 2 3 3 3" xfId="22018"/>
    <cellStyle name="Normal 2 7 2 2 3 3 4" xfId="22019"/>
    <cellStyle name="Normal 2 7 2 2 3 4" xfId="22020"/>
    <cellStyle name="Normal 2 7 2 2 3 4 2" xfId="22021"/>
    <cellStyle name="Normal 2 7 2 2 3 4 2 2" xfId="22022"/>
    <cellStyle name="Normal 2 7 2 2 3 4 3" xfId="22023"/>
    <cellStyle name="Normal 2 7 2 2 3 4 4" xfId="22024"/>
    <cellStyle name="Normal 2 7 2 2 3 5" xfId="22025"/>
    <cellStyle name="Normal 2 7 2 2 3 5 2" xfId="22026"/>
    <cellStyle name="Normal 2 7 2 2 3 6" xfId="22027"/>
    <cellStyle name="Normal 2 7 2 2 3 7" xfId="22028"/>
    <cellStyle name="Normal 2 7 2 2 4" xfId="22029"/>
    <cellStyle name="Normal 2 7 2 2 4 2" xfId="22030"/>
    <cellStyle name="Normal 2 7 2 2 4 2 2" xfId="22031"/>
    <cellStyle name="Normal 2 7 2 2 4 2 2 2" xfId="22032"/>
    <cellStyle name="Normal 2 7 2 2 4 2 2 2 2" xfId="22033"/>
    <cellStyle name="Normal 2 7 2 2 4 2 2 3" xfId="22034"/>
    <cellStyle name="Normal 2 7 2 2 4 2 2 4" xfId="22035"/>
    <cellStyle name="Normal 2 7 2 2 4 2 3" xfId="22036"/>
    <cellStyle name="Normal 2 7 2 2 4 2 3 2" xfId="22037"/>
    <cellStyle name="Normal 2 7 2 2 4 2 4" xfId="22038"/>
    <cellStyle name="Normal 2 7 2 2 4 2 5" xfId="22039"/>
    <cellStyle name="Normal 2 7 2 2 4 3" xfId="22040"/>
    <cellStyle name="Normal 2 7 2 2 4 3 2" xfId="22041"/>
    <cellStyle name="Normal 2 7 2 2 4 3 2 2" xfId="22042"/>
    <cellStyle name="Normal 2 7 2 2 4 3 3" xfId="22043"/>
    <cellStyle name="Normal 2 7 2 2 4 3 4" xfId="22044"/>
    <cellStyle name="Normal 2 7 2 2 4 4" xfId="22045"/>
    <cellStyle name="Normal 2 7 2 2 4 4 2" xfId="22046"/>
    <cellStyle name="Normal 2 7 2 2 4 4 2 2" xfId="22047"/>
    <cellStyle name="Normal 2 7 2 2 4 4 3" xfId="22048"/>
    <cellStyle name="Normal 2 7 2 2 4 4 4" xfId="22049"/>
    <cellStyle name="Normal 2 7 2 2 4 5" xfId="22050"/>
    <cellStyle name="Normal 2 7 2 2 4 5 2" xfId="22051"/>
    <cellStyle name="Normal 2 7 2 2 4 6" xfId="22052"/>
    <cellStyle name="Normal 2 7 2 2 4 7" xfId="22053"/>
    <cellStyle name="Normal 2 7 2 2 5" xfId="22054"/>
    <cellStyle name="Normal 2 7 2 2 5 2" xfId="22055"/>
    <cellStyle name="Normal 2 7 2 2 5 2 2" xfId="22056"/>
    <cellStyle name="Normal 2 7 2 2 5 2 2 2" xfId="22057"/>
    <cellStyle name="Normal 2 7 2 2 5 2 3" xfId="22058"/>
    <cellStyle name="Normal 2 7 2 2 5 2 4" xfId="22059"/>
    <cellStyle name="Normal 2 7 2 2 5 3" xfId="22060"/>
    <cellStyle name="Normal 2 7 2 2 5 3 2" xfId="22061"/>
    <cellStyle name="Normal 2 7 2 2 5 4" xfId="22062"/>
    <cellStyle name="Normal 2 7 2 2 5 5" xfId="22063"/>
    <cellStyle name="Normal 2 7 2 2 6" xfId="22064"/>
    <cellStyle name="Normal 2 7 2 2 6 2" xfId="22065"/>
    <cellStyle name="Normal 2 7 2 2 6 2 2" xfId="22066"/>
    <cellStyle name="Normal 2 7 2 2 6 3" xfId="22067"/>
    <cellStyle name="Normal 2 7 2 2 6 4" xfId="22068"/>
    <cellStyle name="Normal 2 7 2 2 7" xfId="22069"/>
    <cellStyle name="Normal 2 7 2 2 7 2" xfId="22070"/>
    <cellStyle name="Normal 2 7 2 2 7 2 2" xfId="22071"/>
    <cellStyle name="Normal 2 7 2 2 7 3" xfId="22072"/>
    <cellStyle name="Normal 2 7 2 2 7 4" xfId="22073"/>
    <cellStyle name="Normal 2 7 2 2 8" xfId="22074"/>
    <cellStyle name="Normal 2 7 2 2 8 2" xfId="22075"/>
    <cellStyle name="Normal 2 7 2 2 9" xfId="22076"/>
    <cellStyle name="Normal 2 7 2 2_Tab1" xfId="22077"/>
    <cellStyle name="Normal 2 7 2 3" xfId="22078"/>
    <cellStyle name="Normal 2 7 2 3 2" xfId="22079"/>
    <cellStyle name="Normal 2 7 2 3 2 2" xfId="22080"/>
    <cellStyle name="Normal 2 7 2 3 2 2 2" xfId="22081"/>
    <cellStyle name="Normal 2 7 2 3 2 2 2 2" xfId="22082"/>
    <cellStyle name="Normal 2 7 2 3 2 2 2 2 2" xfId="22083"/>
    <cellStyle name="Normal 2 7 2 3 2 2 2 3" xfId="22084"/>
    <cellStyle name="Normal 2 7 2 3 2 2 2 4" xfId="22085"/>
    <cellStyle name="Normal 2 7 2 3 2 2 3" xfId="22086"/>
    <cellStyle name="Normal 2 7 2 3 2 2 3 2" xfId="22087"/>
    <cellStyle name="Normal 2 7 2 3 2 2 4" xfId="22088"/>
    <cellStyle name="Normal 2 7 2 3 2 2 5" xfId="22089"/>
    <cellStyle name="Normal 2 7 2 3 2 3" xfId="22090"/>
    <cellStyle name="Normal 2 7 2 3 2 3 2" xfId="22091"/>
    <cellStyle name="Normal 2 7 2 3 2 3 2 2" xfId="22092"/>
    <cellStyle name="Normal 2 7 2 3 2 3 3" xfId="22093"/>
    <cellStyle name="Normal 2 7 2 3 2 3 4" xfId="22094"/>
    <cellStyle name="Normal 2 7 2 3 2 4" xfId="22095"/>
    <cellStyle name="Normal 2 7 2 3 2 4 2" xfId="22096"/>
    <cellStyle name="Normal 2 7 2 3 2 4 2 2" xfId="22097"/>
    <cellStyle name="Normal 2 7 2 3 2 4 3" xfId="22098"/>
    <cellStyle name="Normal 2 7 2 3 2 4 4" xfId="22099"/>
    <cellStyle name="Normal 2 7 2 3 2 5" xfId="22100"/>
    <cellStyle name="Normal 2 7 2 3 2 5 2" xfId="22101"/>
    <cellStyle name="Normal 2 7 2 3 2 6" xfId="22102"/>
    <cellStyle name="Normal 2 7 2 3 2 7" xfId="22103"/>
    <cellStyle name="Normal 2 7 2 3 3" xfId="22104"/>
    <cellStyle name="Normal 2 7 2 3 3 2" xfId="22105"/>
    <cellStyle name="Normal 2 7 2 3 3 2 2" xfId="22106"/>
    <cellStyle name="Normal 2 7 2 3 3 2 2 2" xfId="22107"/>
    <cellStyle name="Normal 2 7 2 3 3 2 2 2 2" xfId="22108"/>
    <cellStyle name="Normal 2 7 2 3 3 2 2 3" xfId="22109"/>
    <cellStyle name="Normal 2 7 2 3 3 2 2 4" xfId="22110"/>
    <cellStyle name="Normal 2 7 2 3 3 2 3" xfId="22111"/>
    <cellStyle name="Normal 2 7 2 3 3 2 3 2" xfId="22112"/>
    <cellStyle name="Normal 2 7 2 3 3 2 4" xfId="22113"/>
    <cellStyle name="Normal 2 7 2 3 3 2 5" xfId="22114"/>
    <cellStyle name="Normal 2 7 2 3 3 3" xfId="22115"/>
    <cellStyle name="Normal 2 7 2 3 3 3 2" xfId="22116"/>
    <cellStyle name="Normal 2 7 2 3 3 3 2 2" xfId="22117"/>
    <cellStyle name="Normal 2 7 2 3 3 3 3" xfId="22118"/>
    <cellStyle name="Normal 2 7 2 3 3 3 4" xfId="22119"/>
    <cellStyle name="Normal 2 7 2 3 3 4" xfId="22120"/>
    <cellStyle name="Normal 2 7 2 3 3 4 2" xfId="22121"/>
    <cellStyle name="Normal 2 7 2 3 3 4 2 2" xfId="22122"/>
    <cellStyle name="Normal 2 7 2 3 3 4 3" xfId="22123"/>
    <cellStyle name="Normal 2 7 2 3 3 4 4" xfId="22124"/>
    <cellStyle name="Normal 2 7 2 3 3 5" xfId="22125"/>
    <cellStyle name="Normal 2 7 2 3 3 5 2" xfId="22126"/>
    <cellStyle name="Normal 2 7 2 3 3 6" xfId="22127"/>
    <cellStyle name="Normal 2 7 2 3 3 7" xfId="22128"/>
    <cellStyle name="Normal 2 7 2 3 4" xfId="22129"/>
    <cellStyle name="Normal 2 7 2 3 4 2" xfId="22130"/>
    <cellStyle name="Normal 2 7 2 3 4 2 2" xfId="22131"/>
    <cellStyle name="Normal 2 7 2 3 4 2 2 2" xfId="22132"/>
    <cellStyle name="Normal 2 7 2 3 4 2 3" xfId="22133"/>
    <cellStyle name="Normal 2 7 2 3 4 2 4" xfId="22134"/>
    <cellStyle name="Normal 2 7 2 3 4 3" xfId="22135"/>
    <cellStyle name="Normal 2 7 2 3 4 3 2" xfId="22136"/>
    <cellStyle name="Normal 2 7 2 3 4 4" xfId="22137"/>
    <cellStyle name="Normal 2 7 2 3 4 5" xfId="22138"/>
    <cellStyle name="Normal 2 7 2 3 5" xfId="22139"/>
    <cellStyle name="Normal 2 7 2 3 5 2" xfId="22140"/>
    <cellStyle name="Normal 2 7 2 3 5 2 2" xfId="22141"/>
    <cellStyle name="Normal 2 7 2 3 5 3" xfId="22142"/>
    <cellStyle name="Normal 2 7 2 3 5 4" xfId="22143"/>
    <cellStyle name="Normal 2 7 2 3 6" xfId="22144"/>
    <cellStyle name="Normal 2 7 2 3 6 2" xfId="22145"/>
    <cellStyle name="Normal 2 7 2 3 6 2 2" xfId="22146"/>
    <cellStyle name="Normal 2 7 2 3 6 3" xfId="22147"/>
    <cellStyle name="Normal 2 7 2 3 6 4" xfId="22148"/>
    <cellStyle name="Normal 2 7 2 3 7" xfId="22149"/>
    <cellStyle name="Normal 2 7 2 3 7 2" xfId="22150"/>
    <cellStyle name="Normal 2 7 2 3 8" xfId="22151"/>
    <cellStyle name="Normal 2 7 2 3 9" xfId="22152"/>
    <cellStyle name="Normal 2 7 2 3_Tab1" xfId="22153"/>
    <cellStyle name="Normal 2 7 2 4" xfId="22154"/>
    <cellStyle name="Normal 2 7 2 4 2" xfId="22155"/>
    <cellStyle name="Normal 2 7 2 4 2 2" xfId="22156"/>
    <cellStyle name="Normal 2 7 2 4 2 2 2" xfId="22157"/>
    <cellStyle name="Normal 2 7 2 4 2 2 2 2" xfId="22158"/>
    <cellStyle name="Normal 2 7 2 4 2 2 3" xfId="22159"/>
    <cellStyle name="Normal 2 7 2 4 2 2 4" xfId="22160"/>
    <cellStyle name="Normal 2 7 2 4 2 3" xfId="22161"/>
    <cellStyle name="Normal 2 7 2 4 2 3 2" xfId="22162"/>
    <cellStyle name="Normal 2 7 2 4 2 4" xfId="22163"/>
    <cellStyle name="Normal 2 7 2 4 2 5" xfId="22164"/>
    <cellStyle name="Normal 2 7 2 4 3" xfId="22165"/>
    <cellStyle name="Normal 2 7 2 4 3 2" xfId="22166"/>
    <cellStyle name="Normal 2 7 2 4 3 2 2" xfId="22167"/>
    <cellStyle name="Normal 2 7 2 4 3 3" xfId="22168"/>
    <cellStyle name="Normal 2 7 2 4 3 4" xfId="22169"/>
    <cellStyle name="Normal 2 7 2 4 4" xfId="22170"/>
    <cellStyle name="Normal 2 7 2 4 4 2" xfId="22171"/>
    <cellStyle name="Normal 2 7 2 4 4 2 2" xfId="22172"/>
    <cellStyle name="Normal 2 7 2 4 4 3" xfId="22173"/>
    <cellStyle name="Normal 2 7 2 4 4 4" xfId="22174"/>
    <cellStyle name="Normal 2 7 2 4 5" xfId="22175"/>
    <cellStyle name="Normal 2 7 2 4 5 2" xfId="22176"/>
    <cellStyle name="Normal 2 7 2 4 6" xfId="22177"/>
    <cellStyle name="Normal 2 7 2 4 7" xfId="22178"/>
    <cellStyle name="Normal 2 7 2 5" xfId="22179"/>
    <cellStyle name="Normal 2 7 2 5 2" xfId="22180"/>
    <cellStyle name="Normal 2 7 2 5 2 2" xfId="22181"/>
    <cellStyle name="Normal 2 7 2 5 2 2 2" xfId="22182"/>
    <cellStyle name="Normal 2 7 2 5 2 2 2 2" xfId="22183"/>
    <cellStyle name="Normal 2 7 2 5 2 2 3" xfId="22184"/>
    <cellStyle name="Normal 2 7 2 5 2 2 4" xfId="22185"/>
    <cellStyle name="Normal 2 7 2 5 2 3" xfId="22186"/>
    <cellStyle name="Normal 2 7 2 5 2 3 2" xfId="22187"/>
    <cellStyle name="Normal 2 7 2 5 2 4" xfId="22188"/>
    <cellStyle name="Normal 2 7 2 5 2 5" xfId="22189"/>
    <cellStyle name="Normal 2 7 2 5 3" xfId="22190"/>
    <cellStyle name="Normal 2 7 2 5 3 2" xfId="22191"/>
    <cellStyle name="Normal 2 7 2 5 3 2 2" xfId="22192"/>
    <cellStyle name="Normal 2 7 2 5 3 3" xfId="22193"/>
    <cellStyle name="Normal 2 7 2 5 3 4" xfId="22194"/>
    <cellStyle name="Normal 2 7 2 5 4" xfId="22195"/>
    <cellStyle name="Normal 2 7 2 5 4 2" xfId="22196"/>
    <cellStyle name="Normal 2 7 2 5 4 2 2" xfId="22197"/>
    <cellStyle name="Normal 2 7 2 5 4 3" xfId="22198"/>
    <cellStyle name="Normal 2 7 2 5 4 4" xfId="22199"/>
    <cellStyle name="Normal 2 7 2 5 5" xfId="22200"/>
    <cellStyle name="Normal 2 7 2 5 5 2" xfId="22201"/>
    <cellStyle name="Normal 2 7 2 5 6" xfId="22202"/>
    <cellStyle name="Normal 2 7 2 5 7" xfId="22203"/>
    <cellStyle name="Normal 2 7 2 6" xfId="22204"/>
    <cellStyle name="Normal 2 7 2 6 2" xfId="22205"/>
    <cellStyle name="Normal 2 7 2 6 2 2" xfId="22206"/>
    <cellStyle name="Normal 2 7 2 6 2 2 2" xfId="22207"/>
    <cellStyle name="Normal 2 7 2 6 2 3" xfId="22208"/>
    <cellStyle name="Normal 2 7 2 6 2 4" xfId="22209"/>
    <cellStyle name="Normal 2 7 2 6 3" xfId="22210"/>
    <cellStyle name="Normal 2 7 2 6 3 2" xfId="22211"/>
    <cellStyle name="Normal 2 7 2 6 4" xfId="22212"/>
    <cellStyle name="Normal 2 7 2 6 5" xfId="22213"/>
    <cellStyle name="Normal 2 7 2 7" xfId="22214"/>
    <cellStyle name="Normal 2 7 2 7 2" xfId="22215"/>
    <cellStyle name="Normal 2 7 2 7 2 2" xfId="22216"/>
    <cellStyle name="Normal 2 7 2 7 3" xfId="22217"/>
    <cellStyle name="Normal 2 7 2 7 4" xfId="22218"/>
    <cellStyle name="Normal 2 7 2 8" xfId="22219"/>
    <cellStyle name="Normal 2 7 2 8 2" xfId="22220"/>
    <cellStyle name="Normal 2 7 2 8 2 2" xfId="22221"/>
    <cellStyle name="Normal 2 7 2 8 3" xfId="22222"/>
    <cellStyle name="Normal 2 7 2 8 4" xfId="22223"/>
    <cellStyle name="Normal 2 7 2 9" xfId="22224"/>
    <cellStyle name="Normal 2 7 2 9 2" xfId="22225"/>
    <cellStyle name="Normal 2 7 2_Tab1" xfId="22226"/>
    <cellStyle name="Normal 2 7 3" xfId="22227"/>
    <cellStyle name="Normal 2 7 3 10" xfId="22228"/>
    <cellStyle name="Normal 2 7 3 2" xfId="22229"/>
    <cellStyle name="Normal 2 7 3 2 2" xfId="22230"/>
    <cellStyle name="Normal 2 7 3 2 2 2" xfId="22231"/>
    <cellStyle name="Normal 2 7 3 2 2 2 2" xfId="22232"/>
    <cellStyle name="Normal 2 7 3 2 2 2 2 2" xfId="22233"/>
    <cellStyle name="Normal 2 7 3 2 2 2 2 2 2" xfId="22234"/>
    <cellStyle name="Normal 2 7 3 2 2 2 2 3" xfId="22235"/>
    <cellStyle name="Normal 2 7 3 2 2 2 2 4" xfId="22236"/>
    <cellStyle name="Normal 2 7 3 2 2 2 3" xfId="22237"/>
    <cellStyle name="Normal 2 7 3 2 2 2 3 2" xfId="22238"/>
    <cellStyle name="Normal 2 7 3 2 2 2 4" xfId="22239"/>
    <cellStyle name="Normal 2 7 3 2 2 2 5" xfId="22240"/>
    <cellStyle name="Normal 2 7 3 2 2 3" xfId="22241"/>
    <cellStyle name="Normal 2 7 3 2 2 3 2" xfId="22242"/>
    <cellStyle name="Normal 2 7 3 2 2 3 2 2" xfId="22243"/>
    <cellStyle name="Normal 2 7 3 2 2 3 3" xfId="22244"/>
    <cellStyle name="Normal 2 7 3 2 2 3 4" xfId="22245"/>
    <cellStyle name="Normal 2 7 3 2 2 4" xfId="22246"/>
    <cellStyle name="Normal 2 7 3 2 2 4 2" xfId="22247"/>
    <cellStyle name="Normal 2 7 3 2 2 4 2 2" xfId="22248"/>
    <cellStyle name="Normal 2 7 3 2 2 4 3" xfId="22249"/>
    <cellStyle name="Normal 2 7 3 2 2 4 4" xfId="22250"/>
    <cellStyle name="Normal 2 7 3 2 2 5" xfId="22251"/>
    <cellStyle name="Normal 2 7 3 2 2 5 2" xfId="22252"/>
    <cellStyle name="Normal 2 7 3 2 2 6" xfId="22253"/>
    <cellStyle name="Normal 2 7 3 2 2 7" xfId="22254"/>
    <cellStyle name="Normal 2 7 3 2 3" xfId="22255"/>
    <cellStyle name="Normal 2 7 3 2 3 2" xfId="22256"/>
    <cellStyle name="Normal 2 7 3 2 3 2 2" xfId="22257"/>
    <cellStyle name="Normal 2 7 3 2 3 2 2 2" xfId="22258"/>
    <cellStyle name="Normal 2 7 3 2 3 2 2 2 2" xfId="22259"/>
    <cellStyle name="Normal 2 7 3 2 3 2 2 3" xfId="22260"/>
    <cellStyle name="Normal 2 7 3 2 3 2 2 4" xfId="22261"/>
    <cellStyle name="Normal 2 7 3 2 3 2 3" xfId="22262"/>
    <cellStyle name="Normal 2 7 3 2 3 2 3 2" xfId="22263"/>
    <cellStyle name="Normal 2 7 3 2 3 2 4" xfId="22264"/>
    <cellStyle name="Normal 2 7 3 2 3 2 5" xfId="22265"/>
    <cellStyle name="Normal 2 7 3 2 3 3" xfId="22266"/>
    <cellStyle name="Normal 2 7 3 2 3 3 2" xfId="22267"/>
    <cellStyle name="Normal 2 7 3 2 3 3 2 2" xfId="22268"/>
    <cellStyle name="Normal 2 7 3 2 3 3 3" xfId="22269"/>
    <cellStyle name="Normal 2 7 3 2 3 3 4" xfId="22270"/>
    <cellStyle name="Normal 2 7 3 2 3 4" xfId="22271"/>
    <cellStyle name="Normal 2 7 3 2 3 4 2" xfId="22272"/>
    <cellStyle name="Normal 2 7 3 2 3 4 2 2" xfId="22273"/>
    <cellStyle name="Normal 2 7 3 2 3 4 3" xfId="22274"/>
    <cellStyle name="Normal 2 7 3 2 3 4 4" xfId="22275"/>
    <cellStyle name="Normal 2 7 3 2 3 5" xfId="22276"/>
    <cellStyle name="Normal 2 7 3 2 3 5 2" xfId="22277"/>
    <cellStyle name="Normal 2 7 3 2 3 6" xfId="22278"/>
    <cellStyle name="Normal 2 7 3 2 3 7" xfId="22279"/>
    <cellStyle name="Normal 2 7 3 2 4" xfId="22280"/>
    <cellStyle name="Normal 2 7 3 2 4 2" xfId="22281"/>
    <cellStyle name="Normal 2 7 3 2 4 2 2" xfId="22282"/>
    <cellStyle name="Normal 2 7 3 2 4 2 2 2" xfId="22283"/>
    <cellStyle name="Normal 2 7 3 2 4 2 3" xfId="22284"/>
    <cellStyle name="Normal 2 7 3 2 4 2 4" xfId="22285"/>
    <cellStyle name="Normal 2 7 3 2 4 3" xfId="22286"/>
    <cellStyle name="Normal 2 7 3 2 4 3 2" xfId="22287"/>
    <cellStyle name="Normal 2 7 3 2 4 4" xfId="22288"/>
    <cellStyle name="Normal 2 7 3 2 4 5" xfId="22289"/>
    <cellStyle name="Normal 2 7 3 2 5" xfId="22290"/>
    <cellStyle name="Normal 2 7 3 2 5 2" xfId="22291"/>
    <cellStyle name="Normal 2 7 3 2 5 2 2" xfId="22292"/>
    <cellStyle name="Normal 2 7 3 2 5 3" xfId="22293"/>
    <cellStyle name="Normal 2 7 3 2 5 4" xfId="22294"/>
    <cellStyle name="Normal 2 7 3 2 6" xfId="22295"/>
    <cellStyle name="Normal 2 7 3 2 6 2" xfId="22296"/>
    <cellStyle name="Normal 2 7 3 2 6 2 2" xfId="22297"/>
    <cellStyle name="Normal 2 7 3 2 6 3" xfId="22298"/>
    <cellStyle name="Normal 2 7 3 2 6 4" xfId="22299"/>
    <cellStyle name="Normal 2 7 3 2 7" xfId="22300"/>
    <cellStyle name="Normal 2 7 3 2 7 2" xfId="22301"/>
    <cellStyle name="Normal 2 7 3 2 8" xfId="22302"/>
    <cellStyle name="Normal 2 7 3 2 9" xfId="22303"/>
    <cellStyle name="Normal 2 7 3 2_Tab1" xfId="22304"/>
    <cellStyle name="Normal 2 7 3 3" xfId="22305"/>
    <cellStyle name="Normal 2 7 3 3 2" xfId="22306"/>
    <cellStyle name="Normal 2 7 3 3 2 2" xfId="22307"/>
    <cellStyle name="Normal 2 7 3 3 2 2 2" xfId="22308"/>
    <cellStyle name="Normal 2 7 3 3 2 2 2 2" xfId="22309"/>
    <cellStyle name="Normal 2 7 3 3 2 2 3" xfId="22310"/>
    <cellStyle name="Normal 2 7 3 3 2 2 4" xfId="22311"/>
    <cellStyle name="Normal 2 7 3 3 2 3" xfId="22312"/>
    <cellStyle name="Normal 2 7 3 3 2 3 2" xfId="22313"/>
    <cellStyle name="Normal 2 7 3 3 2 4" xfId="22314"/>
    <cellStyle name="Normal 2 7 3 3 2 5" xfId="22315"/>
    <cellStyle name="Normal 2 7 3 3 3" xfId="22316"/>
    <cellStyle name="Normal 2 7 3 3 3 2" xfId="22317"/>
    <cellStyle name="Normal 2 7 3 3 3 2 2" xfId="22318"/>
    <cellStyle name="Normal 2 7 3 3 3 3" xfId="22319"/>
    <cellStyle name="Normal 2 7 3 3 3 4" xfId="22320"/>
    <cellStyle name="Normal 2 7 3 3 4" xfId="22321"/>
    <cellStyle name="Normal 2 7 3 3 4 2" xfId="22322"/>
    <cellStyle name="Normal 2 7 3 3 4 2 2" xfId="22323"/>
    <cellStyle name="Normal 2 7 3 3 4 3" xfId="22324"/>
    <cellStyle name="Normal 2 7 3 3 4 4" xfId="22325"/>
    <cellStyle name="Normal 2 7 3 3 5" xfId="22326"/>
    <cellStyle name="Normal 2 7 3 3 5 2" xfId="22327"/>
    <cellStyle name="Normal 2 7 3 3 6" xfId="22328"/>
    <cellStyle name="Normal 2 7 3 3 7" xfId="22329"/>
    <cellStyle name="Normal 2 7 3 4" xfId="22330"/>
    <cellStyle name="Normal 2 7 3 4 2" xfId="22331"/>
    <cellStyle name="Normal 2 7 3 4 2 2" xfId="22332"/>
    <cellStyle name="Normal 2 7 3 4 2 2 2" xfId="22333"/>
    <cellStyle name="Normal 2 7 3 4 2 2 2 2" xfId="22334"/>
    <cellStyle name="Normal 2 7 3 4 2 2 3" xfId="22335"/>
    <cellStyle name="Normal 2 7 3 4 2 2 4" xfId="22336"/>
    <cellStyle name="Normal 2 7 3 4 2 3" xfId="22337"/>
    <cellStyle name="Normal 2 7 3 4 2 3 2" xfId="22338"/>
    <cellStyle name="Normal 2 7 3 4 2 4" xfId="22339"/>
    <cellStyle name="Normal 2 7 3 4 2 5" xfId="22340"/>
    <cellStyle name="Normal 2 7 3 4 3" xfId="22341"/>
    <cellStyle name="Normal 2 7 3 4 3 2" xfId="22342"/>
    <cellStyle name="Normal 2 7 3 4 3 2 2" xfId="22343"/>
    <cellStyle name="Normal 2 7 3 4 3 3" xfId="22344"/>
    <cellStyle name="Normal 2 7 3 4 3 4" xfId="22345"/>
    <cellStyle name="Normal 2 7 3 4 4" xfId="22346"/>
    <cellStyle name="Normal 2 7 3 4 4 2" xfId="22347"/>
    <cellStyle name="Normal 2 7 3 4 4 2 2" xfId="22348"/>
    <cellStyle name="Normal 2 7 3 4 4 3" xfId="22349"/>
    <cellStyle name="Normal 2 7 3 4 4 4" xfId="22350"/>
    <cellStyle name="Normal 2 7 3 4 5" xfId="22351"/>
    <cellStyle name="Normal 2 7 3 4 5 2" xfId="22352"/>
    <cellStyle name="Normal 2 7 3 4 6" xfId="22353"/>
    <cellStyle name="Normal 2 7 3 4 7" xfId="22354"/>
    <cellStyle name="Normal 2 7 3 5" xfId="22355"/>
    <cellStyle name="Normal 2 7 3 5 2" xfId="22356"/>
    <cellStyle name="Normal 2 7 3 5 2 2" xfId="22357"/>
    <cellStyle name="Normal 2 7 3 5 2 2 2" xfId="22358"/>
    <cellStyle name="Normal 2 7 3 5 2 3" xfId="22359"/>
    <cellStyle name="Normal 2 7 3 5 2 4" xfId="22360"/>
    <cellStyle name="Normal 2 7 3 5 3" xfId="22361"/>
    <cellStyle name="Normal 2 7 3 5 3 2" xfId="22362"/>
    <cellStyle name="Normal 2 7 3 5 4" xfId="22363"/>
    <cellStyle name="Normal 2 7 3 5 5" xfId="22364"/>
    <cellStyle name="Normal 2 7 3 6" xfId="22365"/>
    <cellStyle name="Normal 2 7 3 6 2" xfId="22366"/>
    <cellStyle name="Normal 2 7 3 6 2 2" xfId="22367"/>
    <cellStyle name="Normal 2 7 3 6 3" xfId="22368"/>
    <cellStyle name="Normal 2 7 3 6 4" xfId="22369"/>
    <cellStyle name="Normal 2 7 3 7" xfId="22370"/>
    <cellStyle name="Normal 2 7 3 7 2" xfId="22371"/>
    <cellStyle name="Normal 2 7 3 7 2 2" xfId="22372"/>
    <cellStyle name="Normal 2 7 3 7 3" xfId="22373"/>
    <cellStyle name="Normal 2 7 3 7 4" xfId="22374"/>
    <cellStyle name="Normal 2 7 3 8" xfId="22375"/>
    <cellStyle name="Normal 2 7 3 8 2" xfId="22376"/>
    <cellStyle name="Normal 2 7 3 9" xfId="22377"/>
    <cellStyle name="Normal 2 7 3_Tab1" xfId="22378"/>
    <cellStyle name="Normal 2 7 4" xfId="22379"/>
    <cellStyle name="Normal 2 7 4 2" xfId="22380"/>
    <cellStyle name="Normal 2 7 4 2 2" xfId="22381"/>
    <cellStyle name="Normal 2 7 4 2 2 2" xfId="22382"/>
    <cellStyle name="Normal 2 7 4 2 2 2 2" xfId="22383"/>
    <cellStyle name="Normal 2 7 4 2 2 2 2 2" xfId="22384"/>
    <cellStyle name="Normal 2 7 4 2 2 2 3" xfId="22385"/>
    <cellStyle name="Normal 2 7 4 2 2 2 4" xfId="22386"/>
    <cellStyle name="Normal 2 7 4 2 2 3" xfId="22387"/>
    <cellStyle name="Normal 2 7 4 2 2 3 2" xfId="22388"/>
    <cellStyle name="Normal 2 7 4 2 2 4" xfId="22389"/>
    <cellStyle name="Normal 2 7 4 2 2 5" xfId="22390"/>
    <cellStyle name="Normal 2 7 4 2 3" xfId="22391"/>
    <cellStyle name="Normal 2 7 4 2 3 2" xfId="22392"/>
    <cellStyle name="Normal 2 7 4 2 3 2 2" xfId="22393"/>
    <cellStyle name="Normal 2 7 4 2 3 3" xfId="22394"/>
    <cellStyle name="Normal 2 7 4 2 3 4" xfId="22395"/>
    <cellStyle name="Normal 2 7 4 2 4" xfId="22396"/>
    <cellStyle name="Normal 2 7 4 2 4 2" xfId="22397"/>
    <cellStyle name="Normal 2 7 4 2 4 2 2" xfId="22398"/>
    <cellStyle name="Normal 2 7 4 2 4 3" xfId="22399"/>
    <cellStyle name="Normal 2 7 4 2 4 4" xfId="22400"/>
    <cellStyle name="Normal 2 7 4 2 5" xfId="22401"/>
    <cellStyle name="Normal 2 7 4 2 5 2" xfId="22402"/>
    <cellStyle name="Normal 2 7 4 2 6" xfId="22403"/>
    <cellStyle name="Normal 2 7 4 2 7" xfId="22404"/>
    <cellStyle name="Normal 2 7 4 3" xfId="22405"/>
    <cellStyle name="Normal 2 7 4 3 2" xfId="22406"/>
    <cellStyle name="Normal 2 7 4 3 2 2" xfId="22407"/>
    <cellStyle name="Normal 2 7 4 3 2 2 2" xfId="22408"/>
    <cellStyle name="Normal 2 7 4 3 2 2 2 2" xfId="22409"/>
    <cellStyle name="Normal 2 7 4 3 2 2 3" xfId="22410"/>
    <cellStyle name="Normal 2 7 4 3 2 2 4" xfId="22411"/>
    <cellStyle name="Normal 2 7 4 3 2 3" xfId="22412"/>
    <cellStyle name="Normal 2 7 4 3 2 3 2" xfId="22413"/>
    <cellStyle name="Normal 2 7 4 3 2 4" xfId="22414"/>
    <cellStyle name="Normal 2 7 4 3 2 5" xfId="22415"/>
    <cellStyle name="Normal 2 7 4 3 3" xfId="22416"/>
    <cellStyle name="Normal 2 7 4 3 3 2" xfId="22417"/>
    <cellStyle name="Normal 2 7 4 3 3 2 2" xfId="22418"/>
    <cellStyle name="Normal 2 7 4 3 3 3" xfId="22419"/>
    <cellStyle name="Normal 2 7 4 3 3 4" xfId="22420"/>
    <cellStyle name="Normal 2 7 4 3 4" xfId="22421"/>
    <cellStyle name="Normal 2 7 4 3 4 2" xfId="22422"/>
    <cellStyle name="Normal 2 7 4 3 4 2 2" xfId="22423"/>
    <cellStyle name="Normal 2 7 4 3 4 3" xfId="22424"/>
    <cellStyle name="Normal 2 7 4 3 4 4" xfId="22425"/>
    <cellStyle name="Normal 2 7 4 3 5" xfId="22426"/>
    <cellStyle name="Normal 2 7 4 3 5 2" xfId="22427"/>
    <cellStyle name="Normal 2 7 4 3 6" xfId="22428"/>
    <cellStyle name="Normal 2 7 4 3 7" xfId="22429"/>
    <cellStyle name="Normal 2 7 4 4" xfId="22430"/>
    <cellStyle name="Normal 2 7 4 4 2" xfId="22431"/>
    <cellStyle name="Normal 2 7 4 4 2 2" xfId="22432"/>
    <cellStyle name="Normal 2 7 4 4 2 2 2" xfId="22433"/>
    <cellStyle name="Normal 2 7 4 4 2 3" xfId="22434"/>
    <cellStyle name="Normal 2 7 4 4 2 4" xfId="22435"/>
    <cellStyle name="Normal 2 7 4 4 3" xfId="22436"/>
    <cellStyle name="Normal 2 7 4 4 3 2" xfId="22437"/>
    <cellStyle name="Normal 2 7 4 4 4" xfId="22438"/>
    <cellStyle name="Normal 2 7 4 4 5" xfId="22439"/>
    <cellStyle name="Normal 2 7 4 5" xfId="22440"/>
    <cellStyle name="Normal 2 7 4 5 2" xfId="22441"/>
    <cellStyle name="Normal 2 7 4 5 2 2" xfId="22442"/>
    <cellStyle name="Normal 2 7 4 5 3" xfId="22443"/>
    <cellStyle name="Normal 2 7 4 5 4" xfId="22444"/>
    <cellStyle name="Normal 2 7 4 6" xfId="22445"/>
    <cellStyle name="Normal 2 7 4 6 2" xfId="22446"/>
    <cellStyle name="Normal 2 7 4 6 2 2" xfId="22447"/>
    <cellStyle name="Normal 2 7 4 6 3" xfId="22448"/>
    <cellStyle name="Normal 2 7 4 6 4" xfId="22449"/>
    <cellStyle name="Normal 2 7 4 7" xfId="22450"/>
    <cellStyle name="Normal 2 7 4 7 2" xfId="22451"/>
    <cellStyle name="Normal 2 7 4 8" xfId="22452"/>
    <cellStyle name="Normal 2 7 4 9" xfId="22453"/>
    <cellStyle name="Normal 2 7 4_Tab1" xfId="22454"/>
    <cellStyle name="Normal 2 7 5" xfId="22455"/>
    <cellStyle name="Normal 2 7 5 2" xfId="22456"/>
    <cellStyle name="Normal 2 7 5 2 2" xfId="22457"/>
    <cellStyle name="Normal 2 7 5 2 2 2" xfId="22458"/>
    <cellStyle name="Normal 2 7 5 2 2 2 2" xfId="22459"/>
    <cellStyle name="Normal 2 7 5 2 2 3" xfId="22460"/>
    <cellStyle name="Normal 2 7 5 2 2 4" xfId="22461"/>
    <cellStyle name="Normal 2 7 5 2 3" xfId="22462"/>
    <cellStyle name="Normal 2 7 5 2 3 2" xfId="22463"/>
    <cellStyle name="Normal 2 7 5 2 4" xfId="22464"/>
    <cellStyle name="Normal 2 7 5 2 5" xfId="22465"/>
    <cellStyle name="Normal 2 7 5 3" xfId="22466"/>
    <cellStyle name="Normal 2 7 5 3 2" xfId="22467"/>
    <cellStyle name="Normal 2 7 5 3 2 2" xfId="22468"/>
    <cellStyle name="Normal 2 7 5 3 3" xfId="22469"/>
    <cellStyle name="Normal 2 7 5 3 4" xfId="22470"/>
    <cellStyle name="Normal 2 7 5 4" xfId="22471"/>
    <cellStyle name="Normal 2 7 5 4 2" xfId="22472"/>
    <cellStyle name="Normal 2 7 5 4 2 2" xfId="22473"/>
    <cellStyle name="Normal 2 7 5 4 3" xfId="22474"/>
    <cellStyle name="Normal 2 7 5 4 4" xfId="22475"/>
    <cellStyle name="Normal 2 7 5 5" xfId="22476"/>
    <cellStyle name="Normal 2 7 5 5 2" xfId="22477"/>
    <cellStyle name="Normal 2 7 5 6" xfId="22478"/>
    <cellStyle name="Normal 2 7 5 7" xfId="22479"/>
    <cellStyle name="Normal 2 7 6" xfId="22480"/>
    <cellStyle name="Normal 2 7 6 2" xfId="22481"/>
    <cellStyle name="Normal 2 7 6 2 2" xfId="22482"/>
    <cellStyle name="Normal 2 7 6 2 2 2" xfId="22483"/>
    <cellStyle name="Normal 2 7 6 2 2 2 2" xfId="22484"/>
    <cellStyle name="Normal 2 7 6 2 2 3" xfId="22485"/>
    <cellStyle name="Normal 2 7 6 2 2 4" xfId="22486"/>
    <cellStyle name="Normal 2 7 6 2 3" xfId="22487"/>
    <cellStyle name="Normal 2 7 6 2 3 2" xfId="22488"/>
    <cellStyle name="Normal 2 7 6 2 4" xfId="22489"/>
    <cellStyle name="Normal 2 7 6 2 5" xfId="22490"/>
    <cellStyle name="Normal 2 7 6 3" xfId="22491"/>
    <cellStyle name="Normal 2 7 6 3 2" xfId="22492"/>
    <cellStyle name="Normal 2 7 6 3 2 2" xfId="22493"/>
    <cellStyle name="Normal 2 7 6 3 3" xfId="22494"/>
    <cellStyle name="Normal 2 7 6 3 4" xfId="22495"/>
    <cellStyle name="Normal 2 7 6 4" xfId="22496"/>
    <cellStyle name="Normal 2 7 6 4 2" xfId="22497"/>
    <cellStyle name="Normal 2 7 6 4 2 2" xfId="22498"/>
    <cellStyle name="Normal 2 7 6 4 3" xfId="22499"/>
    <cellStyle name="Normal 2 7 6 4 4" xfId="22500"/>
    <cellStyle name="Normal 2 7 6 5" xfId="22501"/>
    <cellStyle name="Normal 2 7 6 5 2" xfId="22502"/>
    <cellStyle name="Normal 2 7 6 6" xfId="22503"/>
    <cellStyle name="Normal 2 7 6 7" xfId="22504"/>
    <cellStyle name="Normal 2 7 7" xfId="22505"/>
    <cellStyle name="Normal 2 7 7 2" xfId="22506"/>
    <cellStyle name="Normal 2 7 7 2 2" xfId="22507"/>
    <cellStyle name="Normal 2 7 7 2 2 2" xfId="22508"/>
    <cellStyle name="Normal 2 7 7 2 3" xfId="22509"/>
    <cellStyle name="Normal 2 7 7 2 4" xfId="22510"/>
    <cellStyle name="Normal 2 7 7 3" xfId="22511"/>
    <cellStyle name="Normal 2 7 7 3 2" xfId="22512"/>
    <cellStyle name="Normal 2 7 7 4" xfId="22513"/>
    <cellStyle name="Normal 2 7 7 5" xfId="22514"/>
    <cellStyle name="Normal 2 7 8" xfId="22515"/>
    <cellStyle name="Normal 2 7 8 2" xfId="22516"/>
    <cellStyle name="Normal 2 7 8 2 2" xfId="22517"/>
    <cellStyle name="Normal 2 7 8 3" xfId="22518"/>
    <cellStyle name="Normal 2 7 8 4" xfId="22519"/>
    <cellStyle name="Normal 2 7 9" xfId="22520"/>
    <cellStyle name="Normal 2 7 9 2" xfId="22521"/>
    <cellStyle name="Normal 2 7 9 2 2" xfId="22522"/>
    <cellStyle name="Normal 2 7 9 3" xfId="22523"/>
    <cellStyle name="Normal 2 7 9 4" xfId="22524"/>
    <cellStyle name="Normal 2 7_Tab1" xfId="22525"/>
    <cellStyle name="Normal 2 8" xfId="22526"/>
    <cellStyle name="Normal 2 8 10" xfId="22527"/>
    <cellStyle name="Normal 2 8 10 2" xfId="22528"/>
    <cellStyle name="Normal 2 8 11" xfId="22529"/>
    <cellStyle name="Normal 2 8 12" xfId="22530"/>
    <cellStyle name="Normal 2 8 2" xfId="22531"/>
    <cellStyle name="Normal 2 8 2 10" xfId="22532"/>
    <cellStyle name="Normal 2 8 2 11" xfId="22533"/>
    <cellStyle name="Normal 2 8 2 2" xfId="22534"/>
    <cellStyle name="Normal 2 8 2 2 10" xfId="22535"/>
    <cellStyle name="Normal 2 8 2 2 2" xfId="22536"/>
    <cellStyle name="Normal 2 8 2 2 2 2" xfId="22537"/>
    <cellStyle name="Normal 2 8 2 2 2 2 2" xfId="22538"/>
    <cellStyle name="Normal 2 8 2 2 2 2 2 2" xfId="22539"/>
    <cellStyle name="Normal 2 8 2 2 2 2 2 2 2" xfId="22540"/>
    <cellStyle name="Normal 2 8 2 2 2 2 2 2 2 2" xfId="22541"/>
    <cellStyle name="Normal 2 8 2 2 2 2 2 2 3" xfId="22542"/>
    <cellStyle name="Normal 2 8 2 2 2 2 2 2 4" xfId="22543"/>
    <cellStyle name="Normal 2 8 2 2 2 2 2 3" xfId="22544"/>
    <cellStyle name="Normal 2 8 2 2 2 2 2 3 2" xfId="22545"/>
    <cellStyle name="Normal 2 8 2 2 2 2 2 4" xfId="22546"/>
    <cellStyle name="Normal 2 8 2 2 2 2 2 5" xfId="22547"/>
    <cellStyle name="Normal 2 8 2 2 2 2 3" xfId="22548"/>
    <cellStyle name="Normal 2 8 2 2 2 2 3 2" xfId="22549"/>
    <cellStyle name="Normal 2 8 2 2 2 2 3 2 2" xfId="22550"/>
    <cellStyle name="Normal 2 8 2 2 2 2 3 3" xfId="22551"/>
    <cellStyle name="Normal 2 8 2 2 2 2 3 4" xfId="22552"/>
    <cellStyle name="Normal 2 8 2 2 2 2 4" xfId="22553"/>
    <cellStyle name="Normal 2 8 2 2 2 2 4 2" xfId="22554"/>
    <cellStyle name="Normal 2 8 2 2 2 2 4 2 2" xfId="22555"/>
    <cellStyle name="Normal 2 8 2 2 2 2 4 3" xfId="22556"/>
    <cellStyle name="Normal 2 8 2 2 2 2 4 4" xfId="22557"/>
    <cellStyle name="Normal 2 8 2 2 2 2 5" xfId="22558"/>
    <cellStyle name="Normal 2 8 2 2 2 2 5 2" xfId="22559"/>
    <cellStyle name="Normal 2 8 2 2 2 2 6" xfId="22560"/>
    <cellStyle name="Normal 2 8 2 2 2 2 7" xfId="22561"/>
    <cellStyle name="Normal 2 8 2 2 2 3" xfId="22562"/>
    <cellStyle name="Normal 2 8 2 2 2 3 2" xfId="22563"/>
    <cellStyle name="Normal 2 8 2 2 2 3 2 2" xfId="22564"/>
    <cellStyle name="Normal 2 8 2 2 2 3 2 2 2" xfId="22565"/>
    <cellStyle name="Normal 2 8 2 2 2 3 2 2 2 2" xfId="22566"/>
    <cellStyle name="Normal 2 8 2 2 2 3 2 2 3" xfId="22567"/>
    <cellStyle name="Normal 2 8 2 2 2 3 2 2 4" xfId="22568"/>
    <cellStyle name="Normal 2 8 2 2 2 3 2 3" xfId="22569"/>
    <cellStyle name="Normal 2 8 2 2 2 3 2 3 2" xfId="22570"/>
    <cellStyle name="Normal 2 8 2 2 2 3 2 4" xfId="22571"/>
    <cellStyle name="Normal 2 8 2 2 2 3 2 5" xfId="22572"/>
    <cellStyle name="Normal 2 8 2 2 2 3 3" xfId="22573"/>
    <cellStyle name="Normal 2 8 2 2 2 3 3 2" xfId="22574"/>
    <cellStyle name="Normal 2 8 2 2 2 3 3 2 2" xfId="22575"/>
    <cellStyle name="Normal 2 8 2 2 2 3 3 3" xfId="22576"/>
    <cellStyle name="Normal 2 8 2 2 2 3 3 4" xfId="22577"/>
    <cellStyle name="Normal 2 8 2 2 2 3 4" xfId="22578"/>
    <cellStyle name="Normal 2 8 2 2 2 3 4 2" xfId="22579"/>
    <cellStyle name="Normal 2 8 2 2 2 3 4 2 2" xfId="22580"/>
    <cellStyle name="Normal 2 8 2 2 2 3 4 3" xfId="22581"/>
    <cellStyle name="Normal 2 8 2 2 2 3 4 4" xfId="22582"/>
    <cellStyle name="Normal 2 8 2 2 2 3 5" xfId="22583"/>
    <cellStyle name="Normal 2 8 2 2 2 3 5 2" xfId="22584"/>
    <cellStyle name="Normal 2 8 2 2 2 3 6" xfId="22585"/>
    <cellStyle name="Normal 2 8 2 2 2 3 7" xfId="22586"/>
    <cellStyle name="Normal 2 8 2 2 2 4" xfId="22587"/>
    <cellStyle name="Normal 2 8 2 2 2 4 2" xfId="22588"/>
    <cellStyle name="Normal 2 8 2 2 2 4 2 2" xfId="22589"/>
    <cellStyle name="Normal 2 8 2 2 2 4 2 2 2" xfId="22590"/>
    <cellStyle name="Normal 2 8 2 2 2 4 2 3" xfId="22591"/>
    <cellStyle name="Normal 2 8 2 2 2 4 2 4" xfId="22592"/>
    <cellStyle name="Normal 2 8 2 2 2 4 3" xfId="22593"/>
    <cellStyle name="Normal 2 8 2 2 2 4 3 2" xfId="22594"/>
    <cellStyle name="Normal 2 8 2 2 2 4 4" xfId="22595"/>
    <cellStyle name="Normal 2 8 2 2 2 4 5" xfId="22596"/>
    <cellStyle name="Normal 2 8 2 2 2 5" xfId="22597"/>
    <cellStyle name="Normal 2 8 2 2 2 5 2" xfId="22598"/>
    <cellStyle name="Normal 2 8 2 2 2 5 2 2" xfId="22599"/>
    <cellStyle name="Normal 2 8 2 2 2 5 3" xfId="22600"/>
    <cellStyle name="Normal 2 8 2 2 2 5 4" xfId="22601"/>
    <cellStyle name="Normal 2 8 2 2 2 6" xfId="22602"/>
    <cellStyle name="Normal 2 8 2 2 2 6 2" xfId="22603"/>
    <cellStyle name="Normal 2 8 2 2 2 6 2 2" xfId="22604"/>
    <cellStyle name="Normal 2 8 2 2 2 6 3" xfId="22605"/>
    <cellStyle name="Normal 2 8 2 2 2 6 4" xfId="22606"/>
    <cellStyle name="Normal 2 8 2 2 2 7" xfId="22607"/>
    <cellStyle name="Normal 2 8 2 2 2 7 2" xfId="22608"/>
    <cellStyle name="Normal 2 8 2 2 2 8" xfId="22609"/>
    <cellStyle name="Normal 2 8 2 2 2 9" xfId="22610"/>
    <cellStyle name="Normal 2 8 2 2 2_Tab1" xfId="22611"/>
    <cellStyle name="Normal 2 8 2 2 3" xfId="22612"/>
    <cellStyle name="Normal 2 8 2 2 3 2" xfId="22613"/>
    <cellStyle name="Normal 2 8 2 2 3 2 2" xfId="22614"/>
    <cellStyle name="Normal 2 8 2 2 3 2 2 2" xfId="22615"/>
    <cellStyle name="Normal 2 8 2 2 3 2 2 2 2" xfId="22616"/>
    <cellStyle name="Normal 2 8 2 2 3 2 2 3" xfId="22617"/>
    <cellStyle name="Normal 2 8 2 2 3 2 2 4" xfId="22618"/>
    <cellStyle name="Normal 2 8 2 2 3 2 3" xfId="22619"/>
    <cellStyle name="Normal 2 8 2 2 3 2 3 2" xfId="22620"/>
    <cellStyle name="Normal 2 8 2 2 3 2 4" xfId="22621"/>
    <cellStyle name="Normal 2 8 2 2 3 2 5" xfId="22622"/>
    <cellStyle name="Normal 2 8 2 2 3 3" xfId="22623"/>
    <cellStyle name="Normal 2 8 2 2 3 3 2" xfId="22624"/>
    <cellStyle name="Normal 2 8 2 2 3 3 2 2" xfId="22625"/>
    <cellStyle name="Normal 2 8 2 2 3 3 3" xfId="22626"/>
    <cellStyle name="Normal 2 8 2 2 3 3 4" xfId="22627"/>
    <cellStyle name="Normal 2 8 2 2 3 4" xfId="22628"/>
    <cellStyle name="Normal 2 8 2 2 3 4 2" xfId="22629"/>
    <cellStyle name="Normal 2 8 2 2 3 4 2 2" xfId="22630"/>
    <cellStyle name="Normal 2 8 2 2 3 4 3" xfId="22631"/>
    <cellStyle name="Normal 2 8 2 2 3 4 4" xfId="22632"/>
    <cellStyle name="Normal 2 8 2 2 3 5" xfId="22633"/>
    <cellStyle name="Normal 2 8 2 2 3 5 2" xfId="22634"/>
    <cellStyle name="Normal 2 8 2 2 3 6" xfId="22635"/>
    <cellStyle name="Normal 2 8 2 2 3 7" xfId="22636"/>
    <cellStyle name="Normal 2 8 2 2 4" xfId="22637"/>
    <cellStyle name="Normal 2 8 2 2 4 2" xfId="22638"/>
    <cellStyle name="Normal 2 8 2 2 4 2 2" xfId="22639"/>
    <cellStyle name="Normal 2 8 2 2 4 2 2 2" xfId="22640"/>
    <cellStyle name="Normal 2 8 2 2 4 2 2 2 2" xfId="22641"/>
    <cellStyle name="Normal 2 8 2 2 4 2 2 3" xfId="22642"/>
    <cellStyle name="Normal 2 8 2 2 4 2 2 4" xfId="22643"/>
    <cellStyle name="Normal 2 8 2 2 4 2 3" xfId="22644"/>
    <cellStyle name="Normal 2 8 2 2 4 2 3 2" xfId="22645"/>
    <cellStyle name="Normal 2 8 2 2 4 2 4" xfId="22646"/>
    <cellStyle name="Normal 2 8 2 2 4 2 5" xfId="22647"/>
    <cellStyle name="Normal 2 8 2 2 4 3" xfId="22648"/>
    <cellStyle name="Normal 2 8 2 2 4 3 2" xfId="22649"/>
    <cellStyle name="Normal 2 8 2 2 4 3 2 2" xfId="22650"/>
    <cellStyle name="Normal 2 8 2 2 4 3 3" xfId="22651"/>
    <cellStyle name="Normal 2 8 2 2 4 3 4" xfId="22652"/>
    <cellStyle name="Normal 2 8 2 2 4 4" xfId="22653"/>
    <cellStyle name="Normal 2 8 2 2 4 4 2" xfId="22654"/>
    <cellStyle name="Normal 2 8 2 2 4 4 2 2" xfId="22655"/>
    <cellStyle name="Normal 2 8 2 2 4 4 3" xfId="22656"/>
    <cellStyle name="Normal 2 8 2 2 4 4 4" xfId="22657"/>
    <cellStyle name="Normal 2 8 2 2 4 5" xfId="22658"/>
    <cellStyle name="Normal 2 8 2 2 4 5 2" xfId="22659"/>
    <cellStyle name="Normal 2 8 2 2 4 6" xfId="22660"/>
    <cellStyle name="Normal 2 8 2 2 4 7" xfId="22661"/>
    <cellStyle name="Normal 2 8 2 2 5" xfId="22662"/>
    <cellStyle name="Normal 2 8 2 2 5 2" xfId="22663"/>
    <cellStyle name="Normal 2 8 2 2 5 2 2" xfId="22664"/>
    <cellStyle name="Normal 2 8 2 2 5 2 2 2" xfId="22665"/>
    <cellStyle name="Normal 2 8 2 2 5 2 3" xfId="22666"/>
    <cellStyle name="Normal 2 8 2 2 5 2 4" xfId="22667"/>
    <cellStyle name="Normal 2 8 2 2 5 3" xfId="22668"/>
    <cellStyle name="Normal 2 8 2 2 5 3 2" xfId="22669"/>
    <cellStyle name="Normal 2 8 2 2 5 4" xfId="22670"/>
    <cellStyle name="Normal 2 8 2 2 5 5" xfId="22671"/>
    <cellStyle name="Normal 2 8 2 2 6" xfId="22672"/>
    <cellStyle name="Normal 2 8 2 2 6 2" xfId="22673"/>
    <cellStyle name="Normal 2 8 2 2 6 2 2" xfId="22674"/>
    <cellStyle name="Normal 2 8 2 2 6 3" xfId="22675"/>
    <cellStyle name="Normal 2 8 2 2 6 4" xfId="22676"/>
    <cellStyle name="Normal 2 8 2 2 7" xfId="22677"/>
    <cellStyle name="Normal 2 8 2 2 7 2" xfId="22678"/>
    <cellStyle name="Normal 2 8 2 2 7 2 2" xfId="22679"/>
    <cellStyle name="Normal 2 8 2 2 7 3" xfId="22680"/>
    <cellStyle name="Normal 2 8 2 2 7 4" xfId="22681"/>
    <cellStyle name="Normal 2 8 2 2 8" xfId="22682"/>
    <cellStyle name="Normal 2 8 2 2 8 2" xfId="22683"/>
    <cellStyle name="Normal 2 8 2 2 9" xfId="22684"/>
    <cellStyle name="Normal 2 8 2 2_Tab1" xfId="22685"/>
    <cellStyle name="Normal 2 8 2 3" xfId="22686"/>
    <cellStyle name="Normal 2 8 2 3 2" xfId="22687"/>
    <cellStyle name="Normal 2 8 2 3 2 2" xfId="22688"/>
    <cellStyle name="Normal 2 8 2 3 2 2 2" xfId="22689"/>
    <cellStyle name="Normal 2 8 2 3 2 2 2 2" xfId="22690"/>
    <cellStyle name="Normal 2 8 2 3 2 2 2 2 2" xfId="22691"/>
    <cellStyle name="Normal 2 8 2 3 2 2 2 3" xfId="22692"/>
    <cellStyle name="Normal 2 8 2 3 2 2 2 4" xfId="22693"/>
    <cellStyle name="Normal 2 8 2 3 2 2 3" xfId="22694"/>
    <cellStyle name="Normal 2 8 2 3 2 2 3 2" xfId="22695"/>
    <cellStyle name="Normal 2 8 2 3 2 2 4" xfId="22696"/>
    <cellStyle name="Normal 2 8 2 3 2 2 5" xfId="22697"/>
    <cellStyle name="Normal 2 8 2 3 2 3" xfId="22698"/>
    <cellStyle name="Normal 2 8 2 3 2 3 2" xfId="22699"/>
    <cellStyle name="Normal 2 8 2 3 2 3 2 2" xfId="22700"/>
    <cellStyle name="Normal 2 8 2 3 2 3 3" xfId="22701"/>
    <cellStyle name="Normal 2 8 2 3 2 3 4" xfId="22702"/>
    <cellStyle name="Normal 2 8 2 3 2 4" xfId="22703"/>
    <cellStyle name="Normal 2 8 2 3 2 4 2" xfId="22704"/>
    <cellStyle name="Normal 2 8 2 3 2 4 2 2" xfId="22705"/>
    <cellStyle name="Normal 2 8 2 3 2 4 3" xfId="22706"/>
    <cellStyle name="Normal 2 8 2 3 2 4 4" xfId="22707"/>
    <cellStyle name="Normal 2 8 2 3 2 5" xfId="22708"/>
    <cellStyle name="Normal 2 8 2 3 2 5 2" xfId="22709"/>
    <cellStyle name="Normal 2 8 2 3 2 6" xfId="22710"/>
    <cellStyle name="Normal 2 8 2 3 2 7" xfId="22711"/>
    <cellStyle name="Normal 2 8 2 3 3" xfId="22712"/>
    <cellStyle name="Normal 2 8 2 3 3 2" xfId="22713"/>
    <cellStyle name="Normal 2 8 2 3 3 2 2" xfId="22714"/>
    <cellStyle name="Normal 2 8 2 3 3 2 2 2" xfId="22715"/>
    <cellStyle name="Normal 2 8 2 3 3 2 2 2 2" xfId="22716"/>
    <cellStyle name="Normal 2 8 2 3 3 2 2 3" xfId="22717"/>
    <cellStyle name="Normal 2 8 2 3 3 2 2 4" xfId="22718"/>
    <cellStyle name="Normal 2 8 2 3 3 2 3" xfId="22719"/>
    <cellStyle name="Normal 2 8 2 3 3 2 3 2" xfId="22720"/>
    <cellStyle name="Normal 2 8 2 3 3 2 4" xfId="22721"/>
    <cellStyle name="Normal 2 8 2 3 3 2 5" xfId="22722"/>
    <cellStyle name="Normal 2 8 2 3 3 3" xfId="22723"/>
    <cellStyle name="Normal 2 8 2 3 3 3 2" xfId="22724"/>
    <cellStyle name="Normal 2 8 2 3 3 3 2 2" xfId="22725"/>
    <cellStyle name="Normal 2 8 2 3 3 3 3" xfId="22726"/>
    <cellStyle name="Normal 2 8 2 3 3 3 4" xfId="22727"/>
    <cellStyle name="Normal 2 8 2 3 3 4" xfId="22728"/>
    <cellStyle name="Normal 2 8 2 3 3 4 2" xfId="22729"/>
    <cellStyle name="Normal 2 8 2 3 3 4 2 2" xfId="22730"/>
    <cellStyle name="Normal 2 8 2 3 3 4 3" xfId="22731"/>
    <cellStyle name="Normal 2 8 2 3 3 4 4" xfId="22732"/>
    <cellStyle name="Normal 2 8 2 3 3 5" xfId="22733"/>
    <cellStyle name="Normal 2 8 2 3 3 5 2" xfId="22734"/>
    <cellStyle name="Normal 2 8 2 3 3 6" xfId="22735"/>
    <cellStyle name="Normal 2 8 2 3 3 7" xfId="22736"/>
    <cellStyle name="Normal 2 8 2 3 4" xfId="22737"/>
    <cellStyle name="Normal 2 8 2 3 4 2" xfId="22738"/>
    <cellStyle name="Normal 2 8 2 3 4 2 2" xfId="22739"/>
    <cellStyle name="Normal 2 8 2 3 4 2 2 2" xfId="22740"/>
    <cellStyle name="Normal 2 8 2 3 4 2 3" xfId="22741"/>
    <cellStyle name="Normal 2 8 2 3 4 2 4" xfId="22742"/>
    <cellStyle name="Normal 2 8 2 3 4 3" xfId="22743"/>
    <cellStyle name="Normal 2 8 2 3 4 3 2" xfId="22744"/>
    <cellStyle name="Normal 2 8 2 3 4 4" xfId="22745"/>
    <cellStyle name="Normal 2 8 2 3 4 5" xfId="22746"/>
    <cellStyle name="Normal 2 8 2 3 5" xfId="22747"/>
    <cellStyle name="Normal 2 8 2 3 5 2" xfId="22748"/>
    <cellStyle name="Normal 2 8 2 3 5 2 2" xfId="22749"/>
    <cellStyle name="Normal 2 8 2 3 5 3" xfId="22750"/>
    <cellStyle name="Normal 2 8 2 3 5 4" xfId="22751"/>
    <cellStyle name="Normal 2 8 2 3 6" xfId="22752"/>
    <cellStyle name="Normal 2 8 2 3 6 2" xfId="22753"/>
    <cellStyle name="Normal 2 8 2 3 6 2 2" xfId="22754"/>
    <cellStyle name="Normal 2 8 2 3 6 3" xfId="22755"/>
    <cellStyle name="Normal 2 8 2 3 6 4" xfId="22756"/>
    <cellStyle name="Normal 2 8 2 3 7" xfId="22757"/>
    <cellStyle name="Normal 2 8 2 3 7 2" xfId="22758"/>
    <cellStyle name="Normal 2 8 2 3 8" xfId="22759"/>
    <cellStyle name="Normal 2 8 2 3 9" xfId="22760"/>
    <cellStyle name="Normal 2 8 2 3_Tab1" xfId="22761"/>
    <cellStyle name="Normal 2 8 2 4" xfId="22762"/>
    <cellStyle name="Normal 2 8 2 4 2" xfId="22763"/>
    <cellStyle name="Normal 2 8 2 4 2 2" xfId="22764"/>
    <cellStyle name="Normal 2 8 2 4 2 2 2" xfId="22765"/>
    <cellStyle name="Normal 2 8 2 4 2 2 2 2" xfId="22766"/>
    <cellStyle name="Normal 2 8 2 4 2 2 3" xfId="22767"/>
    <cellStyle name="Normal 2 8 2 4 2 2 4" xfId="22768"/>
    <cellStyle name="Normal 2 8 2 4 2 3" xfId="22769"/>
    <cellStyle name="Normal 2 8 2 4 2 3 2" xfId="22770"/>
    <cellStyle name="Normal 2 8 2 4 2 4" xfId="22771"/>
    <cellStyle name="Normal 2 8 2 4 2 5" xfId="22772"/>
    <cellStyle name="Normal 2 8 2 4 3" xfId="22773"/>
    <cellStyle name="Normal 2 8 2 4 3 2" xfId="22774"/>
    <cellStyle name="Normal 2 8 2 4 3 2 2" xfId="22775"/>
    <cellStyle name="Normal 2 8 2 4 3 3" xfId="22776"/>
    <cellStyle name="Normal 2 8 2 4 3 4" xfId="22777"/>
    <cellStyle name="Normal 2 8 2 4 4" xfId="22778"/>
    <cellStyle name="Normal 2 8 2 4 4 2" xfId="22779"/>
    <cellStyle name="Normal 2 8 2 4 4 2 2" xfId="22780"/>
    <cellStyle name="Normal 2 8 2 4 4 3" xfId="22781"/>
    <cellStyle name="Normal 2 8 2 4 4 4" xfId="22782"/>
    <cellStyle name="Normal 2 8 2 4 5" xfId="22783"/>
    <cellStyle name="Normal 2 8 2 4 5 2" xfId="22784"/>
    <cellStyle name="Normal 2 8 2 4 6" xfId="22785"/>
    <cellStyle name="Normal 2 8 2 4 7" xfId="22786"/>
    <cellStyle name="Normal 2 8 2 5" xfId="22787"/>
    <cellStyle name="Normal 2 8 2 5 2" xfId="22788"/>
    <cellStyle name="Normal 2 8 2 5 2 2" xfId="22789"/>
    <cellStyle name="Normal 2 8 2 5 2 2 2" xfId="22790"/>
    <cellStyle name="Normal 2 8 2 5 2 2 2 2" xfId="22791"/>
    <cellStyle name="Normal 2 8 2 5 2 2 3" xfId="22792"/>
    <cellStyle name="Normal 2 8 2 5 2 2 4" xfId="22793"/>
    <cellStyle name="Normal 2 8 2 5 2 3" xfId="22794"/>
    <cellStyle name="Normal 2 8 2 5 2 3 2" xfId="22795"/>
    <cellStyle name="Normal 2 8 2 5 2 4" xfId="22796"/>
    <cellStyle name="Normal 2 8 2 5 2 5" xfId="22797"/>
    <cellStyle name="Normal 2 8 2 5 3" xfId="22798"/>
    <cellStyle name="Normal 2 8 2 5 3 2" xfId="22799"/>
    <cellStyle name="Normal 2 8 2 5 3 2 2" xfId="22800"/>
    <cellStyle name="Normal 2 8 2 5 3 3" xfId="22801"/>
    <cellStyle name="Normal 2 8 2 5 3 4" xfId="22802"/>
    <cellStyle name="Normal 2 8 2 5 4" xfId="22803"/>
    <cellStyle name="Normal 2 8 2 5 4 2" xfId="22804"/>
    <cellStyle name="Normal 2 8 2 5 4 2 2" xfId="22805"/>
    <cellStyle name="Normal 2 8 2 5 4 3" xfId="22806"/>
    <cellStyle name="Normal 2 8 2 5 4 4" xfId="22807"/>
    <cellStyle name="Normal 2 8 2 5 5" xfId="22808"/>
    <cellStyle name="Normal 2 8 2 5 5 2" xfId="22809"/>
    <cellStyle name="Normal 2 8 2 5 6" xfId="22810"/>
    <cellStyle name="Normal 2 8 2 5 7" xfId="22811"/>
    <cellStyle name="Normal 2 8 2 6" xfId="22812"/>
    <cellStyle name="Normal 2 8 2 6 2" xfId="22813"/>
    <cellStyle name="Normal 2 8 2 6 2 2" xfId="22814"/>
    <cellStyle name="Normal 2 8 2 6 2 2 2" xfId="22815"/>
    <cellStyle name="Normal 2 8 2 6 2 3" xfId="22816"/>
    <cellStyle name="Normal 2 8 2 6 2 4" xfId="22817"/>
    <cellStyle name="Normal 2 8 2 6 3" xfId="22818"/>
    <cellStyle name="Normal 2 8 2 6 3 2" xfId="22819"/>
    <cellStyle name="Normal 2 8 2 6 4" xfId="22820"/>
    <cellStyle name="Normal 2 8 2 6 5" xfId="22821"/>
    <cellStyle name="Normal 2 8 2 7" xfId="22822"/>
    <cellStyle name="Normal 2 8 2 7 2" xfId="22823"/>
    <cellStyle name="Normal 2 8 2 7 2 2" xfId="22824"/>
    <cellStyle name="Normal 2 8 2 7 3" xfId="22825"/>
    <cellStyle name="Normal 2 8 2 7 4" xfId="22826"/>
    <cellStyle name="Normal 2 8 2 8" xfId="22827"/>
    <cellStyle name="Normal 2 8 2 8 2" xfId="22828"/>
    <cellStyle name="Normal 2 8 2 8 2 2" xfId="22829"/>
    <cellStyle name="Normal 2 8 2 8 3" xfId="22830"/>
    <cellStyle name="Normal 2 8 2 8 4" xfId="22831"/>
    <cellStyle name="Normal 2 8 2 9" xfId="22832"/>
    <cellStyle name="Normal 2 8 2 9 2" xfId="22833"/>
    <cellStyle name="Normal 2 8 2_Tab1" xfId="22834"/>
    <cellStyle name="Normal 2 8 3" xfId="22835"/>
    <cellStyle name="Normal 2 8 3 10" xfId="22836"/>
    <cellStyle name="Normal 2 8 3 2" xfId="22837"/>
    <cellStyle name="Normal 2 8 3 2 2" xfId="22838"/>
    <cellStyle name="Normal 2 8 3 2 2 2" xfId="22839"/>
    <cellStyle name="Normal 2 8 3 2 2 2 2" xfId="22840"/>
    <cellStyle name="Normal 2 8 3 2 2 2 2 2" xfId="22841"/>
    <cellStyle name="Normal 2 8 3 2 2 2 2 2 2" xfId="22842"/>
    <cellStyle name="Normal 2 8 3 2 2 2 2 3" xfId="22843"/>
    <cellStyle name="Normal 2 8 3 2 2 2 2 4" xfId="22844"/>
    <cellStyle name="Normal 2 8 3 2 2 2 3" xfId="22845"/>
    <cellStyle name="Normal 2 8 3 2 2 2 3 2" xfId="22846"/>
    <cellStyle name="Normal 2 8 3 2 2 2 4" xfId="22847"/>
    <cellStyle name="Normal 2 8 3 2 2 2 5" xfId="22848"/>
    <cellStyle name="Normal 2 8 3 2 2 3" xfId="22849"/>
    <cellStyle name="Normal 2 8 3 2 2 3 2" xfId="22850"/>
    <cellStyle name="Normal 2 8 3 2 2 3 2 2" xfId="22851"/>
    <cellStyle name="Normal 2 8 3 2 2 3 3" xfId="22852"/>
    <cellStyle name="Normal 2 8 3 2 2 3 4" xfId="22853"/>
    <cellStyle name="Normal 2 8 3 2 2 4" xfId="22854"/>
    <cellStyle name="Normal 2 8 3 2 2 4 2" xfId="22855"/>
    <cellStyle name="Normal 2 8 3 2 2 4 2 2" xfId="22856"/>
    <cellStyle name="Normal 2 8 3 2 2 4 3" xfId="22857"/>
    <cellStyle name="Normal 2 8 3 2 2 4 4" xfId="22858"/>
    <cellStyle name="Normal 2 8 3 2 2 5" xfId="22859"/>
    <cellStyle name="Normal 2 8 3 2 2 5 2" xfId="22860"/>
    <cellStyle name="Normal 2 8 3 2 2 6" xfId="22861"/>
    <cellStyle name="Normal 2 8 3 2 2 7" xfId="22862"/>
    <cellStyle name="Normal 2 8 3 2 3" xfId="22863"/>
    <cellStyle name="Normal 2 8 3 2 3 2" xfId="22864"/>
    <cellStyle name="Normal 2 8 3 2 3 2 2" xfId="22865"/>
    <cellStyle name="Normal 2 8 3 2 3 2 2 2" xfId="22866"/>
    <cellStyle name="Normal 2 8 3 2 3 2 2 2 2" xfId="22867"/>
    <cellStyle name="Normal 2 8 3 2 3 2 2 3" xfId="22868"/>
    <cellStyle name="Normal 2 8 3 2 3 2 2 4" xfId="22869"/>
    <cellStyle name="Normal 2 8 3 2 3 2 3" xfId="22870"/>
    <cellStyle name="Normal 2 8 3 2 3 2 3 2" xfId="22871"/>
    <cellStyle name="Normal 2 8 3 2 3 2 4" xfId="22872"/>
    <cellStyle name="Normal 2 8 3 2 3 2 5" xfId="22873"/>
    <cellStyle name="Normal 2 8 3 2 3 3" xfId="22874"/>
    <cellStyle name="Normal 2 8 3 2 3 3 2" xfId="22875"/>
    <cellStyle name="Normal 2 8 3 2 3 3 2 2" xfId="22876"/>
    <cellStyle name="Normal 2 8 3 2 3 3 3" xfId="22877"/>
    <cellStyle name="Normal 2 8 3 2 3 3 4" xfId="22878"/>
    <cellStyle name="Normal 2 8 3 2 3 4" xfId="22879"/>
    <cellStyle name="Normal 2 8 3 2 3 4 2" xfId="22880"/>
    <cellStyle name="Normal 2 8 3 2 3 4 2 2" xfId="22881"/>
    <cellStyle name="Normal 2 8 3 2 3 4 3" xfId="22882"/>
    <cellStyle name="Normal 2 8 3 2 3 4 4" xfId="22883"/>
    <cellStyle name="Normal 2 8 3 2 3 5" xfId="22884"/>
    <cellStyle name="Normal 2 8 3 2 3 5 2" xfId="22885"/>
    <cellStyle name="Normal 2 8 3 2 3 6" xfId="22886"/>
    <cellStyle name="Normal 2 8 3 2 3 7" xfId="22887"/>
    <cellStyle name="Normal 2 8 3 2 4" xfId="22888"/>
    <cellStyle name="Normal 2 8 3 2 4 2" xfId="22889"/>
    <cellStyle name="Normal 2 8 3 2 4 2 2" xfId="22890"/>
    <cellStyle name="Normal 2 8 3 2 4 2 2 2" xfId="22891"/>
    <cellStyle name="Normal 2 8 3 2 4 2 3" xfId="22892"/>
    <cellStyle name="Normal 2 8 3 2 4 2 4" xfId="22893"/>
    <cellStyle name="Normal 2 8 3 2 4 3" xfId="22894"/>
    <cellStyle name="Normal 2 8 3 2 4 3 2" xfId="22895"/>
    <cellStyle name="Normal 2 8 3 2 4 4" xfId="22896"/>
    <cellStyle name="Normal 2 8 3 2 4 5" xfId="22897"/>
    <cellStyle name="Normal 2 8 3 2 5" xfId="22898"/>
    <cellStyle name="Normal 2 8 3 2 5 2" xfId="22899"/>
    <cellStyle name="Normal 2 8 3 2 5 2 2" xfId="22900"/>
    <cellStyle name="Normal 2 8 3 2 5 3" xfId="22901"/>
    <cellStyle name="Normal 2 8 3 2 5 4" xfId="22902"/>
    <cellStyle name="Normal 2 8 3 2 6" xfId="22903"/>
    <cellStyle name="Normal 2 8 3 2 6 2" xfId="22904"/>
    <cellStyle name="Normal 2 8 3 2 6 2 2" xfId="22905"/>
    <cellStyle name="Normal 2 8 3 2 6 3" xfId="22906"/>
    <cellStyle name="Normal 2 8 3 2 6 4" xfId="22907"/>
    <cellStyle name="Normal 2 8 3 2 7" xfId="22908"/>
    <cellStyle name="Normal 2 8 3 2 7 2" xfId="22909"/>
    <cellStyle name="Normal 2 8 3 2 8" xfId="22910"/>
    <cellStyle name="Normal 2 8 3 2 9" xfId="22911"/>
    <cellStyle name="Normal 2 8 3 2_Tab1" xfId="22912"/>
    <cellStyle name="Normal 2 8 3 3" xfId="22913"/>
    <cellStyle name="Normal 2 8 3 3 2" xfId="22914"/>
    <cellStyle name="Normal 2 8 3 3 2 2" xfId="22915"/>
    <cellStyle name="Normal 2 8 3 3 2 2 2" xfId="22916"/>
    <cellStyle name="Normal 2 8 3 3 2 2 2 2" xfId="22917"/>
    <cellStyle name="Normal 2 8 3 3 2 2 3" xfId="22918"/>
    <cellStyle name="Normal 2 8 3 3 2 2 4" xfId="22919"/>
    <cellStyle name="Normal 2 8 3 3 2 3" xfId="22920"/>
    <cellStyle name="Normal 2 8 3 3 2 3 2" xfId="22921"/>
    <cellStyle name="Normal 2 8 3 3 2 4" xfId="22922"/>
    <cellStyle name="Normal 2 8 3 3 2 5" xfId="22923"/>
    <cellStyle name="Normal 2 8 3 3 3" xfId="22924"/>
    <cellStyle name="Normal 2 8 3 3 3 2" xfId="22925"/>
    <cellStyle name="Normal 2 8 3 3 3 2 2" xfId="22926"/>
    <cellStyle name="Normal 2 8 3 3 3 3" xfId="22927"/>
    <cellStyle name="Normal 2 8 3 3 3 4" xfId="22928"/>
    <cellStyle name="Normal 2 8 3 3 4" xfId="22929"/>
    <cellStyle name="Normal 2 8 3 3 4 2" xfId="22930"/>
    <cellStyle name="Normal 2 8 3 3 4 2 2" xfId="22931"/>
    <cellStyle name="Normal 2 8 3 3 4 3" xfId="22932"/>
    <cellStyle name="Normal 2 8 3 3 4 4" xfId="22933"/>
    <cellStyle name="Normal 2 8 3 3 5" xfId="22934"/>
    <cellStyle name="Normal 2 8 3 3 5 2" xfId="22935"/>
    <cellStyle name="Normal 2 8 3 3 6" xfId="22936"/>
    <cellStyle name="Normal 2 8 3 3 7" xfId="22937"/>
    <cellStyle name="Normal 2 8 3 4" xfId="22938"/>
    <cellStyle name="Normal 2 8 3 4 2" xfId="22939"/>
    <cellStyle name="Normal 2 8 3 4 2 2" xfId="22940"/>
    <cellStyle name="Normal 2 8 3 4 2 2 2" xfId="22941"/>
    <cellStyle name="Normal 2 8 3 4 2 2 2 2" xfId="22942"/>
    <cellStyle name="Normal 2 8 3 4 2 2 3" xfId="22943"/>
    <cellStyle name="Normal 2 8 3 4 2 2 4" xfId="22944"/>
    <cellStyle name="Normal 2 8 3 4 2 3" xfId="22945"/>
    <cellStyle name="Normal 2 8 3 4 2 3 2" xfId="22946"/>
    <cellStyle name="Normal 2 8 3 4 2 4" xfId="22947"/>
    <cellStyle name="Normal 2 8 3 4 2 5" xfId="22948"/>
    <cellStyle name="Normal 2 8 3 4 3" xfId="22949"/>
    <cellStyle name="Normal 2 8 3 4 3 2" xfId="22950"/>
    <cellStyle name="Normal 2 8 3 4 3 2 2" xfId="22951"/>
    <cellStyle name="Normal 2 8 3 4 3 3" xfId="22952"/>
    <cellStyle name="Normal 2 8 3 4 3 4" xfId="22953"/>
    <cellStyle name="Normal 2 8 3 4 4" xfId="22954"/>
    <cellStyle name="Normal 2 8 3 4 4 2" xfId="22955"/>
    <cellStyle name="Normal 2 8 3 4 4 2 2" xfId="22956"/>
    <cellStyle name="Normal 2 8 3 4 4 3" xfId="22957"/>
    <cellStyle name="Normal 2 8 3 4 4 4" xfId="22958"/>
    <cellStyle name="Normal 2 8 3 4 5" xfId="22959"/>
    <cellStyle name="Normal 2 8 3 4 5 2" xfId="22960"/>
    <cellStyle name="Normal 2 8 3 4 6" xfId="22961"/>
    <cellStyle name="Normal 2 8 3 4 7" xfId="22962"/>
    <cellStyle name="Normal 2 8 3 5" xfId="22963"/>
    <cellStyle name="Normal 2 8 3 5 2" xfId="22964"/>
    <cellStyle name="Normal 2 8 3 5 2 2" xfId="22965"/>
    <cellStyle name="Normal 2 8 3 5 2 2 2" xfId="22966"/>
    <cellStyle name="Normal 2 8 3 5 2 3" xfId="22967"/>
    <cellStyle name="Normal 2 8 3 5 2 4" xfId="22968"/>
    <cellStyle name="Normal 2 8 3 5 3" xfId="22969"/>
    <cellStyle name="Normal 2 8 3 5 3 2" xfId="22970"/>
    <cellStyle name="Normal 2 8 3 5 4" xfId="22971"/>
    <cellStyle name="Normal 2 8 3 5 5" xfId="22972"/>
    <cellStyle name="Normal 2 8 3 6" xfId="22973"/>
    <cellStyle name="Normal 2 8 3 6 2" xfId="22974"/>
    <cellStyle name="Normal 2 8 3 6 2 2" xfId="22975"/>
    <cellStyle name="Normal 2 8 3 6 3" xfId="22976"/>
    <cellStyle name="Normal 2 8 3 6 4" xfId="22977"/>
    <cellStyle name="Normal 2 8 3 7" xfId="22978"/>
    <cellStyle name="Normal 2 8 3 7 2" xfId="22979"/>
    <cellStyle name="Normal 2 8 3 7 2 2" xfId="22980"/>
    <cellStyle name="Normal 2 8 3 7 3" xfId="22981"/>
    <cellStyle name="Normal 2 8 3 7 4" xfId="22982"/>
    <cellStyle name="Normal 2 8 3 8" xfId="22983"/>
    <cellStyle name="Normal 2 8 3 8 2" xfId="22984"/>
    <cellStyle name="Normal 2 8 3 9" xfId="22985"/>
    <cellStyle name="Normal 2 8 3_Tab1" xfId="22986"/>
    <cellStyle name="Normal 2 8 4" xfId="22987"/>
    <cellStyle name="Normal 2 8 4 2" xfId="22988"/>
    <cellStyle name="Normal 2 8 4 2 2" xfId="22989"/>
    <cellStyle name="Normal 2 8 4 2 2 2" xfId="22990"/>
    <cellStyle name="Normal 2 8 4 2 2 2 2" xfId="22991"/>
    <cellStyle name="Normal 2 8 4 2 2 2 2 2" xfId="22992"/>
    <cellStyle name="Normal 2 8 4 2 2 2 3" xfId="22993"/>
    <cellStyle name="Normal 2 8 4 2 2 2 4" xfId="22994"/>
    <cellStyle name="Normal 2 8 4 2 2 3" xfId="22995"/>
    <cellStyle name="Normal 2 8 4 2 2 3 2" xfId="22996"/>
    <cellStyle name="Normal 2 8 4 2 2 4" xfId="22997"/>
    <cellStyle name="Normal 2 8 4 2 2 5" xfId="22998"/>
    <cellStyle name="Normal 2 8 4 2 3" xfId="22999"/>
    <cellStyle name="Normal 2 8 4 2 3 2" xfId="23000"/>
    <cellStyle name="Normal 2 8 4 2 3 2 2" xfId="23001"/>
    <cellStyle name="Normal 2 8 4 2 3 3" xfId="23002"/>
    <cellStyle name="Normal 2 8 4 2 3 4" xfId="23003"/>
    <cellStyle name="Normal 2 8 4 2 4" xfId="23004"/>
    <cellStyle name="Normal 2 8 4 2 4 2" xfId="23005"/>
    <cellStyle name="Normal 2 8 4 2 4 2 2" xfId="23006"/>
    <cellStyle name="Normal 2 8 4 2 4 3" xfId="23007"/>
    <cellStyle name="Normal 2 8 4 2 4 4" xfId="23008"/>
    <cellStyle name="Normal 2 8 4 2 5" xfId="23009"/>
    <cellStyle name="Normal 2 8 4 2 5 2" xfId="23010"/>
    <cellStyle name="Normal 2 8 4 2 6" xfId="23011"/>
    <cellStyle name="Normal 2 8 4 2 7" xfId="23012"/>
    <cellStyle name="Normal 2 8 4 3" xfId="23013"/>
    <cellStyle name="Normal 2 8 4 3 2" xfId="23014"/>
    <cellStyle name="Normal 2 8 4 3 2 2" xfId="23015"/>
    <cellStyle name="Normal 2 8 4 3 2 2 2" xfId="23016"/>
    <cellStyle name="Normal 2 8 4 3 2 2 2 2" xfId="23017"/>
    <cellStyle name="Normal 2 8 4 3 2 2 3" xfId="23018"/>
    <cellStyle name="Normal 2 8 4 3 2 2 4" xfId="23019"/>
    <cellStyle name="Normal 2 8 4 3 2 3" xfId="23020"/>
    <cellStyle name="Normal 2 8 4 3 2 3 2" xfId="23021"/>
    <cellStyle name="Normal 2 8 4 3 2 4" xfId="23022"/>
    <cellStyle name="Normal 2 8 4 3 2 5" xfId="23023"/>
    <cellStyle name="Normal 2 8 4 3 3" xfId="23024"/>
    <cellStyle name="Normal 2 8 4 3 3 2" xfId="23025"/>
    <cellStyle name="Normal 2 8 4 3 3 2 2" xfId="23026"/>
    <cellStyle name="Normal 2 8 4 3 3 3" xfId="23027"/>
    <cellStyle name="Normal 2 8 4 3 3 4" xfId="23028"/>
    <cellStyle name="Normal 2 8 4 3 4" xfId="23029"/>
    <cellStyle name="Normal 2 8 4 3 4 2" xfId="23030"/>
    <cellStyle name="Normal 2 8 4 3 4 2 2" xfId="23031"/>
    <cellStyle name="Normal 2 8 4 3 4 3" xfId="23032"/>
    <cellStyle name="Normal 2 8 4 3 4 4" xfId="23033"/>
    <cellStyle name="Normal 2 8 4 3 5" xfId="23034"/>
    <cellStyle name="Normal 2 8 4 3 5 2" xfId="23035"/>
    <cellStyle name="Normal 2 8 4 3 6" xfId="23036"/>
    <cellStyle name="Normal 2 8 4 3 7" xfId="23037"/>
    <cellStyle name="Normal 2 8 4 4" xfId="23038"/>
    <cellStyle name="Normal 2 8 4 4 2" xfId="23039"/>
    <cellStyle name="Normal 2 8 4 4 2 2" xfId="23040"/>
    <cellStyle name="Normal 2 8 4 4 2 2 2" xfId="23041"/>
    <cellStyle name="Normal 2 8 4 4 2 3" xfId="23042"/>
    <cellStyle name="Normal 2 8 4 4 2 4" xfId="23043"/>
    <cellStyle name="Normal 2 8 4 4 3" xfId="23044"/>
    <cellStyle name="Normal 2 8 4 4 3 2" xfId="23045"/>
    <cellStyle name="Normal 2 8 4 4 4" xfId="23046"/>
    <cellStyle name="Normal 2 8 4 4 5" xfId="23047"/>
    <cellStyle name="Normal 2 8 4 5" xfId="23048"/>
    <cellStyle name="Normal 2 8 4 5 2" xfId="23049"/>
    <cellStyle name="Normal 2 8 4 5 2 2" xfId="23050"/>
    <cellStyle name="Normal 2 8 4 5 3" xfId="23051"/>
    <cellStyle name="Normal 2 8 4 5 4" xfId="23052"/>
    <cellStyle name="Normal 2 8 4 6" xfId="23053"/>
    <cellStyle name="Normal 2 8 4 6 2" xfId="23054"/>
    <cellStyle name="Normal 2 8 4 6 2 2" xfId="23055"/>
    <cellStyle name="Normal 2 8 4 6 3" xfId="23056"/>
    <cellStyle name="Normal 2 8 4 6 4" xfId="23057"/>
    <cellStyle name="Normal 2 8 4 7" xfId="23058"/>
    <cellStyle name="Normal 2 8 4 7 2" xfId="23059"/>
    <cellStyle name="Normal 2 8 4 8" xfId="23060"/>
    <cellStyle name="Normal 2 8 4 9" xfId="23061"/>
    <cellStyle name="Normal 2 8 4_Tab1" xfId="23062"/>
    <cellStyle name="Normal 2 8 5" xfId="23063"/>
    <cellStyle name="Normal 2 8 5 2" xfId="23064"/>
    <cellStyle name="Normal 2 8 5 2 2" xfId="23065"/>
    <cellStyle name="Normal 2 8 5 2 2 2" xfId="23066"/>
    <cellStyle name="Normal 2 8 5 2 2 2 2" xfId="23067"/>
    <cellStyle name="Normal 2 8 5 2 2 3" xfId="23068"/>
    <cellStyle name="Normal 2 8 5 2 2 4" xfId="23069"/>
    <cellStyle name="Normal 2 8 5 2 3" xfId="23070"/>
    <cellStyle name="Normal 2 8 5 2 3 2" xfId="23071"/>
    <cellStyle name="Normal 2 8 5 2 4" xfId="23072"/>
    <cellStyle name="Normal 2 8 5 2 5" xfId="23073"/>
    <cellStyle name="Normal 2 8 5 3" xfId="23074"/>
    <cellStyle name="Normal 2 8 5 3 2" xfId="23075"/>
    <cellStyle name="Normal 2 8 5 3 2 2" xfId="23076"/>
    <cellStyle name="Normal 2 8 5 3 3" xfId="23077"/>
    <cellStyle name="Normal 2 8 5 3 4" xfId="23078"/>
    <cellStyle name="Normal 2 8 5 4" xfId="23079"/>
    <cellStyle name="Normal 2 8 5 4 2" xfId="23080"/>
    <cellStyle name="Normal 2 8 5 4 2 2" xfId="23081"/>
    <cellStyle name="Normal 2 8 5 4 3" xfId="23082"/>
    <cellStyle name="Normal 2 8 5 4 4" xfId="23083"/>
    <cellStyle name="Normal 2 8 5 5" xfId="23084"/>
    <cellStyle name="Normal 2 8 5 5 2" xfId="23085"/>
    <cellStyle name="Normal 2 8 5 6" xfId="23086"/>
    <cellStyle name="Normal 2 8 5 7" xfId="23087"/>
    <cellStyle name="Normal 2 8 6" xfId="23088"/>
    <cellStyle name="Normal 2 8 6 2" xfId="23089"/>
    <cellStyle name="Normal 2 8 6 2 2" xfId="23090"/>
    <cellStyle name="Normal 2 8 6 2 2 2" xfId="23091"/>
    <cellStyle name="Normal 2 8 6 2 2 2 2" xfId="23092"/>
    <cellStyle name="Normal 2 8 6 2 2 3" xfId="23093"/>
    <cellStyle name="Normal 2 8 6 2 2 4" xfId="23094"/>
    <cellStyle name="Normal 2 8 6 2 3" xfId="23095"/>
    <cellStyle name="Normal 2 8 6 2 3 2" xfId="23096"/>
    <cellStyle name="Normal 2 8 6 2 4" xfId="23097"/>
    <cellStyle name="Normal 2 8 6 2 5" xfId="23098"/>
    <cellStyle name="Normal 2 8 6 3" xfId="23099"/>
    <cellStyle name="Normal 2 8 6 3 2" xfId="23100"/>
    <cellStyle name="Normal 2 8 6 3 2 2" xfId="23101"/>
    <cellStyle name="Normal 2 8 6 3 3" xfId="23102"/>
    <cellStyle name="Normal 2 8 6 3 4" xfId="23103"/>
    <cellStyle name="Normal 2 8 6 4" xfId="23104"/>
    <cellStyle name="Normal 2 8 6 4 2" xfId="23105"/>
    <cellStyle name="Normal 2 8 6 4 2 2" xfId="23106"/>
    <cellStyle name="Normal 2 8 6 4 3" xfId="23107"/>
    <cellStyle name="Normal 2 8 6 4 4" xfId="23108"/>
    <cellStyle name="Normal 2 8 6 5" xfId="23109"/>
    <cellStyle name="Normal 2 8 6 5 2" xfId="23110"/>
    <cellStyle name="Normal 2 8 6 6" xfId="23111"/>
    <cellStyle name="Normal 2 8 6 7" xfId="23112"/>
    <cellStyle name="Normal 2 8 7" xfId="23113"/>
    <cellStyle name="Normal 2 8 7 2" xfId="23114"/>
    <cellStyle name="Normal 2 8 7 2 2" xfId="23115"/>
    <cellStyle name="Normal 2 8 7 2 2 2" xfId="23116"/>
    <cellStyle name="Normal 2 8 7 2 3" xfId="23117"/>
    <cellStyle name="Normal 2 8 7 2 4" xfId="23118"/>
    <cellStyle name="Normal 2 8 7 3" xfId="23119"/>
    <cellStyle name="Normal 2 8 7 3 2" xfId="23120"/>
    <cellStyle name="Normal 2 8 7 4" xfId="23121"/>
    <cellStyle name="Normal 2 8 7 5" xfId="23122"/>
    <cellStyle name="Normal 2 8 8" xfId="23123"/>
    <cellStyle name="Normal 2 8 8 2" xfId="23124"/>
    <cellStyle name="Normal 2 8 8 2 2" xfId="23125"/>
    <cellStyle name="Normal 2 8 8 3" xfId="23126"/>
    <cellStyle name="Normal 2 8 8 4" xfId="23127"/>
    <cellStyle name="Normal 2 8 9" xfId="23128"/>
    <cellStyle name="Normal 2 8 9 2" xfId="23129"/>
    <cellStyle name="Normal 2 8 9 2 2" xfId="23130"/>
    <cellStyle name="Normal 2 8 9 3" xfId="23131"/>
    <cellStyle name="Normal 2 8 9 4" xfId="23132"/>
    <cellStyle name="Normal 2 8_Tab1" xfId="23133"/>
    <cellStyle name="Normal 2 9" xfId="23134"/>
    <cellStyle name="Normal 2 9 10" xfId="23135"/>
    <cellStyle name="Normal 2 9 10 2" xfId="23136"/>
    <cellStyle name="Normal 2 9 11" xfId="23137"/>
    <cellStyle name="Normal 2 9 12" xfId="23138"/>
    <cellStyle name="Normal 2 9 2" xfId="23139"/>
    <cellStyle name="Normal 2 9 2 10" xfId="23140"/>
    <cellStyle name="Normal 2 9 2 11" xfId="23141"/>
    <cellStyle name="Normal 2 9 2 2" xfId="23142"/>
    <cellStyle name="Normal 2 9 2 2 10" xfId="23143"/>
    <cellStyle name="Normal 2 9 2 2 2" xfId="23144"/>
    <cellStyle name="Normal 2 9 2 2 2 2" xfId="23145"/>
    <cellStyle name="Normal 2 9 2 2 2 2 2" xfId="23146"/>
    <cellStyle name="Normal 2 9 2 2 2 2 2 2" xfId="23147"/>
    <cellStyle name="Normal 2 9 2 2 2 2 2 2 2" xfId="23148"/>
    <cellStyle name="Normal 2 9 2 2 2 2 2 2 2 2" xfId="23149"/>
    <cellStyle name="Normal 2 9 2 2 2 2 2 2 3" xfId="23150"/>
    <cellStyle name="Normal 2 9 2 2 2 2 2 2 4" xfId="23151"/>
    <cellStyle name="Normal 2 9 2 2 2 2 2 3" xfId="23152"/>
    <cellStyle name="Normal 2 9 2 2 2 2 2 3 2" xfId="23153"/>
    <cellStyle name="Normal 2 9 2 2 2 2 2 4" xfId="23154"/>
    <cellStyle name="Normal 2 9 2 2 2 2 2 5" xfId="23155"/>
    <cellStyle name="Normal 2 9 2 2 2 2 3" xfId="23156"/>
    <cellStyle name="Normal 2 9 2 2 2 2 3 2" xfId="23157"/>
    <cellStyle name="Normal 2 9 2 2 2 2 3 2 2" xfId="23158"/>
    <cellStyle name="Normal 2 9 2 2 2 2 3 3" xfId="23159"/>
    <cellStyle name="Normal 2 9 2 2 2 2 3 4" xfId="23160"/>
    <cellStyle name="Normal 2 9 2 2 2 2 4" xfId="23161"/>
    <cellStyle name="Normal 2 9 2 2 2 2 4 2" xfId="23162"/>
    <cellStyle name="Normal 2 9 2 2 2 2 4 2 2" xfId="23163"/>
    <cellStyle name="Normal 2 9 2 2 2 2 4 3" xfId="23164"/>
    <cellStyle name="Normal 2 9 2 2 2 2 4 4" xfId="23165"/>
    <cellStyle name="Normal 2 9 2 2 2 2 5" xfId="23166"/>
    <cellStyle name="Normal 2 9 2 2 2 2 5 2" xfId="23167"/>
    <cellStyle name="Normal 2 9 2 2 2 2 6" xfId="23168"/>
    <cellStyle name="Normal 2 9 2 2 2 2 7" xfId="23169"/>
    <cellStyle name="Normal 2 9 2 2 2 3" xfId="23170"/>
    <cellStyle name="Normal 2 9 2 2 2 3 2" xfId="23171"/>
    <cellStyle name="Normal 2 9 2 2 2 3 2 2" xfId="23172"/>
    <cellStyle name="Normal 2 9 2 2 2 3 2 2 2" xfId="23173"/>
    <cellStyle name="Normal 2 9 2 2 2 3 2 2 2 2" xfId="23174"/>
    <cellStyle name="Normal 2 9 2 2 2 3 2 2 3" xfId="23175"/>
    <cellStyle name="Normal 2 9 2 2 2 3 2 2 4" xfId="23176"/>
    <cellStyle name="Normal 2 9 2 2 2 3 2 3" xfId="23177"/>
    <cellStyle name="Normal 2 9 2 2 2 3 2 3 2" xfId="23178"/>
    <cellStyle name="Normal 2 9 2 2 2 3 2 4" xfId="23179"/>
    <cellStyle name="Normal 2 9 2 2 2 3 2 5" xfId="23180"/>
    <cellStyle name="Normal 2 9 2 2 2 3 3" xfId="23181"/>
    <cellStyle name="Normal 2 9 2 2 2 3 3 2" xfId="23182"/>
    <cellStyle name="Normal 2 9 2 2 2 3 3 2 2" xfId="23183"/>
    <cellStyle name="Normal 2 9 2 2 2 3 3 3" xfId="23184"/>
    <cellStyle name="Normal 2 9 2 2 2 3 3 4" xfId="23185"/>
    <cellStyle name="Normal 2 9 2 2 2 3 4" xfId="23186"/>
    <cellStyle name="Normal 2 9 2 2 2 3 4 2" xfId="23187"/>
    <cellStyle name="Normal 2 9 2 2 2 3 4 2 2" xfId="23188"/>
    <cellStyle name="Normal 2 9 2 2 2 3 4 3" xfId="23189"/>
    <cellStyle name="Normal 2 9 2 2 2 3 4 4" xfId="23190"/>
    <cellStyle name="Normal 2 9 2 2 2 3 5" xfId="23191"/>
    <cellStyle name="Normal 2 9 2 2 2 3 5 2" xfId="23192"/>
    <cellStyle name="Normal 2 9 2 2 2 3 6" xfId="23193"/>
    <cellStyle name="Normal 2 9 2 2 2 3 7" xfId="23194"/>
    <cellStyle name="Normal 2 9 2 2 2 4" xfId="23195"/>
    <cellStyle name="Normal 2 9 2 2 2 4 2" xfId="23196"/>
    <cellStyle name="Normal 2 9 2 2 2 4 2 2" xfId="23197"/>
    <cellStyle name="Normal 2 9 2 2 2 4 2 2 2" xfId="23198"/>
    <cellStyle name="Normal 2 9 2 2 2 4 2 3" xfId="23199"/>
    <cellStyle name="Normal 2 9 2 2 2 4 2 4" xfId="23200"/>
    <cellStyle name="Normal 2 9 2 2 2 4 3" xfId="23201"/>
    <cellStyle name="Normal 2 9 2 2 2 4 3 2" xfId="23202"/>
    <cellStyle name="Normal 2 9 2 2 2 4 4" xfId="23203"/>
    <cellStyle name="Normal 2 9 2 2 2 4 5" xfId="23204"/>
    <cellStyle name="Normal 2 9 2 2 2 5" xfId="23205"/>
    <cellStyle name="Normal 2 9 2 2 2 5 2" xfId="23206"/>
    <cellStyle name="Normal 2 9 2 2 2 5 2 2" xfId="23207"/>
    <cellStyle name="Normal 2 9 2 2 2 5 3" xfId="23208"/>
    <cellStyle name="Normal 2 9 2 2 2 5 4" xfId="23209"/>
    <cellStyle name="Normal 2 9 2 2 2 6" xfId="23210"/>
    <cellStyle name="Normal 2 9 2 2 2 6 2" xfId="23211"/>
    <cellStyle name="Normal 2 9 2 2 2 6 2 2" xfId="23212"/>
    <cellStyle name="Normal 2 9 2 2 2 6 3" xfId="23213"/>
    <cellStyle name="Normal 2 9 2 2 2 6 4" xfId="23214"/>
    <cellStyle name="Normal 2 9 2 2 2 7" xfId="23215"/>
    <cellStyle name="Normal 2 9 2 2 2 7 2" xfId="23216"/>
    <cellStyle name="Normal 2 9 2 2 2 8" xfId="23217"/>
    <cellStyle name="Normal 2 9 2 2 2 9" xfId="23218"/>
    <cellStyle name="Normal 2 9 2 2 2_Tab1" xfId="23219"/>
    <cellStyle name="Normal 2 9 2 2 3" xfId="23220"/>
    <cellStyle name="Normal 2 9 2 2 3 2" xfId="23221"/>
    <cellStyle name="Normal 2 9 2 2 3 2 2" xfId="23222"/>
    <cellStyle name="Normal 2 9 2 2 3 2 2 2" xfId="23223"/>
    <cellStyle name="Normal 2 9 2 2 3 2 2 2 2" xfId="23224"/>
    <cellStyle name="Normal 2 9 2 2 3 2 2 3" xfId="23225"/>
    <cellStyle name="Normal 2 9 2 2 3 2 2 4" xfId="23226"/>
    <cellStyle name="Normal 2 9 2 2 3 2 3" xfId="23227"/>
    <cellStyle name="Normal 2 9 2 2 3 2 3 2" xfId="23228"/>
    <cellStyle name="Normal 2 9 2 2 3 2 4" xfId="23229"/>
    <cellStyle name="Normal 2 9 2 2 3 2 5" xfId="23230"/>
    <cellStyle name="Normal 2 9 2 2 3 3" xfId="23231"/>
    <cellStyle name="Normal 2 9 2 2 3 3 2" xfId="23232"/>
    <cellStyle name="Normal 2 9 2 2 3 3 2 2" xfId="23233"/>
    <cellStyle name="Normal 2 9 2 2 3 3 3" xfId="23234"/>
    <cellStyle name="Normal 2 9 2 2 3 3 4" xfId="23235"/>
    <cellStyle name="Normal 2 9 2 2 3 4" xfId="23236"/>
    <cellStyle name="Normal 2 9 2 2 3 4 2" xfId="23237"/>
    <cellStyle name="Normal 2 9 2 2 3 4 2 2" xfId="23238"/>
    <cellStyle name="Normal 2 9 2 2 3 4 3" xfId="23239"/>
    <cellStyle name="Normal 2 9 2 2 3 4 4" xfId="23240"/>
    <cellStyle name="Normal 2 9 2 2 3 5" xfId="23241"/>
    <cellStyle name="Normal 2 9 2 2 3 5 2" xfId="23242"/>
    <cellStyle name="Normal 2 9 2 2 3 6" xfId="23243"/>
    <cellStyle name="Normal 2 9 2 2 3 7" xfId="23244"/>
    <cellStyle name="Normal 2 9 2 2 4" xfId="23245"/>
    <cellStyle name="Normal 2 9 2 2 4 2" xfId="23246"/>
    <cellStyle name="Normal 2 9 2 2 4 2 2" xfId="23247"/>
    <cellStyle name="Normal 2 9 2 2 4 2 2 2" xfId="23248"/>
    <cellStyle name="Normal 2 9 2 2 4 2 2 2 2" xfId="23249"/>
    <cellStyle name="Normal 2 9 2 2 4 2 2 3" xfId="23250"/>
    <cellStyle name="Normal 2 9 2 2 4 2 2 4" xfId="23251"/>
    <cellStyle name="Normal 2 9 2 2 4 2 3" xfId="23252"/>
    <cellStyle name="Normal 2 9 2 2 4 2 3 2" xfId="23253"/>
    <cellStyle name="Normal 2 9 2 2 4 2 4" xfId="23254"/>
    <cellStyle name="Normal 2 9 2 2 4 2 5" xfId="23255"/>
    <cellStyle name="Normal 2 9 2 2 4 3" xfId="23256"/>
    <cellStyle name="Normal 2 9 2 2 4 3 2" xfId="23257"/>
    <cellStyle name="Normal 2 9 2 2 4 3 2 2" xfId="23258"/>
    <cellStyle name="Normal 2 9 2 2 4 3 3" xfId="23259"/>
    <cellStyle name="Normal 2 9 2 2 4 3 4" xfId="23260"/>
    <cellStyle name="Normal 2 9 2 2 4 4" xfId="23261"/>
    <cellStyle name="Normal 2 9 2 2 4 4 2" xfId="23262"/>
    <cellStyle name="Normal 2 9 2 2 4 4 2 2" xfId="23263"/>
    <cellStyle name="Normal 2 9 2 2 4 4 3" xfId="23264"/>
    <cellStyle name="Normal 2 9 2 2 4 4 4" xfId="23265"/>
    <cellStyle name="Normal 2 9 2 2 4 5" xfId="23266"/>
    <cellStyle name="Normal 2 9 2 2 4 5 2" xfId="23267"/>
    <cellStyle name="Normal 2 9 2 2 4 6" xfId="23268"/>
    <cellStyle name="Normal 2 9 2 2 4 7" xfId="23269"/>
    <cellStyle name="Normal 2 9 2 2 5" xfId="23270"/>
    <cellStyle name="Normal 2 9 2 2 5 2" xfId="23271"/>
    <cellStyle name="Normal 2 9 2 2 5 2 2" xfId="23272"/>
    <cellStyle name="Normal 2 9 2 2 5 2 2 2" xfId="23273"/>
    <cellStyle name="Normal 2 9 2 2 5 2 3" xfId="23274"/>
    <cellStyle name="Normal 2 9 2 2 5 2 4" xfId="23275"/>
    <cellStyle name="Normal 2 9 2 2 5 3" xfId="23276"/>
    <cellStyle name="Normal 2 9 2 2 5 3 2" xfId="23277"/>
    <cellStyle name="Normal 2 9 2 2 5 4" xfId="23278"/>
    <cellStyle name="Normal 2 9 2 2 5 5" xfId="23279"/>
    <cellStyle name="Normal 2 9 2 2 6" xfId="23280"/>
    <cellStyle name="Normal 2 9 2 2 6 2" xfId="23281"/>
    <cellStyle name="Normal 2 9 2 2 6 2 2" xfId="23282"/>
    <cellStyle name="Normal 2 9 2 2 6 3" xfId="23283"/>
    <cellStyle name="Normal 2 9 2 2 6 4" xfId="23284"/>
    <cellStyle name="Normal 2 9 2 2 7" xfId="23285"/>
    <cellStyle name="Normal 2 9 2 2 7 2" xfId="23286"/>
    <cellStyle name="Normal 2 9 2 2 7 2 2" xfId="23287"/>
    <cellStyle name="Normal 2 9 2 2 7 3" xfId="23288"/>
    <cellStyle name="Normal 2 9 2 2 7 4" xfId="23289"/>
    <cellStyle name="Normal 2 9 2 2 8" xfId="23290"/>
    <cellStyle name="Normal 2 9 2 2 8 2" xfId="23291"/>
    <cellStyle name="Normal 2 9 2 2 9" xfId="23292"/>
    <cellStyle name="Normal 2 9 2 2_Tab1" xfId="23293"/>
    <cellStyle name="Normal 2 9 2 3" xfId="23294"/>
    <cellStyle name="Normal 2 9 2 3 2" xfId="23295"/>
    <cellStyle name="Normal 2 9 2 3 2 2" xfId="23296"/>
    <cellStyle name="Normal 2 9 2 3 2 2 2" xfId="23297"/>
    <cellStyle name="Normal 2 9 2 3 2 2 2 2" xfId="23298"/>
    <cellStyle name="Normal 2 9 2 3 2 2 2 2 2" xfId="23299"/>
    <cellStyle name="Normal 2 9 2 3 2 2 2 3" xfId="23300"/>
    <cellStyle name="Normal 2 9 2 3 2 2 2 4" xfId="23301"/>
    <cellStyle name="Normal 2 9 2 3 2 2 3" xfId="23302"/>
    <cellStyle name="Normal 2 9 2 3 2 2 3 2" xfId="23303"/>
    <cellStyle name="Normal 2 9 2 3 2 2 4" xfId="23304"/>
    <cellStyle name="Normal 2 9 2 3 2 2 5" xfId="23305"/>
    <cellStyle name="Normal 2 9 2 3 2 3" xfId="23306"/>
    <cellStyle name="Normal 2 9 2 3 2 3 2" xfId="23307"/>
    <cellStyle name="Normal 2 9 2 3 2 3 2 2" xfId="23308"/>
    <cellStyle name="Normal 2 9 2 3 2 3 3" xfId="23309"/>
    <cellStyle name="Normal 2 9 2 3 2 3 4" xfId="23310"/>
    <cellStyle name="Normal 2 9 2 3 2 4" xfId="23311"/>
    <cellStyle name="Normal 2 9 2 3 2 4 2" xfId="23312"/>
    <cellStyle name="Normal 2 9 2 3 2 4 2 2" xfId="23313"/>
    <cellStyle name="Normal 2 9 2 3 2 4 3" xfId="23314"/>
    <cellStyle name="Normal 2 9 2 3 2 4 4" xfId="23315"/>
    <cellStyle name="Normal 2 9 2 3 2 5" xfId="23316"/>
    <cellStyle name="Normal 2 9 2 3 2 5 2" xfId="23317"/>
    <cellStyle name="Normal 2 9 2 3 2 6" xfId="23318"/>
    <cellStyle name="Normal 2 9 2 3 2 7" xfId="23319"/>
    <cellStyle name="Normal 2 9 2 3 3" xfId="23320"/>
    <cellStyle name="Normal 2 9 2 3 3 2" xfId="23321"/>
    <cellStyle name="Normal 2 9 2 3 3 2 2" xfId="23322"/>
    <cellStyle name="Normal 2 9 2 3 3 2 2 2" xfId="23323"/>
    <cellStyle name="Normal 2 9 2 3 3 2 2 2 2" xfId="23324"/>
    <cellStyle name="Normal 2 9 2 3 3 2 2 3" xfId="23325"/>
    <cellStyle name="Normal 2 9 2 3 3 2 2 4" xfId="23326"/>
    <cellStyle name="Normal 2 9 2 3 3 2 3" xfId="23327"/>
    <cellStyle name="Normal 2 9 2 3 3 2 3 2" xfId="23328"/>
    <cellStyle name="Normal 2 9 2 3 3 2 4" xfId="23329"/>
    <cellStyle name="Normal 2 9 2 3 3 2 5" xfId="23330"/>
    <cellStyle name="Normal 2 9 2 3 3 3" xfId="23331"/>
    <cellStyle name="Normal 2 9 2 3 3 3 2" xfId="23332"/>
    <cellStyle name="Normal 2 9 2 3 3 3 2 2" xfId="23333"/>
    <cellStyle name="Normal 2 9 2 3 3 3 3" xfId="23334"/>
    <cellStyle name="Normal 2 9 2 3 3 3 4" xfId="23335"/>
    <cellStyle name="Normal 2 9 2 3 3 4" xfId="23336"/>
    <cellStyle name="Normal 2 9 2 3 3 4 2" xfId="23337"/>
    <cellStyle name="Normal 2 9 2 3 3 4 2 2" xfId="23338"/>
    <cellStyle name="Normal 2 9 2 3 3 4 3" xfId="23339"/>
    <cellStyle name="Normal 2 9 2 3 3 4 4" xfId="23340"/>
    <cellStyle name="Normal 2 9 2 3 3 5" xfId="23341"/>
    <cellStyle name="Normal 2 9 2 3 3 5 2" xfId="23342"/>
    <cellStyle name="Normal 2 9 2 3 3 6" xfId="23343"/>
    <cellStyle name="Normal 2 9 2 3 3 7" xfId="23344"/>
    <cellStyle name="Normal 2 9 2 3 4" xfId="23345"/>
    <cellStyle name="Normal 2 9 2 3 4 2" xfId="23346"/>
    <cellStyle name="Normal 2 9 2 3 4 2 2" xfId="23347"/>
    <cellStyle name="Normal 2 9 2 3 4 2 2 2" xfId="23348"/>
    <cellStyle name="Normal 2 9 2 3 4 2 3" xfId="23349"/>
    <cellStyle name="Normal 2 9 2 3 4 2 4" xfId="23350"/>
    <cellStyle name="Normal 2 9 2 3 4 3" xfId="23351"/>
    <cellStyle name="Normal 2 9 2 3 4 3 2" xfId="23352"/>
    <cellStyle name="Normal 2 9 2 3 4 4" xfId="23353"/>
    <cellStyle name="Normal 2 9 2 3 4 5" xfId="23354"/>
    <cellStyle name="Normal 2 9 2 3 5" xfId="23355"/>
    <cellStyle name="Normal 2 9 2 3 5 2" xfId="23356"/>
    <cellStyle name="Normal 2 9 2 3 5 2 2" xfId="23357"/>
    <cellStyle name="Normal 2 9 2 3 5 3" xfId="23358"/>
    <cellStyle name="Normal 2 9 2 3 5 4" xfId="23359"/>
    <cellStyle name="Normal 2 9 2 3 6" xfId="23360"/>
    <cellStyle name="Normal 2 9 2 3 6 2" xfId="23361"/>
    <cellStyle name="Normal 2 9 2 3 6 2 2" xfId="23362"/>
    <cellStyle name="Normal 2 9 2 3 6 3" xfId="23363"/>
    <cellStyle name="Normal 2 9 2 3 6 4" xfId="23364"/>
    <cellStyle name="Normal 2 9 2 3 7" xfId="23365"/>
    <cellStyle name="Normal 2 9 2 3 7 2" xfId="23366"/>
    <cellStyle name="Normal 2 9 2 3 8" xfId="23367"/>
    <cellStyle name="Normal 2 9 2 3 9" xfId="23368"/>
    <cellStyle name="Normal 2 9 2 3_Tab1" xfId="23369"/>
    <cellStyle name="Normal 2 9 2 4" xfId="23370"/>
    <cellStyle name="Normal 2 9 2 4 2" xfId="23371"/>
    <cellStyle name="Normal 2 9 2 4 2 2" xfId="23372"/>
    <cellStyle name="Normal 2 9 2 4 2 2 2" xfId="23373"/>
    <cellStyle name="Normal 2 9 2 4 2 2 2 2" xfId="23374"/>
    <cellStyle name="Normal 2 9 2 4 2 2 3" xfId="23375"/>
    <cellStyle name="Normal 2 9 2 4 2 2 4" xfId="23376"/>
    <cellStyle name="Normal 2 9 2 4 2 3" xfId="23377"/>
    <cellStyle name="Normal 2 9 2 4 2 3 2" xfId="23378"/>
    <cellStyle name="Normal 2 9 2 4 2 4" xfId="23379"/>
    <cellStyle name="Normal 2 9 2 4 2 5" xfId="23380"/>
    <cellStyle name="Normal 2 9 2 4 3" xfId="23381"/>
    <cellStyle name="Normal 2 9 2 4 3 2" xfId="23382"/>
    <cellStyle name="Normal 2 9 2 4 3 2 2" xfId="23383"/>
    <cellStyle name="Normal 2 9 2 4 3 3" xfId="23384"/>
    <cellStyle name="Normal 2 9 2 4 3 4" xfId="23385"/>
    <cellStyle name="Normal 2 9 2 4 4" xfId="23386"/>
    <cellStyle name="Normal 2 9 2 4 4 2" xfId="23387"/>
    <cellStyle name="Normal 2 9 2 4 4 2 2" xfId="23388"/>
    <cellStyle name="Normal 2 9 2 4 4 3" xfId="23389"/>
    <cellStyle name="Normal 2 9 2 4 4 4" xfId="23390"/>
    <cellStyle name="Normal 2 9 2 4 5" xfId="23391"/>
    <cellStyle name="Normal 2 9 2 4 5 2" xfId="23392"/>
    <cellStyle name="Normal 2 9 2 4 6" xfId="23393"/>
    <cellStyle name="Normal 2 9 2 4 7" xfId="23394"/>
    <cellStyle name="Normal 2 9 2 5" xfId="23395"/>
    <cellStyle name="Normal 2 9 2 5 2" xfId="23396"/>
    <cellStyle name="Normal 2 9 2 5 2 2" xfId="23397"/>
    <cellStyle name="Normal 2 9 2 5 2 2 2" xfId="23398"/>
    <cellStyle name="Normal 2 9 2 5 2 2 2 2" xfId="23399"/>
    <cellStyle name="Normal 2 9 2 5 2 2 3" xfId="23400"/>
    <cellStyle name="Normal 2 9 2 5 2 2 4" xfId="23401"/>
    <cellStyle name="Normal 2 9 2 5 2 3" xfId="23402"/>
    <cellStyle name="Normal 2 9 2 5 2 3 2" xfId="23403"/>
    <cellStyle name="Normal 2 9 2 5 2 4" xfId="23404"/>
    <cellStyle name="Normal 2 9 2 5 2 5" xfId="23405"/>
    <cellStyle name="Normal 2 9 2 5 3" xfId="23406"/>
    <cellStyle name="Normal 2 9 2 5 3 2" xfId="23407"/>
    <cellStyle name="Normal 2 9 2 5 3 2 2" xfId="23408"/>
    <cellStyle name="Normal 2 9 2 5 3 3" xfId="23409"/>
    <cellStyle name="Normal 2 9 2 5 3 4" xfId="23410"/>
    <cellStyle name="Normal 2 9 2 5 4" xfId="23411"/>
    <cellStyle name="Normal 2 9 2 5 4 2" xfId="23412"/>
    <cellStyle name="Normal 2 9 2 5 4 2 2" xfId="23413"/>
    <cellStyle name="Normal 2 9 2 5 4 3" xfId="23414"/>
    <cellStyle name="Normal 2 9 2 5 4 4" xfId="23415"/>
    <cellStyle name="Normal 2 9 2 5 5" xfId="23416"/>
    <cellStyle name="Normal 2 9 2 5 5 2" xfId="23417"/>
    <cellStyle name="Normal 2 9 2 5 6" xfId="23418"/>
    <cellStyle name="Normal 2 9 2 5 7" xfId="23419"/>
    <cellStyle name="Normal 2 9 2 6" xfId="23420"/>
    <cellStyle name="Normal 2 9 2 6 2" xfId="23421"/>
    <cellStyle name="Normal 2 9 2 6 2 2" xfId="23422"/>
    <cellStyle name="Normal 2 9 2 6 2 2 2" xfId="23423"/>
    <cellStyle name="Normal 2 9 2 6 2 3" xfId="23424"/>
    <cellStyle name="Normal 2 9 2 6 2 4" xfId="23425"/>
    <cellStyle name="Normal 2 9 2 6 3" xfId="23426"/>
    <cellStyle name="Normal 2 9 2 6 3 2" xfId="23427"/>
    <cellStyle name="Normal 2 9 2 6 4" xfId="23428"/>
    <cellStyle name="Normal 2 9 2 6 5" xfId="23429"/>
    <cellStyle name="Normal 2 9 2 7" xfId="23430"/>
    <cellStyle name="Normal 2 9 2 7 2" xfId="23431"/>
    <cellStyle name="Normal 2 9 2 7 2 2" xfId="23432"/>
    <cellStyle name="Normal 2 9 2 7 3" xfId="23433"/>
    <cellStyle name="Normal 2 9 2 7 4" xfId="23434"/>
    <cellStyle name="Normal 2 9 2 8" xfId="23435"/>
    <cellStyle name="Normal 2 9 2 8 2" xfId="23436"/>
    <cellStyle name="Normal 2 9 2 8 2 2" xfId="23437"/>
    <cellStyle name="Normal 2 9 2 8 3" xfId="23438"/>
    <cellStyle name="Normal 2 9 2 8 4" xfId="23439"/>
    <cellStyle name="Normal 2 9 2 9" xfId="23440"/>
    <cellStyle name="Normal 2 9 2 9 2" xfId="23441"/>
    <cellStyle name="Normal 2 9 2_Tab1" xfId="23442"/>
    <cellStyle name="Normal 2 9 3" xfId="23443"/>
    <cellStyle name="Normal 2 9 3 10" xfId="23444"/>
    <cellStyle name="Normal 2 9 3 2" xfId="23445"/>
    <cellStyle name="Normal 2 9 3 2 2" xfId="23446"/>
    <cellStyle name="Normal 2 9 3 2 2 2" xfId="23447"/>
    <cellStyle name="Normal 2 9 3 2 2 2 2" xfId="23448"/>
    <cellStyle name="Normal 2 9 3 2 2 2 2 2" xfId="23449"/>
    <cellStyle name="Normal 2 9 3 2 2 2 2 2 2" xfId="23450"/>
    <cellStyle name="Normal 2 9 3 2 2 2 2 3" xfId="23451"/>
    <cellStyle name="Normal 2 9 3 2 2 2 2 4" xfId="23452"/>
    <cellStyle name="Normal 2 9 3 2 2 2 3" xfId="23453"/>
    <cellStyle name="Normal 2 9 3 2 2 2 3 2" xfId="23454"/>
    <cellStyle name="Normal 2 9 3 2 2 2 4" xfId="23455"/>
    <cellStyle name="Normal 2 9 3 2 2 2 5" xfId="23456"/>
    <cellStyle name="Normal 2 9 3 2 2 3" xfId="23457"/>
    <cellStyle name="Normal 2 9 3 2 2 3 2" xfId="23458"/>
    <cellStyle name="Normal 2 9 3 2 2 3 2 2" xfId="23459"/>
    <cellStyle name="Normal 2 9 3 2 2 3 3" xfId="23460"/>
    <cellStyle name="Normal 2 9 3 2 2 3 4" xfId="23461"/>
    <cellStyle name="Normal 2 9 3 2 2 4" xfId="23462"/>
    <cellStyle name="Normal 2 9 3 2 2 4 2" xfId="23463"/>
    <cellStyle name="Normal 2 9 3 2 2 4 2 2" xfId="23464"/>
    <cellStyle name="Normal 2 9 3 2 2 4 3" xfId="23465"/>
    <cellStyle name="Normal 2 9 3 2 2 4 4" xfId="23466"/>
    <cellStyle name="Normal 2 9 3 2 2 5" xfId="23467"/>
    <cellStyle name="Normal 2 9 3 2 2 5 2" xfId="23468"/>
    <cellStyle name="Normal 2 9 3 2 2 6" xfId="23469"/>
    <cellStyle name="Normal 2 9 3 2 2 7" xfId="23470"/>
    <cellStyle name="Normal 2 9 3 2 3" xfId="23471"/>
    <cellStyle name="Normal 2 9 3 2 3 2" xfId="23472"/>
    <cellStyle name="Normal 2 9 3 2 3 2 2" xfId="23473"/>
    <cellStyle name="Normal 2 9 3 2 3 2 2 2" xfId="23474"/>
    <cellStyle name="Normal 2 9 3 2 3 2 2 2 2" xfId="23475"/>
    <cellStyle name="Normal 2 9 3 2 3 2 2 3" xfId="23476"/>
    <cellStyle name="Normal 2 9 3 2 3 2 2 4" xfId="23477"/>
    <cellStyle name="Normal 2 9 3 2 3 2 3" xfId="23478"/>
    <cellStyle name="Normal 2 9 3 2 3 2 3 2" xfId="23479"/>
    <cellStyle name="Normal 2 9 3 2 3 2 4" xfId="23480"/>
    <cellStyle name="Normal 2 9 3 2 3 2 5" xfId="23481"/>
    <cellStyle name="Normal 2 9 3 2 3 3" xfId="23482"/>
    <cellStyle name="Normal 2 9 3 2 3 3 2" xfId="23483"/>
    <cellStyle name="Normal 2 9 3 2 3 3 2 2" xfId="23484"/>
    <cellStyle name="Normal 2 9 3 2 3 3 3" xfId="23485"/>
    <cellStyle name="Normal 2 9 3 2 3 3 4" xfId="23486"/>
    <cellStyle name="Normal 2 9 3 2 3 4" xfId="23487"/>
    <cellStyle name="Normal 2 9 3 2 3 4 2" xfId="23488"/>
    <cellStyle name="Normal 2 9 3 2 3 4 2 2" xfId="23489"/>
    <cellStyle name="Normal 2 9 3 2 3 4 3" xfId="23490"/>
    <cellStyle name="Normal 2 9 3 2 3 4 4" xfId="23491"/>
    <cellStyle name="Normal 2 9 3 2 3 5" xfId="23492"/>
    <cellStyle name="Normal 2 9 3 2 3 5 2" xfId="23493"/>
    <cellStyle name="Normal 2 9 3 2 3 6" xfId="23494"/>
    <cellStyle name="Normal 2 9 3 2 3 7" xfId="23495"/>
    <cellStyle name="Normal 2 9 3 2 4" xfId="23496"/>
    <cellStyle name="Normal 2 9 3 2 4 2" xfId="23497"/>
    <cellStyle name="Normal 2 9 3 2 4 2 2" xfId="23498"/>
    <cellStyle name="Normal 2 9 3 2 4 2 2 2" xfId="23499"/>
    <cellStyle name="Normal 2 9 3 2 4 2 3" xfId="23500"/>
    <cellStyle name="Normal 2 9 3 2 4 2 4" xfId="23501"/>
    <cellStyle name="Normal 2 9 3 2 4 3" xfId="23502"/>
    <cellStyle name="Normal 2 9 3 2 4 3 2" xfId="23503"/>
    <cellStyle name="Normal 2 9 3 2 4 4" xfId="23504"/>
    <cellStyle name="Normal 2 9 3 2 4 5" xfId="23505"/>
    <cellStyle name="Normal 2 9 3 2 5" xfId="23506"/>
    <cellStyle name="Normal 2 9 3 2 5 2" xfId="23507"/>
    <cellStyle name="Normal 2 9 3 2 5 2 2" xfId="23508"/>
    <cellStyle name="Normal 2 9 3 2 5 3" xfId="23509"/>
    <cellStyle name="Normal 2 9 3 2 5 4" xfId="23510"/>
    <cellStyle name="Normal 2 9 3 2 6" xfId="23511"/>
    <cellStyle name="Normal 2 9 3 2 6 2" xfId="23512"/>
    <cellStyle name="Normal 2 9 3 2 6 2 2" xfId="23513"/>
    <cellStyle name="Normal 2 9 3 2 6 3" xfId="23514"/>
    <cellStyle name="Normal 2 9 3 2 6 4" xfId="23515"/>
    <cellStyle name="Normal 2 9 3 2 7" xfId="23516"/>
    <cellStyle name="Normal 2 9 3 2 7 2" xfId="23517"/>
    <cellStyle name="Normal 2 9 3 2 8" xfId="23518"/>
    <cellStyle name="Normal 2 9 3 2 9" xfId="23519"/>
    <cellStyle name="Normal 2 9 3 2_Tab1" xfId="23520"/>
    <cellStyle name="Normal 2 9 3 3" xfId="23521"/>
    <cellStyle name="Normal 2 9 3 3 2" xfId="23522"/>
    <cellStyle name="Normal 2 9 3 3 2 2" xfId="23523"/>
    <cellStyle name="Normal 2 9 3 3 2 2 2" xfId="23524"/>
    <cellStyle name="Normal 2 9 3 3 2 2 2 2" xfId="23525"/>
    <cellStyle name="Normal 2 9 3 3 2 2 3" xfId="23526"/>
    <cellStyle name="Normal 2 9 3 3 2 2 4" xfId="23527"/>
    <cellStyle name="Normal 2 9 3 3 2 3" xfId="23528"/>
    <cellStyle name="Normal 2 9 3 3 2 3 2" xfId="23529"/>
    <cellStyle name="Normal 2 9 3 3 2 4" xfId="23530"/>
    <cellStyle name="Normal 2 9 3 3 2 5" xfId="23531"/>
    <cellStyle name="Normal 2 9 3 3 3" xfId="23532"/>
    <cellStyle name="Normal 2 9 3 3 3 2" xfId="23533"/>
    <cellStyle name="Normal 2 9 3 3 3 2 2" xfId="23534"/>
    <cellStyle name="Normal 2 9 3 3 3 3" xfId="23535"/>
    <cellStyle name="Normal 2 9 3 3 3 4" xfId="23536"/>
    <cellStyle name="Normal 2 9 3 3 4" xfId="23537"/>
    <cellStyle name="Normal 2 9 3 3 4 2" xfId="23538"/>
    <cellStyle name="Normal 2 9 3 3 4 2 2" xfId="23539"/>
    <cellStyle name="Normal 2 9 3 3 4 3" xfId="23540"/>
    <cellStyle name="Normal 2 9 3 3 4 4" xfId="23541"/>
    <cellStyle name="Normal 2 9 3 3 5" xfId="23542"/>
    <cellStyle name="Normal 2 9 3 3 5 2" xfId="23543"/>
    <cellStyle name="Normal 2 9 3 3 6" xfId="23544"/>
    <cellStyle name="Normal 2 9 3 3 7" xfId="23545"/>
    <cellStyle name="Normal 2 9 3 4" xfId="23546"/>
    <cellStyle name="Normal 2 9 3 4 2" xfId="23547"/>
    <cellStyle name="Normal 2 9 3 4 2 2" xfId="23548"/>
    <cellStyle name="Normal 2 9 3 4 2 2 2" xfId="23549"/>
    <cellStyle name="Normal 2 9 3 4 2 2 2 2" xfId="23550"/>
    <cellStyle name="Normal 2 9 3 4 2 2 3" xfId="23551"/>
    <cellStyle name="Normal 2 9 3 4 2 2 4" xfId="23552"/>
    <cellStyle name="Normal 2 9 3 4 2 3" xfId="23553"/>
    <cellStyle name="Normal 2 9 3 4 2 3 2" xfId="23554"/>
    <cellStyle name="Normal 2 9 3 4 2 4" xfId="23555"/>
    <cellStyle name="Normal 2 9 3 4 2 5" xfId="23556"/>
    <cellStyle name="Normal 2 9 3 4 3" xfId="23557"/>
    <cellStyle name="Normal 2 9 3 4 3 2" xfId="23558"/>
    <cellStyle name="Normal 2 9 3 4 3 2 2" xfId="23559"/>
    <cellStyle name="Normal 2 9 3 4 3 3" xfId="23560"/>
    <cellStyle name="Normal 2 9 3 4 3 4" xfId="23561"/>
    <cellStyle name="Normal 2 9 3 4 4" xfId="23562"/>
    <cellStyle name="Normal 2 9 3 4 4 2" xfId="23563"/>
    <cellStyle name="Normal 2 9 3 4 4 2 2" xfId="23564"/>
    <cellStyle name="Normal 2 9 3 4 4 3" xfId="23565"/>
    <cellStyle name="Normal 2 9 3 4 4 4" xfId="23566"/>
    <cellStyle name="Normal 2 9 3 4 5" xfId="23567"/>
    <cellStyle name="Normal 2 9 3 4 5 2" xfId="23568"/>
    <cellStyle name="Normal 2 9 3 4 6" xfId="23569"/>
    <cellStyle name="Normal 2 9 3 4 7" xfId="23570"/>
    <cellStyle name="Normal 2 9 3 5" xfId="23571"/>
    <cellStyle name="Normal 2 9 3 5 2" xfId="23572"/>
    <cellStyle name="Normal 2 9 3 5 2 2" xfId="23573"/>
    <cellStyle name="Normal 2 9 3 5 2 2 2" xfId="23574"/>
    <cellStyle name="Normal 2 9 3 5 2 3" xfId="23575"/>
    <cellStyle name="Normal 2 9 3 5 2 4" xfId="23576"/>
    <cellStyle name="Normal 2 9 3 5 3" xfId="23577"/>
    <cellStyle name="Normal 2 9 3 5 3 2" xfId="23578"/>
    <cellStyle name="Normal 2 9 3 5 4" xfId="23579"/>
    <cellStyle name="Normal 2 9 3 5 5" xfId="23580"/>
    <cellStyle name="Normal 2 9 3 6" xfId="23581"/>
    <cellStyle name="Normal 2 9 3 6 2" xfId="23582"/>
    <cellStyle name="Normal 2 9 3 6 2 2" xfId="23583"/>
    <cellStyle name="Normal 2 9 3 6 3" xfId="23584"/>
    <cellStyle name="Normal 2 9 3 6 4" xfId="23585"/>
    <cellStyle name="Normal 2 9 3 7" xfId="23586"/>
    <cellStyle name="Normal 2 9 3 7 2" xfId="23587"/>
    <cellStyle name="Normal 2 9 3 7 2 2" xfId="23588"/>
    <cellStyle name="Normal 2 9 3 7 3" xfId="23589"/>
    <cellStyle name="Normal 2 9 3 7 4" xfId="23590"/>
    <cellStyle name="Normal 2 9 3 8" xfId="23591"/>
    <cellStyle name="Normal 2 9 3 8 2" xfId="23592"/>
    <cellStyle name="Normal 2 9 3 9" xfId="23593"/>
    <cellStyle name="Normal 2 9 3_Tab1" xfId="23594"/>
    <cellStyle name="Normal 2 9 4" xfId="23595"/>
    <cellStyle name="Normal 2 9 4 2" xfId="23596"/>
    <cellStyle name="Normal 2 9 4 2 2" xfId="23597"/>
    <cellStyle name="Normal 2 9 4 2 2 2" xfId="23598"/>
    <cellStyle name="Normal 2 9 4 2 2 2 2" xfId="23599"/>
    <cellStyle name="Normal 2 9 4 2 2 2 2 2" xfId="23600"/>
    <cellStyle name="Normal 2 9 4 2 2 2 3" xfId="23601"/>
    <cellStyle name="Normal 2 9 4 2 2 2 4" xfId="23602"/>
    <cellStyle name="Normal 2 9 4 2 2 3" xfId="23603"/>
    <cellStyle name="Normal 2 9 4 2 2 3 2" xfId="23604"/>
    <cellStyle name="Normal 2 9 4 2 2 4" xfId="23605"/>
    <cellStyle name="Normal 2 9 4 2 2 5" xfId="23606"/>
    <cellStyle name="Normal 2 9 4 2 3" xfId="23607"/>
    <cellStyle name="Normal 2 9 4 2 3 2" xfId="23608"/>
    <cellStyle name="Normal 2 9 4 2 3 2 2" xfId="23609"/>
    <cellStyle name="Normal 2 9 4 2 3 3" xfId="23610"/>
    <cellStyle name="Normal 2 9 4 2 3 4" xfId="23611"/>
    <cellStyle name="Normal 2 9 4 2 4" xfId="23612"/>
    <cellStyle name="Normal 2 9 4 2 4 2" xfId="23613"/>
    <cellStyle name="Normal 2 9 4 2 4 2 2" xfId="23614"/>
    <cellStyle name="Normal 2 9 4 2 4 3" xfId="23615"/>
    <cellStyle name="Normal 2 9 4 2 4 4" xfId="23616"/>
    <cellStyle name="Normal 2 9 4 2 5" xfId="23617"/>
    <cellStyle name="Normal 2 9 4 2 5 2" xfId="23618"/>
    <cellStyle name="Normal 2 9 4 2 6" xfId="23619"/>
    <cellStyle name="Normal 2 9 4 2 7" xfId="23620"/>
    <cellStyle name="Normal 2 9 4 3" xfId="23621"/>
    <cellStyle name="Normal 2 9 4 3 2" xfId="23622"/>
    <cellStyle name="Normal 2 9 4 3 2 2" xfId="23623"/>
    <cellStyle name="Normal 2 9 4 3 2 2 2" xfId="23624"/>
    <cellStyle name="Normal 2 9 4 3 2 2 2 2" xfId="23625"/>
    <cellStyle name="Normal 2 9 4 3 2 2 3" xfId="23626"/>
    <cellStyle name="Normal 2 9 4 3 2 2 4" xfId="23627"/>
    <cellStyle name="Normal 2 9 4 3 2 3" xfId="23628"/>
    <cellStyle name="Normal 2 9 4 3 2 3 2" xfId="23629"/>
    <cellStyle name="Normal 2 9 4 3 2 4" xfId="23630"/>
    <cellStyle name="Normal 2 9 4 3 2 5" xfId="23631"/>
    <cellStyle name="Normal 2 9 4 3 3" xfId="23632"/>
    <cellStyle name="Normal 2 9 4 3 3 2" xfId="23633"/>
    <cellStyle name="Normal 2 9 4 3 3 2 2" xfId="23634"/>
    <cellStyle name="Normal 2 9 4 3 3 3" xfId="23635"/>
    <cellStyle name="Normal 2 9 4 3 3 4" xfId="23636"/>
    <cellStyle name="Normal 2 9 4 3 4" xfId="23637"/>
    <cellStyle name="Normal 2 9 4 3 4 2" xfId="23638"/>
    <cellStyle name="Normal 2 9 4 3 4 2 2" xfId="23639"/>
    <cellStyle name="Normal 2 9 4 3 4 3" xfId="23640"/>
    <cellStyle name="Normal 2 9 4 3 4 4" xfId="23641"/>
    <cellStyle name="Normal 2 9 4 3 5" xfId="23642"/>
    <cellStyle name="Normal 2 9 4 3 5 2" xfId="23643"/>
    <cellStyle name="Normal 2 9 4 3 6" xfId="23644"/>
    <cellStyle name="Normal 2 9 4 3 7" xfId="23645"/>
    <cellStyle name="Normal 2 9 4 4" xfId="23646"/>
    <cellStyle name="Normal 2 9 4 4 2" xfId="23647"/>
    <cellStyle name="Normal 2 9 4 4 2 2" xfId="23648"/>
    <cellStyle name="Normal 2 9 4 4 2 2 2" xfId="23649"/>
    <cellStyle name="Normal 2 9 4 4 2 3" xfId="23650"/>
    <cellStyle name="Normal 2 9 4 4 2 4" xfId="23651"/>
    <cellStyle name="Normal 2 9 4 4 3" xfId="23652"/>
    <cellStyle name="Normal 2 9 4 4 3 2" xfId="23653"/>
    <cellStyle name="Normal 2 9 4 4 4" xfId="23654"/>
    <cellStyle name="Normal 2 9 4 4 5" xfId="23655"/>
    <cellStyle name="Normal 2 9 4 5" xfId="23656"/>
    <cellStyle name="Normal 2 9 4 5 2" xfId="23657"/>
    <cellStyle name="Normal 2 9 4 5 2 2" xfId="23658"/>
    <cellStyle name="Normal 2 9 4 5 3" xfId="23659"/>
    <cellStyle name="Normal 2 9 4 5 4" xfId="23660"/>
    <cellStyle name="Normal 2 9 4 6" xfId="23661"/>
    <cellStyle name="Normal 2 9 4 6 2" xfId="23662"/>
    <cellStyle name="Normal 2 9 4 6 2 2" xfId="23663"/>
    <cellStyle name="Normal 2 9 4 6 3" xfId="23664"/>
    <cellStyle name="Normal 2 9 4 6 4" xfId="23665"/>
    <cellStyle name="Normal 2 9 4 7" xfId="23666"/>
    <cellStyle name="Normal 2 9 4 7 2" xfId="23667"/>
    <cellStyle name="Normal 2 9 4 8" xfId="23668"/>
    <cellStyle name="Normal 2 9 4 9" xfId="23669"/>
    <cellStyle name="Normal 2 9 4_Tab1" xfId="23670"/>
    <cellStyle name="Normal 2 9 5" xfId="23671"/>
    <cellStyle name="Normal 2 9 5 2" xfId="23672"/>
    <cellStyle name="Normal 2 9 5 2 2" xfId="23673"/>
    <cellStyle name="Normal 2 9 5 2 2 2" xfId="23674"/>
    <cellStyle name="Normal 2 9 5 2 2 2 2" xfId="23675"/>
    <cellStyle name="Normal 2 9 5 2 2 3" xfId="23676"/>
    <cellStyle name="Normal 2 9 5 2 2 4" xfId="23677"/>
    <cellStyle name="Normal 2 9 5 2 3" xfId="23678"/>
    <cellStyle name="Normal 2 9 5 2 3 2" xfId="23679"/>
    <cellStyle name="Normal 2 9 5 2 4" xfId="23680"/>
    <cellStyle name="Normal 2 9 5 2 5" xfId="23681"/>
    <cellStyle name="Normal 2 9 5 3" xfId="23682"/>
    <cellStyle name="Normal 2 9 5 3 2" xfId="23683"/>
    <cellStyle name="Normal 2 9 5 3 2 2" xfId="23684"/>
    <cellStyle name="Normal 2 9 5 3 3" xfId="23685"/>
    <cellStyle name="Normal 2 9 5 3 4" xfId="23686"/>
    <cellStyle name="Normal 2 9 5 4" xfId="23687"/>
    <cellStyle name="Normal 2 9 5 4 2" xfId="23688"/>
    <cellStyle name="Normal 2 9 5 4 2 2" xfId="23689"/>
    <cellStyle name="Normal 2 9 5 4 3" xfId="23690"/>
    <cellStyle name="Normal 2 9 5 4 4" xfId="23691"/>
    <cellStyle name="Normal 2 9 5 5" xfId="23692"/>
    <cellStyle name="Normal 2 9 5 5 2" xfId="23693"/>
    <cellStyle name="Normal 2 9 5 6" xfId="23694"/>
    <cellStyle name="Normal 2 9 5 7" xfId="23695"/>
    <cellStyle name="Normal 2 9 6" xfId="23696"/>
    <cellStyle name="Normal 2 9 6 2" xfId="23697"/>
    <cellStyle name="Normal 2 9 6 2 2" xfId="23698"/>
    <cellStyle name="Normal 2 9 6 2 2 2" xfId="23699"/>
    <cellStyle name="Normal 2 9 6 2 2 2 2" xfId="23700"/>
    <cellStyle name="Normal 2 9 6 2 2 3" xfId="23701"/>
    <cellStyle name="Normal 2 9 6 2 2 4" xfId="23702"/>
    <cellStyle name="Normal 2 9 6 2 3" xfId="23703"/>
    <cellStyle name="Normal 2 9 6 2 3 2" xfId="23704"/>
    <cellStyle name="Normal 2 9 6 2 4" xfId="23705"/>
    <cellStyle name="Normal 2 9 6 2 5" xfId="23706"/>
    <cellStyle name="Normal 2 9 6 3" xfId="23707"/>
    <cellStyle name="Normal 2 9 6 3 2" xfId="23708"/>
    <cellStyle name="Normal 2 9 6 3 2 2" xfId="23709"/>
    <cellStyle name="Normal 2 9 6 3 3" xfId="23710"/>
    <cellStyle name="Normal 2 9 6 3 4" xfId="23711"/>
    <cellStyle name="Normal 2 9 6 4" xfId="23712"/>
    <cellStyle name="Normal 2 9 6 4 2" xfId="23713"/>
    <cellStyle name="Normal 2 9 6 4 2 2" xfId="23714"/>
    <cellStyle name="Normal 2 9 6 4 3" xfId="23715"/>
    <cellStyle name="Normal 2 9 6 4 4" xfId="23716"/>
    <cellStyle name="Normal 2 9 6 5" xfId="23717"/>
    <cellStyle name="Normal 2 9 6 5 2" xfId="23718"/>
    <cellStyle name="Normal 2 9 6 6" xfId="23719"/>
    <cellStyle name="Normal 2 9 6 7" xfId="23720"/>
    <cellStyle name="Normal 2 9 7" xfId="23721"/>
    <cellStyle name="Normal 2 9 7 2" xfId="23722"/>
    <cellStyle name="Normal 2 9 7 2 2" xfId="23723"/>
    <cellStyle name="Normal 2 9 7 2 2 2" xfId="23724"/>
    <cellStyle name="Normal 2 9 7 2 3" xfId="23725"/>
    <cellStyle name="Normal 2 9 7 2 4" xfId="23726"/>
    <cellStyle name="Normal 2 9 7 3" xfId="23727"/>
    <cellStyle name="Normal 2 9 7 3 2" xfId="23728"/>
    <cellStyle name="Normal 2 9 7 4" xfId="23729"/>
    <cellStyle name="Normal 2 9 7 5" xfId="23730"/>
    <cellStyle name="Normal 2 9 8" xfId="23731"/>
    <cellStyle name="Normal 2 9 8 2" xfId="23732"/>
    <cellStyle name="Normal 2 9 8 2 2" xfId="23733"/>
    <cellStyle name="Normal 2 9 8 3" xfId="23734"/>
    <cellStyle name="Normal 2 9 8 4" xfId="23735"/>
    <cellStyle name="Normal 2 9 9" xfId="23736"/>
    <cellStyle name="Normal 2 9 9 2" xfId="23737"/>
    <cellStyle name="Normal 2 9 9 2 2" xfId="23738"/>
    <cellStyle name="Normal 2 9 9 3" xfId="23739"/>
    <cellStyle name="Normal 2 9 9 4" xfId="23740"/>
    <cellStyle name="Normal 2 9_Tab1" xfId="23741"/>
    <cellStyle name="Normal 2_13Q1QE1" xfId="23742"/>
    <cellStyle name="Normal 20" xfId="23743"/>
    <cellStyle name="Normal 20 2" xfId="23744"/>
    <cellStyle name="Normal 20 2 2" xfId="23745"/>
    <cellStyle name="Normal 20 2 2 2" xfId="23746"/>
    <cellStyle name="Normal 20 2 2 2 2" xfId="23747"/>
    <cellStyle name="Normal 20 2 2 2 2 2" xfId="23748"/>
    <cellStyle name="Normal 20 2 2 2 3" xfId="23749"/>
    <cellStyle name="Normal 20 2 2 3" xfId="23750"/>
    <cellStyle name="Normal 20 2 2 3 2" xfId="23751"/>
    <cellStyle name="Normal 20 2 2 4" xfId="23752"/>
    <cellStyle name="Normal 20 2 3" xfId="23753"/>
    <cellStyle name="Normal 20 2 4" xfId="23754"/>
    <cellStyle name="Normal 20 2 4 2" xfId="23755"/>
    <cellStyle name="Normal 20 2 5" xfId="23756"/>
    <cellStyle name="Normal 20 3" xfId="23757"/>
    <cellStyle name="Normal 20 3 2" xfId="23758"/>
    <cellStyle name="Normal 20 4" xfId="23759"/>
    <cellStyle name="Normal 20 4 2" xfId="23760"/>
    <cellStyle name="Normal 20 4 2 2" xfId="23761"/>
    <cellStyle name="Normal 20 4 2 2 2" xfId="23762"/>
    <cellStyle name="Normal 20 4 2 3" xfId="23763"/>
    <cellStyle name="Normal 20 4 3" xfId="23764"/>
    <cellStyle name="Normal 20 4 3 2" xfId="23765"/>
    <cellStyle name="Normal 20 4 4" xfId="23766"/>
    <cellStyle name="Normal 20 5" xfId="23767"/>
    <cellStyle name="Normal 20 6" xfId="23768"/>
    <cellStyle name="Normal 20 7" xfId="23769"/>
    <cellStyle name="Normal 200" xfId="23770"/>
    <cellStyle name="Normal 200 2" xfId="23771"/>
    <cellStyle name="Normal 201" xfId="23772"/>
    <cellStyle name="Normal 201 2" xfId="23773"/>
    <cellStyle name="Normal 202" xfId="23774"/>
    <cellStyle name="Normal 202 2" xfId="23775"/>
    <cellStyle name="Normal 203" xfId="23776"/>
    <cellStyle name="Normal 203 2" xfId="23777"/>
    <cellStyle name="Normal 204" xfId="23778"/>
    <cellStyle name="Normal 204 2" xfId="23779"/>
    <cellStyle name="Normal 205" xfId="23780"/>
    <cellStyle name="Normal 205 2" xfId="23781"/>
    <cellStyle name="Normal 206" xfId="23782"/>
    <cellStyle name="Normal 206 2" xfId="23783"/>
    <cellStyle name="Normal 207" xfId="23784"/>
    <cellStyle name="Normal 207 2" xfId="23785"/>
    <cellStyle name="Normal 208" xfId="23786"/>
    <cellStyle name="Normal 208 2" xfId="23787"/>
    <cellStyle name="Normal 209" xfId="23788"/>
    <cellStyle name="Normal 209 2" xfId="23789"/>
    <cellStyle name="Normal 21" xfId="23790"/>
    <cellStyle name="Normal 21 2" xfId="23791"/>
    <cellStyle name="Normal 21 2 2" xfId="23792"/>
    <cellStyle name="Normal 21 2 2 2" xfId="23793"/>
    <cellStyle name="Normal 21 2 2 2 2" xfId="23794"/>
    <cellStyle name="Normal 21 2 2 2 2 2" xfId="23795"/>
    <cellStyle name="Normal 21 2 2 2 3" xfId="23796"/>
    <cellStyle name="Normal 21 2 2 3" xfId="23797"/>
    <cellStyle name="Normal 21 2 2 3 2" xfId="23798"/>
    <cellStyle name="Normal 21 2 2 4" xfId="23799"/>
    <cellStyle name="Normal 21 2 3" xfId="23800"/>
    <cellStyle name="Normal 21 2 4" xfId="23801"/>
    <cellStyle name="Normal 21 2 4 2" xfId="23802"/>
    <cellStyle name="Normal 21 2 5" xfId="23803"/>
    <cellStyle name="Normal 21 3" xfId="23804"/>
    <cellStyle name="Normal 21 3 2" xfId="23805"/>
    <cellStyle name="Normal 21 4" xfId="23806"/>
    <cellStyle name="Normal 21 4 2" xfId="23807"/>
    <cellStyle name="Normal 21 4 2 2" xfId="23808"/>
    <cellStyle name="Normal 21 4 2 2 2" xfId="23809"/>
    <cellStyle name="Normal 21 4 2 3" xfId="23810"/>
    <cellStyle name="Normal 21 4 3" xfId="23811"/>
    <cellStyle name="Normal 21 4 3 2" xfId="23812"/>
    <cellStyle name="Normal 21 4 4" xfId="23813"/>
    <cellStyle name="Normal 21 5" xfId="23814"/>
    <cellStyle name="Normal 21 6" xfId="23815"/>
    <cellStyle name="Normal 21 7" xfId="23816"/>
    <cellStyle name="Normal 210" xfId="23817"/>
    <cellStyle name="Normal 210 2" xfId="23818"/>
    <cellStyle name="Normal 211" xfId="23819"/>
    <cellStyle name="Normal 211 2" xfId="23820"/>
    <cellStyle name="Normal 212" xfId="23821"/>
    <cellStyle name="Normal 212 2" xfId="23822"/>
    <cellStyle name="Normal 213" xfId="23823"/>
    <cellStyle name="Normal 213 2" xfId="23824"/>
    <cellStyle name="Normal 214" xfId="23825"/>
    <cellStyle name="Normal 214 2" xfId="23826"/>
    <cellStyle name="Normal 215" xfId="23827"/>
    <cellStyle name="Normal 215 2" xfId="23828"/>
    <cellStyle name="Normal 216" xfId="23829"/>
    <cellStyle name="Normal 216 2" xfId="23830"/>
    <cellStyle name="Normal 22" xfId="23831"/>
    <cellStyle name="Normal 22 2" xfId="23832"/>
    <cellStyle name="Normal 22 2 2" xfId="23833"/>
    <cellStyle name="Normal 22 2 2 2" xfId="23834"/>
    <cellStyle name="Normal 22 2 2 2 2" xfId="23835"/>
    <cellStyle name="Normal 22 2 2 2 2 2" xfId="23836"/>
    <cellStyle name="Normal 22 2 2 2 3" xfId="23837"/>
    <cellStyle name="Normal 22 2 2 3" xfId="23838"/>
    <cellStyle name="Normal 22 2 2 3 2" xfId="23839"/>
    <cellStyle name="Normal 22 2 2 4" xfId="23840"/>
    <cellStyle name="Normal 22 2 3" xfId="23841"/>
    <cellStyle name="Normal 22 2 4" xfId="23842"/>
    <cellStyle name="Normal 22 2 4 2" xfId="23843"/>
    <cellStyle name="Normal 22 2 5" xfId="23844"/>
    <cellStyle name="Normal 22 3" xfId="23845"/>
    <cellStyle name="Normal 22 4" xfId="23846"/>
    <cellStyle name="Normal 22 4 2" xfId="23847"/>
    <cellStyle name="Normal 22 4 2 2" xfId="23848"/>
    <cellStyle name="Normal 22 4 2 2 2" xfId="23849"/>
    <cellStyle name="Normal 22 4 2 3" xfId="23850"/>
    <cellStyle name="Normal 22 4 3" xfId="23851"/>
    <cellStyle name="Normal 22 4 3 2" xfId="23852"/>
    <cellStyle name="Normal 22 4 4" xfId="23853"/>
    <cellStyle name="Normal 22 5" xfId="23854"/>
    <cellStyle name="Normal 22_13Q1QE1" xfId="23855"/>
    <cellStyle name="Normal 23" xfId="23856"/>
    <cellStyle name="Normal 23 2" xfId="23857"/>
    <cellStyle name="Normal 23 2 2" xfId="23858"/>
    <cellStyle name="Normal 23 2 2 2" xfId="23859"/>
    <cellStyle name="Normal 23 2 2 2 2" xfId="23860"/>
    <cellStyle name="Normal 23 2 2 3" xfId="23861"/>
    <cellStyle name="Normal 23 2 3" xfId="23862"/>
    <cellStyle name="Normal 23 2 3 2" xfId="23863"/>
    <cellStyle name="Normal 23 2 4" xfId="23864"/>
    <cellStyle name="Normal 23 3" xfId="23865"/>
    <cellStyle name="Normal 23 4" xfId="23866"/>
    <cellStyle name="Normal 23 4 2" xfId="23867"/>
    <cellStyle name="Normal 23 4 2 2" xfId="23868"/>
    <cellStyle name="Normal 23 4 2 2 2" xfId="23869"/>
    <cellStyle name="Normal 23 4 2 3" xfId="23870"/>
    <cellStyle name="Normal 23 4 3" xfId="23871"/>
    <cellStyle name="Normal 23 4 3 2" xfId="23872"/>
    <cellStyle name="Normal 23 4 4" xfId="23873"/>
    <cellStyle name="Normal 23 5" xfId="23874"/>
    <cellStyle name="Normal 24" xfId="23875"/>
    <cellStyle name="Normal 24 2" xfId="23876"/>
    <cellStyle name="Normal 24 2 2" xfId="23877"/>
    <cellStyle name="Normal 24 3" xfId="23878"/>
    <cellStyle name="Normal 24 3 2" xfId="23879"/>
    <cellStyle name="Normal 24 4" xfId="23880"/>
    <cellStyle name="Normal 24 4 2" xfId="23881"/>
    <cellStyle name="Normal 24 5" xfId="23882"/>
    <cellStyle name="Normal 24 6" xfId="23883"/>
    <cellStyle name="Normal 25" xfId="23884"/>
    <cellStyle name="Normal 25 2" xfId="23885"/>
    <cellStyle name="Normal 25 2 2" xfId="23886"/>
    <cellStyle name="Normal 25 2 2 2" xfId="23887"/>
    <cellStyle name="Normal 25 2 3" xfId="23888"/>
    <cellStyle name="Normal 25 2 4" xfId="23889"/>
    <cellStyle name="Normal 25 3" xfId="23890"/>
    <cellStyle name="Normal 25 3 2" xfId="23891"/>
    <cellStyle name="Normal 25 4" xfId="23892"/>
    <cellStyle name="Normal 25 4 2" xfId="23893"/>
    <cellStyle name="Normal 25 5" xfId="23894"/>
    <cellStyle name="Normal 25 6" xfId="23895"/>
    <cellStyle name="Normal 25_13Q1QE1" xfId="23896"/>
    <cellStyle name="Normal 26" xfId="23897"/>
    <cellStyle name="Normal 26 2" xfId="23898"/>
    <cellStyle name="Normal 26 2 2" xfId="23899"/>
    <cellStyle name="Normal 26 3" xfId="23900"/>
    <cellStyle name="Normal 26 3 2" xfId="23901"/>
    <cellStyle name="Normal 26 4" xfId="23902"/>
    <cellStyle name="Normal 26 4 2" xfId="23903"/>
    <cellStyle name="Normal 26 5" xfId="23904"/>
    <cellStyle name="Normal 26 6" xfId="23905"/>
    <cellStyle name="Normal 27" xfId="23906"/>
    <cellStyle name="Normal 27 2" xfId="23907"/>
    <cellStyle name="Normal 27 2 2" xfId="23908"/>
    <cellStyle name="Normal 27 3" xfId="23909"/>
    <cellStyle name="Normal 27 3 2" xfId="23910"/>
    <cellStyle name="Normal 27 4" xfId="23911"/>
    <cellStyle name="Normal 27 4 2" xfId="23912"/>
    <cellStyle name="Normal 27 5" xfId="23913"/>
    <cellStyle name="Normal 27 6" xfId="23914"/>
    <cellStyle name="Normal 28" xfId="23915"/>
    <cellStyle name="Normal 28 2" xfId="23916"/>
    <cellStyle name="Normal 28 2 2" xfId="23917"/>
    <cellStyle name="Normal 28 3" xfId="23918"/>
    <cellStyle name="Normal 28 3 2" xfId="23919"/>
    <cellStyle name="Normal 28 4" xfId="23920"/>
    <cellStyle name="Normal 28 4 2" xfId="23921"/>
    <cellStyle name="Normal 28 5" xfId="23922"/>
    <cellStyle name="Normal 29" xfId="23923"/>
    <cellStyle name="Normal 29 2" xfId="23924"/>
    <cellStyle name="Normal 29 2 2" xfId="23925"/>
    <cellStyle name="Normal 29 2 2 2" xfId="23926"/>
    <cellStyle name="Normal 29 2 2 2 2" xfId="23927"/>
    <cellStyle name="Normal 29 2 2 3" xfId="23928"/>
    <cellStyle name="Normal 29 2 3" xfId="23929"/>
    <cellStyle name="Normal 29 2 3 2" xfId="23930"/>
    <cellStyle name="Normal 29 2 4" xfId="23931"/>
    <cellStyle name="Normal 29 3" xfId="23932"/>
    <cellStyle name="Normal 29 3 2" xfId="23933"/>
    <cellStyle name="Normal 29 4" xfId="23934"/>
    <cellStyle name="Normal 29 4 2" xfId="23935"/>
    <cellStyle name="Normal 29 5" xfId="23936"/>
    <cellStyle name="Normal 3" xfId="23937"/>
    <cellStyle name="Normal 3 10" xfId="23938"/>
    <cellStyle name="Normal 3 10 2" xfId="23939"/>
    <cellStyle name="Normal 3 11" xfId="23940"/>
    <cellStyle name="Normal 3 12" xfId="23941"/>
    <cellStyle name="Normal 3 2" xfId="23942"/>
    <cellStyle name="Normal 3 2 2" xfId="23943"/>
    <cellStyle name="Normal 3 2 2 2" xfId="23944"/>
    <cellStyle name="Normal 3 2 3" xfId="23945"/>
    <cellStyle name="Normal 3 2 4" xfId="23946"/>
    <cellStyle name="Normal 3 2 5" xfId="23947"/>
    <cellStyle name="Normal 3 3" xfId="23948"/>
    <cellStyle name="Normal 3 3 2" xfId="23949"/>
    <cellStyle name="Normal 3 3 3" xfId="23950"/>
    <cellStyle name="Normal 3 3 4" xfId="23951"/>
    <cellStyle name="Normal 3 4" xfId="23952"/>
    <cellStyle name="Normal 3 4 2" xfId="23953"/>
    <cellStyle name="Normal 3 4 3" xfId="23954"/>
    <cellStyle name="Normal 3 4 4" xfId="23955"/>
    <cellStyle name="Normal 3 5" xfId="23956"/>
    <cellStyle name="Normal 3 6" xfId="23957"/>
    <cellStyle name="Normal 3 7" xfId="23958"/>
    <cellStyle name="Normal 3 8" xfId="23959"/>
    <cellStyle name="Normal 3 9" xfId="23960"/>
    <cellStyle name="Normal 30" xfId="23961"/>
    <cellStyle name="Normal 30 2" xfId="23962"/>
    <cellStyle name="Normal 30 2 2" xfId="23963"/>
    <cellStyle name="Normal 30 2 2 2" xfId="23964"/>
    <cellStyle name="Normal 30 2 2 2 2" xfId="23965"/>
    <cellStyle name="Normal 30 2 2 3" xfId="23966"/>
    <cellStyle name="Normal 30 2 3" xfId="23967"/>
    <cellStyle name="Normal 30 2 3 2" xfId="23968"/>
    <cellStyle name="Normal 30 2 4" xfId="23969"/>
    <cellStyle name="Normal 30 3" xfId="23970"/>
    <cellStyle name="Normal 30 3 2" xfId="23971"/>
    <cellStyle name="Normal 30 4" xfId="23972"/>
    <cellStyle name="Normal 30 4 2" xfId="23973"/>
    <cellStyle name="Normal 30 5" xfId="23974"/>
    <cellStyle name="Normal 31" xfId="23975"/>
    <cellStyle name="Normal 31 2" xfId="23976"/>
    <cellStyle name="Normal 31 2 2" xfId="23977"/>
    <cellStyle name="Normal 31 3" xfId="23978"/>
    <cellStyle name="Normal 31 3 2" xfId="23979"/>
    <cellStyle name="Normal 31 4" xfId="23980"/>
    <cellStyle name="Normal 31 4 2" xfId="23981"/>
    <cellStyle name="Normal 31 5" xfId="23982"/>
    <cellStyle name="Normal 32" xfId="23983"/>
    <cellStyle name="Normal 32 2" xfId="23984"/>
    <cellStyle name="Normal 32 2 2" xfId="23985"/>
    <cellStyle name="Normal 32 3" xfId="23986"/>
    <cellStyle name="Normal 32 3 2" xfId="23987"/>
    <cellStyle name="Normal 32 4" xfId="23988"/>
    <cellStyle name="Normal 32 4 2" xfId="23989"/>
    <cellStyle name="Normal 32 5" xfId="23990"/>
    <cellStyle name="Normal 33" xfId="23991"/>
    <cellStyle name="Normal 33 2" xfId="23992"/>
    <cellStyle name="Normal 33 2 2" xfId="23993"/>
    <cellStyle name="Normal 33 3" xfId="23994"/>
    <cellStyle name="Normal 33 3 2" xfId="23995"/>
    <cellStyle name="Normal 33 4" xfId="23996"/>
    <cellStyle name="Normal 33 4 2" xfId="23997"/>
    <cellStyle name="Normal 33 5" xfId="23998"/>
    <cellStyle name="Normal 34" xfId="23999"/>
    <cellStyle name="Normal 34 2" xfId="24000"/>
    <cellStyle name="Normal 34 2 2" xfId="24001"/>
    <cellStyle name="Normal 34 3" xfId="24002"/>
    <cellStyle name="Normal 34 3 2" xfId="24003"/>
    <cellStyle name="Normal 34 4" xfId="24004"/>
    <cellStyle name="Normal 34 4 2" xfId="24005"/>
    <cellStyle name="Normal 34 5" xfId="24006"/>
    <cellStyle name="Normal 35" xfId="24007"/>
    <cellStyle name="Normal 35 10" xfId="24008"/>
    <cellStyle name="Normal 35 2" xfId="24009"/>
    <cellStyle name="Normal 35 2 2" xfId="24010"/>
    <cellStyle name="Normal 35 2 2 2" xfId="24011"/>
    <cellStyle name="Normal 35 2 2 2 2" xfId="24012"/>
    <cellStyle name="Normal 35 2 2 2 2 2" xfId="24013"/>
    <cellStyle name="Normal 35 2 2 2 3" xfId="24014"/>
    <cellStyle name="Normal 35 2 2 2 3 2" xfId="24015"/>
    <cellStyle name="Normal 35 2 2 2 4" xfId="24016"/>
    <cellStyle name="Normal 35 2 2 3" xfId="24017"/>
    <cellStyle name="Normal 35 2 2 3 2" xfId="24018"/>
    <cellStyle name="Normal 35 2 2 4" xfId="24019"/>
    <cellStyle name="Normal 35 2 2 4 2" xfId="24020"/>
    <cellStyle name="Normal 35 2 2 5" xfId="24021"/>
    <cellStyle name="Normal 35 2 3" xfId="24022"/>
    <cellStyle name="Normal 35 2 3 2" xfId="24023"/>
    <cellStyle name="Normal 35 2 3 2 2" xfId="24024"/>
    <cellStyle name="Normal 35 2 3 3" xfId="24025"/>
    <cellStyle name="Normal 35 2 3 3 2" xfId="24026"/>
    <cellStyle name="Normal 35 2 3 4" xfId="24027"/>
    <cellStyle name="Normal 35 2 4" xfId="24028"/>
    <cellStyle name="Normal 35 2 4 2" xfId="24029"/>
    <cellStyle name="Normal 35 2 5" xfId="24030"/>
    <cellStyle name="Normal 35 2 5 2" xfId="24031"/>
    <cellStyle name="Normal 35 2 6" xfId="24032"/>
    <cellStyle name="Normal 35 3" xfId="24033"/>
    <cellStyle name="Normal 35 3 2" xfId="24034"/>
    <cellStyle name="Normal 35 3 2 2" xfId="24035"/>
    <cellStyle name="Normal 35 3 2 2 2" xfId="24036"/>
    <cellStyle name="Normal 35 3 2 2 2 2" xfId="24037"/>
    <cellStyle name="Normal 35 3 2 2 3" xfId="24038"/>
    <cellStyle name="Normal 35 3 2 2 3 2" xfId="24039"/>
    <cellStyle name="Normal 35 3 2 2 4" xfId="24040"/>
    <cellStyle name="Normal 35 3 2 3" xfId="24041"/>
    <cellStyle name="Normal 35 3 2 3 2" xfId="24042"/>
    <cellStyle name="Normal 35 3 2 4" xfId="24043"/>
    <cellStyle name="Normal 35 3 2 4 2" xfId="24044"/>
    <cellStyle name="Normal 35 3 2 5" xfId="24045"/>
    <cellStyle name="Normal 35 3 3" xfId="24046"/>
    <cellStyle name="Normal 35 3 3 2" xfId="24047"/>
    <cellStyle name="Normal 35 3 3 2 2" xfId="24048"/>
    <cellStyle name="Normal 35 3 3 3" xfId="24049"/>
    <cellStyle name="Normal 35 3 3 3 2" xfId="24050"/>
    <cellStyle name="Normal 35 3 3 4" xfId="24051"/>
    <cellStyle name="Normal 35 3 4" xfId="24052"/>
    <cellStyle name="Normal 35 3 4 2" xfId="24053"/>
    <cellStyle name="Normal 35 3 5" xfId="24054"/>
    <cellStyle name="Normal 35 3 5 2" xfId="24055"/>
    <cellStyle name="Normal 35 3 6" xfId="24056"/>
    <cellStyle name="Normal 35 4" xfId="24057"/>
    <cellStyle name="Normal 35 4 2" xfId="24058"/>
    <cellStyle name="Normal 35 4 2 2" xfId="24059"/>
    <cellStyle name="Normal 35 4 2 2 2" xfId="24060"/>
    <cellStyle name="Normal 35 4 2 3" xfId="24061"/>
    <cellStyle name="Normal 35 4 2 3 2" xfId="24062"/>
    <cellStyle name="Normal 35 4 2 4" xfId="24063"/>
    <cellStyle name="Normal 35 4 3" xfId="24064"/>
    <cellStyle name="Normal 35 4 3 2" xfId="24065"/>
    <cellStyle name="Normal 35 4 4" xfId="24066"/>
    <cellStyle name="Normal 35 4 4 2" xfId="24067"/>
    <cellStyle name="Normal 35 4 5" xfId="24068"/>
    <cellStyle name="Normal 35 5" xfId="24069"/>
    <cellStyle name="Normal 35 6" xfId="24070"/>
    <cellStyle name="Normal 35 6 2" xfId="24071"/>
    <cellStyle name="Normal 35 6 2 2" xfId="24072"/>
    <cellStyle name="Normal 35 6 3" xfId="24073"/>
    <cellStyle name="Normal 35 6 3 2" xfId="24074"/>
    <cellStyle name="Normal 35 6 4" xfId="24075"/>
    <cellStyle name="Normal 35 7" xfId="24076"/>
    <cellStyle name="Normal 35 7 2" xfId="24077"/>
    <cellStyle name="Normal 35 8" xfId="24078"/>
    <cellStyle name="Normal 35 8 2" xfId="24079"/>
    <cellStyle name="Normal 35 9" xfId="24080"/>
    <cellStyle name="Normal 36" xfId="24081"/>
    <cellStyle name="Normal 36 10" xfId="24082"/>
    <cellStyle name="Normal 36 2" xfId="24083"/>
    <cellStyle name="Normal 36 2 2" xfId="24084"/>
    <cellStyle name="Normal 36 2 2 2" xfId="24085"/>
    <cellStyle name="Normal 36 2 2 2 2" xfId="24086"/>
    <cellStyle name="Normal 36 2 2 2 2 2" xfId="24087"/>
    <cellStyle name="Normal 36 2 2 2 3" xfId="24088"/>
    <cellStyle name="Normal 36 2 2 2 3 2" xfId="24089"/>
    <cellStyle name="Normal 36 2 2 2 4" xfId="24090"/>
    <cellStyle name="Normal 36 2 2 3" xfId="24091"/>
    <cellStyle name="Normal 36 2 2 3 2" xfId="24092"/>
    <cellStyle name="Normal 36 2 2 4" xfId="24093"/>
    <cellStyle name="Normal 36 2 2 4 2" xfId="24094"/>
    <cellStyle name="Normal 36 2 2 5" xfId="24095"/>
    <cellStyle name="Normal 36 2 3" xfId="24096"/>
    <cellStyle name="Normal 36 2 3 2" xfId="24097"/>
    <cellStyle name="Normal 36 2 3 2 2" xfId="24098"/>
    <cellStyle name="Normal 36 2 3 3" xfId="24099"/>
    <cellStyle name="Normal 36 2 3 3 2" xfId="24100"/>
    <cellStyle name="Normal 36 2 3 4" xfId="24101"/>
    <cellStyle name="Normal 36 2 4" xfId="24102"/>
    <cellStyle name="Normal 36 2 4 2" xfId="24103"/>
    <cellStyle name="Normal 36 2 5" xfId="24104"/>
    <cellStyle name="Normal 36 2 5 2" xfId="24105"/>
    <cellStyle name="Normal 36 2 6" xfId="24106"/>
    <cellStyle name="Normal 36 3" xfId="24107"/>
    <cellStyle name="Normal 36 3 2" xfId="24108"/>
    <cellStyle name="Normal 36 3 2 2" xfId="24109"/>
    <cellStyle name="Normal 36 3 2 2 2" xfId="24110"/>
    <cellStyle name="Normal 36 3 2 2 2 2" xfId="24111"/>
    <cellStyle name="Normal 36 3 2 2 3" xfId="24112"/>
    <cellStyle name="Normal 36 3 2 2 3 2" xfId="24113"/>
    <cellStyle name="Normal 36 3 2 2 4" xfId="24114"/>
    <cellStyle name="Normal 36 3 2 3" xfId="24115"/>
    <cellStyle name="Normal 36 3 2 3 2" xfId="24116"/>
    <cellStyle name="Normal 36 3 2 4" xfId="24117"/>
    <cellStyle name="Normal 36 3 2 4 2" xfId="24118"/>
    <cellStyle name="Normal 36 3 2 5" xfId="24119"/>
    <cellStyle name="Normal 36 3 3" xfId="24120"/>
    <cellStyle name="Normal 36 3 3 2" xfId="24121"/>
    <cellStyle name="Normal 36 3 3 2 2" xfId="24122"/>
    <cellStyle name="Normal 36 3 3 3" xfId="24123"/>
    <cellStyle name="Normal 36 3 3 3 2" xfId="24124"/>
    <cellStyle name="Normal 36 3 3 4" xfId="24125"/>
    <cellStyle name="Normal 36 3 4" xfId="24126"/>
    <cellStyle name="Normal 36 3 4 2" xfId="24127"/>
    <cellStyle name="Normal 36 3 5" xfId="24128"/>
    <cellStyle name="Normal 36 3 5 2" xfId="24129"/>
    <cellStyle name="Normal 36 3 6" xfId="24130"/>
    <cellStyle name="Normal 36 4" xfId="24131"/>
    <cellStyle name="Normal 36 4 2" xfId="24132"/>
    <cellStyle name="Normal 36 4 2 2" xfId="24133"/>
    <cellStyle name="Normal 36 4 2 2 2" xfId="24134"/>
    <cellStyle name="Normal 36 4 2 3" xfId="24135"/>
    <cellStyle name="Normal 36 4 2 3 2" xfId="24136"/>
    <cellStyle name="Normal 36 4 2 4" xfId="24137"/>
    <cellStyle name="Normal 36 4 3" xfId="24138"/>
    <cellStyle name="Normal 36 4 3 2" xfId="24139"/>
    <cellStyle name="Normal 36 4 4" xfId="24140"/>
    <cellStyle name="Normal 36 4 4 2" xfId="24141"/>
    <cellStyle name="Normal 36 4 5" xfId="24142"/>
    <cellStyle name="Normal 36 5" xfId="24143"/>
    <cellStyle name="Normal 36 6" xfId="24144"/>
    <cellStyle name="Normal 36 6 2" xfId="24145"/>
    <cellStyle name="Normal 36 6 2 2" xfId="24146"/>
    <cellStyle name="Normal 36 6 3" xfId="24147"/>
    <cellStyle name="Normal 36 6 3 2" xfId="24148"/>
    <cellStyle name="Normal 36 6 4" xfId="24149"/>
    <cellStyle name="Normal 36 7" xfId="24150"/>
    <cellStyle name="Normal 36 7 2" xfId="24151"/>
    <cellStyle name="Normal 36 8" xfId="24152"/>
    <cellStyle name="Normal 36 8 2" xfId="24153"/>
    <cellStyle name="Normal 36 9" xfId="24154"/>
    <cellStyle name="Normal 37" xfId="24155"/>
    <cellStyle name="Normal 37 2" xfId="24156"/>
    <cellStyle name="Normal 37 2 2" xfId="24157"/>
    <cellStyle name="Normal 37 3" xfId="24158"/>
    <cellStyle name="Normal 37 3 2" xfId="24159"/>
    <cellStyle name="Normal 37 4" xfId="24160"/>
    <cellStyle name="Normal 37 4 2" xfId="24161"/>
    <cellStyle name="Normal 37 5" xfId="24162"/>
    <cellStyle name="Normal 38" xfId="24163"/>
    <cellStyle name="Normal 38 2" xfId="24164"/>
    <cellStyle name="Normal 38 2 2" xfId="24165"/>
    <cellStyle name="Normal 38 3" xfId="24166"/>
    <cellStyle name="Normal 38 3 2" xfId="24167"/>
    <cellStyle name="Normal 38 4" xfId="24168"/>
    <cellStyle name="Normal 38 4 2" xfId="24169"/>
    <cellStyle name="Normal 38 5" xfId="24170"/>
    <cellStyle name="Normal 39" xfId="24171"/>
    <cellStyle name="Normal 39 2" xfId="24172"/>
    <cellStyle name="Normal 39 2 2" xfId="24173"/>
    <cellStyle name="Normal 39 3" xfId="24174"/>
    <cellStyle name="Normal 39 3 2" xfId="24175"/>
    <cellStyle name="Normal 39 4" xfId="24176"/>
    <cellStyle name="Normal 39 4 2" xfId="24177"/>
    <cellStyle name="Normal 39 5" xfId="24178"/>
    <cellStyle name="Normal 4" xfId="24179"/>
    <cellStyle name="Normal 4 10" xfId="24180"/>
    <cellStyle name="Normal 4 10 2" xfId="24181"/>
    <cellStyle name="Normal 4 10 2 2" xfId="24182"/>
    <cellStyle name="Normal 4 10 3" xfId="24183"/>
    <cellStyle name="Normal 4 10 3 2" xfId="24184"/>
    <cellStyle name="Normal 4 10 4" xfId="24185"/>
    <cellStyle name="Normal 4 10 4 2" xfId="24186"/>
    <cellStyle name="Normal 4 10 5" xfId="24187"/>
    <cellStyle name="Normal 4 11" xfId="24188"/>
    <cellStyle name="Normal 4 11 2" xfId="24189"/>
    <cellStyle name="Normal 4 12" xfId="24190"/>
    <cellStyle name="Normal 4 12 2" xfId="24191"/>
    <cellStyle name="Normal 4 13" xfId="24192"/>
    <cellStyle name="Normal 4 13 2" xfId="24193"/>
    <cellStyle name="Normal 4 14" xfId="24194"/>
    <cellStyle name="Normal 4 15" xfId="24195"/>
    <cellStyle name="Normal 4 16" xfId="24196"/>
    <cellStyle name="Normal 4 17" xfId="24197"/>
    <cellStyle name="Normal 4 2" xfId="24198"/>
    <cellStyle name="Normal 4 2 10" xfId="24199"/>
    <cellStyle name="Normal 4 2 10 2" xfId="24200"/>
    <cellStyle name="Normal 4 2 11" xfId="24201"/>
    <cellStyle name="Normal 4 2 11 2" xfId="24202"/>
    <cellStyle name="Normal 4 2 12" xfId="24203"/>
    <cellStyle name="Normal 4 2 13" xfId="24204"/>
    <cellStyle name="Normal 4 2 2" xfId="24205"/>
    <cellStyle name="Normal 4 2 2 10" xfId="24206"/>
    <cellStyle name="Normal 4 2 2 2" xfId="24207"/>
    <cellStyle name="Normal 4 2 2 2 2" xfId="24208"/>
    <cellStyle name="Normal 4 2 2 2 2 2" xfId="24209"/>
    <cellStyle name="Normal 4 2 2 2 2 2 2" xfId="24210"/>
    <cellStyle name="Normal 4 2 2 2 2 3" xfId="24211"/>
    <cellStyle name="Normal 4 2 2 2 2 3 2" xfId="24212"/>
    <cellStyle name="Normal 4 2 2 2 2 4" xfId="24213"/>
    <cellStyle name="Normal 4 2 2 2 2 4 2" xfId="24214"/>
    <cellStyle name="Normal 4 2 2 2 2 5" xfId="24215"/>
    <cellStyle name="Normal 4 2 2 2 3" xfId="24216"/>
    <cellStyle name="Normal 4 2 2 2 3 2" xfId="24217"/>
    <cellStyle name="Normal 4 2 2 2 3 2 2" xfId="24218"/>
    <cellStyle name="Normal 4 2 2 2 3 3" xfId="24219"/>
    <cellStyle name="Normal 4 2 2 2 3 3 2" xfId="24220"/>
    <cellStyle name="Normal 4 2 2 2 3 4" xfId="24221"/>
    <cellStyle name="Normal 4 2 2 2 3 4 2" xfId="24222"/>
    <cellStyle name="Normal 4 2 2 2 3 5" xfId="24223"/>
    <cellStyle name="Normal 4 2 2 2 4" xfId="24224"/>
    <cellStyle name="Normal 4 2 2 2 4 2" xfId="24225"/>
    <cellStyle name="Normal 4 2 2 2 4 2 2" xfId="24226"/>
    <cellStyle name="Normal 4 2 2 2 4 3" xfId="24227"/>
    <cellStyle name="Normal 4 2 2 2 4 3 2" xfId="24228"/>
    <cellStyle name="Normal 4 2 2 2 4 4" xfId="24229"/>
    <cellStyle name="Normal 4 2 2 2 4 4 2" xfId="24230"/>
    <cellStyle name="Normal 4 2 2 2 4 5" xfId="24231"/>
    <cellStyle name="Normal 4 2 2 2 5" xfId="24232"/>
    <cellStyle name="Normal 4 2 2 2 5 2" xfId="24233"/>
    <cellStyle name="Normal 4 2 2 2 6" xfId="24234"/>
    <cellStyle name="Normal 4 2 2 2 6 2" xfId="24235"/>
    <cellStyle name="Normal 4 2 2 2 7" xfId="24236"/>
    <cellStyle name="Normal 4 2 2 2 7 2" xfId="24237"/>
    <cellStyle name="Normal 4 2 2 2 8" xfId="24238"/>
    <cellStyle name="Normal 4 2 2 3" xfId="24239"/>
    <cellStyle name="Normal 4 2 2 3 2" xfId="24240"/>
    <cellStyle name="Normal 4 2 2 3 2 2" xfId="24241"/>
    <cellStyle name="Normal 4 2 2 3 2 2 2" xfId="24242"/>
    <cellStyle name="Normal 4 2 2 3 2 3" xfId="24243"/>
    <cellStyle name="Normal 4 2 2 3 2 3 2" xfId="24244"/>
    <cellStyle name="Normal 4 2 2 3 2 4" xfId="24245"/>
    <cellStyle name="Normal 4 2 2 3 2 4 2" xfId="24246"/>
    <cellStyle name="Normal 4 2 2 3 2 5" xfId="24247"/>
    <cellStyle name="Normal 4 2 2 3 3" xfId="24248"/>
    <cellStyle name="Normal 4 2 2 3 3 2" xfId="24249"/>
    <cellStyle name="Normal 4 2 2 3 3 2 2" xfId="24250"/>
    <cellStyle name="Normal 4 2 2 3 3 3" xfId="24251"/>
    <cellStyle name="Normal 4 2 2 3 3 3 2" xfId="24252"/>
    <cellStyle name="Normal 4 2 2 3 3 4" xfId="24253"/>
    <cellStyle name="Normal 4 2 2 3 3 4 2" xfId="24254"/>
    <cellStyle name="Normal 4 2 2 3 3 5" xfId="24255"/>
    <cellStyle name="Normal 4 2 2 3 4" xfId="24256"/>
    <cellStyle name="Normal 4 2 2 3 4 2" xfId="24257"/>
    <cellStyle name="Normal 4 2 2 3 4 2 2" xfId="24258"/>
    <cellStyle name="Normal 4 2 2 3 4 3" xfId="24259"/>
    <cellStyle name="Normal 4 2 2 3 4 3 2" xfId="24260"/>
    <cellStyle name="Normal 4 2 2 3 4 4" xfId="24261"/>
    <cellStyle name="Normal 4 2 2 3 4 4 2" xfId="24262"/>
    <cellStyle name="Normal 4 2 2 3 4 5" xfId="24263"/>
    <cellStyle name="Normal 4 2 2 3 5" xfId="24264"/>
    <cellStyle name="Normal 4 2 2 3 5 2" xfId="24265"/>
    <cellStyle name="Normal 4 2 2 3 6" xfId="24266"/>
    <cellStyle name="Normal 4 2 2 3 6 2" xfId="24267"/>
    <cellStyle name="Normal 4 2 2 3 7" xfId="24268"/>
    <cellStyle name="Normal 4 2 2 3 7 2" xfId="24269"/>
    <cellStyle name="Normal 4 2 2 3 8" xfId="24270"/>
    <cellStyle name="Normal 4 2 2 4" xfId="24271"/>
    <cellStyle name="Normal 4 2 2 4 2" xfId="24272"/>
    <cellStyle name="Normal 4 2 2 4 2 2" xfId="24273"/>
    <cellStyle name="Normal 4 2 2 4 3" xfId="24274"/>
    <cellStyle name="Normal 4 2 2 4 3 2" xfId="24275"/>
    <cellStyle name="Normal 4 2 2 4 4" xfId="24276"/>
    <cellStyle name="Normal 4 2 2 4 4 2" xfId="24277"/>
    <cellStyle name="Normal 4 2 2 4 5" xfId="24278"/>
    <cellStyle name="Normal 4 2 2 5" xfId="24279"/>
    <cellStyle name="Normal 4 2 2 5 2" xfId="24280"/>
    <cellStyle name="Normal 4 2 2 5 2 2" xfId="24281"/>
    <cellStyle name="Normal 4 2 2 5 3" xfId="24282"/>
    <cellStyle name="Normal 4 2 2 5 3 2" xfId="24283"/>
    <cellStyle name="Normal 4 2 2 5 4" xfId="24284"/>
    <cellStyle name="Normal 4 2 2 5 4 2" xfId="24285"/>
    <cellStyle name="Normal 4 2 2 5 5" xfId="24286"/>
    <cellStyle name="Normal 4 2 2 6" xfId="24287"/>
    <cellStyle name="Normal 4 2 2 6 2" xfId="24288"/>
    <cellStyle name="Normal 4 2 2 6 2 2" xfId="24289"/>
    <cellStyle name="Normal 4 2 2 6 3" xfId="24290"/>
    <cellStyle name="Normal 4 2 2 6 3 2" xfId="24291"/>
    <cellStyle name="Normal 4 2 2 6 4" xfId="24292"/>
    <cellStyle name="Normal 4 2 2 6 4 2" xfId="24293"/>
    <cellStyle name="Normal 4 2 2 6 5" xfId="24294"/>
    <cellStyle name="Normal 4 2 2 7" xfId="24295"/>
    <cellStyle name="Normal 4 2 2 7 2" xfId="24296"/>
    <cellStyle name="Normal 4 2 2 8" xfId="24297"/>
    <cellStyle name="Normal 4 2 2 8 2" xfId="24298"/>
    <cellStyle name="Normal 4 2 2 9" xfId="24299"/>
    <cellStyle name="Normal 4 2 2 9 2" xfId="24300"/>
    <cellStyle name="Normal 4 2 2_1.IMF_SVK_2011 Article IV_Tables attached to Fiscal Questionnaire" xfId="24301"/>
    <cellStyle name="Normal 4 2 3" xfId="24302"/>
    <cellStyle name="Normal 4 2 3 10" xfId="24303"/>
    <cellStyle name="Normal 4 2 3 2" xfId="24304"/>
    <cellStyle name="Normal 4 2 3 2 2" xfId="24305"/>
    <cellStyle name="Normal 4 2 3 2 2 2" xfId="24306"/>
    <cellStyle name="Normal 4 2 3 2 2 2 2" xfId="24307"/>
    <cellStyle name="Normal 4 2 3 2 2 3" xfId="24308"/>
    <cellStyle name="Normal 4 2 3 2 2 3 2" xfId="24309"/>
    <cellStyle name="Normal 4 2 3 2 2 4" xfId="24310"/>
    <cellStyle name="Normal 4 2 3 2 2 4 2" xfId="24311"/>
    <cellStyle name="Normal 4 2 3 2 2 5" xfId="24312"/>
    <cellStyle name="Normal 4 2 3 2 3" xfId="24313"/>
    <cellStyle name="Normal 4 2 3 2 3 2" xfId="24314"/>
    <cellStyle name="Normal 4 2 3 2 3 2 2" xfId="24315"/>
    <cellStyle name="Normal 4 2 3 2 3 3" xfId="24316"/>
    <cellStyle name="Normal 4 2 3 2 3 3 2" xfId="24317"/>
    <cellStyle name="Normal 4 2 3 2 3 4" xfId="24318"/>
    <cellStyle name="Normal 4 2 3 2 3 4 2" xfId="24319"/>
    <cellStyle name="Normal 4 2 3 2 3 5" xfId="24320"/>
    <cellStyle name="Normal 4 2 3 2 4" xfId="24321"/>
    <cellStyle name="Normal 4 2 3 2 4 2" xfId="24322"/>
    <cellStyle name="Normal 4 2 3 2 4 2 2" xfId="24323"/>
    <cellStyle name="Normal 4 2 3 2 4 3" xfId="24324"/>
    <cellStyle name="Normal 4 2 3 2 4 3 2" xfId="24325"/>
    <cellStyle name="Normal 4 2 3 2 4 4" xfId="24326"/>
    <cellStyle name="Normal 4 2 3 2 4 4 2" xfId="24327"/>
    <cellStyle name="Normal 4 2 3 2 4 5" xfId="24328"/>
    <cellStyle name="Normal 4 2 3 2 5" xfId="24329"/>
    <cellStyle name="Normal 4 2 3 2 5 2" xfId="24330"/>
    <cellStyle name="Normal 4 2 3 2 6" xfId="24331"/>
    <cellStyle name="Normal 4 2 3 2 6 2" xfId="24332"/>
    <cellStyle name="Normal 4 2 3 2 7" xfId="24333"/>
    <cellStyle name="Normal 4 2 3 2 7 2" xfId="24334"/>
    <cellStyle name="Normal 4 2 3 2 8" xfId="24335"/>
    <cellStyle name="Normal 4 2 3 3" xfId="24336"/>
    <cellStyle name="Normal 4 2 3 3 2" xfId="24337"/>
    <cellStyle name="Normal 4 2 3 3 2 2" xfId="24338"/>
    <cellStyle name="Normal 4 2 3 3 2 2 2" xfId="24339"/>
    <cellStyle name="Normal 4 2 3 3 2 3" xfId="24340"/>
    <cellStyle name="Normal 4 2 3 3 2 3 2" xfId="24341"/>
    <cellStyle name="Normal 4 2 3 3 2 4" xfId="24342"/>
    <cellStyle name="Normal 4 2 3 3 2 4 2" xfId="24343"/>
    <cellStyle name="Normal 4 2 3 3 2 5" xfId="24344"/>
    <cellStyle name="Normal 4 2 3 3 3" xfId="24345"/>
    <cellStyle name="Normal 4 2 3 3 3 2" xfId="24346"/>
    <cellStyle name="Normal 4 2 3 3 3 2 2" xfId="24347"/>
    <cellStyle name="Normal 4 2 3 3 3 3" xfId="24348"/>
    <cellStyle name="Normal 4 2 3 3 3 3 2" xfId="24349"/>
    <cellStyle name="Normal 4 2 3 3 3 4" xfId="24350"/>
    <cellStyle name="Normal 4 2 3 3 3 4 2" xfId="24351"/>
    <cellStyle name="Normal 4 2 3 3 3 5" xfId="24352"/>
    <cellStyle name="Normal 4 2 3 3 4" xfId="24353"/>
    <cellStyle name="Normal 4 2 3 3 4 2" xfId="24354"/>
    <cellStyle name="Normal 4 2 3 3 4 2 2" xfId="24355"/>
    <cellStyle name="Normal 4 2 3 3 4 3" xfId="24356"/>
    <cellStyle name="Normal 4 2 3 3 4 3 2" xfId="24357"/>
    <cellStyle name="Normal 4 2 3 3 4 4" xfId="24358"/>
    <cellStyle name="Normal 4 2 3 3 4 4 2" xfId="24359"/>
    <cellStyle name="Normal 4 2 3 3 4 5" xfId="24360"/>
    <cellStyle name="Normal 4 2 3 3 5" xfId="24361"/>
    <cellStyle name="Normal 4 2 3 3 5 2" xfId="24362"/>
    <cellStyle name="Normal 4 2 3 3 6" xfId="24363"/>
    <cellStyle name="Normal 4 2 3 3 6 2" xfId="24364"/>
    <cellStyle name="Normal 4 2 3 3 7" xfId="24365"/>
    <cellStyle name="Normal 4 2 3 3 7 2" xfId="24366"/>
    <cellStyle name="Normal 4 2 3 3 8" xfId="24367"/>
    <cellStyle name="Normal 4 2 3 4" xfId="24368"/>
    <cellStyle name="Normal 4 2 3 4 2" xfId="24369"/>
    <cellStyle name="Normal 4 2 3 4 2 2" xfId="24370"/>
    <cellStyle name="Normal 4 2 3 4 3" xfId="24371"/>
    <cellStyle name="Normal 4 2 3 4 3 2" xfId="24372"/>
    <cellStyle name="Normal 4 2 3 4 4" xfId="24373"/>
    <cellStyle name="Normal 4 2 3 4 4 2" xfId="24374"/>
    <cellStyle name="Normal 4 2 3 4 5" xfId="24375"/>
    <cellStyle name="Normal 4 2 3 5" xfId="24376"/>
    <cellStyle name="Normal 4 2 3 5 2" xfId="24377"/>
    <cellStyle name="Normal 4 2 3 5 2 2" xfId="24378"/>
    <cellStyle name="Normal 4 2 3 5 3" xfId="24379"/>
    <cellStyle name="Normal 4 2 3 5 3 2" xfId="24380"/>
    <cellStyle name="Normal 4 2 3 5 4" xfId="24381"/>
    <cellStyle name="Normal 4 2 3 5 4 2" xfId="24382"/>
    <cellStyle name="Normal 4 2 3 5 5" xfId="24383"/>
    <cellStyle name="Normal 4 2 3 6" xfId="24384"/>
    <cellStyle name="Normal 4 2 3 6 2" xfId="24385"/>
    <cellStyle name="Normal 4 2 3 6 2 2" xfId="24386"/>
    <cellStyle name="Normal 4 2 3 6 3" xfId="24387"/>
    <cellStyle name="Normal 4 2 3 6 3 2" xfId="24388"/>
    <cellStyle name="Normal 4 2 3 6 4" xfId="24389"/>
    <cellStyle name="Normal 4 2 3 6 4 2" xfId="24390"/>
    <cellStyle name="Normal 4 2 3 6 5" xfId="24391"/>
    <cellStyle name="Normal 4 2 3 7" xfId="24392"/>
    <cellStyle name="Normal 4 2 3 7 2" xfId="24393"/>
    <cellStyle name="Normal 4 2 3 8" xfId="24394"/>
    <cellStyle name="Normal 4 2 3 8 2" xfId="24395"/>
    <cellStyle name="Normal 4 2 3 9" xfId="24396"/>
    <cellStyle name="Normal 4 2 3 9 2" xfId="24397"/>
    <cellStyle name="Normal 4 2 3_1.IMF_SVK_2011 Article IV_Tables attached to Fiscal Questionnaire" xfId="24398"/>
    <cellStyle name="Normal 4 2 4" xfId="24399"/>
    <cellStyle name="Normal 4 2 4 2" xfId="24400"/>
    <cellStyle name="Normal 4 2 4 2 2" xfId="24401"/>
    <cellStyle name="Normal 4 2 4 2 2 2" xfId="24402"/>
    <cellStyle name="Normal 4 2 4 2 3" xfId="24403"/>
    <cellStyle name="Normal 4 2 4 2 3 2" xfId="24404"/>
    <cellStyle name="Normal 4 2 4 2 4" xfId="24405"/>
    <cellStyle name="Normal 4 2 4 2 4 2" xfId="24406"/>
    <cellStyle name="Normal 4 2 4 2 5" xfId="24407"/>
    <cellStyle name="Normal 4 2 4 3" xfId="24408"/>
    <cellStyle name="Normal 4 2 4 3 2" xfId="24409"/>
    <cellStyle name="Normal 4 2 4 3 2 2" xfId="24410"/>
    <cellStyle name="Normal 4 2 4 3 3" xfId="24411"/>
    <cellStyle name="Normal 4 2 4 3 3 2" xfId="24412"/>
    <cellStyle name="Normal 4 2 4 3 4" xfId="24413"/>
    <cellStyle name="Normal 4 2 4 3 4 2" xfId="24414"/>
    <cellStyle name="Normal 4 2 4 3 5" xfId="24415"/>
    <cellStyle name="Normal 4 2 4 4" xfId="24416"/>
    <cellStyle name="Normal 4 2 4 4 2" xfId="24417"/>
    <cellStyle name="Normal 4 2 4 4 2 2" xfId="24418"/>
    <cellStyle name="Normal 4 2 4 4 3" xfId="24419"/>
    <cellStyle name="Normal 4 2 4 4 3 2" xfId="24420"/>
    <cellStyle name="Normal 4 2 4 4 4" xfId="24421"/>
    <cellStyle name="Normal 4 2 4 4 4 2" xfId="24422"/>
    <cellStyle name="Normal 4 2 4 4 5" xfId="24423"/>
    <cellStyle name="Normal 4 2 4 5" xfId="24424"/>
    <cellStyle name="Normal 4 2 4 5 2" xfId="24425"/>
    <cellStyle name="Normal 4 2 4 6" xfId="24426"/>
    <cellStyle name="Normal 4 2 4 6 2" xfId="24427"/>
    <cellStyle name="Normal 4 2 4 7" xfId="24428"/>
    <cellStyle name="Normal 4 2 4 7 2" xfId="24429"/>
    <cellStyle name="Normal 4 2 4 8" xfId="24430"/>
    <cellStyle name="Normal 4 2 5" xfId="24431"/>
    <cellStyle name="Normal 4 2 5 2" xfId="24432"/>
    <cellStyle name="Normal 4 2 5 2 2" xfId="24433"/>
    <cellStyle name="Normal 4 2 5 2 2 2" xfId="24434"/>
    <cellStyle name="Normal 4 2 5 2 3" xfId="24435"/>
    <cellStyle name="Normal 4 2 5 2 3 2" xfId="24436"/>
    <cellStyle name="Normal 4 2 5 2 4" xfId="24437"/>
    <cellStyle name="Normal 4 2 5 2 4 2" xfId="24438"/>
    <cellStyle name="Normal 4 2 5 2 5" xfId="24439"/>
    <cellStyle name="Normal 4 2 5 3" xfId="24440"/>
    <cellStyle name="Normal 4 2 5 3 2" xfId="24441"/>
    <cellStyle name="Normal 4 2 5 3 2 2" xfId="24442"/>
    <cellStyle name="Normal 4 2 5 3 3" xfId="24443"/>
    <cellStyle name="Normal 4 2 5 3 3 2" xfId="24444"/>
    <cellStyle name="Normal 4 2 5 3 4" xfId="24445"/>
    <cellStyle name="Normal 4 2 5 3 4 2" xfId="24446"/>
    <cellStyle name="Normal 4 2 5 3 5" xfId="24447"/>
    <cellStyle name="Normal 4 2 5 4" xfId="24448"/>
    <cellStyle name="Normal 4 2 5 4 2" xfId="24449"/>
    <cellStyle name="Normal 4 2 5 4 2 2" xfId="24450"/>
    <cellStyle name="Normal 4 2 5 4 3" xfId="24451"/>
    <cellStyle name="Normal 4 2 5 4 3 2" xfId="24452"/>
    <cellStyle name="Normal 4 2 5 4 4" xfId="24453"/>
    <cellStyle name="Normal 4 2 5 4 4 2" xfId="24454"/>
    <cellStyle name="Normal 4 2 5 4 5" xfId="24455"/>
    <cellStyle name="Normal 4 2 5 5" xfId="24456"/>
    <cellStyle name="Normal 4 2 5 5 2" xfId="24457"/>
    <cellStyle name="Normal 4 2 5 6" xfId="24458"/>
    <cellStyle name="Normal 4 2 5 6 2" xfId="24459"/>
    <cellStyle name="Normal 4 2 5 7" xfId="24460"/>
    <cellStyle name="Normal 4 2 5 7 2" xfId="24461"/>
    <cellStyle name="Normal 4 2 5 8" xfId="24462"/>
    <cellStyle name="Normal 4 2 6" xfId="24463"/>
    <cellStyle name="Normal 4 2 6 2" xfId="24464"/>
    <cellStyle name="Normal 4 2 6 2 2" xfId="24465"/>
    <cellStyle name="Normal 4 2 6 3" xfId="24466"/>
    <cellStyle name="Normal 4 2 6 3 2" xfId="24467"/>
    <cellStyle name="Normal 4 2 6 4" xfId="24468"/>
    <cellStyle name="Normal 4 2 6 4 2" xfId="24469"/>
    <cellStyle name="Normal 4 2 6 5" xfId="24470"/>
    <cellStyle name="Normal 4 2 7" xfId="24471"/>
    <cellStyle name="Normal 4 2 7 2" xfId="24472"/>
    <cellStyle name="Normal 4 2 7 2 2" xfId="24473"/>
    <cellStyle name="Normal 4 2 7 3" xfId="24474"/>
    <cellStyle name="Normal 4 2 7 3 2" xfId="24475"/>
    <cellStyle name="Normal 4 2 7 4" xfId="24476"/>
    <cellStyle name="Normal 4 2 7 4 2" xfId="24477"/>
    <cellStyle name="Normal 4 2 7 5" xfId="24478"/>
    <cellStyle name="Normal 4 2 8" xfId="24479"/>
    <cellStyle name="Normal 4 2 8 2" xfId="24480"/>
    <cellStyle name="Normal 4 2 8 2 2" xfId="24481"/>
    <cellStyle name="Normal 4 2 8 3" xfId="24482"/>
    <cellStyle name="Normal 4 2 8 3 2" xfId="24483"/>
    <cellStyle name="Normal 4 2 8 4" xfId="24484"/>
    <cellStyle name="Normal 4 2 8 4 2" xfId="24485"/>
    <cellStyle name="Normal 4 2 8 5" xfId="24486"/>
    <cellStyle name="Normal 4 2 9" xfId="24487"/>
    <cellStyle name="Normal 4 2 9 2" xfId="24488"/>
    <cellStyle name="Normal 4 2_1.IMF_SVK_2011 Article IV_Tables attached to Fiscal Questionnaire" xfId="24489"/>
    <cellStyle name="Normal 4 3" xfId="24490"/>
    <cellStyle name="Normal 4 3 10" xfId="24491"/>
    <cellStyle name="Normal 4 3 11" xfId="24492"/>
    <cellStyle name="Normal 4 3 2" xfId="24493"/>
    <cellStyle name="Normal 4 3 2 2" xfId="24494"/>
    <cellStyle name="Normal 4 3 2 2 2" xfId="24495"/>
    <cellStyle name="Normal 4 3 2 2 2 2" xfId="24496"/>
    <cellStyle name="Normal 4 3 2 2 3" xfId="24497"/>
    <cellStyle name="Normal 4 3 2 2 3 2" xfId="24498"/>
    <cellStyle name="Normal 4 3 2 2 4" xfId="24499"/>
    <cellStyle name="Normal 4 3 2 2 4 2" xfId="24500"/>
    <cellStyle name="Normal 4 3 2 2 5" xfId="24501"/>
    <cellStyle name="Normal 4 3 2 3" xfId="24502"/>
    <cellStyle name="Normal 4 3 2 3 2" xfId="24503"/>
    <cellStyle name="Normal 4 3 2 3 2 2" xfId="24504"/>
    <cellStyle name="Normal 4 3 2 3 3" xfId="24505"/>
    <cellStyle name="Normal 4 3 2 3 3 2" xfId="24506"/>
    <cellStyle name="Normal 4 3 2 3 4" xfId="24507"/>
    <cellStyle name="Normal 4 3 2 3 4 2" xfId="24508"/>
    <cellStyle name="Normal 4 3 2 3 5" xfId="24509"/>
    <cellStyle name="Normal 4 3 2 4" xfId="24510"/>
    <cellStyle name="Normal 4 3 2 4 2" xfId="24511"/>
    <cellStyle name="Normal 4 3 2 4 2 2" xfId="24512"/>
    <cellStyle name="Normal 4 3 2 4 3" xfId="24513"/>
    <cellStyle name="Normal 4 3 2 4 3 2" xfId="24514"/>
    <cellStyle name="Normal 4 3 2 4 4" xfId="24515"/>
    <cellStyle name="Normal 4 3 2 4 4 2" xfId="24516"/>
    <cellStyle name="Normal 4 3 2 4 5" xfId="24517"/>
    <cellStyle name="Normal 4 3 2 5" xfId="24518"/>
    <cellStyle name="Normal 4 3 2 5 2" xfId="24519"/>
    <cellStyle name="Normal 4 3 2 6" xfId="24520"/>
    <cellStyle name="Normal 4 3 2 6 2" xfId="24521"/>
    <cellStyle name="Normal 4 3 2 7" xfId="24522"/>
    <cellStyle name="Normal 4 3 2 7 2" xfId="24523"/>
    <cellStyle name="Normal 4 3 2 8" xfId="24524"/>
    <cellStyle name="Normal 4 3 3" xfId="24525"/>
    <cellStyle name="Normal 4 3 3 2" xfId="24526"/>
    <cellStyle name="Normal 4 3 3 2 2" xfId="24527"/>
    <cellStyle name="Normal 4 3 3 2 2 2" xfId="24528"/>
    <cellStyle name="Normal 4 3 3 2 3" xfId="24529"/>
    <cellStyle name="Normal 4 3 3 2 3 2" xfId="24530"/>
    <cellStyle name="Normal 4 3 3 2 4" xfId="24531"/>
    <cellStyle name="Normal 4 3 3 2 4 2" xfId="24532"/>
    <cellStyle name="Normal 4 3 3 2 5" xfId="24533"/>
    <cellStyle name="Normal 4 3 3 3" xfId="24534"/>
    <cellStyle name="Normal 4 3 3 3 2" xfId="24535"/>
    <cellStyle name="Normal 4 3 3 3 2 2" xfId="24536"/>
    <cellStyle name="Normal 4 3 3 3 3" xfId="24537"/>
    <cellStyle name="Normal 4 3 3 3 3 2" xfId="24538"/>
    <cellStyle name="Normal 4 3 3 3 4" xfId="24539"/>
    <cellStyle name="Normal 4 3 3 3 4 2" xfId="24540"/>
    <cellStyle name="Normal 4 3 3 3 5" xfId="24541"/>
    <cellStyle name="Normal 4 3 3 4" xfId="24542"/>
    <cellStyle name="Normal 4 3 3 4 2" xfId="24543"/>
    <cellStyle name="Normal 4 3 3 4 2 2" xfId="24544"/>
    <cellStyle name="Normal 4 3 3 4 3" xfId="24545"/>
    <cellStyle name="Normal 4 3 3 4 3 2" xfId="24546"/>
    <cellStyle name="Normal 4 3 3 4 4" xfId="24547"/>
    <cellStyle name="Normal 4 3 3 4 4 2" xfId="24548"/>
    <cellStyle name="Normal 4 3 3 4 5" xfId="24549"/>
    <cellStyle name="Normal 4 3 3 5" xfId="24550"/>
    <cellStyle name="Normal 4 3 3 5 2" xfId="24551"/>
    <cellStyle name="Normal 4 3 3 6" xfId="24552"/>
    <cellStyle name="Normal 4 3 3 6 2" xfId="24553"/>
    <cellStyle name="Normal 4 3 3 7" xfId="24554"/>
    <cellStyle name="Normal 4 3 3 7 2" xfId="24555"/>
    <cellStyle name="Normal 4 3 3 8" xfId="24556"/>
    <cellStyle name="Normal 4 3 4" xfId="24557"/>
    <cellStyle name="Normal 4 3 4 2" xfId="24558"/>
    <cellStyle name="Normal 4 3 4 2 2" xfId="24559"/>
    <cellStyle name="Normal 4 3 4 3" xfId="24560"/>
    <cellStyle name="Normal 4 3 4 3 2" xfId="24561"/>
    <cellStyle name="Normal 4 3 4 4" xfId="24562"/>
    <cellStyle name="Normal 4 3 4 4 2" xfId="24563"/>
    <cellStyle name="Normal 4 3 4 5" xfId="24564"/>
    <cellStyle name="Normal 4 3 5" xfId="24565"/>
    <cellStyle name="Normal 4 3 5 2" xfId="24566"/>
    <cellStyle name="Normal 4 3 5 2 2" xfId="24567"/>
    <cellStyle name="Normal 4 3 5 3" xfId="24568"/>
    <cellStyle name="Normal 4 3 5 3 2" xfId="24569"/>
    <cellStyle name="Normal 4 3 5 4" xfId="24570"/>
    <cellStyle name="Normal 4 3 5 4 2" xfId="24571"/>
    <cellStyle name="Normal 4 3 5 5" xfId="24572"/>
    <cellStyle name="Normal 4 3 6" xfId="24573"/>
    <cellStyle name="Normal 4 3 6 2" xfId="24574"/>
    <cellStyle name="Normal 4 3 6 2 2" xfId="24575"/>
    <cellStyle name="Normal 4 3 6 3" xfId="24576"/>
    <cellStyle name="Normal 4 3 6 3 2" xfId="24577"/>
    <cellStyle name="Normal 4 3 6 4" xfId="24578"/>
    <cellStyle name="Normal 4 3 6 4 2" xfId="24579"/>
    <cellStyle name="Normal 4 3 6 5" xfId="24580"/>
    <cellStyle name="Normal 4 3 7" xfId="24581"/>
    <cellStyle name="Normal 4 3 7 2" xfId="24582"/>
    <cellStyle name="Normal 4 3 8" xfId="24583"/>
    <cellStyle name="Normal 4 3 8 2" xfId="24584"/>
    <cellStyle name="Normal 4 3 9" xfId="24585"/>
    <cellStyle name="Normal 4 3 9 2" xfId="24586"/>
    <cellStyle name="Normal 4 3_1.IMF_SVK_2011 Article IV_Tables attached to Fiscal Questionnaire" xfId="24587"/>
    <cellStyle name="Normal 4 4" xfId="24588"/>
    <cellStyle name="Normal 4 4 10" xfId="24589"/>
    <cellStyle name="Normal 4 4 2" xfId="24590"/>
    <cellStyle name="Normal 4 4 2 2" xfId="24591"/>
    <cellStyle name="Normal 4 4 2 2 2" xfId="24592"/>
    <cellStyle name="Normal 4 4 2 2 2 2" xfId="24593"/>
    <cellStyle name="Normal 4 4 2 2 3" xfId="24594"/>
    <cellStyle name="Normal 4 4 2 2 3 2" xfId="24595"/>
    <cellStyle name="Normal 4 4 2 2 4" xfId="24596"/>
    <cellStyle name="Normal 4 4 2 2 4 2" xfId="24597"/>
    <cellStyle name="Normal 4 4 2 2 5" xfId="24598"/>
    <cellStyle name="Normal 4 4 2 3" xfId="24599"/>
    <cellStyle name="Normal 4 4 2 3 2" xfId="24600"/>
    <cellStyle name="Normal 4 4 2 3 2 2" xfId="24601"/>
    <cellStyle name="Normal 4 4 2 3 3" xfId="24602"/>
    <cellStyle name="Normal 4 4 2 3 3 2" xfId="24603"/>
    <cellStyle name="Normal 4 4 2 3 4" xfId="24604"/>
    <cellStyle name="Normal 4 4 2 3 4 2" xfId="24605"/>
    <cellStyle name="Normal 4 4 2 3 5" xfId="24606"/>
    <cellStyle name="Normal 4 4 2 4" xfId="24607"/>
    <cellStyle name="Normal 4 4 2 4 2" xfId="24608"/>
    <cellStyle name="Normal 4 4 2 4 2 2" xfId="24609"/>
    <cellStyle name="Normal 4 4 2 4 3" xfId="24610"/>
    <cellStyle name="Normal 4 4 2 4 3 2" xfId="24611"/>
    <cellStyle name="Normal 4 4 2 4 4" xfId="24612"/>
    <cellStyle name="Normal 4 4 2 4 4 2" xfId="24613"/>
    <cellStyle name="Normal 4 4 2 4 5" xfId="24614"/>
    <cellStyle name="Normal 4 4 2 5" xfId="24615"/>
    <cellStyle name="Normal 4 4 2 5 2" xfId="24616"/>
    <cellStyle name="Normal 4 4 2 6" xfId="24617"/>
    <cellStyle name="Normal 4 4 2 6 2" xfId="24618"/>
    <cellStyle name="Normal 4 4 2 7" xfId="24619"/>
    <cellStyle name="Normal 4 4 2 7 2" xfId="24620"/>
    <cellStyle name="Normal 4 4 2 8" xfId="24621"/>
    <cellStyle name="Normal 4 4 3" xfId="24622"/>
    <cellStyle name="Normal 4 4 3 2" xfId="24623"/>
    <cellStyle name="Normal 4 4 3 2 2" xfId="24624"/>
    <cellStyle name="Normal 4 4 3 2 2 2" xfId="24625"/>
    <cellStyle name="Normal 4 4 3 2 3" xfId="24626"/>
    <cellStyle name="Normal 4 4 3 2 3 2" xfId="24627"/>
    <cellStyle name="Normal 4 4 3 2 4" xfId="24628"/>
    <cellStyle name="Normal 4 4 3 2 4 2" xfId="24629"/>
    <cellStyle name="Normal 4 4 3 2 5" xfId="24630"/>
    <cellStyle name="Normal 4 4 3 3" xfId="24631"/>
    <cellStyle name="Normal 4 4 3 3 2" xfId="24632"/>
    <cellStyle name="Normal 4 4 3 3 2 2" xfId="24633"/>
    <cellStyle name="Normal 4 4 3 3 3" xfId="24634"/>
    <cellStyle name="Normal 4 4 3 3 3 2" xfId="24635"/>
    <cellStyle name="Normal 4 4 3 3 4" xfId="24636"/>
    <cellStyle name="Normal 4 4 3 3 4 2" xfId="24637"/>
    <cellStyle name="Normal 4 4 3 3 5" xfId="24638"/>
    <cellStyle name="Normal 4 4 3 4" xfId="24639"/>
    <cellStyle name="Normal 4 4 3 4 2" xfId="24640"/>
    <cellStyle name="Normal 4 4 3 4 2 2" xfId="24641"/>
    <cellStyle name="Normal 4 4 3 4 3" xfId="24642"/>
    <cellStyle name="Normal 4 4 3 4 3 2" xfId="24643"/>
    <cellStyle name="Normal 4 4 3 4 4" xfId="24644"/>
    <cellStyle name="Normal 4 4 3 4 4 2" xfId="24645"/>
    <cellStyle name="Normal 4 4 3 4 5" xfId="24646"/>
    <cellStyle name="Normal 4 4 3 5" xfId="24647"/>
    <cellStyle name="Normal 4 4 3 5 2" xfId="24648"/>
    <cellStyle name="Normal 4 4 3 6" xfId="24649"/>
    <cellStyle name="Normal 4 4 3 6 2" xfId="24650"/>
    <cellStyle name="Normal 4 4 3 7" xfId="24651"/>
    <cellStyle name="Normal 4 4 3 7 2" xfId="24652"/>
    <cellStyle name="Normal 4 4 3 8" xfId="24653"/>
    <cellStyle name="Normal 4 4 4" xfId="24654"/>
    <cellStyle name="Normal 4 4 4 2" xfId="24655"/>
    <cellStyle name="Normal 4 4 4 2 2" xfId="24656"/>
    <cellStyle name="Normal 4 4 4 3" xfId="24657"/>
    <cellStyle name="Normal 4 4 4 3 2" xfId="24658"/>
    <cellStyle name="Normal 4 4 4 4" xfId="24659"/>
    <cellStyle name="Normal 4 4 4 4 2" xfId="24660"/>
    <cellStyle name="Normal 4 4 4 5" xfId="24661"/>
    <cellStyle name="Normal 4 4 5" xfId="24662"/>
    <cellStyle name="Normal 4 4 5 2" xfId="24663"/>
    <cellStyle name="Normal 4 4 5 2 2" xfId="24664"/>
    <cellStyle name="Normal 4 4 5 3" xfId="24665"/>
    <cellStyle name="Normal 4 4 5 3 2" xfId="24666"/>
    <cellStyle name="Normal 4 4 5 4" xfId="24667"/>
    <cellStyle name="Normal 4 4 5 4 2" xfId="24668"/>
    <cellStyle name="Normal 4 4 5 5" xfId="24669"/>
    <cellStyle name="Normal 4 4 6" xfId="24670"/>
    <cellStyle name="Normal 4 4 6 2" xfId="24671"/>
    <cellStyle name="Normal 4 4 6 2 2" xfId="24672"/>
    <cellStyle name="Normal 4 4 6 3" xfId="24673"/>
    <cellStyle name="Normal 4 4 6 3 2" xfId="24674"/>
    <cellStyle name="Normal 4 4 6 4" xfId="24675"/>
    <cellStyle name="Normal 4 4 6 4 2" xfId="24676"/>
    <cellStyle name="Normal 4 4 6 5" xfId="24677"/>
    <cellStyle name="Normal 4 4 7" xfId="24678"/>
    <cellStyle name="Normal 4 4 7 2" xfId="24679"/>
    <cellStyle name="Normal 4 4 8" xfId="24680"/>
    <cellStyle name="Normal 4 4 8 2" xfId="24681"/>
    <cellStyle name="Normal 4 4 9" xfId="24682"/>
    <cellStyle name="Normal 4 4 9 2" xfId="24683"/>
    <cellStyle name="Normal 4 4_1.IMF_SVK_2011 Article IV_Tables attached to Fiscal Questionnaire" xfId="24684"/>
    <cellStyle name="Normal 4 5" xfId="24685"/>
    <cellStyle name="Normal 4 5 2" xfId="24686"/>
    <cellStyle name="Normal 4 5 2 2" xfId="24687"/>
    <cellStyle name="Normal 4 5 2 2 2" xfId="24688"/>
    <cellStyle name="Normal 4 5 2 3" xfId="24689"/>
    <cellStyle name="Normal 4 5 2 3 2" xfId="24690"/>
    <cellStyle name="Normal 4 5 2 4" xfId="24691"/>
    <cellStyle name="Normal 4 5 2 4 2" xfId="24692"/>
    <cellStyle name="Normal 4 5 2 5" xfId="24693"/>
    <cellStyle name="Normal 4 5 3" xfId="24694"/>
    <cellStyle name="Normal 4 5 3 2" xfId="24695"/>
    <cellStyle name="Normal 4 5 3 2 2" xfId="24696"/>
    <cellStyle name="Normal 4 5 3 3" xfId="24697"/>
    <cellStyle name="Normal 4 5 3 3 2" xfId="24698"/>
    <cellStyle name="Normal 4 5 3 4" xfId="24699"/>
    <cellStyle name="Normal 4 5 3 4 2" xfId="24700"/>
    <cellStyle name="Normal 4 5 3 5" xfId="24701"/>
    <cellStyle name="Normal 4 5 4" xfId="24702"/>
    <cellStyle name="Normal 4 5 4 2" xfId="24703"/>
    <cellStyle name="Normal 4 5 4 2 2" xfId="24704"/>
    <cellStyle name="Normal 4 5 4 3" xfId="24705"/>
    <cellStyle name="Normal 4 5 4 3 2" xfId="24706"/>
    <cellStyle name="Normal 4 5 4 4" xfId="24707"/>
    <cellStyle name="Normal 4 5 4 4 2" xfId="24708"/>
    <cellStyle name="Normal 4 5 4 5" xfId="24709"/>
    <cellStyle name="Normal 4 5 5" xfId="24710"/>
    <cellStyle name="Normal 4 5 5 2" xfId="24711"/>
    <cellStyle name="Normal 4 5 6" xfId="24712"/>
    <cellStyle name="Normal 4 5 6 2" xfId="24713"/>
    <cellStyle name="Normal 4 5 7" xfId="24714"/>
    <cellStyle name="Normal 4 5 7 2" xfId="24715"/>
    <cellStyle name="Normal 4 5 8" xfId="24716"/>
    <cellStyle name="Normal 4 6" xfId="24717"/>
    <cellStyle name="Normal 4 6 2" xfId="24718"/>
    <cellStyle name="Normal 4 6 2 2" xfId="24719"/>
    <cellStyle name="Normal 4 6 2 2 2" xfId="24720"/>
    <cellStyle name="Normal 4 6 2 3" xfId="24721"/>
    <cellStyle name="Normal 4 6 2 3 2" xfId="24722"/>
    <cellStyle name="Normal 4 6 2 4" xfId="24723"/>
    <cellStyle name="Normal 4 6 2 4 2" xfId="24724"/>
    <cellStyle name="Normal 4 6 2 5" xfId="24725"/>
    <cellStyle name="Normal 4 6 3" xfId="24726"/>
    <cellStyle name="Normal 4 6 3 2" xfId="24727"/>
    <cellStyle name="Normal 4 6 3 2 2" xfId="24728"/>
    <cellStyle name="Normal 4 6 3 3" xfId="24729"/>
    <cellStyle name="Normal 4 6 3 3 2" xfId="24730"/>
    <cellStyle name="Normal 4 6 3 4" xfId="24731"/>
    <cellStyle name="Normal 4 6 3 4 2" xfId="24732"/>
    <cellStyle name="Normal 4 6 3 5" xfId="24733"/>
    <cellStyle name="Normal 4 6 4" xfId="24734"/>
    <cellStyle name="Normal 4 6 4 2" xfId="24735"/>
    <cellStyle name="Normal 4 6 4 2 2" xfId="24736"/>
    <cellStyle name="Normal 4 6 4 3" xfId="24737"/>
    <cellStyle name="Normal 4 6 4 3 2" xfId="24738"/>
    <cellStyle name="Normal 4 6 4 4" xfId="24739"/>
    <cellStyle name="Normal 4 6 4 4 2" xfId="24740"/>
    <cellStyle name="Normal 4 6 4 5" xfId="24741"/>
    <cellStyle name="Normal 4 6 5" xfId="24742"/>
    <cellStyle name="Normal 4 6 5 2" xfId="24743"/>
    <cellStyle name="Normal 4 6 6" xfId="24744"/>
    <cellStyle name="Normal 4 6 6 2" xfId="24745"/>
    <cellStyle name="Normal 4 6 7" xfId="24746"/>
    <cellStyle name="Normal 4 6 7 2" xfId="24747"/>
    <cellStyle name="Normal 4 6 8" xfId="24748"/>
    <cellStyle name="Normal 4 7" xfId="24749"/>
    <cellStyle name="Normal 4 7 2" xfId="24750"/>
    <cellStyle name="Normal 4 7 2 2" xfId="24751"/>
    <cellStyle name="Normal 4 7 2 2 2" xfId="24752"/>
    <cellStyle name="Normal 4 7 2 3" xfId="24753"/>
    <cellStyle name="Normal 4 7 3" xfId="24754"/>
    <cellStyle name="Normal 4 7 3 2" xfId="24755"/>
    <cellStyle name="Normal 4 7 4" xfId="24756"/>
    <cellStyle name="Normal 4 7 4 2" xfId="24757"/>
    <cellStyle name="Normal 4 7 5" xfId="24758"/>
    <cellStyle name="Normal 4 8" xfId="24759"/>
    <cellStyle name="Normal 4 8 2" xfId="24760"/>
    <cellStyle name="Normal 4 8 2 2" xfId="24761"/>
    <cellStyle name="Normal 4 8 3" xfId="24762"/>
    <cellStyle name="Normal 4 8 3 2" xfId="24763"/>
    <cellStyle name="Normal 4 8 4" xfId="24764"/>
    <cellStyle name="Normal 4 8 4 2" xfId="24765"/>
    <cellStyle name="Normal 4 8 5" xfId="24766"/>
    <cellStyle name="Normal 4 9" xfId="24767"/>
    <cellStyle name="Normal 4 9 2" xfId="24768"/>
    <cellStyle name="Normal 4 9 2 2" xfId="24769"/>
    <cellStyle name="Normal 4 9 3" xfId="24770"/>
    <cellStyle name="Normal 4 9 3 2" xfId="24771"/>
    <cellStyle name="Normal 4 9 4" xfId="24772"/>
    <cellStyle name="Normal 4 9 4 2" xfId="24773"/>
    <cellStyle name="Normal 4 9 5" xfId="24774"/>
    <cellStyle name="Normal 4_1.IMF_SVK_2011 Article IV_Tables attached to Fiscal Questionnaire" xfId="24775"/>
    <cellStyle name="Normal 40" xfId="24776"/>
    <cellStyle name="Normal 40 2" xfId="24777"/>
    <cellStyle name="Normal 40 2 2" xfId="24778"/>
    <cellStyle name="Normal 40 3" xfId="24779"/>
    <cellStyle name="Normal 40 3 2" xfId="24780"/>
    <cellStyle name="Normal 40 4" xfId="24781"/>
    <cellStyle name="Normal 40 4 2" xfId="24782"/>
    <cellStyle name="Normal 40 5" xfId="24783"/>
    <cellStyle name="Normal 41" xfId="24784"/>
    <cellStyle name="Normal 41 2" xfId="24785"/>
    <cellStyle name="Normal 41 2 2" xfId="24786"/>
    <cellStyle name="Normal 41 3" xfId="24787"/>
    <cellStyle name="Normal 41 3 2" xfId="24788"/>
    <cellStyle name="Normal 41 4" xfId="24789"/>
    <cellStyle name="Normal 41 4 2" xfId="24790"/>
    <cellStyle name="Normal 41 5" xfId="24791"/>
    <cellStyle name="Normal 42" xfId="24792"/>
    <cellStyle name="Normal 42 2" xfId="24793"/>
    <cellStyle name="Normal 42 2 2" xfId="24794"/>
    <cellStyle name="Normal 42 3" xfId="24795"/>
    <cellStyle name="Normal 42 3 2" xfId="24796"/>
    <cellStyle name="Normal 42 4" xfId="24797"/>
    <cellStyle name="Normal 42 4 2" xfId="24798"/>
    <cellStyle name="Normal 42 5" xfId="24799"/>
    <cellStyle name="Normal 43" xfId="24800"/>
    <cellStyle name="Normal 43 2" xfId="24801"/>
    <cellStyle name="Normal 43 3" xfId="24802"/>
    <cellStyle name="Normal 44" xfId="24803"/>
    <cellStyle name="Normal 44 2" xfId="24804"/>
    <cellStyle name="Normal 44 2 2" xfId="24805"/>
    <cellStyle name="Normal 44 2 2 2" xfId="24806"/>
    <cellStyle name="Normal 44 2 3" xfId="24807"/>
    <cellStyle name="Normal 44 3" xfId="24808"/>
    <cellStyle name="Normal 44 3 2" xfId="24809"/>
    <cellStyle name="Normal 44 4" xfId="24810"/>
    <cellStyle name="Normal 45" xfId="24811"/>
    <cellStyle name="Normal 45 2" xfId="24812"/>
    <cellStyle name="Normal 45 3" xfId="24813"/>
    <cellStyle name="Normal 46" xfId="24814"/>
    <cellStyle name="Normal 46 2" xfId="24815"/>
    <cellStyle name="Normal 46 2 2" xfId="24816"/>
    <cellStyle name="Normal 46 2 2 2" xfId="24817"/>
    <cellStyle name="Normal 46 2 3" xfId="24818"/>
    <cellStyle name="Normal 46 3" xfId="24819"/>
    <cellStyle name="Normal 46 3 2" xfId="24820"/>
    <cellStyle name="Normal 46 4" xfId="24821"/>
    <cellStyle name="Normal 47" xfId="24822"/>
    <cellStyle name="Normal 47 2" xfId="24823"/>
    <cellStyle name="Normal 48" xfId="24824"/>
    <cellStyle name="Normal 48 2" xfId="24825"/>
    <cellStyle name="Normal 48 2 2" xfId="24826"/>
    <cellStyle name="Normal 48 2 2 2" xfId="24827"/>
    <cellStyle name="Normal 48 2 2 2 2" xfId="24828"/>
    <cellStyle name="Normal 48 2 2 3" xfId="24829"/>
    <cellStyle name="Normal 48 2 2 3 2" xfId="24830"/>
    <cellStyle name="Normal 48 2 2 4" xfId="24831"/>
    <cellStyle name="Normal 48 2 3" xfId="24832"/>
    <cellStyle name="Normal 48 2 3 2" xfId="24833"/>
    <cellStyle name="Normal 48 2 4" xfId="24834"/>
    <cellStyle name="Normal 48 2 4 2" xfId="24835"/>
    <cellStyle name="Normal 48 2 5" xfId="24836"/>
    <cellStyle name="Normal 48 3" xfId="24837"/>
    <cellStyle name="Normal 48 3 2" xfId="24838"/>
    <cellStyle name="Normal 48 3 2 2" xfId="24839"/>
    <cellStyle name="Normal 48 3 3" xfId="24840"/>
    <cellStyle name="Normal 48 3 3 2" xfId="24841"/>
    <cellStyle name="Normal 48 3 4" xfId="24842"/>
    <cellStyle name="Normal 48 4" xfId="24843"/>
    <cellStyle name="Normal 48 4 2" xfId="24844"/>
    <cellStyle name="Normal 48 5" xfId="24845"/>
    <cellStyle name="Normal 48 5 2" xfId="24846"/>
    <cellStyle name="Normal 48 6" xfId="24847"/>
    <cellStyle name="Normal 49" xfId="24848"/>
    <cellStyle name="Normal 49 2" xfId="24849"/>
    <cellStyle name="Normal 5" xfId="24850"/>
    <cellStyle name="Normal 5 10" xfId="24851"/>
    <cellStyle name="Normal 5 10 2" xfId="24852"/>
    <cellStyle name="Normal 5 11" xfId="24853"/>
    <cellStyle name="Normal 5 11 2" xfId="24854"/>
    <cellStyle name="Normal 5 12" xfId="24855"/>
    <cellStyle name="Normal 5 12 2" xfId="24856"/>
    <cellStyle name="Normal 5 13" xfId="24857"/>
    <cellStyle name="Normal 5 14" xfId="24858"/>
    <cellStyle name="Normal 5 15" xfId="24859"/>
    <cellStyle name="Normal 5 16" xfId="24860"/>
    <cellStyle name="Normal 5 2" xfId="24861"/>
    <cellStyle name="Normal 5 2 10" xfId="24862"/>
    <cellStyle name="Normal 5 2 10 2" xfId="24863"/>
    <cellStyle name="Normal 5 2 11" xfId="24864"/>
    <cellStyle name="Normal 5 2 11 2" xfId="24865"/>
    <cellStyle name="Normal 5 2 12" xfId="24866"/>
    <cellStyle name="Normal 5 2 13" xfId="24867"/>
    <cellStyle name="Normal 5 2 2" xfId="24868"/>
    <cellStyle name="Normal 5 2 2 10" xfId="24869"/>
    <cellStyle name="Normal 5 2 2 2" xfId="24870"/>
    <cellStyle name="Normal 5 2 2 2 2" xfId="24871"/>
    <cellStyle name="Normal 5 2 2 2 2 2" xfId="24872"/>
    <cellStyle name="Normal 5 2 2 2 2 2 2" xfId="24873"/>
    <cellStyle name="Normal 5 2 2 2 2 3" xfId="24874"/>
    <cellStyle name="Normal 5 2 2 2 2 3 2" xfId="24875"/>
    <cellStyle name="Normal 5 2 2 2 2 4" xfId="24876"/>
    <cellStyle name="Normal 5 2 2 2 2 4 2" xfId="24877"/>
    <cellStyle name="Normal 5 2 2 2 2 5" xfId="24878"/>
    <cellStyle name="Normal 5 2 2 2 3" xfId="24879"/>
    <cellStyle name="Normal 5 2 2 2 3 2" xfId="24880"/>
    <cellStyle name="Normal 5 2 2 2 3 2 2" xfId="24881"/>
    <cellStyle name="Normal 5 2 2 2 3 3" xfId="24882"/>
    <cellStyle name="Normal 5 2 2 2 3 3 2" xfId="24883"/>
    <cellStyle name="Normal 5 2 2 2 3 4" xfId="24884"/>
    <cellStyle name="Normal 5 2 2 2 3 4 2" xfId="24885"/>
    <cellStyle name="Normal 5 2 2 2 3 5" xfId="24886"/>
    <cellStyle name="Normal 5 2 2 2 4" xfId="24887"/>
    <cellStyle name="Normal 5 2 2 2 4 2" xfId="24888"/>
    <cellStyle name="Normal 5 2 2 2 4 2 2" xfId="24889"/>
    <cellStyle name="Normal 5 2 2 2 4 3" xfId="24890"/>
    <cellStyle name="Normal 5 2 2 2 4 3 2" xfId="24891"/>
    <cellStyle name="Normal 5 2 2 2 4 4" xfId="24892"/>
    <cellStyle name="Normal 5 2 2 2 4 4 2" xfId="24893"/>
    <cellStyle name="Normal 5 2 2 2 4 5" xfId="24894"/>
    <cellStyle name="Normal 5 2 2 2 5" xfId="24895"/>
    <cellStyle name="Normal 5 2 2 2 5 2" xfId="24896"/>
    <cellStyle name="Normal 5 2 2 2 6" xfId="24897"/>
    <cellStyle name="Normal 5 2 2 2 6 2" xfId="24898"/>
    <cellStyle name="Normal 5 2 2 2 7" xfId="24899"/>
    <cellStyle name="Normal 5 2 2 2 7 2" xfId="24900"/>
    <cellStyle name="Normal 5 2 2 2 8" xfId="24901"/>
    <cellStyle name="Normal 5 2 2 3" xfId="24902"/>
    <cellStyle name="Normal 5 2 2 3 2" xfId="24903"/>
    <cellStyle name="Normal 5 2 2 3 2 2" xfId="24904"/>
    <cellStyle name="Normal 5 2 2 3 2 2 2" xfId="24905"/>
    <cellStyle name="Normal 5 2 2 3 2 3" xfId="24906"/>
    <cellStyle name="Normal 5 2 2 3 2 3 2" xfId="24907"/>
    <cellStyle name="Normal 5 2 2 3 2 4" xfId="24908"/>
    <cellStyle name="Normal 5 2 2 3 2 4 2" xfId="24909"/>
    <cellStyle name="Normal 5 2 2 3 2 5" xfId="24910"/>
    <cellStyle name="Normal 5 2 2 3 3" xfId="24911"/>
    <cellStyle name="Normal 5 2 2 3 3 2" xfId="24912"/>
    <cellStyle name="Normal 5 2 2 3 3 2 2" xfId="24913"/>
    <cellStyle name="Normal 5 2 2 3 3 3" xfId="24914"/>
    <cellStyle name="Normal 5 2 2 3 3 3 2" xfId="24915"/>
    <cellStyle name="Normal 5 2 2 3 3 4" xfId="24916"/>
    <cellStyle name="Normal 5 2 2 3 3 4 2" xfId="24917"/>
    <cellStyle name="Normal 5 2 2 3 3 5" xfId="24918"/>
    <cellStyle name="Normal 5 2 2 3 4" xfId="24919"/>
    <cellStyle name="Normal 5 2 2 3 4 2" xfId="24920"/>
    <cellStyle name="Normal 5 2 2 3 4 2 2" xfId="24921"/>
    <cellStyle name="Normal 5 2 2 3 4 3" xfId="24922"/>
    <cellStyle name="Normal 5 2 2 3 4 3 2" xfId="24923"/>
    <cellStyle name="Normal 5 2 2 3 4 4" xfId="24924"/>
    <cellStyle name="Normal 5 2 2 3 4 4 2" xfId="24925"/>
    <cellStyle name="Normal 5 2 2 3 4 5" xfId="24926"/>
    <cellStyle name="Normal 5 2 2 3 5" xfId="24927"/>
    <cellStyle name="Normal 5 2 2 3 5 2" xfId="24928"/>
    <cellStyle name="Normal 5 2 2 3 6" xfId="24929"/>
    <cellStyle name="Normal 5 2 2 3 6 2" xfId="24930"/>
    <cellStyle name="Normal 5 2 2 3 7" xfId="24931"/>
    <cellStyle name="Normal 5 2 2 3 7 2" xfId="24932"/>
    <cellStyle name="Normal 5 2 2 3 8" xfId="24933"/>
    <cellStyle name="Normal 5 2 2 4" xfId="24934"/>
    <cellStyle name="Normal 5 2 2 4 2" xfId="24935"/>
    <cellStyle name="Normal 5 2 2 4 2 2" xfId="24936"/>
    <cellStyle name="Normal 5 2 2 4 3" xfId="24937"/>
    <cellStyle name="Normal 5 2 2 4 3 2" xfId="24938"/>
    <cellStyle name="Normal 5 2 2 4 4" xfId="24939"/>
    <cellStyle name="Normal 5 2 2 4 4 2" xfId="24940"/>
    <cellStyle name="Normal 5 2 2 4 5" xfId="24941"/>
    <cellStyle name="Normal 5 2 2 5" xfId="24942"/>
    <cellStyle name="Normal 5 2 2 5 2" xfId="24943"/>
    <cellStyle name="Normal 5 2 2 5 2 2" xfId="24944"/>
    <cellStyle name="Normal 5 2 2 5 3" xfId="24945"/>
    <cellStyle name="Normal 5 2 2 5 3 2" xfId="24946"/>
    <cellStyle name="Normal 5 2 2 5 4" xfId="24947"/>
    <cellStyle name="Normal 5 2 2 5 4 2" xfId="24948"/>
    <cellStyle name="Normal 5 2 2 5 5" xfId="24949"/>
    <cellStyle name="Normal 5 2 2 6" xfId="24950"/>
    <cellStyle name="Normal 5 2 2 6 2" xfId="24951"/>
    <cellStyle name="Normal 5 2 2 6 2 2" xfId="24952"/>
    <cellStyle name="Normal 5 2 2 6 3" xfId="24953"/>
    <cellStyle name="Normal 5 2 2 6 3 2" xfId="24954"/>
    <cellStyle name="Normal 5 2 2 6 4" xfId="24955"/>
    <cellStyle name="Normal 5 2 2 6 4 2" xfId="24956"/>
    <cellStyle name="Normal 5 2 2 6 5" xfId="24957"/>
    <cellStyle name="Normal 5 2 2 7" xfId="24958"/>
    <cellStyle name="Normal 5 2 2 7 2" xfId="24959"/>
    <cellStyle name="Normal 5 2 2 8" xfId="24960"/>
    <cellStyle name="Normal 5 2 2 8 2" xfId="24961"/>
    <cellStyle name="Normal 5 2 2 9" xfId="24962"/>
    <cellStyle name="Normal 5 2 2 9 2" xfId="24963"/>
    <cellStyle name="Normal 5 2 2_1.IMF_SVK_2011 Article IV_Tables attached to Fiscal Questionnaire" xfId="24964"/>
    <cellStyle name="Normal 5 2 3" xfId="24965"/>
    <cellStyle name="Normal 5 2 3 10" xfId="24966"/>
    <cellStyle name="Normal 5 2 3 2" xfId="24967"/>
    <cellStyle name="Normal 5 2 3 2 2" xfId="24968"/>
    <cellStyle name="Normal 5 2 3 2 2 2" xfId="24969"/>
    <cellStyle name="Normal 5 2 3 2 2 2 2" xfId="24970"/>
    <cellStyle name="Normal 5 2 3 2 2 3" xfId="24971"/>
    <cellStyle name="Normal 5 2 3 2 2 3 2" xfId="24972"/>
    <cellStyle name="Normal 5 2 3 2 2 4" xfId="24973"/>
    <cellStyle name="Normal 5 2 3 2 2 4 2" xfId="24974"/>
    <cellStyle name="Normal 5 2 3 2 2 5" xfId="24975"/>
    <cellStyle name="Normal 5 2 3 2 3" xfId="24976"/>
    <cellStyle name="Normal 5 2 3 2 3 2" xfId="24977"/>
    <cellStyle name="Normal 5 2 3 2 3 2 2" xfId="24978"/>
    <cellStyle name="Normal 5 2 3 2 3 3" xfId="24979"/>
    <cellStyle name="Normal 5 2 3 2 3 3 2" xfId="24980"/>
    <cellStyle name="Normal 5 2 3 2 3 4" xfId="24981"/>
    <cellStyle name="Normal 5 2 3 2 3 4 2" xfId="24982"/>
    <cellStyle name="Normal 5 2 3 2 3 5" xfId="24983"/>
    <cellStyle name="Normal 5 2 3 2 4" xfId="24984"/>
    <cellStyle name="Normal 5 2 3 2 4 2" xfId="24985"/>
    <cellStyle name="Normal 5 2 3 2 4 2 2" xfId="24986"/>
    <cellStyle name="Normal 5 2 3 2 4 3" xfId="24987"/>
    <cellStyle name="Normal 5 2 3 2 4 3 2" xfId="24988"/>
    <cellStyle name="Normal 5 2 3 2 4 4" xfId="24989"/>
    <cellStyle name="Normal 5 2 3 2 4 4 2" xfId="24990"/>
    <cellStyle name="Normal 5 2 3 2 4 5" xfId="24991"/>
    <cellStyle name="Normal 5 2 3 2 5" xfId="24992"/>
    <cellStyle name="Normal 5 2 3 2 5 2" xfId="24993"/>
    <cellStyle name="Normal 5 2 3 2 6" xfId="24994"/>
    <cellStyle name="Normal 5 2 3 2 6 2" xfId="24995"/>
    <cellStyle name="Normal 5 2 3 2 7" xfId="24996"/>
    <cellStyle name="Normal 5 2 3 2 7 2" xfId="24997"/>
    <cellStyle name="Normal 5 2 3 2 8" xfId="24998"/>
    <cellStyle name="Normal 5 2 3 3" xfId="24999"/>
    <cellStyle name="Normal 5 2 3 3 2" xfId="25000"/>
    <cellStyle name="Normal 5 2 3 3 2 2" xfId="25001"/>
    <cellStyle name="Normal 5 2 3 3 2 2 2" xfId="25002"/>
    <cellStyle name="Normal 5 2 3 3 2 3" xfId="25003"/>
    <cellStyle name="Normal 5 2 3 3 2 3 2" xfId="25004"/>
    <cellStyle name="Normal 5 2 3 3 2 4" xfId="25005"/>
    <cellStyle name="Normal 5 2 3 3 2 4 2" xfId="25006"/>
    <cellStyle name="Normal 5 2 3 3 2 5" xfId="25007"/>
    <cellStyle name="Normal 5 2 3 3 3" xfId="25008"/>
    <cellStyle name="Normal 5 2 3 3 3 2" xfId="25009"/>
    <cellStyle name="Normal 5 2 3 3 3 2 2" xfId="25010"/>
    <cellStyle name="Normal 5 2 3 3 3 3" xfId="25011"/>
    <cellStyle name="Normal 5 2 3 3 3 3 2" xfId="25012"/>
    <cellStyle name="Normal 5 2 3 3 3 4" xfId="25013"/>
    <cellStyle name="Normal 5 2 3 3 3 4 2" xfId="25014"/>
    <cellStyle name="Normal 5 2 3 3 3 5" xfId="25015"/>
    <cellStyle name="Normal 5 2 3 3 4" xfId="25016"/>
    <cellStyle name="Normal 5 2 3 3 4 2" xfId="25017"/>
    <cellStyle name="Normal 5 2 3 3 4 2 2" xfId="25018"/>
    <cellStyle name="Normal 5 2 3 3 4 3" xfId="25019"/>
    <cellStyle name="Normal 5 2 3 3 4 3 2" xfId="25020"/>
    <cellStyle name="Normal 5 2 3 3 4 4" xfId="25021"/>
    <cellStyle name="Normal 5 2 3 3 4 4 2" xfId="25022"/>
    <cellStyle name="Normal 5 2 3 3 4 5" xfId="25023"/>
    <cellStyle name="Normal 5 2 3 3 5" xfId="25024"/>
    <cellStyle name="Normal 5 2 3 3 5 2" xfId="25025"/>
    <cellStyle name="Normal 5 2 3 3 6" xfId="25026"/>
    <cellStyle name="Normal 5 2 3 3 6 2" xfId="25027"/>
    <cellStyle name="Normal 5 2 3 3 7" xfId="25028"/>
    <cellStyle name="Normal 5 2 3 3 7 2" xfId="25029"/>
    <cellStyle name="Normal 5 2 3 3 8" xfId="25030"/>
    <cellStyle name="Normal 5 2 3 4" xfId="25031"/>
    <cellStyle name="Normal 5 2 3 4 2" xfId="25032"/>
    <cellStyle name="Normal 5 2 3 4 2 2" xfId="25033"/>
    <cellStyle name="Normal 5 2 3 4 3" xfId="25034"/>
    <cellStyle name="Normal 5 2 3 4 3 2" xfId="25035"/>
    <cellStyle name="Normal 5 2 3 4 4" xfId="25036"/>
    <cellStyle name="Normal 5 2 3 4 4 2" xfId="25037"/>
    <cellStyle name="Normal 5 2 3 4 5" xfId="25038"/>
    <cellStyle name="Normal 5 2 3 5" xfId="25039"/>
    <cellStyle name="Normal 5 2 3 5 2" xfId="25040"/>
    <cellStyle name="Normal 5 2 3 5 2 2" xfId="25041"/>
    <cellStyle name="Normal 5 2 3 5 3" xfId="25042"/>
    <cellStyle name="Normal 5 2 3 5 3 2" xfId="25043"/>
    <cellStyle name="Normal 5 2 3 5 4" xfId="25044"/>
    <cellStyle name="Normal 5 2 3 5 4 2" xfId="25045"/>
    <cellStyle name="Normal 5 2 3 5 5" xfId="25046"/>
    <cellStyle name="Normal 5 2 3 6" xfId="25047"/>
    <cellStyle name="Normal 5 2 3 6 2" xfId="25048"/>
    <cellStyle name="Normal 5 2 3 6 2 2" xfId="25049"/>
    <cellStyle name="Normal 5 2 3 6 3" xfId="25050"/>
    <cellStyle name="Normal 5 2 3 6 3 2" xfId="25051"/>
    <cellStyle name="Normal 5 2 3 6 4" xfId="25052"/>
    <cellStyle name="Normal 5 2 3 6 4 2" xfId="25053"/>
    <cellStyle name="Normal 5 2 3 6 5" xfId="25054"/>
    <cellStyle name="Normal 5 2 3 7" xfId="25055"/>
    <cellStyle name="Normal 5 2 3 7 2" xfId="25056"/>
    <cellStyle name="Normal 5 2 3 8" xfId="25057"/>
    <cellStyle name="Normal 5 2 3 8 2" xfId="25058"/>
    <cellStyle name="Normal 5 2 3 9" xfId="25059"/>
    <cellStyle name="Normal 5 2 3 9 2" xfId="25060"/>
    <cellStyle name="Normal 5 2 3_1.IMF_SVK_2011 Article IV_Tables attached to Fiscal Questionnaire" xfId="25061"/>
    <cellStyle name="Normal 5 2 4" xfId="25062"/>
    <cellStyle name="Normal 5 2 4 2" xfId="25063"/>
    <cellStyle name="Normal 5 2 4 2 2" xfId="25064"/>
    <cellStyle name="Normal 5 2 4 2 2 2" xfId="25065"/>
    <cellStyle name="Normal 5 2 4 2 3" xfId="25066"/>
    <cellStyle name="Normal 5 2 4 2 3 2" xfId="25067"/>
    <cellStyle name="Normal 5 2 4 2 4" xfId="25068"/>
    <cellStyle name="Normal 5 2 4 2 4 2" xfId="25069"/>
    <cellStyle name="Normal 5 2 4 2 5" xfId="25070"/>
    <cellStyle name="Normal 5 2 4 3" xfId="25071"/>
    <cellStyle name="Normal 5 2 4 3 2" xfId="25072"/>
    <cellStyle name="Normal 5 2 4 3 2 2" xfId="25073"/>
    <cellStyle name="Normal 5 2 4 3 3" xfId="25074"/>
    <cellStyle name="Normal 5 2 4 3 3 2" xfId="25075"/>
    <cellStyle name="Normal 5 2 4 3 4" xfId="25076"/>
    <cellStyle name="Normal 5 2 4 3 4 2" xfId="25077"/>
    <cellStyle name="Normal 5 2 4 3 5" xfId="25078"/>
    <cellStyle name="Normal 5 2 4 4" xfId="25079"/>
    <cellStyle name="Normal 5 2 4 4 2" xfId="25080"/>
    <cellStyle name="Normal 5 2 4 4 2 2" xfId="25081"/>
    <cellStyle name="Normal 5 2 4 4 3" xfId="25082"/>
    <cellStyle name="Normal 5 2 4 4 3 2" xfId="25083"/>
    <cellStyle name="Normal 5 2 4 4 4" xfId="25084"/>
    <cellStyle name="Normal 5 2 4 4 4 2" xfId="25085"/>
    <cellStyle name="Normal 5 2 4 4 5" xfId="25086"/>
    <cellStyle name="Normal 5 2 4 5" xfId="25087"/>
    <cellStyle name="Normal 5 2 4 5 2" xfId="25088"/>
    <cellStyle name="Normal 5 2 4 6" xfId="25089"/>
    <cellStyle name="Normal 5 2 4 6 2" xfId="25090"/>
    <cellStyle name="Normal 5 2 4 7" xfId="25091"/>
    <cellStyle name="Normal 5 2 4 7 2" xfId="25092"/>
    <cellStyle name="Normal 5 2 4 8" xfId="25093"/>
    <cellStyle name="Normal 5 2 5" xfId="25094"/>
    <cellStyle name="Normal 5 2 5 2" xfId="25095"/>
    <cellStyle name="Normal 5 2 5 2 2" xfId="25096"/>
    <cellStyle name="Normal 5 2 5 2 2 2" xfId="25097"/>
    <cellStyle name="Normal 5 2 5 2 3" xfId="25098"/>
    <cellStyle name="Normal 5 2 5 2 3 2" xfId="25099"/>
    <cellStyle name="Normal 5 2 5 2 4" xfId="25100"/>
    <cellStyle name="Normal 5 2 5 2 4 2" xfId="25101"/>
    <cellStyle name="Normal 5 2 5 2 5" xfId="25102"/>
    <cellStyle name="Normal 5 2 5 3" xfId="25103"/>
    <cellStyle name="Normal 5 2 5 3 2" xfId="25104"/>
    <cellStyle name="Normal 5 2 5 3 2 2" xfId="25105"/>
    <cellStyle name="Normal 5 2 5 3 3" xfId="25106"/>
    <cellStyle name="Normal 5 2 5 3 3 2" xfId="25107"/>
    <cellStyle name="Normal 5 2 5 3 4" xfId="25108"/>
    <cellStyle name="Normal 5 2 5 3 4 2" xfId="25109"/>
    <cellStyle name="Normal 5 2 5 3 5" xfId="25110"/>
    <cellStyle name="Normal 5 2 5 4" xfId="25111"/>
    <cellStyle name="Normal 5 2 5 4 2" xfId="25112"/>
    <cellStyle name="Normal 5 2 5 4 2 2" xfId="25113"/>
    <cellStyle name="Normal 5 2 5 4 3" xfId="25114"/>
    <cellStyle name="Normal 5 2 5 4 3 2" xfId="25115"/>
    <cellStyle name="Normal 5 2 5 4 4" xfId="25116"/>
    <cellStyle name="Normal 5 2 5 4 4 2" xfId="25117"/>
    <cellStyle name="Normal 5 2 5 4 5" xfId="25118"/>
    <cellStyle name="Normal 5 2 5 5" xfId="25119"/>
    <cellStyle name="Normal 5 2 5 5 2" xfId="25120"/>
    <cellStyle name="Normal 5 2 5 6" xfId="25121"/>
    <cellStyle name="Normal 5 2 5 6 2" xfId="25122"/>
    <cellStyle name="Normal 5 2 5 7" xfId="25123"/>
    <cellStyle name="Normal 5 2 5 7 2" xfId="25124"/>
    <cellStyle name="Normal 5 2 5 8" xfId="25125"/>
    <cellStyle name="Normal 5 2 6" xfId="25126"/>
    <cellStyle name="Normal 5 2 6 2" xfId="25127"/>
    <cellStyle name="Normal 5 2 6 2 2" xfId="25128"/>
    <cellStyle name="Normal 5 2 6 3" xfId="25129"/>
    <cellStyle name="Normal 5 2 6 3 2" xfId="25130"/>
    <cellStyle name="Normal 5 2 6 4" xfId="25131"/>
    <cellStyle name="Normal 5 2 6 4 2" xfId="25132"/>
    <cellStyle name="Normal 5 2 6 5" xfId="25133"/>
    <cellStyle name="Normal 5 2 7" xfId="25134"/>
    <cellStyle name="Normal 5 2 7 2" xfId="25135"/>
    <cellStyle name="Normal 5 2 7 2 2" xfId="25136"/>
    <cellStyle name="Normal 5 2 7 3" xfId="25137"/>
    <cellStyle name="Normal 5 2 7 3 2" xfId="25138"/>
    <cellStyle name="Normal 5 2 7 4" xfId="25139"/>
    <cellStyle name="Normal 5 2 7 4 2" xfId="25140"/>
    <cellStyle name="Normal 5 2 7 5" xfId="25141"/>
    <cellStyle name="Normal 5 2 8" xfId="25142"/>
    <cellStyle name="Normal 5 2 8 2" xfId="25143"/>
    <cellStyle name="Normal 5 2 8 2 2" xfId="25144"/>
    <cellStyle name="Normal 5 2 8 3" xfId="25145"/>
    <cellStyle name="Normal 5 2 8 3 2" xfId="25146"/>
    <cellStyle name="Normal 5 2 8 4" xfId="25147"/>
    <cellStyle name="Normal 5 2 8 4 2" xfId="25148"/>
    <cellStyle name="Normal 5 2 8 5" xfId="25149"/>
    <cellStyle name="Normal 5 2 9" xfId="25150"/>
    <cellStyle name="Normal 5 2 9 2" xfId="25151"/>
    <cellStyle name="Normal 5 2_1.IMF_SVK_2011 Article IV_Tables attached to Fiscal Questionnaire" xfId="25152"/>
    <cellStyle name="Normal 5 3" xfId="25153"/>
    <cellStyle name="Normal 5 3 10" xfId="25154"/>
    <cellStyle name="Normal 5 3 11" xfId="25155"/>
    <cellStyle name="Normal 5 3 2" xfId="25156"/>
    <cellStyle name="Normal 5 3 2 2" xfId="25157"/>
    <cellStyle name="Normal 5 3 2 2 2" xfId="25158"/>
    <cellStyle name="Normal 5 3 2 2 2 2" xfId="25159"/>
    <cellStyle name="Normal 5 3 2 2 3" xfId="25160"/>
    <cellStyle name="Normal 5 3 2 2 3 2" xfId="25161"/>
    <cellStyle name="Normal 5 3 2 2 4" xfId="25162"/>
    <cellStyle name="Normal 5 3 2 2 4 2" xfId="25163"/>
    <cellStyle name="Normal 5 3 2 2 5" xfId="25164"/>
    <cellStyle name="Normal 5 3 2 3" xfId="25165"/>
    <cellStyle name="Normal 5 3 2 3 2" xfId="25166"/>
    <cellStyle name="Normal 5 3 2 3 2 2" xfId="25167"/>
    <cellStyle name="Normal 5 3 2 3 3" xfId="25168"/>
    <cellStyle name="Normal 5 3 2 3 3 2" xfId="25169"/>
    <cellStyle name="Normal 5 3 2 3 4" xfId="25170"/>
    <cellStyle name="Normal 5 3 2 3 4 2" xfId="25171"/>
    <cellStyle name="Normal 5 3 2 3 5" xfId="25172"/>
    <cellStyle name="Normal 5 3 2 4" xfId="25173"/>
    <cellStyle name="Normal 5 3 2 4 2" xfId="25174"/>
    <cellStyle name="Normal 5 3 2 4 2 2" xfId="25175"/>
    <cellStyle name="Normal 5 3 2 4 3" xfId="25176"/>
    <cellStyle name="Normal 5 3 2 4 3 2" xfId="25177"/>
    <cellStyle name="Normal 5 3 2 4 4" xfId="25178"/>
    <cellStyle name="Normal 5 3 2 4 4 2" xfId="25179"/>
    <cellStyle name="Normal 5 3 2 4 5" xfId="25180"/>
    <cellStyle name="Normal 5 3 2 5" xfId="25181"/>
    <cellStyle name="Normal 5 3 2 5 2" xfId="25182"/>
    <cellStyle name="Normal 5 3 2 6" xfId="25183"/>
    <cellStyle name="Normal 5 3 2 6 2" xfId="25184"/>
    <cellStyle name="Normal 5 3 2 7" xfId="25185"/>
    <cellStyle name="Normal 5 3 2 7 2" xfId="25186"/>
    <cellStyle name="Normal 5 3 2 8" xfId="25187"/>
    <cellStyle name="Normal 5 3 3" xfId="25188"/>
    <cellStyle name="Normal 5 3 3 2" xfId="25189"/>
    <cellStyle name="Normal 5 3 3 2 2" xfId="25190"/>
    <cellStyle name="Normal 5 3 3 2 2 2" xfId="25191"/>
    <cellStyle name="Normal 5 3 3 2 3" xfId="25192"/>
    <cellStyle name="Normal 5 3 3 2 3 2" xfId="25193"/>
    <cellStyle name="Normal 5 3 3 2 4" xfId="25194"/>
    <cellStyle name="Normal 5 3 3 2 4 2" xfId="25195"/>
    <cellStyle name="Normal 5 3 3 2 5" xfId="25196"/>
    <cellStyle name="Normal 5 3 3 3" xfId="25197"/>
    <cellStyle name="Normal 5 3 3 3 2" xfId="25198"/>
    <cellStyle name="Normal 5 3 3 3 2 2" xfId="25199"/>
    <cellStyle name="Normal 5 3 3 3 3" xfId="25200"/>
    <cellStyle name="Normal 5 3 3 3 3 2" xfId="25201"/>
    <cellStyle name="Normal 5 3 3 3 4" xfId="25202"/>
    <cellStyle name="Normal 5 3 3 3 4 2" xfId="25203"/>
    <cellStyle name="Normal 5 3 3 3 5" xfId="25204"/>
    <cellStyle name="Normal 5 3 3 4" xfId="25205"/>
    <cellStyle name="Normal 5 3 3 4 2" xfId="25206"/>
    <cellStyle name="Normal 5 3 3 4 2 2" xfId="25207"/>
    <cellStyle name="Normal 5 3 3 4 3" xfId="25208"/>
    <cellStyle name="Normal 5 3 3 4 3 2" xfId="25209"/>
    <cellStyle name="Normal 5 3 3 4 4" xfId="25210"/>
    <cellStyle name="Normal 5 3 3 4 4 2" xfId="25211"/>
    <cellStyle name="Normal 5 3 3 4 5" xfId="25212"/>
    <cellStyle name="Normal 5 3 3 5" xfId="25213"/>
    <cellStyle name="Normal 5 3 3 5 2" xfId="25214"/>
    <cellStyle name="Normal 5 3 3 6" xfId="25215"/>
    <cellStyle name="Normal 5 3 3 6 2" xfId="25216"/>
    <cellStyle name="Normal 5 3 3 7" xfId="25217"/>
    <cellStyle name="Normal 5 3 3 7 2" xfId="25218"/>
    <cellStyle name="Normal 5 3 3 8" xfId="25219"/>
    <cellStyle name="Normal 5 3 4" xfId="25220"/>
    <cellStyle name="Normal 5 3 4 2" xfId="25221"/>
    <cellStyle name="Normal 5 3 4 2 2" xfId="25222"/>
    <cellStyle name="Normal 5 3 4 3" xfId="25223"/>
    <cellStyle name="Normal 5 3 4 3 2" xfId="25224"/>
    <cellStyle name="Normal 5 3 4 4" xfId="25225"/>
    <cellStyle name="Normal 5 3 4 4 2" xfId="25226"/>
    <cellStyle name="Normal 5 3 4 5" xfId="25227"/>
    <cellStyle name="Normal 5 3 5" xfId="25228"/>
    <cellStyle name="Normal 5 3 5 2" xfId="25229"/>
    <cellStyle name="Normal 5 3 5 2 2" xfId="25230"/>
    <cellStyle name="Normal 5 3 5 3" xfId="25231"/>
    <cellStyle name="Normal 5 3 5 3 2" xfId="25232"/>
    <cellStyle name="Normal 5 3 5 4" xfId="25233"/>
    <cellStyle name="Normal 5 3 5 4 2" xfId="25234"/>
    <cellStyle name="Normal 5 3 5 5" xfId="25235"/>
    <cellStyle name="Normal 5 3 6" xfId="25236"/>
    <cellStyle name="Normal 5 3 6 2" xfId="25237"/>
    <cellStyle name="Normal 5 3 6 2 2" xfId="25238"/>
    <cellStyle name="Normal 5 3 6 3" xfId="25239"/>
    <cellStyle name="Normal 5 3 6 3 2" xfId="25240"/>
    <cellStyle name="Normal 5 3 6 4" xfId="25241"/>
    <cellStyle name="Normal 5 3 6 4 2" xfId="25242"/>
    <cellStyle name="Normal 5 3 6 5" xfId="25243"/>
    <cellStyle name="Normal 5 3 7" xfId="25244"/>
    <cellStyle name="Normal 5 3 7 2" xfId="25245"/>
    <cellStyle name="Normal 5 3 8" xfId="25246"/>
    <cellStyle name="Normal 5 3 8 2" xfId="25247"/>
    <cellStyle name="Normal 5 3 9" xfId="25248"/>
    <cellStyle name="Normal 5 3 9 2" xfId="25249"/>
    <cellStyle name="Normal 5 3_1.IMF_SVK_2011 Article IV_Tables attached to Fiscal Questionnaire" xfId="25250"/>
    <cellStyle name="Normal 5 4" xfId="25251"/>
    <cellStyle name="Normal 5 4 10" xfId="25252"/>
    <cellStyle name="Normal 5 4 2" xfId="25253"/>
    <cellStyle name="Normal 5 4 2 2" xfId="25254"/>
    <cellStyle name="Normal 5 4 2 2 2" xfId="25255"/>
    <cellStyle name="Normal 5 4 2 2 2 2" xfId="25256"/>
    <cellStyle name="Normal 5 4 2 2 3" xfId="25257"/>
    <cellStyle name="Normal 5 4 2 2 3 2" xfId="25258"/>
    <cellStyle name="Normal 5 4 2 2 4" xfId="25259"/>
    <cellStyle name="Normal 5 4 2 2 4 2" xfId="25260"/>
    <cellStyle name="Normal 5 4 2 2 5" xfId="25261"/>
    <cellStyle name="Normal 5 4 2 3" xfId="25262"/>
    <cellStyle name="Normal 5 4 2 3 2" xfId="25263"/>
    <cellStyle name="Normal 5 4 2 3 2 2" xfId="25264"/>
    <cellStyle name="Normal 5 4 2 3 3" xfId="25265"/>
    <cellStyle name="Normal 5 4 2 3 3 2" xfId="25266"/>
    <cellStyle name="Normal 5 4 2 3 4" xfId="25267"/>
    <cellStyle name="Normal 5 4 2 3 4 2" xfId="25268"/>
    <cellStyle name="Normal 5 4 2 3 5" xfId="25269"/>
    <cellStyle name="Normal 5 4 2 4" xfId="25270"/>
    <cellStyle name="Normal 5 4 2 4 2" xfId="25271"/>
    <cellStyle name="Normal 5 4 2 4 2 2" xfId="25272"/>
    <cellStyle name="Normal 5 4 2 4 3" xfId="25273"/>
    <cellStyle name="Normal 5 4 2 4 3 2" xfId="25274"/>
    <cellStyle name="Normal 5 4 2 4 4" xfId="25275"/>
    <cellStyle name="Normal 5 4 2 4 4 2" xfId="25276"/>
    <cellStyle name="Normal 5 4 2 4 5" xfId="25277"/>
    <cellStyle name="Normal 5 4 2 5" xfId="25278"/>
    <cellStyle name="Normal 5 4 2 5 2" xfId="25279"/>
    <cellStyle name="Normal 5 4 2 6" xfId="25280"/>
    <cellStyle name="Normal 5 4 2 6 2" xfId="25281"/>
    <cellStyle name="Normal 5 4 2 7" xfId="25282"/>
    <cellStyle name="Normal 5 4 2 7 2" xfId="25283"/>
    <cellStyle name="Normal 5 4 2 8" xfId="25284"/>
    <cellStyle name="Normal 5 4 3" xfId="25285"/>
    <cellStyle name="Normal 5 4 3 2" xfId="25286"/>
    <cellStyle name="Normal 5 4 3 2 2" xfId="25287"/>
    <cellStyle name="Normal 5 4 3 2 2 2" xfId="25288"/>
    <cellStyle name="Normal 5 4 3 2 3" xfId="25289"/>
    <cellStyle name="Normal 5 4 3 2 3 2" xfId="25290"/>
    <cellStyle name="Normal 5 4 3 2 4" xfId="25291"/>
    <cellStyle name="Normal 5 4 3 2 4 2" xfId="25292"/>
    <cellStyle name="Normal 5 4 3 2 5" xfId="25293"/>
    <cellStyle name="Normal 5 4 3 3" xfId="25294"/>
    <cellStyle name="Normal 5 4 3 3 2" xfId="25295"/>
    <cellStyle name="Normal 5 4 3 3 2 2" xfId="25296"/>
    <cellStyle name="Normal 5 4 3 3 3" xfId="25297"/>
    <cellStyle name="Normal 5 4 3 3 3 2" xfId="25298"/>
    <cellStyle name="Normal 5 4 3 3 4" xfId="25299"/>
    <cellStyle name="Normal 5 4 3 3 4 2" xfId="25300"/>
    <cellStyle name="Normal 5 4 3 3 5" xfId="25301"/>
    <cellStyle name="Normal 5 4 3 4" xfId="25302"/>
    <cellStyle name="Normal 5 4 3 4 2" xfId="25303"/>
    <cellStyle name="Normal 5 4 3 4 2 2" xfId="25304"/>
    <cellStyle name="Normal 5 4 3 4 3" xfId="25305"/>
    <cellStyle name="Normal 5 4 3 4 3 2" xfId="25306"/>
    <cellStyle name="Normal 5 4 3 4 4" xfId="25307"/>
    <cellStyle name="Normal 5 4 3 4 4 2" xfId="25308"/>
    <cellStyle name="Normal 5 4 3 4 5" xfId="25309"/>
    <cellStyle name="Normal 5 4 3 5" xfId="25310"/>
    <cellStyle name="Normal 5 4 3 5 2" xfId="25311"/>
    <cellStyle name="Normal 5 4 3 6" xfId="25312"/>
    <cellStyle name="Normal 5 4 3 6 2" xfId="25313"/>
    <cellStyle name="Normal 5 4 3 7" xfId="25314"/>
    <cellStyle name="Normal 5 4 3 7 2" xfId="25315"/>
    <cellStyle name="Normal 5 4 3 8" xfId="25316"/>
    <cellStyle name="Normal 5 4 4" xfId="25317"/>
    <cellStyle name="Normal 5 4 4 2" xfId="25318"/>
    <cellStyle name="Normal 5 4 4 2 2" xfId="25319"/>
    <cellStyle name="Normal 5 4 4 3" xfId="25320"/>
    <cellStyle name="Normal 5 4 4 3 2" xfId="25321"/>
    <cellStyle name="Normal 5 4 4 4" xfId="25322"/>
    <cellStyle name="Normal 5 4 4 4 2" xfId="25323"/>
    <cellStyle name="Normal 5 4 4 5" xfId="25324"/>
    <cellStyle name="Normal 5 4 5" xfId="25325"/>
    <cellStyle name="Normal 5 4 5 2" xfId="25326"/>
    <cellStyle name="Normal 5 4 5 2 2" xfId="25327"/>
    <cellStyle name="Normal 5 4 5 3" xfId="25328"/>
    <cellStyle name="Normal 5 4 5 3 2" xfId="25329"/>
    <cellStyle name="Normal 5 4 5 4" xfId="25330"/>
    <cellStyle name="Normal 5 4 5 4 2" xfId="25331"/>
    <cellStyle name="Normal 5 4 5 5" xfId="25332"/>
    <cellStyle name="Normal 5 4 6" xfId="25333"/>
    <cellStyle name="Normal 5 4 6 2" xfId="25334"/>
    <cellStyle name="Normal 5 4 6 2 2" xfId="25335"/>
    <cellStyle name="Normal 5 4 6 3" xfId="25336"/>
    <cellStyle name="Normal 5 4 6 3 2" xfId="25337"/>
    <cellStyle name="Normal 5 4 6 4" xfId="25338"/>
    <cellStyle name="Normal 5 4 6 4 2" xfId="25339"/>
    <cellStyle name="Normal 5 4 6 5" xfId="25340"/>
    <cellStyle name="Normal 5 4 7" xfId="25341"/>
    <cellStyle name="Normal 5 4 7 2" xfId="25342"/>
    <cellStyle name="Normal 5 4 8" xfId="25343"/>
    <cellStyle name="Normal 5 4 8 2" xfId="25344"/>
    <cellStyle name="Normal 5 4 9" xfId="25345"/>
    <cellStyle name="Normal 5 4 9 2" xfId="25346"/>
    <cellStyle name="Normal 5 4_1.IMF_SVK_2011 Article IV_Tables attached to Fiscal Questionnaire" xfId="25347"/>
    <cellStyle name="Normal 5 5" xfId="25348"/>
    <cellStyle name="Normal 5 5 2" xfId="25349"/>
    <cellStyle name="Normal 5 5 2 2" xfId="25350"/>
    <cellStyle name="Normal 5 5 2 2 2" xfId="25351"/>
    <cellStyle name="Normal 5 5 2 3" xfId="25352"/>
    <cellStyle name="Normal 5 5 2 3 2" xfId="25353"/>
    <cellStyle name="Normal 5 5 2 4" xfId="25354"/>
    <cellStyle name="Normal 5 5 2 4 2" xfId="25355"/>
    <cellStyle name="Normal 5 5 2 5" xfId="25356"/>
    <cellStyle name="Normal 5 5 3" xfId="25357"/>
    <cellStyle name="Normal 5 5 3 2" xfId="25358"/>
    <cellStyle name="Normal 5 5 3 2 2" xfId="25359"/>
    <cellStyle name="Normal 5 5 3 3" xfId="25360"/>
    <cellStyle name="Normal 5 5 3 3 2" xfId="25361"/>
    <cellStyle name="Normal 5 5 3 4" xfId="25362"/>
    <cellStyle name="Normal 5 5 3 4 2" xfId="25363"/>
    <cellStyle name="Normal 5 5 3 5" xfId="25364"/>
    <cellStyle name="Normal 5 5 4" xfId="25365"/>
    <cellStyle name="Normal 5 5 4 2" xfId="25366"/>
    <cellStyle name="Normal 5 5 4 2 2" xfId="25367"/>
    <cellStyle name="Normal 5 5 4 3" xfId="25368"/>
    <cellStyle name="Normal 5 5 4 3 2" xfId="25369"/>
    <cellStyle name="Normal 5 5 4 4" xfId="25370"/>
    <cellStyle name="Normal 5 5 4 4 2" xfId="25371"/>
    <cellStyle name="Normal 5 5 4 5" xfId="25372"/>
    <cellStyle name="Normal 5 5 5" xfId="25373"/>
    <cellStyle name="Normal 5 5 5 2" xfId="25374"/>
    <cellStyle name="Normal 5 5 6" xfId="25375"/>
    <cellStyle name="Normal 5 5 6 2" xfId="25376"/>
    <cellStyle name="Normal 5 5 7" xfId="25377"/>
    <cellStyle name="Normal 5 5 7 2" xfId="25378"/>
    <cellStyle name="Normal 5 5 8" xfId="25379"/>
    <cellStyle name="Normal 5 6" xfId="25380"/>
    <cellStyle name="Normal 5 6 2" xfId="25381"/>
    <cellStyle name="Normal 5 6 2 2" xfId="25382"/>
    <cellStyle name="Normal 5 6 2 2 2" xfId="25383"/>
    <cellStyle name="Normal 5 6 2 3" xfId="25384"/>
    <cellStyle name="Normal 5 6 2 3 2" xfId="25385"/>
    <cellStyle name="Normal 5 6 2 4" xfId="25386"/>
    <cellStyle name="Normal 5 6 2 4 2" xfId="25387"/>
    <cellStyle name="Normal 5 6 2 5" xfId="25388"/>
    <cellStyle name="Normal 5 6 3" xfId="25389"/>
    <cellStyle name="Normal 5 6 3 2" xfId="25390"/>
    <cellStyle name="Normal 5 6 3 2 2" xfId="25391"/>
    <cellStyle name="Normal 5 6 3 3" xfId="25392"/>
    <cellStyle name="Normal 5 6 3 3 2" xfId="25393"/>
    <cellStyle name="Normal 5 6 3 4" xfId="25394"/>
    <cellStyle name="Normal 5 6 3 4 2" xfId="25395"/>
    <cellStyle name="Normal 5 6 3 5" xfId="25396"/>
    <cellStyle name="Normal 5 6 4" xfId="25397"/>
    <cellStyle name="Normal 5 6 4 2" xfId="25398"/>
    <cellStyle name="Normal 5 6 4 2 2" xfId="25399"/>
    <cellStyle name="Normal 5 6 4 3" xfId="25400"/>
    <cellStyle name="Normal 5 6 4 3 2" xfId="25401"/>
    <cellStyle name="Normal 5 6 4 4" xfId="25402"/>
    <cellStyle name="Normal 5 6 4 4 2" xfId="25403"/>
    <cellStyle name="Normal 5 6 4 5" xfId="25404"/>
    <cellStyle name="Normal 5 6 5" xfId="25405"/>
    <cellStyle name="Normal 5 6 5 2" xfId="25406"/>
    <cellStyle name="Normal 5 6 6" xfId="25407"/>
    <cellStyle name="Normal 5 6 6 2" xfId="25408"/>
    <cellStyle name="Normal 5 6 7" xfId="25409"/>
    <cellStyle name="Normal 5 6 7 2" xfId="25410"/>
    <cellStyle name="Normal 5 6 8" xfId="25411"/>
    <cellStyle name="Normal 5 7" xfId="25412"/>
    <cellStyle name="Normal 5 7 2" xfId="25413"/>
    <cellStyle name="Normal 5 7 2 2" xfId="25414"/>
    <cellStyle name="Normal 5 7 3" xfId="25415"/>
    <cellStyle name="Normal 5 7 3 2" xfId="25416"/>
    <cellStyle name="Normal 5 7 4" xfId="25417"/>
    <cellStyle name="Normal 5 7 4 2" xfId="25418"/>
    <cellStyle name="Normal 5 7 5" xfId="25419"/>
    <cellStyle name="Normal 5 8" xfId="25420"/>
    <cellStyle name="Normal 5 8 2" xfId="25421"/>
    <cellStyle name="Normal 5 8 2 2" xfId="25422"/>
    <cellStyle name="Normal 5 8 3" xfId="25423"/>
    <cellStyle name="Normal 5 8 3 2" xfId="25424"/>
    <cellStyle name="Normal 5 8 4" xfId="25425"/>
    <cellStyle name="Normal 5 8 4 2" xfId="25426"/>
    <cellStyle name="Normal 5 8 5" xfId="25427"/>
    <cellStyle name="Normal 5 9" xfId="25428"/>
    <cellStyle name="Normal 5 9 2" xfId="25429"/>
    <cellStyle name="Normal 5 9 2 2" xfId="25430"/>
    <cellStyle name="Normal 5 9 3" xfId="25431"/>
    <cellStyle name="Normal 5 9 3 2" xfId="25432"/>
    <cellStyle name="Normal 5 9 4" xfId="25433"/>
    <cellStyle name="Normal 5 9 4 2" xfId="25434"/>
    <cellStyle name="Normal 5 9 5" xfId="25435"/>
    <cellStyle name="Normal 5_1.IMF_SVK_2011 Article IV_Tables attached to Fiscal Questionnaire" xfId="25436"/>
    <cellStyle name="Normal 50" xfId="25437"/>
    <cellStyle name="Normal 50 2" xfId="25438"/>
    <cellStyle name="Normal 50 2 2" xfId="25439"/>
    <cellStyle name="Normal 50 2 2 2" xfId="25440"/>
    <cellStyle name="Normal 50 2 3" xfId="25441"/>
    <cellStyle name="Normal 50 2 3 2" xfId="25442"/>
    <cellStyle name="Normal 50 2 4" xfId="25443"/>
    <cellStyle name="Normal 50 3" xfId="25444"/>
    <cellStyle name="Normal 50 3 2" xfId="25445"/>
    <cellStyle name="Normal 50 4" xfId="25446"/>
    <cellStyle name="Normal 50 4 2" xfId="25447"/>
    <cellStyle name="Normal 50 5" xfId="25448"/>
    <cellStyle name="Normal 51" xfId="25449"/>
    <cellStyle name="Normal 51 2" xfId="25450"/>
    <cellStyle name="Normal 51 2 2" xfId="25451"/>
    <cellStyle name="Normal 51 2 2 2" xfId="25452"/>
    <cellStyle name="Normal 51 2 3" xfId="25453"/>
    <cellStyle name="Normal 51 2 3 2" xfId="25454"/>
    <cellStyle name="Normal 51 2 4" xfId="25455"/>
    <cellStyle name="Normal 51 3" xfId="25456"/>
    <cellStyle name="Normal 51 3 2" xfId="25457"/>
    <cellStyle name="Normal 51 4" xfId="25458"/>
    <cellStyle name="Normal 51 4 2" xfId="25459"/>
    <cellStyle name="Normal 51 5" xfId="25460"/>
    <cellStyle name="Normal 52" xfId="25461"/>
    <cellStyle name="Normal 52 2" xfId="25462"/>
    <cellStyle name="Normal 52 2 2" xfId="25463"/>
    <cellStyle name="Normal 52 2 2 2" xfId="25464"/>
    <cellStyle name="Normal 52 2 3" xfId="25465"/>
    <cellStyle name="Normal 52 3" xfId="25466"/>
    <cellStyle name="Normal 52 3 2" xfId="25467"/>
    <cellStyle name="Normal 52 4" xfId="25468"/>
    <cellStyle name="Normal 53" xfId="25469"/>
    <cellStyle name="Normal 53 2" xfId="25470"/>
    <cellStyle name="Normal 53 3" xfId="25471"/>
    <cellStyle name="Normal 53 3 2" xfId="25472"/>
    <cellStyle name="Normal 53 4" xfId="25473"/>
    <cellStyle name="Normal 54" xfId="25474"/>
    <cellStyle name="Normal 54 2" xfId="25475"/>
    <cellStyle name="Normal 54 2 2" xfId="25476"/>
    <cellStyle name="Normal 54 3" xfId="25477"/>
    <cellStyle name="Normal 54 3 2" xfId="25478"/>
    <cellStyle name="Normal 54 4" xfId="25479"/>
    <cellStyle name="Normal 55" xfId="25480"/>
    <cellStyle name="Normal 55 2" xfId="25481"/>
    <cellStyle name="Normal 55 2 2" xfId="25482"/>
    <cellStyle name="Normal 55 2 2 2" xfId="25483"/>
    <cellStyle name="Normal 55 2 3" xfId="25484"/>
    <cellStyle name="Normal 55 3" xfId="25485"/>
    <cellStyle name="Normal 55 4" xfId="25486"/>
    <cellStyle name="Normal 56" xfId="25487"/>
    <cellStyle name="Normal 56 2" xfId="25488"/>
    <cellStyle name="Normal 56 2 2" xfId="25489"/>
    <cellStyle name="Normal 56 3" xfId="25490"/>
    <cellStyle name="Normal 57" xfId="25491"/>
    <cellStyle name="Normal 57 2" xfId="25492"/>
    <cellStyle name="Normal 57 2 2" xfId="25493"/>
    <cellStyle name="Normal 57 3" xfId="25494"/>
    <cellStyle name="Normal 58" xfId="25495"/>
    <cellStyle name="Normal 58 2" xfId="25496"/>
    <cellStyle name="Normal 58 2 2" xfId="25497"/>
    <cellStyle name="Normal 58 3" xfId="25498"/>
    <cellStyle name="Normal 59" xfId="25499"/>
    <cellStyle name="Normal 59 2" xfId="25500"/>
    <cellStyle name="Normal 6" xfId="25501"/>
    <cellStyle name="Normal 6 10" xfId="25502"/>
    <cellStyle name="Normal 6 10 2" xfId="25503"/>
    <cellStyle name="Normal 6 11" xfId="25504"/>
    <cellStyle name="Normal 6 11 2" xfId="25505"/>
    <cellStyle name="Normal 6 12" xfId="25506"/>
    <cellStyle name="Normal 6 12 2" xfId="25507"/>
    <cellStyle name="Normal 6 13" xfId="25508"/>
    <cellStyle name="Normal 6 14" xfId="25509"/>
    <cellStyle name="Normal 6 15" xfId="25510"/>
    <cellStyle name="Normal 6 2" xfId="25511"/>
    <cellStyle name="Normal 6 2 10" xfId="25512"/>
    <cellStyle name="Normal 6 2 10 2" xfId="25513"/>
    <cellStyle name="Normal 6 2 11" xfId="25514"/>
    <cellStyle name="Normal 6 2 11 2" xfId="25515"/>
    <cellStyle name="Normal 6 2 12" xfId="25516"/>
    <cellStyle name="Normal 6 2 13" xfId="25517"/>
    <cellStyle name="Normal 6 2 2" xfId="25518"/>
    <cellStyle name="Normal 6 2 2 10" xfId="25519"/>
    <cellStyle name="Normal 6 2 2 2" xfId="25520"/>
    <cellStyle name="Normal 6 2 2 2 2" xfId="25521"/>
    <cellStyle name="Normal 6 2 2 2 2 2" xfId="25522"/>
    <cellStyle name="Normal 6 2 2 2 2 2 2" xfId="25523"/>
    <cellStyle name="Normal 6 2 2 2 2 3" xfId="25524"/>
    <cellStyle name="Normal 6 2 2 2 2 3 2" xfId="25525"/>
    <cellStyle name="Normal 6 2 2 2 2 4" xfId="25526"/>
    <cellStyle name="Normal 6 2 2 2 2 4 2" xfId="25527"/>
    <cellStyle name="Normal 6 2 2 2 2 5" xfId="25528"/>
    <cellStyle name="Normal 6 2 2 2 3" xfId="25529"/>
    <cellStyle name="Normal 6 2 2 2 3 2" xfId="25530"/>
    <cellStyle name="Normal 6 2 2 2 3 2 2" xfId="25531"/>
    <cellStyle name="Normal 6 2 2 2 3 3" xfId="25532"/>
    <cellStyle name="Normal 6 2 2 2 3 3 2" xfId="25533"/>
    <cellStyle name="Normal 6 2 2 2 3 4" xfId="25534"/>
    <cellStyle name="Normal 6 2 2 2 3 4 2" xfId="25535"/>
    <cellStyle name="Normal 6 2 2 2 3 5" xfId="25536"/>
    <cellStyle name="Normal 6 2 2 2 4" xfId="25537"/>
    <cellStyle name="Normal 6 2 2 2 4 2" xfId="25538"/>
    <cellStyle name="Normal 6 2 2 2 4 2 2" xfId="25539"/>
    <cellStyle name="Normal 6 2 2 2 4 3" xfId="25540"/>
    <cellStyle name="Normal 6 2 2 2 4 3 2" xfId="25541"/>
    <cellStyle name="Normal 6 2 2 2 4 4" xfId="25542"/>
    <cellStyle name="Normal 6 2 2 2 4 4 2" xfId="25543"/>
    <cellStyle name="Normal 6 2 2 2 4 5" xfId="25544"/>
    <cellStyle name="Normal 6 2 2 2 5" xfId="25545"/>
    <cellStyle name="Normal 6 2 2 2 5 2" xfId="25546"/>
    <cellStyle name="Normal 6 2 2 2 6" xfId="25547"/>
    <cellStyle name="Normal 6 2 2 2 6 2" xfId="25548"/>
    <cellStyle name="Normal 6 2 2 2 7" xfId="25549"/>
    <cellStyle name="Normal 6 2 2 2 7 2" xfId="25550"/>
    <cellStyle name="Normal 6 2 2 2 8" xfId="25551"/>
    <cellStyle name="Normal 6 2 2 3" xfId="25552"/>
    <cellStyle name="Normal 6 2 2 3 2" xfId="25553"/>
    <cellStyle name="Normal 6 2 2 3 2 2" xfId="25554"/>
    <cellStyle name="Normal 6 2 2 3 2 2 2" xfId="25555"/>
    <cellStyle name="Normal 6 2 2 3 2 3" xfId="25556"/>
    <cellStyle name="Normal 6 2 2 3 2 3 2" xfId="25557"/>
    <cellStyle name="Normal 6 2 2 3 2 4" xfId="25558"/>
    <cellStyle name="Normal 6 2 2 3 2 4 2" xfId="25559"/>
    <cellStyle name="Normal 6 2 2 3 2 5" xfId="25560"/>
    <cellStyle name="Normal 6 2 2 3 3" xfId="25561"/>
    <cellStyle name="Normal 6 2 2 3 3 2" xfId="25562"/>
    <cellStyle name="Normal 6 2 2 3 3 2 2" xfId="25563"/>
    <cellStyle name="Normal 6 2 2 3 3 3" xfId="25564"/>
    <cellStyle name="Normal 6 2 2 3 3 3 2" xfId="25565"/>
    <cellStyle name="Normal 6 2 2 3 3 4" xfId="25566"/>
    <cellStyle name="Normal 6 2 2 3 3 4 2" xfId="25567"/>
    <cellStyle name="Normal 6 2 2 3 3 5" xfId="25568"/>
    <cellStyle name="Normal 6 2 2 3 4" xfId="25569"/>
    <cellStyle name="Normal 6 2 2 3 4 2" xfId="25570"/>
    <cellStyle name="Normal 6 2 2 3 4 2 2" xfId="25571"/>
    <cellStyle name="Normal 6 2 2 3 4 3" xfId="25572"/>
    <cellStyle name="Normal 6 2 2 3 4 3 2" xfId="25573"/>
    <cellStyle name="Normal 6 2 2 3 4 4" xfId="25574"/>
    <cellStyle name="Normal 6 2 2 3 4 4 2" xfId="25575"/>
    <cellStyle name="Normal 6 2 2 3 4 5" xfId="25576"/>
    <cellStyle name="Normal 6 2 2 3 5" xfId="25577"/>
    <cellStyle name="Normal 6 2 2 3 5 2" xfId="25578"/>
    <cellStyle name="Normal 6 2 2 3 6" xfId="25579"/>
    <cellStyle name="Normal 6 2 2 3 6 2" xfId="25580"/>
    <cellStyle name="Normal 6 2 2 3 7" xfId="25581"/>
    <cellStyle name="Normal 6 2 2 3 7 2" xfId="25582"/>
    <cellStyle name="Normal 6 2 2 3 8" xfId="25583"/>
    <cellStyle name="Normal 6 2 2 4" xfId="25584"/>
    <cellStyle name="Normal 6 2 2 4 2" xfId="25585"/>
    <cellStyle name="Normal 6 2 2 4 2 2" xfId="25586"/>
    <cellStyle name="Normal 6 2 2 4 3" xfId="25587"/>
    <cellStyle name="Normal 6 2 2 4 3 2" xfId="25588"/>
    <cellStyle name="Normal 6 2 2 4 4" xfId="25589"/>
    <cellStyle name="Normal 6 2 2 4 4 2" xfId="25590"/>
    <cellStyle name="Normal 6 2 2 4 5" xfId="25591"/>
    <cellStyle name="Normal 6 2 2 5" xfId="25592"/>
    <cellStyle name="Normal 6 2 2 5 2" xfId="25593"/>
    <cellStyle name="Normal 6 2 2 5 2 2" xfId="25594"/>
    <cellStyle name="Normal 6 2 2 5 3" xfId="25595"/>
    <cellStyle name="Normal 6 2 2 5 3 2" xfId="25596"/>
    <cellStyle name="Normal 6 2 2 5 4" xfId="25597"/>
    <cellStyle name="Normal 6 2 2 5 4 2" xfId="25598"/>
    <cellStyle name="Normal 6 2 2 5 5" xfId="25599"/>
    <cellStyle name="Normal 6 2 2 6" xfId="25600"/>
    <cellStyle name="Normal 6 2 2 6 2" xfId="25601"/>
    <cellStyle name="Normal 6 2 2 6 2 2" xfId="25602"/>
    <cellStyle name="Normal 6 2 2 6 3" xfId="25603"/>
    <cellStyle name="Normal 6 2 2 6 3 2" xfId="25604"/>
    <cellStyle name="Normal 6 2 2 6 4" xfId="25605"/>
    <cellStyle name="Normal 6 2 2 6 4 2" xfId="25606"/>
    <cellStyle name="Normal 6 2 2 6 5" xfId="25607"/>
    <cellStyle name="Normal 6 2 2 7" xfId="25608"/>
    <cellStyle name="Normal 6 2 2 7 2" xfId="25609"/>
    <cellStyle name="Normal 6 2 2 8" xfId="25610"/>
    <cellStyle name="Normal 6 2 2 8 2" xfId="25611"/>
    <cellStyle name="Normal 6 2 2 9" xfId="25612"/>
    <cellStyle name="Normal 6 2 2 9 2" xfId="25613"/>
    <cellStyle name="Normal 6 2 2_1.IMF_SVK_2011 Article IV_Tables attached to Fiscal Questionnaire" xfId="25614"/>
    <cellStyle name="Normal 6 2 3" xfId="25615"/>
    <cellStyle name="Normal 6 2 3 10" xfId="25616"/>
    <cellStyle name="Normal 6 2 3 2" xfId="25617"/>
    <cellStyle name="Normal 6 2 3 2 2" xfId="25618"/>
    <cellStyle name="Normal 6 2 3 2 2 2" xfId="25619"/>
    <cellStyle name="Normal 6 2 3 2 2 2 2" xfId="25620"/>
    <cellStyle name="Normal 6 2 3 2 2 3" xfId="25621"/>
    <cellStyle name="Normal 6 2 3 2 2 3 2" xfId="25622"/>
    <cellStyle name="Normal 6 2 3 2 2 4" xfId="25623"/>
    <cellStyle name="Normal 6 2 3 2 2 4 2" xfId="25624"/>
    <cellStyle name="Normal 6 2 3 2 2 5" xfId="25625"/>
    <cellStyle name="Normal 6 2 3 2 3" xfId="25626"/>
    <cellStyle name="Normal 6 2 3 2 3 2" xfId="25627"/>
    <cellStyle name="Normal 6 2 3 2 3 2 2" xfId="25628"/>
    <cellStyle name="Normal 6 2 3 2 3 3" xfId="25629"/>
    <cellStyle name="Normal 6 2 3 2 3 3 2" xfId="25630"/>
    <cellStyle name="Normal 6 2 3 2 3 4" xfId="25631"/>
    <cellStyle name="Normal 6 2 3 2 3 4 2" xfId="25632"/>
    <cellStyle name="Normal 6 2 3 2 3 5" xfId="25633"/>
    <cellStyle name="Normal 6 2 3 2 4" xfId="25634"/>
    <cellStyle name="Normal 6 2 3 2 4 2" xfId="25635"/>
    <cellStyle name="Normal 6 2 3 2 4 2 2" xfId="25636"/>
    <cellStyle name="Normal 6 2 3 2 4 3" xfId="25637"/>
    <cellStyle name="Normal 6 2 3 2 4 3 2" xfId="25638"/>
    <cellStyle name="Normal 6 2 3 2 4 4" xfId="25639"/>
    <cellStyle name="Normal 6 2 3 2 4 4 2" xfId="25640"/>
    <cellStyle name="Normal 6 2 3 2 4 5" xfId="25641"/>
    <cellStyle name="Normal 6 2 3 2 5" xfId="25642"/>
    <cellStyle name="Normal 6 2 3 2 5 2" xfId="25643"/>
    <cellStyle name="Normal 6 2 3 2 6" xfId="25644"/>
    <cellStyle name="Normal 6 2 3 2 6 2" xfId="25645"/>
    <cellStyle name="Normal 6 2 3 2 7" xfId="25646"/>
    <cellStyle name="Normal 6 2 3 2 7 2" xfId="25647"/>
    <cellStyle name="Normal 6 2 3 2 8" xfId="25648"/>
    <cellStyle name="Normal 6 2 3 3" xfId="25649"/>
    <cellStyle name="Normal 6 2 3 3 2" xfId="25650"/>
    <cellStyle name="Normal 6 2 3 3 2 2" xfId="25651"/>
    <cellStyle name="Normal 6 2 3 3 2 2 2" xfId="25652"/>
    <cellStyle name="Normal 6 2 3 3 2 3" xfId="25653"/>
    <cellStyle name="Normal 6 2 3 3 2 3 2" xfId="25654"/>
    <cellStyle name="Normal 6 2 3 3 2 4" xfId="25655"/>
    <cellStyle name="Normal 6 2 3 3 2 4 2" xfId="25656"/>
    <cellStyle name="Normal 6 2 3 3 2 5" xfId="25657"/>
    <cellStyle name="Normal 6 2 3 3 3" xfId="25658"/>
    <cellStyle name="Normal 6 2 3 3 3 2" xfId="25659"/>
    <cellStyle name="Normal 6 2 3 3 3 2 2" xfId="25660"/>
    <cellStyle name="Normal 6 2 3 3 3 3" xfId="25661"/>
    <cellStyle name="Normal 6 2 3 3 3 3 2" xfId="25662"/>
    <cellStyle name="Normal 6 2 3 3 3 4" xfId="25663"/>
    <cellStyle name="Normal 6 2 3 3 3 4 2" xfId="25664"/>
    <cellStyle name="Normal 6 2 3 3 3 5" xfId="25665"/>
    <cellStyle name="Normal 6 2 3 3 4" xfId="25666"/>
    <cellStyle name="Normal 6 2 3 3 4 2" xfId="25667"/>
    <cellStyle name="Normal 6 2 3 3 4 2 2" xfId="25668"/>
    <cellStyle name="Normal 6 2 3 3 4 3" xfId="25669"/>
    <cellStyle name="Normal 6 2 3 3 4 3 2" xfId="25670"/>
    <cellStyle name="Normal 6 2 3 3 4 4" xfId="25671"/>
    <cellStyle name="Normal 6 2 3 3 4 4 2" xfId="25672"/>
    <cellStyle name="Normal 6 2 3 3 4 5" xfId="25673"/>
    <cellStyle name="Normal 6 2 3 3 5" xfId="25674"/>
    <cellStyle name="Normal 6 2 3 3 5 2" xfId="25675"/>
    <cellStyle name="Normal 6 2 3 3 6" xfId="25676"/>
    <cellStyle name="Normal 6 2 3 3 6 2" xfId="25677"/>
    <cellStyle name="Normal 6 2 3 3 7" xfId="25678"/>
    <cellStyle name="Normal 6 2 3 3 7 2" xfId="25679"/>
    <cellStyle name="Normal 6 2 3 3 8" xfId="25680"/>
    <cellStyle name="Normal 6 2 3 4" xfId="25681"/>
    <cellStyle name="Normal 6 2 3 4 2" xfId="25682"/>
    <cellStyle name="Normal 6 2 3 4 2 2" xfId="25683"/>
    <cellStyle name="Normal 6 2 3 4 3" xfId="25684"/>
    <cellStyle name="Normal 6 2 3 4 3 2" xfId="25685"/>
    <cellStyle name="Normal 6 2 3 4 4" xfId="25686"/>
    <cellStyle name="Normal 6 2 3 4 4 2" xfId="25687"/>
    <cellStyle name="Normal 6 2 3 4 5" xfId="25688"/>
    <cellStyle name="Normal 6 2 3 5" xfId="25689"/>
    <cellStyle name="Normal 6 2 3 5 2" xfId="25690"/>
    <cellStyle name="Normal 6 2 3 5 2 2" xfId="25691"/>
    <cellStyle name="Normal 6 2 3 5 3" xfId="25692"/>
    <cellStyle name="Normal 6 2 3 5 3 2" xfId="25693"/>
    <cellStyle name="Normal 6 2 3 5 4" xfId="25694"/>
    <cellStyle name="Normal 6 2 3 5 4 2" xfId="25695"/>
    <cellStyle name="Normal 6 2 3 5 5" xfId="25696"/>
    <cellStyle name="Normal 6 2 3 6" xfId="25697"/>
    <cellStyle name="Normal 6 2 3 6 2" xfId="25698"/>
    <cellStyle name="Normal 6 2 3 6 2 2" xfId="25699"/>
    <cellStyle name="Normal 6 2 3 6 3" xfId="25700"/>
    <cellStyle name="Normal 6 2 3 6 3 2" xfId="25701"/>
    <cellStyle name="Normal 6 2 3 6 4" xfId="25702"/>
    <cellStyle name="Normal 6 2 3 6 4 2" xfId="25703"/>
    <cellStyle name="Normal 6 2 3 6 5" xfId="25704"/>
    <cellStyle name="Normal 6 2 3 7" xfId="25705"/>
    <cellStyle name="Normal 6 2 3 7 2" xfId="25706"/>
    <cellStyle name="Normal 6 2 3 8" xfId="25707"/>
    <cellStyle name="Normal 6 2 3 8 2" xfId="25708"/>
    <cellStyle name="Normal 6 2 3 9" xfId="25709"/>
    <cellStyle name="Normal 6 2 3 9 2" xfId="25710"/>
    <cellStyle name="Normal 6 2 3_1.IMF_SVK_2011 Article IV_Tables attached to Fiscal Questionnaire" xfId="25711"/>
    <cellStyle name="Normal 6 2 4" xfId="25712"/>
    <cellStyle name="Normal 6 2 4 2" xfId="25713"/>
    <cellStyle name="Normal 6 2 4 2 2" xfId="25714"/>
    <cellStyle name="Normal 6 2 4 2 2 2" xfId="25715"/>
    <cellStyle name="Normal 6 2 4 2 3" xfId="25716"/>
    <cellStyle name="Normal 6 2 4 2 3 2" xfId="25717"/>
    <cellStyle name="Normal 6 2 4 2 4" xfId="25718"/>
    <cellStyle name="Normal 6 2 4 2 4 2" xfId="25719"/>
    <cellStyle name="Normal 6 2 4 2 5" xfId="25720"/>
    <cellStyle name="Normal 6 2 4 3" xfId="25721"/>
    <cellStyle name="Normal 6 2 4 3 2" xfId="25722"/>
    <cellStyle name="Normal 6 2 4 3 2 2" xfId="25723"/>
    <cellStyle name="Normal 6 2 4 3 3" xfId="25724"/>
    <cellStyle name="Normal 6 2 4 3 3 2" xfId="25725"/>
    <cellStyle name="Normal 6 2 4 3 4" xfId="25726"/>
    <cellStyle name="Normal 6 2 4 3 4 2" xfId="25727"/>
    <cellStyle name="Normal 6 2 4 3 5" xfId="25728"/>
    <cellStyle name="Normal 6 2 4 4" xfId="25729"/>
    <cellStyle name="Normal 6 2 4 4 2" xfId="25730"/>
    <cellStyle name="Normal 6 2 4 4 2 2" xfId="25731"/>
    <cellStyle name="Normal 6 2 4 4 3" xfId="25732"/>
    <cellStyle name="Normal 6 2 4 4 3 2" xfId="25733"/>
    <cellStyle name="Normal 6 2 4 4 4" xfId="25734"/>
    <cellStyle name="Normal 6 2 4 4 4 2" xfId="25735"/>
    <cellStyle name="Normal 6 2 4 4 5" xfId="25736"/>
    <cellStyle name="Normal 6 2 4 5" xfId="25737"/>
    <cellStyle name="Normal 6 2 4 5 2" xfId="25738"/>
    <cellStyle name="Normal 6 2 4 6" xfId="25739"/>
    <cellStyle name="Normal 6 2 4 6 2" xfId="25740"/>
    <cellStyle name="Normal 6 2 4 7" xfId="25741"/>
    <cellStyle name="Normal 6 2 4 7 2" xfId="25742"/>
    <cellStyle name="Normal 6 2 4 8" xfId="25743"/>
    <cellStyle name="Normal 6 2 5" xfId="25744"/>
    <cellStyle name="Normal 6 2 5 2" xfId="25745"/>
    <cellStyle name="Normal 6 2 5 2 2" xfId="25746"/>
    <cellStyle name="Normal 6 2 5 2 2 2" xfId="25747"/>
    <cellStyle name="Normal 6 2 5 2 3" xfId="25748"/>
    <cellStyle name="Normal 6 2 5 2 3 2" xfId="25749"/>
    <cellStyle name="Normal 6 2 5 2 4" xfId="25750"/>
    <cellStyle name="Normal 6 2 5 2 4 2" xfId="25751"/>
    <cellStyle name="Normal 6 2 5 2 5" xfId="25752"/>
    <cellStyle name="Normal 6 2 5 3" xfId="25753"/>
    <cellStyle name="Normal 6 2 5 3 2" xfId="25754"/>
    <cellStyle name="Normal 6 2 5 3 2 2" xfId="25755"/>
    <cellStyle name="Normal 6 2 5 3 3" xfId="25756"/>
    <cellStyle name="Normal 6 2 5 3 3 2" xfId="25757"/>
    <cellStyle name="Normal 6 2 5 3 4" xfId="25758"/>
    <cellStyle name="Normal 6 2 5 3 4 2" xfId="25759"/>
    <cellStyle name="Normal 6 2 5 3 5" xfId="25760"/>
    <cellStyle name="Normal 6 2 5 4" xfId="25761"/>
    <cellStyle name="Normal 6 2 5 4 2" xfId="25762"/>
    <cellStyle name="Normal 6 2 5 4 2 2" xfId="25763"/>
    <cellStyle name="Normal 6 2 5 4 3" xfId="25764"/>
    <cellStyle name="Normal 6 2 5 4 3 2" xfId="25765"/>
    <cellStyle name="Normal 6 2 5 4 4" xfId="25766"/>
    <cellStyle name="Normal 6 2 5 4 4 2" xfId="25767"/>
    <cellStyle name="Normal 6 2 5 4 5" xfId="25768"/>
    <cellStyle name="Normal 6 2 5 5" xfId="25769"/>
    <cellStyle name="Normal 6 2 5 5 2" xfId="25770"/>
    <cellStyle name="Normal 6 2 5 6" xfId="25771"/>
    <cellStyle name="Normal 6 2 5 6 2" xfId="25772"/>
    <cellStyle name="Normal 6 2 5 7" xfId="25773"/>
    <cellStyle name="Normal 6 2 5 7 2" xfId="25774"/>
    <cellStyle name="Normal 6 2 5 8" xfId="25775"/>
    <cellStyle name="Normal 6 2 6" xfId="25776"/>
    <cellStyle name="Normal 6 2 6 2" xfId="25777"/>
    <cellStyle name="Normal 6 2 6 2 2" xfId="25778"/>
    <cellStyle name="Normal 6 2 6 3" xfId="25779"/>
    <cellStyle name="Normal 6 2 6 3 2" xfId="25780"/>
    <cellStyle name="Normal 6 2 6 4" xfId="25781"/>
    <cellStyle name="Normal 6 2 6 4 2" xfId="25782"/>
    <cellStyle name="Normal 6 2 6 5" xfId="25783"/>
    <cellStyle name="Normal 6 2 7" xfId="25784"/>
    <cellStyle name="Normal 6 2 7 2" xfId="25785"/>
    <cellStyle name="Normal 6 2 7 2 2" xfId="25786"/>
    <cellStyle name="Normal 6 2 7 3" xfId="25787"/>
    <cellStyle name="Normal 6 2 7 3 2" xfId="25788"/>
    <cellStyle name="Normal 6 2 7 4" xfId="25789"/>
    <cellStyle name="Normal 6 2 7 4 2" xfId="25790"/>
    <cellStyle name="Normal 6 2 7 5" xfId="25791"/>
    <cellStyle name="Normal 6 2 8" xfId="25792"/>
    <cellStyle name="Normal 6 2 8 2" xfId="25793"/>
    <cellStyle name="Normal 6 2 8 2 2" xfId="25794"/>
    <cellStyle name="Normal 6 2 8 3" xfId="25795"/>
    <cellStyle name="Normal 6 2 8 3 2" xfId="25796"/>
    <cellStyle name="Normal 6 2 8 4" xfId="25797"/>
    <cellStyle name="Normal 6 2 8 4 2" xfId="25798"/>
    <cellStyle name="Normal 6 2 8 5" xfId="25799"/>
    <cellStyle name="Normal 6 2 9" xfId="25800"/>
    <cellStyle name="Normal 6 2 9 2" xfId="25801"/>
    <cellStyle name="Normal 6 2_1.IMF_SVK_2011 Article IV_Tables attached to Fiscal Questionnaire" xfId="25802"/>
    <cellStyle name="Normal 6 3" xfId="25803"/>
    <cellStyle name="Normal 6 3 10" xfId="25804"/>
    <cellStyle name="Normal 6 3 11" xfId="25805"/>
    <cellStyle name="Normal 6 3 2" xfId="25806"/>
    <cellStyle name="Normal 6 3 2 2" xfId="25807"/>
    <cellStyle name="Normal 6 3 2 2 2" xfId="25808"/>
    <cellStyle name="Normal 6 3 2 2 2 2" xfId="25809"/>
    <cellStyle name="Normal 6 3 2 2 3" xfId="25810"/>
    <cellStyle name="Normal 6 3 2 2 3 2" xfId="25811"/>
    <cellStyle name="Normal 6 3 2 2 4" xfId="25812"/>
    <cellStyle name="Normal 6 3 2 2 4 2" xfId="25813"/>
    <cellStyle name="Normal 6 3 2 2 5" xfId="25814"/>
    <cellStyle name="Normal 6 3 2 3" xfId="25815"/>
    <cellStyle name="Normal 6 3 2 3 2" xfId="25816"/>
    <cellStyle name="Normal 6 3 2 3 2 2" xfId="25817"/>
    <cellStyle name="Normal 6 3 2 3 3" xfId="25818"/>
    <cellStyle name="Normal 6 3 2 3 3 2" xfId="25819"/>
    <cellStyle name="Normal 6 3 2 3 4" xfId="25820"/>
    <cellStyle name="Normal 6 3 2 3 4 2" xfId="25821"/>
    <cellStyle name="Normal 6 3 2 3 5" xfId="25822"/>
    <cellStyle name="Normal 6 3 2 4" xfId="25823"/>
    <cellStyle name="Normal 6 3 2 4 2" xfId="25824"/>
    <cellStyle name="Normal 6 3 2 4 2 2" xfId="25825"/>
    <cellStyle name="Normal 6 3 2 4 3" xfId="25826"/>
    <cellStyle name="Normal 6 3 2 4 3 2" xfId="25827"/>
    <cellStyle name="Normal 6 3 2 4 4" xfId="25828"/>
    <cellStyle name="Normal 6 3 2 4 4 2" xfId="25829"/>
    <cellStyle name="Normal 6 3 2 4 5" xfId="25830"/>
    <cellStyle name="Normal 6 3 2 5" xfId="25831"/>
    <cellStyle name="Normal 6 3 2 5 2" xfId="25832"/>
    <cellStyle name="Normal 6 3 2 6" xfId="25833"/>
    <cellStyle name="Normal 6 3 2 6 2" xfId="25834"/>
    <cellStyle name="Normal 6 3 2 7" xfId="25835"/>
    <cellStyle name="Normal 6 3 2 7 2" xfId="25836"/>
    <cellStyle name="Normal 6 3 2 8" xfId="25837"/>
    <cellStyle name="Normal 6 3 3" xfId="25838"/>
    <cellStyle name="Normal 6 3 3 2" xfId="25839"/>
    <cellStyle name="Normal 6 3 3 2 2" xfId="25840"/>
    <cellStyle name="Normal 6 3 3 2 2 2" xfId="25841"/>
    <cellStyle name="Normal 6 3 3 2 3" xfId="25842"/>
    <cellStyle name="Normal 6 3 3 2 3 2" xfId="25843"/>
    <cellStyle name="Normal 6 3 3 2 4" xfId="25844"/>
    <cellStyle name="Normal 6 3 3 2 4 2" xfId="25845"/>
    <cellStyle name="Normal 6 3 3 2 5" xfId="25846"/>
    <cellStyle name="Normal 6 3 3 3" xfId="25847"/>
    <cellStyle name="Normal 6 3 3 3 2" xfId="25848"/>
    <cellStyle name="Normal 6 3 3 3 2 2" xfId="25849"/>
    <cellStyle name="Normal 6 3 3 3 3" xfId="25850"/>
    <cellStyle name="Normal 6 3 3 3 3 2" xfId="25851"/>
    <cellStyle name="Normal 6 3 3 3 4" xfId="25852"/>
    <cellStyle name="Normal 6 3 3 3 4 2" xfId="25853"/>
    <cellStyle name="Normal 6 3 3 3 5" xfId="25854"/>
    <cellStyle name="Normal 6 3 3 4" xfId="25855"/>
    <cellStyle name="Normal 6 3 3 4 2" xfId="25856"/>
    <cellStyle name="Normal 6 3 3 4 2 2" xfId="25857"/>
    <cellStyle name="Normal 6 3 3 4 3" xfId="25858"/>
    <cellStyle name="Normal 6 3 3 4 3 2" xfId="25859"/>
    <cellStyle name="Normal 6 3 3 4 4" xfId="25860"/>
    <cellStyle name="Normal 6 3 3 4 4 2" xfId="25861"/>
    <cellStyle name="Normal 6 3 3 4 5" xfId="25862"/>
    <cellStyle name="Normal 6 3 3 5" xfId="25863"/>
    <cellStyle name="Normal 6 3 3 5 2" xfId="25864"/>
    <cellStyle name="Normal 6 3 3 6" xfId="25865"/>
    <cellStyle name="Normal 6 3 3 6 2" xfId="25866"/>
    <cellStyle name="Normal 6 3 3 7" xfId="25867"/>
    <cellStyle name="Normal 6 3 3 7 2" xfId="25868"/>
    <cellStyle name="Normal 6 3 3 8" xfId="25869"/>
    <cellStyle name="Normal 6 3 4" xfId="25870"/>
    <cellStyle name="Normal 6 3 4 2" xfId="25871"/>
    <cellStyle name="Normal 6 3 4 2 2" xfId="25872"/>
    <cellStyle name="Normal 6 3 4 3" xfId="25873"/>
    <cellStyle name="Normal 6 3 4 3 2" xfId="25874"/>
    <cellStyle name="Normal 6 3 4 4" xfId="25875"/>
    <cellStyle name="Normal 6 3 4 4 2" xfId="25876"/>
    <cellStyle name="Normal 6 3 4 5" xfId="25877"/>
    <cellStyle name="Normal 6 3 5" xfId="25878"/>
    <cellStyle name="Normal 6 3 5 2" xfId="25879"/>
    <cellStyle name="Normal 6 3 5 2 2" xfId="25880"/>
    <cellStyle name="Normal 6 3 5 3" xfId="25881"/>
    <cellStyle name="Normal 6 3 5 3 2" xfId="25882"/>
    <cellStyle name="Normal 6 3 5 4" xfId="25883"/>
    <cellStyle name="Normal 6 3 5 4 2" xfId="25884"/>
    <cellStyle name="Normal 6 3 5 5" xfId="25885"/>
    <cellStyle name="Normal 6 3 6" xfId="25886"/>
    <cellStyle name="Normal 6 3 6 2" xfId="25887"/>
    <cellStyle name="Normal 6 3 6 2 2" xfId="25888"/>
    <cellStyle name="Normal 6 3 6 3" xfId="25889"/>
    <cellStyle name="Normal 6 3 6 3 2" xfId="25890"/>
    <cellStyle name="Normal 6 3 6 4" xfId="25891"/>
    <cellStyle name="Normal 6 3 6 4 2" xfId="25892"/>
    <cellStyle name="Normal 6 3 6 5" xfId="25893"/>
    <cellStyle name="Normal 6 3 7" xfId="25894"/>
    <cellStyle name="Normal 6 3 7 2" xfId="25895"/>
    <cellStyle name="Normal 6 3 8" xfId="25896"/>
    <cellStyle name="Normal 6 3 8 2" xfId="25897"/>
    <cellStyle name="Normal 6 3 9" xfId="25898"/>
    <cellStyle name="Normal 6 3 9 2" xfId="25899"/>
    <cellStyle name="Normal 6 3_1.IMF_SVK_2011 Article IV_Tables attached to Fiscal Questionnaire" xfId="25900"/>
    <cellStyle name="Normal 6 4" xfId="25901"/>
    <cellStyle name="Normal 6 4 10" xfId="25902"/>
    <cellStyle name="Normal 6 4 2" xfId="25903"/>
    <cellStyle name="Normal 6 4 2 2" xfId="25904"/>
    <cellStyle name="Normal 6 4 2 2 2" xfId="25905"/>
    <cellStyle name="Normal 6 4 2 2 2 2" xfId="25906"/>
    <cellStyle name="Normal 6 4 2 2 3" xfId="25907"/>
    <cellStyle name="Normal 6 4 2 2 3 2" xfId="25908"/>
    <cellStyle name="Normal 6 4 2 2 4" xfId="25909"/>
    <cellStyle name="Normal 6 4 2 2 4 2" xfId="25910"/>
    <cellStyle name="Normal 6 4 2 2 5" xfId="25911"/>
    <cellStyle name="Normal 6 4 2 3" xfId="25912"/>
    <cellStyle name="Normal 6 4 2 3 2" xfId="25913"/>
    <cellStyle name="Normal 6 4 2 3 2 2" xfId="25914"/>
    <cellStyle name="Normal 6 4 2 3 3" xfId="25915"/>
    <cellStyle name="Normal 6 4 2 3 3 2" xfId="25916"/>
    <cellStyle name="Normal 6 4 2 3 4" xfId="25917"/>
    <cellStyle name="Normal 6 4 2 3 4 2" xfId="25918"/>
    <cellStyle name="Normal 6 4 2 3 5" xfId="25919"/>
    <cellStyle name="Normal 6 4 2 4" xfId="25920"/>
    <cellStyle name="Normal 6 4 2 4 2" xfId="25921"/>
    <cellStyle name="Normal 6 4 2 4 2 2" xfId="25922"/>
    <cellStyle name="Normal 6 4 2 4 3" xfId="25923"/>
    <cellStyle name="Normal 6 4 2 4 3 2" xfId="25924"/>
    <cellStyle name="Normal 6 4 2 4 4" xfId="25925"/>
    <cellStyle name="Normal 6 4 2 4 4 2" xfId="25926"/>
    <cellStyle name="Normal 6 4 2 4 5" xfId="25927"/>
    <cellStyle name="Normal 6 4 2 5" xfId="25928"/>
    <cellStyle name="Normal 6 4 2 5 2" xfId="25929"/>
    <cellStyle name="Normal 6 4 2 6" xfId="25930"/>
    <cellStyle name="Normal 6 4 2 6 2" xfId="25931"/>
    <cellStyle name="Normal 6 4 2 7" xfId="25932"/>
    <cellStyle name="Normal 6 4 2 7 2" xfId="25933"/>
    <cellStyle name="Normal 6 4 2 8" xfId="25934"/>
    <cellStyle name="Normal 6 4 3" xfId="25935"/>
    <cellStyle name="Normal 6 4 3 2" xfId="25936"/>
    <cellStyle name="Normal 6 4 3 2 2" xfId="25937"/>
    <cellStyle name="Normal 6 4 3 2 2 2" xfId="25938"/>
    <cellStyle name="Normal 6 4 3 2 3" xfId="25939"/>
    <cellStyle name="Normal 6 4 3 2 3 2" xfId="25940"/>
    <cellStyle name="Normal 6 4 3 2 4" xfId="25941"/>
    <cellStyle name="Normal 6 4 3 2 4 2" xfId="25942"/>
    <cellStyle name="Normal 6 4 3 2 5" xfId="25943"/>
    <cellStyle name="Normal 6 4 3 3" xfId="25944"/>
    <cellStyle name="Normal 6 4 3 3 2" xfId="25945"/>
    <cellStyle name="Normal 6 4 3 3 2 2" xfId="25946"/>
    <cellStyle name="Normal 6 4 3 3 3" xfId="25947"/>
    <cellStyle name="Normal 6 4 3 3 3 2" xfId="25948"/>
    <cellStyle name="Normal 6 4 3 3 4" xfId="25949"/>
    <cellStyle name="Normal 6 4 3 3 4 2" xfId="25950"/>
    <cellStyle name="Normal 6 4 3 3 5" xfId="25951"/>
    <cellStyle name="Normal 6 4 3 4" xfId="25952"/>
    <cellStyle name="Normal 6 4 3 4 2" xfId="25953"/>
    <cellStyle name="Normal 6 4 3 4 2 2" xfId="25954"/>
    <cellStyle name="Normal 6 4 3 4 3" xfId="25955"/>
    <cellStyle name="Normal 6 4 3 4 3 2" xfId="25956"/>
    <cellStyle name="Normal 6 4 3 4 4" xfId="25957"/>
    <cellStyle name="Normal 6 4 3 4 4 2" xfId="25958"/>
    <cellStyle name="Normal 6 4 3 4 5" xfId="25959"/>
    <cellStyle name="Normal 6 4 3 5" xfId="25960"/>
    <cellStyle name="Normal 6 4 3 5 2" xfId="25961"/>
    <cellStyle name="Normal 6 4 3 6" xfId="25962"/>
    <cellStyle name="Normal 6 4 3 6 2" xfId="25963"/>
    <cellStyle name="Normal 6 4 3 7" xfId="25964"/>
    <cellStyle name="Normal 6 4 3 7 2" xfId="25965"/>
    <cellStyle name="Normal 6 4 3 8" xfId="25966"/>
    <cellStyle name="Normal 6 4 4" xfId="25967"/>
    <cellStyle name="Normal 6 4 4 2" xfId="25968"/>
    <cellStyle name="Normal 6 4 4 2 2" xfId="25969"/>
    <cellStyle name="Normal 6 4 4 3" xfId="25970"/>
    <cellStyle name="Normal 6 4 4 3 2" xfId="25971"/>
    <cellStyle name="Normal 6 4 4 4" xfId="25972"/>
    <cellStyle name="Normal 6 4 4 4 2" xfId="25973"/>
    <cellStyle name="Normal 6 4 4 5" xfId="25974"/>
    <cellStyle name="Normal 6 4 5" xfId="25975"/>
    <cellStyle name="Normal 6 4 5 2" xfId="25976"/>
    <cellStyle name="Normal 6 4 5 2 2" xfId="25977"/>
    <cellStyle name="Normal 6 4 5 3" xfId="25978"/>
    <cellStyle name="Normal 6 4 5 3 2" xfId="25979"/>
    <cellStyle name="Normal 6 4 5 4" xfId="25980"/>
    <cellStyle name="Normal 6 4 5 4 2" xfId="25981"/>
    <cellStyle name="Normal 6 4 5 5" xfId="25982"/>
    <cellStyle name="Normal 6 4 6" xfId="25983"/>
    <cellStyle name="Normal 6 4 6 2" xfId="25984"/>
    <cellStyle name="Normal 6 4 6 2 2" xfId="25985"/>
    <cellStyle name="Normal 6 4 6 3" xfId="25986"/>
    <cellStyle name="Normal 6 4 6 3 2" xfId="25987"/>
    <cellStyle name="Normal 6 4 6 4" xfId="25988"/>
    <cellStyle name="Normal 6 4 6 4 2" xfId="25989"/>
    <cellStyle name="Normal 6 4 6 5" xfId="25990"/>
    <cellStyle name="Normal 6 4 7" xfId="25991"/>
    <cellStyle name="Normal 6 4 7 2" xfId="25992"/>
    <cellStyle name="Normal 6 4 8" xfId="25993"/>
    <cellStyle name="Normal 6 4 8 2" xfId="25994"/>
    <cellStyle name="Normal 6 4 9" xfId="25995"/>
    <cellStyle name="Normal 6 4 9 2" xfId="25996"/>
    <cellStyle name="Normal 6 4_1.IMF_SVK_2011 Article IV_Tables attached to Fiscal Questionnaire" xfId="25997"/>
    <cellStyle name="Normal 6 5" xfId="25998"/>
    <cellStyle name="Normal 6 5 2" xfId="25999"/>
    <cellStyle name="Normal 6 5 2 2" xfId="26000"/>
    <cellStyle name="Normal 6 5 2 2 2" xfId="26001"/>
    <cellStyle name="Normal 6 5 2 3" xfId="26002"/>
    <cellStyle name="Normal 6 5 2 3 2" xfId="26003"/>
    <cellStyle name="Normal 6 5 2 4" xfId="26004"/>
    <cellStyle name="Normal 6 5 2 4 2" xfId="26005"/>
    <cellStyle name="Normal 6 5 2 5" xfId="26006"/>
    <cellStyle name="Normal 6 5 3" xfId="26007"/>
    <cellStyle name="Normal 6 5 3 2" xfId="26008"/>
    <cellStyle name="Normal 6 5 3 2 2" xfId="26009"/>
    <cellStyle name="Normal 6 5 3 3" xfId="26010"/>
    <cellStyle name="Normal 6 5 3 3 2" xfId="26011"/>
    <cellStyle name="Normal 6 5 3 4" xfId="26012"/>
    <cellStyle name="Normal 6 5 3 4 2" xfId="26013"/>
    <cellStyle name="Normal 6 5 3 5" xfId="26014"/>
    <cellStyle name="Normal 6 5 4" xfId="26015"/>
    <cellStyle name="Normal 6 5 4 2" xfId="26016"/>
    <cellStyle name="Normal 6 5 4 2 2" xfId="26017"/>
    <cellStyle name="Normal 6 5 4 3" xfId="26018"/>
    <cellStyle name="Normal 6 5 4 3 2" xfId="26019"/>
    <cellStyle name="Normal 6 5 4 4" xfId="26020"/>
    <cellStyle name="Normal 6 5 4 4 2" xfId="26021"/>
    <cellStyle name="Normal 6 5 4 5" xfId="26022"/>
    <cellStyle name="Normal 6 5 5" xfId="26023"/>
    <cellStyle name="Normal 6 5 5 2" xfId="26024"/>
    <cellStyle name="Normal 6 5 6" xfId="26025"/>
    <cellStyle name="Normal 6 5 6 2" xfId="26026"/>
    <cellStyle name="Normal 6 5 7" xfId="26027"/>
    <cellStyle name="Normal 6 5 7 2" xfId="26028"/>
    <cellStyle name="Normal 6 5 8" xfId="26029"/>
    <cellStyle name="Normal 6 6" xfId="26030"/>
    <cellStyle name="Normal 6 6 2" xfId="26031"/>
    <cellStyle name="Normal 6 6 2 2" xfId="26032"/>
    <cellStyle name="Normal 6 6 2 2 2" xfId="26033"/>
    <cellStyle name="Normal 6 6 2 3" xfId="26034"/>
    <cellStyle name="Normal 6 6 2 3 2" xfId="26035"/>
    <cellStyle name="Normal 6 6 2 4" xfId="26036"/>
    <cellStyle name="Normal 6 6 2 4 2" xfId="26037"/>
    <cellStyle name="Normal 6 6 2 5" xfId="26038"/>
    <cellStyle name="Normal 6 6 3" xfId="26039"/>
    <cellStyle name="Normal 6 6 3 2" xfId="26040"/>
    <cellStyle name="Normal 6 6 3 2 2" xfId="26041"/>
    <cellStyle name="Normal 6 6 3 3" xfId="26042"/>
    <cellStyle name="Normal 6 6 3 3 2" xfId="26043"/>
    <cellStyle name="Normal 6 6 3 4" xfId="26044"/>
    <cellStyle name="Normal 6 6 3 4 2" xfId="26045"/>
    <cellStyle name="Normal 6 6 3 5" xfId="26046"/>
    <cellStyle name="Normal 6 6 4" xfId="26047"/>
    <cellStyle name="Normal 6 6 4 2" xfId="26048"/>
    <cellStyle name="Normal 6 6 4 2 2" xfId="26049"/>
    <cellStyle name="Normal 6 6 4 3" xfId="26050"/>
    <cellStyle name="Normal 6 6 4 3 2" xfId="26051"/>
    <cellStyle name="Normal 6 6 4 4" xfId="26052"/>
    <cellStyle name="Normal 6 6 4 4 2" xfId="26053"/>
    <cellStyle name="Normal 6 6 4 5" xfId="26054"/>
    <cellStyle name="Normal 6 6 5" xfId="26055"/>
    <cellStyle name="Normal 6 6 5 2" xfId="26056"/>
    <cellStyle name="Normal 6 6 6" xfId="26057"/>
    <cellStyle name="Normal 6 6 6 2" xfId="26058"/>
    <cellStyle name="Normal 6 6 7" xfId="26059"/>
    <cellStyle name="Normal 6 6 7 2" xfId="26060"/>
    <cellStyle name="Normal 6 6 8" xfId="26061"/>
    <cellStyle name="Normal 6 7" xfId="26062"/>
    <cellStyle name="Normal 6 7 2" xfId="26063"/>
    <cellStyle name="Normal 6 7 2 2" xfId="26064"/>
    <cellStyle name="Normal 6 7 3" xfId="26065"/>
    <cellStyle name="Normal 6 7 3 2" xfId="26066"/>
    <cellStyle name="Normal 6 7 4" xfId="26067"/>
    <cellStyle name="Normal 6 7 4 2" xfId="26068"/>
    <cellStyle name="Normal 6 7 5" xfId="26069"/>
    <cellStyle name="Normal 6 8" xfId="26070"/>
    <cellStyle name="Normal 6 8 2" xfId="26071"/>
    <cellStyle name="Normal 6 8 2 2" xfId="26072"/>
    <cellStyle name="Normal 6 8 3" xfId="26073"/>
    <cellStyle name="Normal 6 8 3 2" xfId="26074"/>
    <cellStyle name="Normal 6 8 4" xfId="26075"/>
    <cellStyle name="Normal 6 8 4 2" xfId="26076"/>
    <cellStyle name="Normal 6 8 5" xfId="26077"/>
    <cellStyle name="Normal 6 9" xfId="26078"/>
    <cellStyle name="Normal 6 9 2" xfId="26079"/>
    <cellStyle name="Normal 6 9 2 2" xfId="26080"/>
    <cellStyle name="Normal 6 9 3" xfId="26081"/>
    <cellStyle name="Normal 6 9 3 2" xfId="26082"/>
    <cellStyle name="Normal 6 9 4" xfId="26083"/>
    <cellStyle name="Normal 6 9 4 2" xfId="26084"/>
    <cellStyle name="Normal 6 9 5" xfId="26085"/>
    <cellStyle name="Normal 6_1.IMF_SVK_2011 Article IV_Tables attached to Fiscal Questionnaire" xfId="26086"/>
    <cellStyle name="Normal 60" xfId="26087"/>
    <cellStyle name="Normal 60 2" xfId="26088"/>
    <cellStyle name="Normal 61" xfId="26089"/>
    <cellStyle name="Normal 61 2" xfId="26090"/>
    <cellStyle name="Normal 62" xfId="26091"/>
    <cellStyle name="Normal 62 2" xfId="26092"/>
    <cellStyle name="Normal 63" xfId="26093"/>
    <cellStyle name="Normal 64" xfId="26094"/>
    <cellStyle name="Normal 64 2" xfId="26095"/>
    <cellStyle name="Normal 65" xfId="26096"/>
    <cellStyle name="Normal 66" xfId="26097"/>
    <cellStyle name="Normal 67" xfId="26098"/>
    <cellStyle name="Normal 68" xfId="26099"/>
    <cellStyle name="Normal 69" xfId="26100"/>
    <cellStyle name="Normal 7" xfId="26101"/>
    <cellStyle name="Normal 7 2" xfId="26102"/>
    <cellStyle name="Normal 7 2 2" xfId="26103"/>
    <cellStyle name="Normal 7 2 2 2" xfId="26104"/>
    <cellStyle name="Normal 7 2 3" xfId="26105"/>
    <cellStyle name="Normal 7 2 4" xfId="26106"/>
    <cellStyle name="Normal 7 3" xfId="26107"/>
    <cellStyle name="Normal 7 3 2" xfId="26108"/>
    <cellStyle name="Normal 7 3 2 2" xfId="26109"/>
    <cellStyle name="Normal 7 3 2 2 2" xfId="26110"/>
    <cellStyle name="Normal 7 3 2 3" xfId="26111"/>
    <cellStyle name="Normal 7 3 3" xfId="26112"/>
    <cellStyle name="Normal 7 3 3 2" xfId="26113"/>
    <cellStyle name="Normal 7 3 4" xfId="26114"/>
    <cellStyle name="Normal 7 4" xfId="26115"/>
    <cellStyle name="Normal 7 5" xfId="26116"/>
    <cellStyle name="Normal 7 5 2" xfId="26117"/>
    <cellStyle name="Normal 7 6" xfId="26118"/>
    <cellStyle name="Normal 7 7" xfId="26119"/>
    <cellStyle name="Normal 7 8" xfId="26120"/>
    <cellStyle name="Normal 7_13Q1QE1" xfId="26121"/>
    <cellStyle name="Normal 70" xfId="26122"/>
    <cellStyle name="Normal 71" xfId="26123"/>
    <cellStyle name="Normal 72" xfId="26124"/>
    <cellStyle name="Normal 73" xfId="26125"/>
    <cellStyle name="Normal 73 2" xfId="26126"/>
    <cellStyle name="Normal 73 3" xfId="26127"/>
    <cellStyle name="Normal 74" xfId="26128"/>
    <cellStyle name="Normal 74 2" xfId="26129"/>
    <cellStyle name="Normal 74 3" xfId="26130"/>
    <cellStyle name="Normal 75" xfId="26131"/>
    <cellStyle name="Normal 75 2" xfId="26132"/>
    <cellStyle name="Normal 75 3" xfId="26133"/>
    <cellStyle name="Normal 76" xfId="26134"/>
    <cellStyle name="Normal 76 2" xfId="26135"/>
    <cellStyle name="Normal 76 3" xfId="26136"/>
    <cellStyle name="Normal 77" xfId="26137"/>
    <cellStyle name="Normal 77 2" xfId="26138"/>
    <cellStyle name="Normal 77 3" xfId="26139"/>
    <cellStyle name="Normal 78" xfId="26140"/>
    <cellStyle name="Normal 78 2" xfId="26141"/>
    <cellStyle name="Normal 78 2 2" xfId="26142"/>
    <cellStyle name="Normal 78 3" xfId="26143"/>
    <cellStyle name="Normal 79" xfId="26144"/>
    <cellStyle name="Normal 79 2" xfId="26145"/>
    <cellStyle name="Normal 79 2 2" xfId="26146"/>
    <cellStyle name="Normal 79 3" xfId="26147"/>
    <cellStyle name="Normal 8" xfId="26148"/>
    <cellStyle name="Normal 8 2" xfId="26149"/>
    <cellStyle name="Normal 8 2 2" xfId="26150"/>
    <cellStyle name="Normal 8 2 2 2" xfId="26151"/>
    <cellStyle name="Normal 8 2 3" xfId="26152"/>
    <cellStyle name="Normal 8 3" xfId="26153"/>
    <cellStyle name="Normal 8 3 2" xfId="26154"/>
    <cellStyle name="Normal 8 3 2 2" xfId="26155"/>
    <cellStyle name="Normal 8 3 2 2 2" xfId="26156"/>
    <cellStyle name="Normal 8 3 2 3" xfId="26157"/>
    <cellStyle name="Normal 8 3 3" xfId="26158"/>
    <cellStyle name="Normal 8 3 3 2" xfId="26159"/>
    <cellStyle name="Normal 8 3 4" xfId="26160"/>
    <cellStyle name="Normal 8 4" xfId="26161"/>
    <cellStyle name="Normal 8 4 2" xfId="26162"/>
    <cellStyle name="Normal 8 5" xfId="26163"/>
    <cellStyle name="Normal 8 5 2" xfId="26164"/>
    <cellStyle name="Normal 8 6" xfId="26165"/>
    <cellStyle name="Normal 8 7" xfId="26166"/>
    <cellStyle name="Normal 8 8" xfId="26167"/>
    <cellStyle name="Normal 8_13Q1QE1" xfId="26168"/>
    <cellStyle name="Normal 80" xfId="26169"/>
    <cellStyle name="Normal 80 2" xfId="26170"/>
    <cellStyle name="Normal 80 3" xfId="26171"/>
    <cellStyle name="Normal 81" xfId="26172"/>
    <cellStyle name="Normal 81 2" xfId="26173"/>
    <cellStyle name="Normal 81 3" xfId="26174"/>
    <cellStyle name="Normal 82" xfId="26175"/>
    <cellStyle name="Normal 82 2" xfId="26176"/>
    <cellStyle name="Normal 82 3" xfId="26177"/>
    <cellStyle name="Normal 83" xfId="26178"/>
    <cellStyle name="Normal 83 2" xfId="26179"/>
    <cellStyle name="Normal 83 3" xfId="26180"/>
    <cellStyle name="Normal 84" xfId="26181"/>
    <cellStyle name="Normal 84 2" xfId="26182"/>
    <cellStyle name="Normal 84 3" xfId="26183"/>
    <cellStyle name="Normal 85" xfId="26184"/>
    <cellStyle name="Normal 85 2" xfId="26185"/>
    <cellStyle name="Normal 85 3" xfId="26186"/>
    <cellStyle name="Normal 86" xfId="26187"/>
    <cellStyle name="Normal 86 2" xfId="26188"/>
    <cellStyle name="Normal 86 3" xfId="26189"/>
    <cellStyle name="Normal 87" xfId="26190"/>
    <cellStyle name="Normal 87 2" xfId="26191"/>
    <cellStyle name="Normal 87 3" xfId="26192"/>
    <cellStyle name="Normal 88" xfId="26193"/>
    <cellStyle name="Normal 88 2" xfId="26194"/>
    <cellStyle name="Normal 88 3" xfId="26195"/>
    <cellStyle name="Normal 89" xfId="26196"/>
    <cellStyle name="Normal 89 2" xfId="26197"/>
    <cellStyle name="Normal 89 3" xfId="26198"/>
    <cellStyle name="Normal 9" xfId="26199"/>
    <cellStyle name="Normal 9 10" xfId="26200"/>
    <cellStyle name="Normal 9 10 2" xfId="26201"/>
    <cellStyle name="Normal 9 11" xfId="26202"/>
    <cellStyle name="Normal 9 11 2" xfId="26203"/>
    <cellStyle name="Normal 9 12" xfId="26204"/>
    <cellStyle name="Normal 9 13" xfId="26205"/>
    <cellStyle name="Normal 9 2" xfId="26206"/>
    <cellStyle name="Normal 9 2 10" xfId="26207"/>
    <cellStyle name="Normal 9 2 2" xfId="26208"/>
    <cellStyle name="Normal 9 2 2 2" xfId="26209"/>
    <cellStyle name="Normal 9 2 2 2 2" xfId="26210"/>
    <cellStyle name="Normal 9 2 2 2 2 2" xfId="26211"/>
    <cellStyle name="Normal 9 2 2 2 3" xfId="26212"/>
    <cellStyle name="Normal 9 2 2 2 3 2" xfId="26213"/>
    <cellStyle name="Normal 9 2 2 2 4" xfId="26214"/>
    <cellStyle name="Normal 9 2 2 2 4 2" xfId="26215"/>
    <cellStyle name="Normal 9 2 2 2 5" xfId="26216"/>
    <cellStyle name="Normal 9 2 2 3" xfId="26217"/>
    <cellStyle name="Normal 9 2 2 3 2" xfId="26218"/>
    <cellStyle name="Normal 9 2 2 3 2 2" xfId="26219"/>
    <cellStyle name="Normal 9 2 2 3 3" xfId="26220"/>
    <cellStyle name="Normal 9 2 2 3 3 2" xfId="26221"/>
    <cellStyle name="Normal 9 2 2 3 4" xfId="26222"/>
    <cellStyle name="Normal 9 2 2 3 4 2" xfId="26223"/>
    <cellStyle name="Normal 9 2 2 3 5" xfId="26224"/>
    <cellStyle name="Normal 9 2 2 4" xfId="26225"/>
    <cellStyle name="Normal 9 2 2 4 2" xfId="26226"/>
    <cellStyle name="Normal 9 2 2 4 2 2" xfId="26227"/>
    <cellStyle name="Normal 9 2 2 4 3" xfId="26228"/>
    <cellStyle name="Normal 9 2 2 4 3 2" xfId="26229"/>
    <cellStyle name="Normal 9 2 2 4 4" xfId="26230"/>
    <cellStyle name="Normal 9 2 2 4 4 2" xfId="26231"/>
    <cellStyle name="Normal 9 2 2 4 5" xfId="26232"/>
    <cellStyle name="Normal 9 2 2 5" xfId="26233"/>
    <cellStyle name="Normal 9 2 2 5 2" xfId="26234"/>
    <cellStyle name="Normal 9 2 2 6" xfId="26235"/>
    <cellStyle name="Normal 9 2 2 6 2" xfId="26236"/>
    <cellStyle name="Normal 9 2 2 7" xfId="26237"/>
    <cellStyle name="Normal 9 2 2 7 2" xfId="26238"/>
    <cellStyle name="Normal 9 2 2 8" xfId="26239"/>
    <cellStyle name="Normal 9 2 3" xfId="26240"/>
    <cellStyle name="Normal 9 2 3 2" xfId="26241"/>
    <cellStyle name="Normal 9 2 3 2 2" xfId="26242"/>
    <cellStyle name="Normal 9 2 3 2 2 2" xfId="26243"/>
    <cellStyle name="Normal 9 2 3 2 3" xfId="26244"/>
    <cellStyle name="Normal 9 2 3 2 3 2" xfId="26245"/>
    <cellStyle name="Normal 9 2 3 2 4" xfId="26246"/>
    <cellStyle name="Normal 9 2 3 2 4 2" xfId="26247"/>
    <cellStyle name="Normal 9 2 3 2 5" xfId="26248"/>
    <cellStyle name="Normal 9 2 3 3" xfId="26249"/>
    <cellStyle name="Normal 9 2 3 3 2" xfId="26250"/>
    <cellStyle name="Normal 9 2 3 3 2 2" xfId="26251"/>
    <cellStyle name="Normal 9 2 3 3 3" xfId="26252"/>
    <cellStyle name="Normal 9 2 3 3 3 2" xfId="26253"/>
    <cellStyle name="Normal 9 2 3 3 4" xfId="26254"/>
    <cellStyle name="Normal 9 2 3 3 4 2" xfId="26255"/>
    <cellStyle name="Normal 9 2 3 3 5" xfId="26256"/>
    <cellStyle name="Normal 9 2 3 4" xfId="26257"/>
    <cellStyle name="Normal 9 2 3 4 2" xfId="26258"/>
    <cellStyle name="Normal 9 2 3 4 2 2" xfId="26259"/>
    <cellStyle name="Normal 9 2 3 4 3" xfId="26260"/>
    <cellStyle name="Normal 9 2 3 4 3 2" xfId="26261"/>
    <cellStyle name="Normal 9 2 3 4 4" xfId="26262"/>
    <cellStyle name="Normal 9 2 3 4 4 2" xfId="26263"/>
    <cellStyle name="Normal 9 2 3 4 5" xfId="26264"/>
    <cellStyle name="Normal 9 2 3 5" xfId="26265"/>
    <cellStyle name="Normal 9 2 3 5 2" xfId="26266"/>
    <cellStyle name="Normal 9 2 3 6" xfId="26267"/>
    <cellStyle name="Normal 9 2 3 6 2" xfId="26268"/>
    <cellStyle name="Normal 9 2 3 7" xfId="26269"/>
    <cellStyle name="Normal 9 2 3 7 2" xfId="26270"/>
    <cellStyle name="Normal 9 2 3 8" xfId="26271"/>
    <cellStyle name="Normal 9 2 4" xfId="26272"/>
    <cellStyle name="Normal 9 2 4 2" xfId="26273"/>
    <cellStyle name="Normal 9 2 4 2 2" xfId="26274"/>
    <cellStyle name="Normal 9 2 4 3" xfId="26275"/>
    <cellStyle name="Normal 9 2 4 3 2" xfId="26276"/>
    <cellStyle name="Normal 9 2 4 4" xfId="26277"/>
    <cellStyle name="Normal 9 2 4 4 2" xfId="26278"/>
    <cellStyle name="Normal 9 2 4 5" xfId="26279"/>
    <cellStyle name="Normal 9 2 5" xfId="26280"/>
    <cellStyle name="Normal 9 2 5 2" xfId="26281"/>
    <cellStyle name="Normal 9 2 5 2 2" xfId="26282"/>
    <cellStyle name="Normal 9 2 5 3" xfId="26283"/>
    <cellStyle name="Normal 9 2 5 3 2" xfId="26284"/>
    <cellStyle name="Normal 9 2 5 4" xfId="26285"/>
    <cellStyle name="Normal 9 2 5 4 2" xfId="26286"/>
    <cellStyle name="Normal 9 2 5 5" xfId="26287"/>
    <cellStyle name="Normal 9 2 6" xfId="26288"/>
    <cellStyle name="Normal 9 2 6 2" xfId="26289"/>
    <cellStyle name="Normal 9 2 6 2 2" xfId="26290"/>
    <cellStyle name="Normal 9 2 6 3" xfId="26291"/>
    <cellStyle name="Normal 9 2 6 3 2" xfId="26292"/>
    <cellStyle name="Normal 9 2 6 4" xfId="26293"/>
    <cellStyle name="Normal 9 2 6 4 2" xfId="26294"/>
    <cellStyle name="Normal 9 2 6 5" xfId="26295"/>
    <cellStyle name="Normal 9 2 7" xfId="26296"/>
    <cellStyle name="Normal 9 2 7 2" xfId="26297"/>
    <cellStyle name="Normal 9 2 8" xfId="26298"/>
    <cellStyle name="Normal 9 2 8 2" xfId="26299"/>
    <cellStyle name="Normal 9 2 9" xfId="26300"/>
    <cellStyle name="Normal 9 2 9 2" xfId="26301"/>
    <cellStyle name="Normal 9 2_1.IMF_SVK_2011 Article IV_Tables attached to Fiscal Questionnaire" xfId="26302"/>
    <cellStyle name="Normal 9 3" xfId="26303"/>
    <cellStyle name="Normal 9 3 10" xfId="26304"/>
    <cellStyle name="Normal 9 3 2" xfId="26305"/>
    <cellStyle name="Normal 9 3 2 2" xfId="26306"/>
    <cellStyle name="Normal 9 3 2 2 2" xfId="26307"/>
    <cellStyle name="Normal 9 3 2 2 2 2" xfId="26308"/>
    <cellStyle name="Normal 9 3 2 2 3" xfId="26309"/>
    <cellStyle name="Normal 9 3 2 2 3 2" xfId="26310"/>
    <cellStyle name="Normal 9 3 2 2 4" xfId="26311"/>
    <cellStyle name="Normal 9 3 2 2 4 2" xfId="26312"/>
    <cellStyle name="Normal 9 3 2 2 5" xfId="26313"/>
    <cellStyle name="Normal 9 3 2 3" xfId="26314"/>
    <cellStyle name="Normal 9 3 2 3 2" xfId="26315"/>
    <cellStyle name="Normal 9 3 2 3 2 2" xfId="26316"/>
    <cellStyle name="Normal 9 3 2 3 3" xfId="26317"/>
    <cellStyle name="Normal 9 3 2 3 3 2" xfId="26318"/>
    <cellStyle name="Normal 9 3 2 3 4" xfId="26319"/>
    <cellStyle name="Normal 9 3 2 3 4 2" xfId="26320"/>
    <cellStyle name="Normal 9 3 2 3 5" xfId="26321"/>
    <cellStyle name="Normal 9 3 2 4" xfId="26322"/>
    <cellStyle name="Normal 9 3 2 4 2" xfId="26323"/>
    <cellStyle name="Normal 9 3 2 4 2 2" xfId="26324"/>
    <cellStyle name="Normal 9 3 2 4 3" xfId="26325"/>
    <cellStyle name="Normal 9 3 2 4 3 2" xfId="26326"/>
    <cellStyle name="Normal 9 3 2 4 4" xfId="26327"/>
    <cellStyle name="Normal 9 3 2 4 4 2" xfId="26328"/>
    <cellStyle name="Normal 9 3 2 4 5" xfId="26329"/>
    <cellStyle name="Normal 9 3 2 5" xfId="26330"/>
    <cellStyle name="Normal 9 3 2 5 2" xfId="26331"/>
    <cellStyle name="Normal 9 3 2 6" xfId="26332"/>
    <cellStyle name="Normal 9 3 2 6 2" xfId="26333"/>
    <cellStyle name="Normal 9 3 2 7" xfId="26334"/>
    <cellStyle name="Normal 9 3 2 7 2" xfId="26335"/>
    <cellStyle name="Normal 9 3 2 8" xfId="26336"/>
    <cellStyle name="Normal 9 3 3" xfId="26337"/>
    <cellStyle name="Normal 9 3 3 2" xfId="26338"/>
    <cellStyle name="Normal 9 3 3 2 2" xfId="26339"/>
    <cellStyle name="Normal 9 3 3 2 2 2" xfId="26340"/>
    <cellStyle name="Normal 9 3 3 2 3" xfId="26341"/>
    <cellStyle name="Normal 9 3 3 2 3 2" xfId="26342"/>
    <cellStyle name="Normal 9 3 3 2 4" xfId="26343"/>
    <cellStyle name="Normal 9 3 3 2 4 2" xfId="26344"/>
    <cellStyle name="Normal 9 3 3 2 5" xfId="26345"/>
    <cellStyle name="Normal 9 3 3 3" xfId="26346"/>
    <cellStyle name="Normal 9 3 3 3 2" xfId="26347"/>
    <cellStyle name="Normal 9 3 3 3 2 2" xfId="26348"/>
    <cellStyle name="Normal 9 3 3 3 3" xfId="26349"/>
    <cellStyle name="Normal 9 3 3 3 3 2" xfId="26350"/>
    <cellStyle name="Normal 9 3 3 3 4" xfId="26351"/>
    <cellStyle name="Normal 9 3 3 3 4 2" xfId="26352"/>
    <cellStyle name="Normal 9 3 3 3 5" xfId="26353"/>
    <cellStyle name="Normal 9 3 3 4" xfId="26354"/>
    <cellStyle name="Normal 9 3 3 4 2" xfId="26355"/>
    <cellStyle name="Normal 9 3 3 4 2 2" xfId="26356"/>
    <cellStyle name="Normal 9 3 3 4 3" xfId="26357"/>
    <cellStyle name="Normal 9 3 3 4 3 2" xfId="26358"/>
    <cellStyle name="Normal 9 3 3 4 4" xfId="26359"/>
    <cellStyle name="Normal 9 3 3 4 4 2" xfId="26360"/>
    <cellStyle name="Normal 9 3 3 4 5" xfId="26361"/>
    <cellStyle name="Normal 9 3 3 5" xfId="26362"/>
    <cellStyle name="Normal 9 3 3 5 2" xfId="26363"/>
    <cellStyle name="Normal 9 3 3 6" xfId="26364"/>
    <cellStyle name="Normal 9 3 3 6 2" xfId="26365"/>
    <cellStyle name="Normal 9 3 3 7" xfId="26366"/>
    <cellStyle name="Normal 9 3 3 7 2" xfId="26367"/>
    <cellStyle name="Normal 9 3 3 8" xfId="26368"/>
    <cellStyle name="Normal 9 3 4" xfId="26369"/>
    <cellStyle name="Normal 9 3 4 2" xfId="26370"/>
    <cellStyle name="Normal 9 3 4 2 2" xfId="26371"/>
    <cellStyle name="Normal 9 3 4 3" xfId="26372"/>
    <cellStyle name="Normal 9 3 4 3 2" xfId="26373"/>
    <cellStyle name="Normal 9 3 4 4" xfId="26374"/>
    <cellStyle name="Normal 9 3 4 4 2" xfId="26375"/>
    <cellStyle name="Normal 9 3 4 5" xfId="26376"/>
    <cellStyle name="Normal 9 3 5" xfId="26377"/>
    <cellStyle name="Normal 9 3 5 2" xfId="26378"/>
    <cellStyle name="Normal 9 3 5 2 2" xfId="26379"/>
    <cellStyle name="Normal 9 3 5 3" xfId="26380"/>
    <cellStyle name="Normal 9 3 5 3 2" xfId="26381"/>
    <cellStyle name="Normal 9 3 5 4" xfId="26382"/>
    <cellStyle name="Normal 9 3 5 4 2" xfId="26383"/>
    <cellStyle name="Normal 9 3 5 5" xfId="26384"/>
    <cellStyle name="Normal 9 3 6" xfId="26385"/>
    <cellStyle name="Normal 9 3 6 2" xfId="26386"/>
    <cellStyle name="Normal 9 3 6 2 2" xfId="26387"/>
    <cellStyle name="Normal 9 3 6 3" xfId="26388"/>
    <cellStyle name="Normal 9 3 6 3 2" xfId="26389"/>
    <cellStyle name="Normal 9 3 6 4" xfId="26390"/>
    <cellStyle name="Normal 9 3 6 4 2" xfId="26391"/>
    <cellStyle name="Normal 9 3 6 5" xfId="26392"/>
    <cellStyle name="Normal 9 3 7" xfId="26393"/>
    <cellStyle name="Normal 9 3 7 2" xfId="26394"/>
    <cellStyle name="Normal 9 3 8" xfId="26395"/>
    <cellStyle name="Normal 9 3 8 2" xfId="26396"/>
    <cellStyle name="Normal 9 3 9" xfId="26397"/>
    <cellStyle name="Normal 9 3 9 2" xfId="26398"/>
    <cellStyle name="Normal 9 3_1.IMF_SVK_2011 Article IV_Tables attached to Fiscal Questionnaire" xfId="26399"/>
    <cellStyle name="Normal 9 4" xfId="26400"/>
    <cellStyle name="Normal 9 4 2" xfId="26401"/>
    <cellStyle name="Normal 9 4 2 2" xfId="26402"/>
    <cellStyle name="Normal 9 4 2 2 2" xfId="26403"/>
    <cellStyle name="Normal 9 4 2 3" xfId="26404"/>
    <cellStyle name="Normal 9 4 2 3 2" xfId="26405"/>
    <cellStyle name="Normal 9 4 2 4" xfId="26406"/>
    <cellStyle name="Normal 9 4 2 4 2" xfId="26407"/>
    <cellStyle name="Normal 9 4 2 5" xfId="26408"/>
    <cellStyle name="Normal 9 4 3" xfId="26409"/>
    <cellStyle name="Normal 9 4 3 2" xfId="26410"/>
    <cellStyle name="Normal 9 4 3 2 2" xfId="26411"/>
    <cellStyle name="Normal 9 4 3 3" xfId="26412"/>
    <cellStyle name="Normal 9 4 3 3 2" xfId="26413"/>
    <cellStyle name="Normal 9 4 3 4" xfId="26414"/>
    <cellStyle name="Normal 9 4 3 4 2" xfId="26415"/>
    <cellStyle name="Normal 9 4 3 5" xfId="26416"/>
    <cellStyle name="Normal 9 4 4" xfId="26417"/>
    <cellStyle name="Normal 9 4 4 2" xfId="26418"/>
    <cellStyle name="Normal 9 4 4 2 2" xfId="26419"/>
    <cellStyle name="Normal 9 4 4 3" xfId="26420"/>
    <cellStyle name="Normal 9 4 4 3 2" xfId="26421"/>
    <cellStyle name="Normal 9 4 4 4" xfId="26422"/>
    <cellStyle name="Normal 9 4 4 4 2" xfId="26423"/>
    <cellStyle name="Normal 9 4 4 5" xfId="26424"/>
    <cellStyle name="Normal 9 4 5" xfId="26425"/>
    <cellStyle name="Normal 9 4 5 2" xfId="26426"/>
    <cellStyle name="Normal 9 4 6" xfId="26427"/>
    <cellStyle name="Normal 9 4 6 2" xfId="26428"/>
    <cellStyle name="Normal 9 4 7" xfId="26429"/>
    <cellStyle name="Normal 9 4 7 2" xfId="26430"/>
    <cellStyle name="Normal 9 4 8" xfId="26431"/>
    <cellStyle name="Normal 9 5" xfId="26432"/>
    <cellStyle name="Normal 9 5 2" xfId="26433"/>
    <cellStyle name="Normal 9 5 2 2" xfId="26434"/>
    <cellStyle name="Normal 9 5 2 2 2" xfId="26435"/>
    <cellStyle name="Normal 9 5 2 3" xfId="26436"/>
    <cellStyle name="Normal 9 5 2 3 2" xfId="26437"/>
    <cellStyle name="Normal 9 5 2 4" xfId="26438"/>
    <cellStyle name="Normal 9 5 2 4 2" xfId="26439"/>
    <cellStyle name="Normal 9 5 2 5" xfId="26440"/>
    <cellStyle name="Normal 9 5 3" xfId="26441"/>
    <cellStyle name="Normal 9 5 3 2" xfId="26442"/>
    <cellStyle name="Normal 9 5 3 2 2" xfId="26443"/>
    <cellStyle name="Normal 9 5 3 3" xfId="26444"/>
    <cellStyle name="Normal 9 5 3 3 2" xfId="26445"/>
    <cellStyle name="Normal 9 5 3 4" xfId="26446"/>
    <cellStyle name="Normal 9 5 3 4 2" xfId="26447"/>
    <cellStyle name="Normal 9 5 3 5" xfId="26448"/>
    <cellStyle name="Normal 9 5 4" xfId="26449"/>
    <cellStyle name="Normal 9 5 4 2" xfId="26450"/>
    <cellStyle name="Normal 9 5 4 2 2" xfId="26451"/>
    <cellStyle name="Normal 9 5 4 3" xfId="26452"/>
    <cellStyle name="Normal 9 5 4 3 2" xfId="26453"/>
    <cellStyle name="Normal 9 5 4 4" xfId="26454"/>
    <cellStyle name="Normal 9 5 4 4 2" xfId="26455"/>
    <cellStyle name="Normal 9 5 4 5" xfId="26456"/>
    <cellStyle name="Normal 9 5 5" xfId="26457"/>
    <cellStyle name="Normal 9 5 5 2" xfId="26458"/>
    <cellStyle name="Normal 9 5 6" xfId="26459"/>
    <cellStyle name="Normal 9 5 6 2" xfId="26460"/>
    <cellStyle name="Normal 9 5 7" xfId="26461"/>
    <cellStyle name="Normal 9 5 7 2" xfId="26462"/>
    <cellStyle name="Normal 9 5 8" xfId="26463"/>
    <cellStyle name="Normal 9 6" xfId="26464"/>
    <cellStyle name="Normal 9 6 2" xfId="26465"/>
    <cellStyle name="Normal 9 6 2 2" xfId="26466"/>
    <cellStyle name="Normal 9 6 3" xfId="26467"/>
    <cellStyle name="Normal 9 6 3 2" xfId="26468"/>
    <cellStyle name="Normal 9 6 4" xfId="26469"/>
    <cellStyle name="Normal 9 6 4 2" xfId="26470"/>
    <cellStyle name="Normal 9 6 5" xfId="26471"/>
    <cellStyle name="Normal 9 7" xfId="26472"/>
    <cellStyle name="Normal 9 7 2" xfId="26473"/>
    <cellStyle name="Normal 9 7 2 2" xfId="26474"/>
    <cellStyle name="Normal 9 7 3" xfId="26475"/>
    <cellStyle name="Normal 9 7 3 2" xfId="26476"/>
    <cellStyle name="Normal 9 7 4" xfId="26477"/>
    <cellStyle name="Normal 9 7 4 2" xfId="26478"/>
    <cellStyle name="Normal 9 7 5" xfId="26479"/>
    <cellStyle name="Normal 9 8" xfId="26480"/>
    <cellStyle name="Normal 9 8 2" xfId="26481"/>
    <cellStyle name="Normal 9 8 2 2" xfId="26482"/>
    <cellStyle name="Normal 9 8 3" xfId="26483"/>
    <cellStyle name="Normal 9 8 3 2" xfId="26484"/>
    <cellStyle name="Normal 9 8 4" xfId="26485"/>
    <cellStyle name="Normal 9 8 4 2" xfId="26486"/>
    <cellStyle name="Normal 9 8 5" xfId="26487"/>
    <cellStyle name="Normal 9 9" xfId="26488"/>
    <cellStyle name="Normal 9 9 2" xfId="26489"/>
    <cellStyle name="Normal 9_1.IMF_SVK_2011 Article IV_Tables attached to Fiscal Questionnaire" xfId="26490"/>
    <cellStyle name="Normal 90" xfId="26491"/>
    <cellStyle name="Normal 90 2" xfId="26492"/>
    <cellStyle name="Normal 90 3" xfId="26493"/>
    <cellStyle name="Normal 91" xfId="26494"/>
    <cellStyle name="Normal 91 2" xfId="26495"/>
    <cellStyle name="Normal 91 3" xfId="26496"/>
    <cellStyle name="Normal 92" xfId="26497"/>
    <cellStyle name="Normal 92 2" xfId="26498"/>
    <cellStyle name="Normal 92 3" xfId="26499"/>
    <cellStyle name="Normal 93" xfId="26500"/>
    <cellStyle name="Normal 93 2" xfId="26501"/>
    <cellStyle name="Normal 93 3" xfId="26502"/>
    <cellStyle name="Normal 94" xfId="26503"/>
    <cellStyle name="Normal 94 2" xfId="26504"/>
    <cellStyle name="Normal 94 3" xfId="26505"/>
    <cellStyle name="Normal 95" xfId="26506"/>
    <cellStyle name="Normal 95 2" xfId="26507"/>
    <cellStyle name="Normal 95 3" xfId="26508"/>
    <cellStyle name="Normal 96" xfId="26509"/>
    <cellStyle name="Normal 96 2" xfId="26510"/>
    <cellStyle name="Normal 96 3" xfId="26511"/>
    <cellStyle name="Normal 97" xfId="26512"/>
    <cellStyle name="Normal 97 2" xfId="26513"/>
    <cellStyle name="Normal 97 3" xfId="26514"/>
    <cellStyle name="Normal 98" xfId="26515"/>
    <cellStyle name="Normal 98 2" xfId="26516"/>
    <cellStyle name="Normal 98 3" xfId="26517"/>
    <cellStyle name="Normal 99" xfId="26518"/>
    <cellStyle name="Normal 99 2" xfId="26519"/>
    <cellStyle name="Normal 99 3" xfId="26520"/>
    <cellStyle name="normal number" xfId="26521"/>
    <cellStyle name="normal number 2" xfId="26522"/>
    <cellStyle name="Normal Table" xfId="26523"/>
    <cellStyle name="Normal Table 2" xfId="26524"/>
    <cellStyle name="Normál_10mell99" xfId="26525"/>
    <cellStyle name="Normale 2" xfId="26526"/>
    <cellStyle name="Normale 2 2" xfId="26527"/>
    <cellStyle name="Normale 2 2 2" xfId="26528"/>
    <cellStyle name="Normale 2 2 3" xfId="26529"/>
    <cellStyle name="Normale 2 3" xfId="26530"/>
    <cellStyle name="Normale 2 4" xfId="26531"/>
    <cellStyle name="Normale 3" xfId="26532"/>
    <cellStyle name="Normale 3 2" xfId="26533"/>
    <cellStyle name="Normale 3 3" xfId="26534"/>
    <cellStyle name="Normale 4" xfId="26535"/>
    <cellStyle name="Normale 4 2" xfId="26536"/>
    <cellStyle name="Normale 4 2 2" xfId="26537"/>
    <cellStyle name="Normale 4 2 2 2" xfId="26538"/>
    <cellStyle name="Normale 4 2 3" xfId="26539"/>
    <cellStyle name="Normale 4 3" xfId="26540"/>
    <cellStyle name="Normale 4 3 2" xfId="26541"/>
    <cellStyle name="Normale 4 3 2 2" xfId="26542"/>
    <cellStyle name="Normale 4 3 3" xfId="26543"/>
    <cellStyle name="Normale 4 4" xfId="26544"/>
    <cellStyle name="Normale 4 4 2" xfId="26545"/>
    <cellStyle name="Normale 4 5" xfId="26546"/>
    <cellStyle name="Normale 7" xfId="26547"/>
    <cellStyle name="Normale 7 2" xfId="26548"/>
    <cellStyle name="Normale 7 3" xfId="26549"/>
    <cellStyle name="Normale_Foglio1" xfId="26550"/>
    <cellStyle name="Normálna 2" xfId="26551"/>
    <cellStyle name="Normálna 2 2" xfId="26552"/>
    <cellStyle name="normálne 2" xfId="26553"/>
    <cellStyle name="normálne 2 2" xfId="26554"/>
    <cellStyle name="normálne 2 2 2" xfId="26555"/>
    <cellStyle name="normálne 3" xfId="26556"/>
    <cellStyle name="normálne 4" xfId="26557"/>
    <cellStyle name="normálne 5" xfId="26558"/>
    <cellStyle name="normálne 5 2" xfId="26559"/>
    <cellStyle name="normálne 5_7.GG_2007-2013_po vláde" xfId="26560"/>
    <cellStyle name="normálne 6" xfId="26561"/>
    <cellStyle name="normálne 7" xfId="26562"/>
    <cellStyle name="normálne 8" xfId="26563"/>
    <cellStyle name="normálne_Hárok1" xfId="26564"/>
    <cellStyle name="normální_agricult_1" xfId="26565"/>
    <cellStyle name="Normßl - Style1" xfId="26566"/>
    <cellStyle name="Normßl - Style1 2" xfId="26567"/>
    <cellStyle name="Normßl - Style1 2 2" xfId="26568"/>
    <cellStyle name="Normßl - Style1 3" xfId="26569"/>
    <cellStyle name="Nota" xfId="26570"/>
    <cellStyle name="Nota 10" xfId="26571"/>
    <cellStyle name="Nota 11" xfId="26572"/>
    <cellStyle name="Nota 12" xfId="26573"/>
    <cellStyle name="Nota 13" xfId="26574"/>
    <cellStyle name="Nota 14" xfId="26575"/>
    <cellStyle name="Nota 15" xfId="26576"/>
    <cellStyle name="Nota 16" xfId="26577"/>
    <cellStyle name="Nota 17" xfId="26578"/>
    <cellStyle name="Nota 18" xfId="26579"/>
    <cellStyle name="Nota 19" xfId="26580"/>
    <cellStyle name="Nota 2" xfId="26581"/>
    <cellStyle name="Nota 2 10" xfId="26582"/>
    <cellStyle name="Nota 2 11" xfId="26583"/>
    <cellStyle name="Nota 2 12" xfId="26584"/>
    <cellStyle name="Nota 2 13" xfId="26585"/>
    <cellStyle name="Nota 2 14" xfId="26586"/>
    <cellStyle name="Nota 2 15" xfId="26587"/>
    <cellStyle name="Nota 2 16" xfId="26588"/>
    <cellStyle name="Nota 2 17" xfId="26589"/>
    <cellStyle name="Nota 2 18" xfId="26590"/>
    <cellStyle name="Nota 2 19" xfId="26591"/>
    <cellStyle name="Nota 2 2" xfId="26592"/>
    <cellStyle name="Nota 2 2 10" xfId="26593"/>
    <cellStyle name="Nota 2 2 11" xfId="26594"/>
    <cellStyle name="Nota 2 2 12" xfId="26595"/>
    <cellStyle name="Nota 2 2 13" xfId="26596"/>
    <cellStyle name="Nota 2 2 14" xfId="26597"/>
    <cellStyle name="Nota 2 2 15" xfId="26598"/>
    <cellStyle name="Nota 2 2 16" xfId="26599"/>
    <cellStyle name="Nota 2 2 17" xfId="26600"/>
    <cellStyle name="Nota 2 2 18" xfId="26601"/>
    <cellStyle name="Nota 2 2 19" xfId="26602"/>
    <cellStyle name="Nota 2 2 2" xfId="26603"/>
    <cellStyle name="Nota 2 2 20" xfId="26604"/>
    <cellStyle name="Nota 2 2 21" xfId="26605"/>
    <cellStyle name="Nota 2 2 22" xfId="26606"/>
    <cellStyle name="Nota 2 2 23" xfId="26607"/>
    <cellStyle name="Nota 2 2 24" xfId="26608"/>
    <cellStyle name="Nota 2 2 25" xfId="26609"/>
    <cellStyle name="Nota 2 2 26" xfId="26610"/>
    <cellStyle name="Nota 2 2 27" xfId="26611"/>
    <cellStyle name="Nota 2 2 28" xfId="26612"/>
    <cellStyle name="Nota 2 2 29" xfId="26613"/>
    <cellStyle name="Nota 2 2 3" xfId="26614"/>
    <cellStyle name="Nota 2 2 4" xfId="26615"/>
    <cellStyle name="Nota 2 2 5" xfId="26616"/>
    <cellStyle name="Nota 2 2 6" xfId="26617"/>
    <cellStyle name="Nota 2 2 7" xfId="26618"/>
    <cellStyle name="Nota 2 2 8" xfId="26619"/>
    <cellStyle name="Nota 2 2 9" xfId="26620"/>
    <cellStyle name="Nota 2 20" xfId="26621"/>
    <cellStyle name="Nota 2 21" xfId="26622"/>
    <cellStyle name="Nota 2 22" xfId="26623"/>
    <cellStyle name="Nota 2 23" xfId="26624"/>
    <cellStyle name="Nota 2 24" xfId="26625"/>
    <cellStyle name="Nota 2 25" xfId="26626"/>
    <cellStyle name="Nota 2 26" xfId="26627"/>
    <cellStyle name="Nota 2 27" xfId="26628"/>
    <cellStyle name="Nota 2 28" xfId="26629"/>
    <cellStyle name="Nota 2 29" xfId="26630"/>
    <cellStyle name="Nota 2 3" xfId="26631"/>
    <cellStyle name="Nota 2 30" xfId="26632"/>
    <cellStyle name="Nota 2 4" xfId="26633"/>
    <cellStyle name="Nota 2 5" xfId="26634"/>
    <cellStyle name="Nota 2 6" xfId="26635"/>
    <cellStyle name="Nota 2 7" xfId="26636"/>
    <cellStyle name="Nota 2 8" xfId="26637"/>
    <cellStyle name="Nota 2 9" xfId="26638"/>
    <cellStyle name="Nota 20" xfId="26639"/>
    <cellStyle name="Nota 21" xfId="26640"/>
    <cellStyle name="Nota 22" xfId="26641"/>
    <cellStyle name="Nota 23" xfId="26642"/>
    <cellStyle name="Nota 24" xfId="26643"/>
    <cellStyle name="Nota 25" xfId="26644"/>
    <cellStyle name="Nota 26" xfId="26645"/>
    <cellStyle name="Nota 27" xfId="26646"/>
    <cellStyle name="Nota 28" xfId="26647"/>
    <cellStyle name="Nota 29" xfId="26648"/>
    <cellStyle name="Nota 3" xfId="26649"/>
    <cellStyle name="Nota 3 10" xfId="26650"/>
    <cellStyle name="Nota 3 11" xfId="26651"/>
    <cellStyle name="Nota 3 12" xfId="26652"/>
    <cellStyle name="Nota 3 13" xfId="26653"/>
    <cellStyle name="Nota 3 14" xfId="26654"/>
    <cellStyle name="Nota 3 15" xfId="26655"/>
    <cellStyle name="Nota 3 16" xfId="26656"/>
    <cellStyle name="Nota 3 17" xfId="26657"/>
    <cellStyle name="Nota 3 18" xfId="26658"/>
    <cellStyle name="Nota 3 19" xfId="26659"/>
    <cellStyle name="Nota 3 2" xfId="26660"/>
    <cellStyle name="Nota 3 2 10" xfId="26661"/>
    <cellStyle name="Nota 3 2 11" xfId="26662"/>
    <cellStyle name="Nota 3 2 12" xfId="26663"/>
    <cellStyle name="Nota 3 2 13" xfId="26664"/>
    <cellStyle name="Nota 3 2 14" xfId="26665"/>
    <cellStyle name="Nota 3 2 15" xfId="26666"/>
    <cellStyle name="Nota 3 2 16" xfId="26667"/>
    <cellStyle name="Nota 3 2 17" xfId="26668"/>
    <cellStyle name="Nota 3 2 18" xfId="26669"/>
    <cellStyle name="Nota 3 2 19" xfId="26670"/>
    <cellStyle name="Nota 3 2 2" xfId="26671"/>
    <cellStyle name="Nota 3 2 20" xfId="26672"/>
    <cellStyle name="Nota 3 2 21" xfId="26673"/>
    <cellStyle name="Nota 3 2 22" xfId="26674"/>
    <cellStyle name="Nota 3 2 23" xfId="26675"/>
    <cellStyle name="Nota 3 2 24" xfId="26676"/>
    <cellStyle name="Nota 3 2 25" xfId="26677"/>
    <cellStyle name="Nota 3 2 26" xfId="26678"/>
    <cellStyle name="Nota 3 2 27" xfId="26679"/>
    <cellStyle name="Nota 3 2 28" xfId="26680"/>
    <cellStyle name="Nota 3 2 29" xfId="26681"/>
    <cellStyle name="Nota 3 2 3" xfId="26682"/>
    <cellStyle name="Nota 3 2 4" xfId="26683"/>
    <cellStyle name="Nota 3 2 5" xfId="26684"/>
    <cellStyle name="Nota 3 2 6" xfId="26685"/>
    <cellStyle name="Nota 3 2 7" xfId="26686"/>
    <cellStyle name="Nota 3 2 8" xfId="26687"/>
    <cellStyle name="Nota 3 2 9" xfId="26688"/>
    <cellStyle name="Nota 3 20" xfId="26689"/>
    <cellStyle name="Nota 3 21" xfId="26690"/>
    <cellStyle name="Nota 3 22" xfId="26691"/>
    <cellStyle name="Nota 3 23" xfId="26692"/>
    <cellStyle name="Nota 3 24" xfId="26693"/>
    <cellStyle name="Nota 3 25" xfId="26694"/>
    <cellStyle name="Nota 3 26" xfId="26695"/>
    <cellStyle name="Nota 3 27" xfId="26696"/>
    <cellStyle name="Nota 3 28" xfId="26697"/>
    <cellStyle name="Nota 3 29" xfId="26698"/>
    <cellStyle name="Nota 3 3" xfId="26699"/>
    <cellStyle name="Nota 3 30" xfId="26700"/>
    <cellStyle name="Nota 3 4" xfId="26701"/>
    <cellStyle name="Nota 3 5" xfId="26702"/>
    <cellStyle name="Nota 3 6" xfId="26703"/>
    <cellStyle name="Nota 3 7" xfId="26704"/>
    <cellStyle name="Nota 3 8" xfId="26705"/>
    <cellStyle name="Nota 3 9" xfId="26706"/>
    <cellStyle name="Nota 30" xfId="26707"/>
    <cellStyle name="Nota 31" xfId="26708"/>
    <cellStyle name="Nota 32" xfId="26709"/>
    <cellStyle name="Nota 4" xfId="26710"/>
    <cellStyle name="Nota 4 10" xfId="26711"/>
    <cellStyle name="Nota 4 11" xfId="26712"/>
    <cellStyle name="Nota 4 12" xfId="26713"/>
    <cellStyle name="Nota 4 13" xfId="26714"/>
    <cellStyle name="Nota 4 14" xfId="26715"/>
    <cellStyle name="Nota 4 15" xfId="26716"/>
    <cellStyle name="Nota 4 16" xfId="26717"/>
    <cellStyle name="Nota 4 17" xfId="26718"/>
    <cellStyle name="Nota 4 18" xfId="26719"/>
    <cellStyle name="Nota 4 19" xfId="26720"/>
    <cellStyle name="Nota 4 2" xfId="26721"/>
    <cellStyle name="Nota 4 20" xfId="26722"/>
    <cellStyle name="Nota 4 21" xfId="26723"/>
    <cellStyle name="Nota 4 22" xfId="26724"/>
    <cellStyle name="Nota 4 23" xfId="26725"/>
    <cellStyle name="Nota 4 24" xfId="26726"/>
    <cellStyle name="Nota 4 25" xfId="26727"/>
    <cellStyle name="Nota 4 26" xfId="26728"/>
    <cellStyle name="Nota 4 27" xfId="26729"/>
    <cellStyle name="Nota 4 28" xfId="26730"/>
    <cellStyle name="Nota 4 29" xfId="26731"/>
    <cellStyle name="Nota 4 3" xfId="26732"/>
    <cellStyle name="Nota 4 4" xfId="26733"/>
    <cellStyle name="Nota 4 5" xfId="26734"/>
    <cellStyle name="Nota 4 6" xfId="26735"/>
    <cellStyle name="Nota 4 7" xfId="26736"/>
    <cellStyle name="Nota 4 8" xfId="26737"/>
    <cellStyle name="Nota 4 9" xfId="26738"/>
    <cellStyle name="Nota 5" xfId="26739"/>
    <cellStyle name="Nota 6" xfId="26740"/>
    <cellStyle name="Nota 7" xfId="26741"/>
    <cellStyle name="Nota 8" xfId="26742"/>
    <cellStyle name="Nota 9" xfId="26743"/>
    <cellStyle name="Notas" xfId="26744"/>
    <cellStyle name="Notas 10" xfId="26745"/>
    <cellStyle name="Notas 10 2" xfId="26746"/>
    <cellStyle name="Notas 11" xfId="26747"/>
    <cellStyle name="Notas 12" xfId="26748"/>
    <cellStyle name="Notas 12 2" xfId="26749"/>
    <cellStyle name="Notas 13" xfId="26750"/>
    <cellStyle name="Notas 14" xfId="26751"/>
    <cellStyle name="Notas 15" xfId="26752"/>
    <cellStyle name="Notas 16" xfId="26753"/>
    <cellStyle name="Notas 17" xfId="26754"/>
    <cellStyle name="Notas 18" xfId="26755"/>
    <cellStyle name="Notas 19" xfId="26756"/>
    <cellStyle name="Notas 2" xfId="26757"/>
    <cellStyle name="Notas 2 10" xfId="26758"/>
    <cellStyle name="Notas 2 11" xfId="26759"/>
    <cellStyle name="Notas 2 12" xfId="26760"/>
    <cellStyle name="Notas 2 13" xfId="26761"/>
    <cellStyle name="Notas 2 14" xfId="26762"/>
    <cellStyle name="Notas 2 15" xfId="26763"/>
    <cellStyle name="Notas 2 16" xfId="26764"/>
    <cellStyle name="Notas 2 17" xfId="26765"/>
    <cellStyle name="Notas 2 18" xfId="26766"/>
    <cellStyle name="Notas 2 19" xfId="26767"/>
    <cellStyle name="Notas 2 2" xfId="26768"/>
    <cellStyle name="Notas 2 2 10" xfId="26769"/>
    <cellStyle name="Notas 2 2 11" xfId="26770"/>
    <cellStyle name="Notas 2 2 12" xfId="26771"/>
    <cellStyle name="Notas 2 2 13" xfId="26772"/>
    <cellStyle name="Notas 2 2 14" xfId="26773"/>
    <cellStyle name="Notas 2 2 15" xfId="26774"/>
    <cellStyle name="Notas 2 2 16" xfId="26775"/>
    <cellStyle name="Notas 2 2 17" xfId="26776"/>
    <cellStyle name="Notas 2 2 18" xfId="26777"/>
    <cellStyle name="Notas 2 2 19" xfId="26778"/>
    <cellStyle name="Notas 2 2 2" xfId="26779"/>
    <cellStyle name="Notas 2 2 2 2" xfId="26780"/>
    <cellStyle name="Notas 2 2 20" xfId="26781"/>
    <cellStyle name="Notas 2 2 21" xfId="26782"/>
    <cellStyle name="Notas 2 2 22" xfId="26783"/>
    <cellStyle name="Notas 2 2 23" xfId="26784"/>
    <cellStyle name="Notas 2 2 24" xfId="26785"/>
    <cellStyle name="Notas 2 2 25" xfId="26786"/>
    <cellStyle name="Notas 2 2 26" xfId="26787"/>
    <cellStyle name="Notas 2 2 27" xfId="26788"/>
    <cellStyle name="Notas 2 2 28" xfId="26789"/>
    <cellStyle name="Notas 2 2 29" xfId="26790"/>
    <cellStyle name="Notas 2 2 3" xfId="26791"/>
    <cellStyle name="Notas 2 2 4" xfId="26792"/>
    <cellStyle name="Notas 2 2 5" xfId="26793"/>
    <cellStyle name="Notas 2 2 6" xfId="26794"/>
    <cellStyle name="Notas 2 2 7" xfId="26795"/>
    <cellStyle name="Notas 2 2 8" xfId="26796"/>
    <cellStyle name="Notas 2 2 9" xfId="26797"/>
    <cellStyle name="Notas 2 20" xfId="26798"/>
    <cellStyle name="Notas 2 21" xfId="26799"/>
    <cellStyle name="Notas 2 22" xfId="26800"/>
    <cellStyle name="Notas 2 23" xfId="26801"/>
    <cellStyle name="Notas 2 24" xfId="26802"/>
    <cellStyle name="Notas 2 25" xfId="26803"/>
    <cellStyle name="Notas 2 26" xfId="26804"/>
    <cellStyle name="Notas 2 27" xfId="26805"/>
    <cellStyle name="Notas 2 28" xfId="26806"/>
    <cellStyle name="Notas 2 29" xfId="26807"/>
    <cellStyle name="Notas 2 3" xfId="26808"/>
    <cellStyle name="Notas 2 3 2" xfId="26809"/>
    <cellStyle name="Notas 2 30" xfId="26810"/>
    <cellStyle name="Notas 2 4" xfId="26811"/>
    <cellStyle name="Notas 2 5" xfId="26812"/>
    <cellStyle name="Notas 2 6" xfId="26813"/>
    <cellStyle name="Notas 2 7" xfId="26814"/>
    <cellStyle name="Notas 2 8" xfId="26815"/>
    <cellStyle name="Notas 2 9" xfId="26816"/>
    <cellStyle name="Notas 20" xfId="26817"/>
    <cellStyle name="Notas 21" xfId="26818"/>
    <cellStyle name="Notas 22" xfId="26819"/>
    <cellStyle name="Notas 23" xfId="26820"/>
    <cellStyle name="Notas 24" xfId="26821"/>
    <cellStyle name="Notas 25" xfId="26822"/>
    <cellStyle name="Notas 26" xfId="26823"/>
    <cellStyle name="Notas 27" xfId="26824"/>
    <cellStyle name="Notas 28" xfId="26825"/>
    <cellStyle name="Notas 29" xfId="26826"/>
    <cellStyle name="Notas 3" xfId="26827"/>
    <cellStyle name="Notas 3 10" xfId="26828"/>
    <cellStyle name="Notas 3 11" xfId="26829"/>
    <cellStyle name="Notas 3 12" xfId="26830"/>
    <cellStyle name="Notas 3 13" xfId="26831"/>
    <cellStyle name="Notas 3 14" xfId="26832"/>
    <cellStyle name="Notas 3 15" xfId="26833"/>
    <cellStyle name="Notas 3 16" xfId="26834"/>
    <cellStyle name="Notas 3 17" xfId="26835"/>
    <cellStyle name="Notas 3 18" xfId="26836"/>
    <cellStyle name="Notas 3 19" xfId="26837"/>
    <cellStyle name="Notas 3 2" xfId="26838"/>
    <cellStyle name="Notas 3 2 10" xfId="26839"/>
    <cellStyle name="Notas 3 2 11" xfId="26840"/>
    <cellStyle name="Notas 3 2 12" xfId="26841"/>
    <cellStyle name="Notas 3 2 13" xfId="26842"/>
    <cellStyle name="Notas 3 2 14" xfId="26843"/>
    <cellStyle name="Notas 3 2 15" xfId="26844"/>
    <cellStyle name="Notas 3 2 16" xfId="26845"/>
    <cellStyle name="Notas 3 2 17" xfId="26846"/>
    <cellStyle name="Notas 3 2 18" xfId="26847"/>
    <cellStyle name="Notas 3 2 19" xfId="26848"/>
    <cellStyle name="Notas 3 2 2" xfId="26849"/>
    <cellStyle name="Notas 3 2 2 2" xfId="26850"/>
    <cellStyle name="Notas 3 2 20" xfId="26851"/>
    <cellStyle name="Notas 3 2 21" xfId="26852"/>
    <cellStyle name="Notas 3 2 22" xfId="26853"/>
    <cellStyle name="Notas 3 2 23" xfId="26854"/>
    <cellStyle name="Notas 3 2 24" xfId="26855"/>
    <cellStyle name="Notas 3 2 25" xfId="26856"/>
    <cellStyle name="Notas 3 2 26" xfId="26857"/>
    <cellStyle name="Notas 3 2 27" xfId="26858"/>
    <cellStyle name="Notas 3 2 28" xfId="26859"/>
    <cellStyle name="Notas 3 2 29" xfId="26860"/>
    <cellStyle name="Notas 3 2 3" xfId="26861"/>
    <cellStyle name="Notas 3 2 4" xfId="26862"/>
    <cellStyle name="Notas 3 2 5" xfId="26863"/>
    <cellStyle name="Notas 3 2 6" xfId="26864"/>
    <cellStyle name="Notas 3 2 7" xfId="26865"/>
    <cellStyle name="Notas 3 2 8" xfId="26866"/>
    <cellStyle name="Notas 3 2 9" xfId="26867"/>
    <cellStyle name="Notas 3 20" xfId="26868"/>
    <cellStyle name="Notas 3 21" xfId="26869"/>
    <cellStyle name="Notas 3 22" xfId="26870"/>
    <cellStyle name="Notas 3 23" xfId="26871"/>
    <cellStyle name="Notas 3 24" xfId="26872"/>
    <cellStyle name="Notas 3 25" xfId="26873"/>
    <cellStyle name="Notas 3 26" xfId="26874"/>
    <cellStyle name="Notas 3 27" xfId="26875"/>
    <cellStyle name="Notas 3 28" xfId="26876"/>
    <cellStyle name="Notas 3 29" xfId="26877"/>
    <cellStyle name="Notas 3 3" xfId="26878"/>
    <cellStyle name="Notas 3 3 2" xfId="26879"/>
    <cellStyle name="Notas 3 30" xfId="26880"/>
    <cellStyle name="Notas 3 4" xfId="26881"/>
    <cellStyle name="Notas 3 5" xfId="26882"/>
    <cellStyle name="Notas 3 6" xfId="26883"/>
    <cellStyle name="Notas 3 6 2" xfId="26884"/>
    <cellStyle name="Notas 3 7" xfId="26885"/>
    <cellStyle name="Notas 3 8" xfId="26886"/>
    <cellStyle name="Notas 3 9" xfId="26887"/>
    <cellStyle name="Notas 30" xfId="26888"/>
    <cellStyle name="Notas 31" xfId="26889"/>
    <cellStyle name="Notas 32" xfId="26890"/>
    <cellStyle name="Notas 4" xfId="26891"/>
    <cellStyle name="Notas 4 10" xfId="26892"/>
    <cellStyle name="Notas 4 11" xfId="26893"/>
    <cellStyle name="Notas 4 12" xfId="26894"/>
    <cellStyle name="Notas 4 13" xfId="26895"/>
    <cellStyle name="Notas 4 14" xfId="26896"/>
    <cellStyle name="Notas 4 15" xfId="26897"/>
    <cellStyle name="Notas 4 16" xfId="26898"/>
    <cellStyle name="Notas 4 17" xfId="26899"/>
    <cellStyle name="Notas 4 18" xfId="26900"/>
    <cellStyle name="Notas 4 19" xfId="26901"/>
    <cellStyle name="Notas 4 2" xfId="26902"/>
    <cellStyle name="Notas 4 2 2" xfId="26903"/>
    <cellStyle name="Notas 4 20" xfId="26904"/>
    <cellStyle name="Notas 4 21" xfId="26905"/>
    <cellStyle name="Notas 4 22" xfId="26906"/>
    <cellStyle name="Notas 4 23" xfId="26907"/>
    <cellStyle name="Notas 4 24" xfId="26908"/>
    <cellStyle name="Notas 4 25" xfId="26909"/>
    <cellStyle name="Notas 4 26" xfId="26910"/>
    <cellStyle name="Notas 4 27" xfId="26911"/>
    <cellStyle name="Notas 4 28" xfId="26912"/>
    <cellStyle name="Notas 4 29" xfId="26913"/>
    <cellStyle name="Notas 4 3" xfId="26914"/>
    <cellStyle name="Notas 4 4" xfId="26915"/>
    <cellStyle name="Notas 4 5" xfId="26916"/>
    <cellStyle name="Notas 4 6" xfId="26917"/>
    <cellStyle name="Notas 4 7" xfId="26918"/>
    <cellStyle name="Notas 4 8" xfId="26919"/>
    <cellStyle name="Notas 4 9" xfId="26920"/>
    <cellStyle name="Notas 5" xfId="26921"/>
    <cellStyle name="Notas 5 2" xfId="26922"/>
    <cellStyle name="Notas 5 2 2" xfId="26923"/>
    <cellStyle name="Notas 5 3" xfId="26924"/>
    <cellStyle name="Notas 6" xfId="26925"/>
    <cellStyle name="Notas 6 2" xfId="26926"/>
    <cellStyle name="Notas 6 2 2" xfId="26927"/>
    <cellStyle name="Notas 6 3" xfId="26928"/>
    <cellStyle name="Notas 6 4" xfId="26929"/>
    <cellStyle name="Notas 6 5" xfId="26930"/>
    <cellStyle name="Notas 6 5 2" xfId="26931"/>
    <cellStyle name="Notas 6 6" xfId="26932"/>
    <cellStyle name="Notas 7" xfId="26933"/>
    <cellStyle name="Notas 7 2" xfId="26934"/>
    <cellStyle name="Notas 7 2 2" xfId="26935"/>
    <cellStyle name="Notas 7 2 2 2" xfId="26936"/>
    <cellStyle name="Notas 7 2 3" xfId="26937"/>
    <cellStyle name="Notas 7 3" xfId="26938"/>
    <cellStyle name="Notas 7 3 2" xfId="26939"/>
    <cellStyle name="Notas 7 4" xfId="26940"/>
    <cellStyle name="Notas 7 4 2" xfId="26941"/>
    <cellStyle name="Notas 7 5" xfId="26942"/>
    <cellStyle name="Notas 7 5 2" xfId="26943"/>
    <cellStyle name="Notas 7 6" xfId="26944"/>
    <cellStyle name="Notas 8" xfId="26945"/>
    <cellStyle name="Notas 8 2" xfId="26946"/>
    <cellStyle name="Notas 8 2 2" xfId="26947"/>
    <cellStyle name="Notas 8 3" xfId="26948"/>
    <cellStyle name="Notas 8 3 2" xfId="26949"/>
    <cellStyle name="Notas 8 4" xfId="26950"/>
    <cellStyle name="Notas 8 4 2" xfId="26951"/>
    <cellStyle name="Notas 8 5" xfId="26952"/>
    <cellStyle name="Notas 9" xfId="26953"/>
    <cellStyle name="Notas 9 2" xfId="26954"/>
    <cellStyle name="Notas 9 2 2" xfId="26955"/>
    <cellStyle name="Notas 9 3" xfId="26956"/>
    <cellStyle name="Notas 9 4" xfId="26957"/>
    <cellStyle name="Notas 9 5" xfId="26958"/>
    <cellStyle name="Notas 9 5 2" xfId="26959"/>
    <cellStyle name="Notas 9 6" xfId="26960"/>
    <cellStyle name="Note 10" xfId="26961"/>
    <cellStyle name="Note 10 10" xfId="26962"/>
    <cellStyle name="Note 10 11" xfId="26963"/>
    <cellStyle name="Note 10 12" xfId="26964"/>
    <cellStyle name="Note 10 13" xfId="26965"/>
    <cellStyle name="Note 10 14" xfId="26966"/>
    <cellStyle name="Note 10 15" xfId="26967"/>
    <cellStyle name="Note 10 16" xfId="26968"/>
    <cellStyle name="Note 10 17" xfId="26969"/>
    <cellStyle name="Note 10 18" xfId="26970"/>
    <cellStyle name="Note 10 19" xfId="26971"/>
    <cellStyle name="Note 10 2" xfId="26972"/>
    <cellStyle name="Note 10 2 10" xfId="26973"/>
    <cellStyle name="Note 10 2 11" xfId="26974"/>
    <cellStyle name="Note 10 2 12" xfId="26975"/>
    <cellStyle name="Note 10 2 13" xfId="26976"/>
    <cellStyle name="Note 10 2 14" xfId="26977"/>
    <cellStyle name="Note 10 2 15" xfId="26978"/>
    <cellStyle name="Note 10 2 16" xfId="26979"/>
    <cellStyle name="Note 10 2 17" xfId="26980"/>
    <cellStyle name="Note 10 2 18" xfId="26981"/>
    <cellStyle name="Note 10 2 19" xfId="26982"/>
    <cellStyle name="Note 10 2 2" xfId="26983"/>
    <cellStyle name="Note 10 2 20" xfId="26984"/>
    <cellStyle name="Note 10 2 21" xfId="26985"/>
    <cellStyle name="Note 10 2 22" xfId="26986"/>
    <cellStyle name="Note 10 2 23" xfId="26987"/>
    <cellStyle name="Note 10 2 24" xfId="26988"/>
    <cellStyle name="Note 10 2 25" xfId="26989"/>
    <cellStyle name="Note 10 2 26" xfId="26990"/>
    <cellStyle name="Note 10 2 27" xfId="26991"/>
    <cellStyle name="Note 10 2 28" xfId="26992"/>
    <cellStyle name="Note 10 2 29" xfId="26993"/>
    <cellStyle name="Note 10 2 3" xfId="26994"/>
    <cellStyle name="Note 10 2 4" xfId="26995"/>
    <cellStyle name="Note 10 2 5" xfId="26996"/>
    <cellStyle name="Note 10 2 6" xfId="26997"/>
    <cellStyle name="Note 10 2 7" xfId="26998"/>
    <cellStyle name="Note 10 2 8" xfId="26999"/>
    <cellStyle name="Note 10 2 9" xfId="27000"/>
    <cellStyle name="Note 10 20" xfId="27001"/>
    <cellStyle name="Note 10 21" xfId="27002"/>
    <cellStyle name="Note 10 22" xfId="27003"/>
    <cellStyle name="Note 10 23" xfId="27004"/>
    <cellStyle name="Note 10 24" xfId="27005"/>
    <cellStyle name="Note 10 25" xfId="27006"/>
    <cellStyle name="Note 10 26" xfId="27007"/>
    <cellStyle name="Note 10 27" xfId="27008"/>
    <cellStyle name="Note 10 28" xfId="27009"/>
    <cellStyle name="Note 10 29" xfId="27010"/>
    <cellStyle name="Note 10 3" xfId="27011"/>
    <cellStyle name="Note 10 30" xfId="27012"/>
    <cellStyle name="Note 10 4" xfId="27013"/>
    <cellStyle name="Note 10 5" xfId="27014"/>
    <cellStyle name="Note 10 6" xfId="27015"/>
    <cellStyle name="Note 10 7" xfId="27016"/>
    <cellStyle name="Note 10 8" xfId="27017"/>
    <cellStyle name="Note 10 9" xfId="27018"/>
    <cellStyle name="Note 11" xfId="27019"/>
    <cellStyle name="Note 11 10" xfId="27020"/>
    <cellStyle name="Note 11 11" xfId="27021"/>
    <cellStyle name="Note 11 12" xfId="27022"/>
    <cellStyle name="Note 11 13" xfId="27023"/>
    <cellStyle name="Note 11 14" xfId="27024"/>
    <cellStyle name="Note 11 15" xfId="27025"/>
    <cellStyle name="Note 11 16" xfId="27026"/>
    <cellStyle name="Note 11 17" xfId="27027"/>
    <cellStyle name="Note 11 18" xfId="27028"/>
    <cellStyle name="Note 11 19" xfId="27029"/>
    <cellStyle name="Note 11 2" xfId="27030"/>
    <cellStyle name="Note 11 2 10" xfId="27031"/>
    <cellStyle name="Note 11 2 11" xfId="27032"/>
    <cellStyle name="Note 11 2 12" xfId="27033"/>
    <cellStyle name="Note 11 2 13" xfId="27034"/>
    <cellStyle name="Note 11 2 14" xfId="27035"/>
    <cellStyle name="Note 11 2 15" xfId="27036"/>
    <cellStyle name="Note 11 2 16" xfId="27037"/>
    <cellStyle name="Note 11 2 17" xfId="27038"/>
    <cellStyle name="Note 11 2 18" xfId="27039"/>
    <cellStyle name="Note 11 2 19" xfId="27040"/>
    <cellStyle name="Note 11 2 2" xfId="27041"/>
    <cellStyle name="Note 11 2 20" xfId="27042"/>
    <cellStyle name="Note 11 2 21" xfId="27043"/>
    <cellStyle name="Note 11 2 22" xfId="27044"/>
    <cellStyle name="Note 11 2 23" xfId="27045"/>
    <cellStyle name="Note 11 2 24" xfId="27046"/>
    <cellStyle name="Note 11 2 25" xfId="27047"/>
    <cellStyle name="Note 11 2 26" xfId="27048"/>
    <cellStyle name="Note 11 2 27" xfId="27049"/>
    <cellStyle name="Note 11 2 28" xfId="27050"/>
    <cellStyle name="Note 11 2 29" xfId="27051"/>
    <cellStyle name="Note 11 2 3" xfId="27052"/>
    <cellStyle name="Note 11 2 4" xfId="27053"/>
    <cellStyle name="Note 11 2 5" xfId="27054"/>
    <cellStyle name="Note 11 2 6" xfId="27055"/>
    <cellStyle name="Note 11 2 7" xfId="27056"/>
    <cellStyle name="Note 11 2 8" xfId="27057"/>
    <cellStyle name="Note 11 2 9" xfId="27058"/>
    <cellStyle name="Note 11 20" xfId="27059"/>
    <cellStyle name="Note 11 21" xfId="27060"/>
    <cellStyle name="Note 11 22" xfId="27061"/>
    <cellStyle name="Note 11 23" xfId="27062"/>
    <cellStyle name="Note 11 24" xfId="27063"/>
    <cellStyle name="Note 11 25" xfId="27064"/>
    <cellStyle name="Note 11 26" xfId="27065"/>
    <cellStyle name="Note 11 27" xfId="27066"/>
    <cellStyle name="Note 11 28" xfId="27067"/>
    <cellStyle name="Note 11 29" xfId="27068"/>
    <cellStyle name="Note 11 3" xfId="27069"/>
    <cellStyle name="Note 11 30" xfId="27070"/>
    <cellStyle name="Note 11 4" xfId="27071"/>
    <cellStyle name="Note 11 5" xfId="27072"/>
    <cellStyle name="Note 11 6" xfId="27073"/>
    <cellStyle name="Note 11 7" xfId="27074"/>
    <cellStyle name="Note 11 8" xfId="27075"/>
    <cellStyle name="Note 11 9" xfId="27076"/>
    <cellStyle name="Note 12" xfId="27077"/>
    <cellStyle name="Note 12 10" xfId="27078"/>
    <cellStyle name="Note 12 11" xfId="27079"/>
    <cellStyle name="Note 12 12" xfId="27080"/>
    <cellStyle name="Note 12 13" xfId="27081"/>
    <cellStyle name="Note 12 14" xfId="27082"/>
    <cellStyle name="Note 12 15" xfId="27083"/>
    <cellStyle name="Note 12 16" xfId="27084"/>
    <cellStyle name="Note 12 17" xfId="27085"/>
    <cellStyle name="Note 12 18" xfId="27086"/>
    <cellStyle name="Note 12 19" xfId="27087"/>
    <cellStyle name="Note 12 2" xfId="27088"/>
    <cellStyle name="Note 12 2 10" xfId="27089"/>
    <cellStyle name="Note 12 2 11" xfId="27090"/>
    <cellStyle name="Note 12 2 12" xfId="27091"/>
    <cellStyle name="Note 12 2 13" xfId="27092"/>
    <cellStyle name="Note 12 2 14" xfId="27093"/>
    <cellStyle name="Note 12 2 15" xfId="27094"/>
    <cellStyle name="Note 12 2 16" xfId="27095"/>
    <cellStyle name="Note 12 2 17" xfId="27096"/>
    <cellStyle name="Note 12 2 18" xfId="27097"/>
    <cellStyle name="Note 12 2 19" xfId="27098"/>
    <cellStyle name="Note 12 2 2" xfId="27099"/>
    <cellStyle name="Note 12 2 20" xfId="27100"/>
    <cellStyle name="Note 12 2 21" xfId="27101"/>
    <cellStyle name="Note 12 2 22" xfId="27102"/>
    <cellStyle name="Note 12 2 23" xfId="27103"/>
    <cellStyle name="Note 12 2 24" xfId="27104"/>
    <cellStyle name="Note 12 2 25" xfId="27105"/>
    <cellStyle name="Note 12 2 26" xfId="27106"/>
    <cellStyle name="Note 12 2 27" xfId="27107"/>
    <cellStyle name="Note 12 2 28" xfId="27108"/>
    <cellStyle name="Note 12 2 29" xfId="27109"/>
    <cellStyle name="Note 12 2 3" xfId="27110"/>
    <cellStyle name="Note 12 2 4" xfId="27111"/>
    <cellStyle name="Note 12 2 5" xfId="27112"/>
    <cellStyle name="Note 12 2 6" xfId="27113"/>
    <cellStyle name="Note 12 2 7" xfId="27114"/>
    <cellStyle name="Note 12 2 8" xfId="27115"/>
    <cellStyle name="Note 12 2 9" xfId="27116"/>
    <cellStyle name="Note 12 20" xfId="27117"/>
    <cellStyle name="Note 12 21" xfId="27118"/>
    <cellStyle name="Note 12 22" xfId="27119"/>
    <cellStyle name="Note 12 23" xfId="27120"/>
    <cellStyle name="Note 12 24" xfId="27121"/>
    <cellStyle name="Note 12 25" xfId="27122"/>
    <cellStyle name="Note 12 26" xfId="27123"/>
    <cellStyle name="Note 12 27" xfId="27124"/>
    <cellStyle name="Note 12 28" xfId="27125"/>
    <cellStyle name="Note 12 29" xfId="27126"/>
    <cellStyle name="Note 12 3" xfId="27127"/>
    <cellStyle name="Note 12 30" xfId="27128"/>
    <cellStyle name="Note 12 4" xfId="27129"/>
    <cellStyle name="Note 12 5" xfId="27130"/>
    <cellStyle name="Note 12 6" xfId="27131"/>
    <cellStyle name="Note 12 7" xfId="27132"/>
    <cellStyle name="Note 12 8" xfId="27133"/>
    <cellStyle name="Note 12 9" xfId="27134"/>
    <cellStyle name="Note 13" xfId="27135"/>
    <cellStyle name="Note 13 10" xfId="27136"/>
    <cellStyle name="Note 13 11" xfId="27137"/>
    <cellStyle name="Note 13 12" xfId="27138"/>
    <cellStyle name="Note 13 13" xfId="27139"/>
    <cellStyle name="Note 13 14" xfId="27140"/>
    <cellStyle name="Note 13 15" xfId="27141"/>
    <cellStyle name="Note 13 16" xfId="27142"/>
    <cellStyle name="Note 13 17" xfId="27143"/>
    <cellStyle name="Note 13 18" xfId="27144"/>
    <cellStyle name="Note 13 19" xfId="27145"/>
    <cellStyle name="Note 13 2" xfId="27146"/>
    <cellStyle name="Note 13 2 10" xfId="27147"/>
    <cellStyle name="Note 13 2 11" xfId="27148"/>
    <cellStyle name="Note 13 2 12" xfId="27149"/>
    <cellStyle name="Note 13 2 13" xfId="27150"/>
    <cellStyle name="Note 13 2 14" xfId="27151"/>
    <cellStyle name="Note 13 2 15" xfId="27152"/>
    <cellStyle name="Note 13 2 16" xfId="27153"/>
    <cellStyle name="Note 13 2 17" xfId="27154"/>
    <cellStyle name="Note 13 2 18" xfId="27155"/>
    <cellStyle name="Note 13 2 19" xfId="27156"/>
    <cellStyle name="Note 13 2 2" xfId="27157"/>
    <cellStyle name="Note 13 2 20" xfId="27158"/>
    <cellStyle name="Note 13 2 21" xfId="27159"/>
    <cellStyle name="Note 13 2 22" xfId="27160"/>
    <cellStyle name="Note 13 2 23" xfId="27161"/>
    <cellStyle name="Note 13 2 24" xfId="27162"/>
    <cellStyle name="Note 13 2 25" xfId="27163"/>
    <cellStyle name="Note 13 2 26" xfId="27164"/>
    <cellStyle name="Note 13 2 27" xfId="27165"/>
    <cellStyle name="Note 13 2 28" xfId="27166"/>
    <cellStyle name="Note 13 2 29" xfId="27167"/>
    <cellStyle name="Note 13 2 3" xfId="27168"/>
    <cellStyle name="Note 13 2 4" xfId="27169"/>
    <cellStyle name="Note 13 2 5" xfId="27170"/>
    <cellStyle name="Note 13 2 6" xfId="27171"/>
    <cellStyle name="Note 13 2 7" xfId="27172"/>
    <cellStyle name="Note 13 2 8" xfId="27173"/>
    <cellStyle name="Note 13 2 9" xfId="27174"/>
    <cellStyle name="Note 13 20" xfId="27175"/>
    <cellStyle name="Note 13 21" xfId="27176"/>
    <cellStyle name="Note 13 22" xfId="27177"/>
    <cellStyle name="Note 13 23" xfId="27178"/>
    <cellStyle name="Note 13 24" xfId="27179"/>
    <cellStyle name="Note 13 25" xfId="27180"/>
    <cellStyle name="Note 13 26" xfId="27181"/>
    <cellStyle name="Note 13 27" xfId="27182"/>
    <cellStyle name="Note 13 28" xfId="27183"/>
    <cellStyle name="Note 13 29" xfId="27184"/>
    <cellStyle name="Note 13 3" xfId="27185"/>
    <cellStyle name="Note 13 30" xfId="27186"/>
    <cellStyle name="Note 13 4" xfId="27187"/>
    <cellStyle name="Note 13 5" xfId="27188"/>
    <cellStyle name="Note 13 6" xfId="27189"/>
    <cellStyle name="Note 13 7" xfId="27190"/>
    <cellStyle name="Note 13 8" xfId="27191"/>
    <cellStyle name="Note 13 9" xfId="27192"/>
    <cellStyle name="Note 14" xfId="27193"/>
    <cellStyle name="Note 14 10" xfId="27194"/>
    <cellStyle name="Note 14 11" xfId="27195"/>
    <cellStyle name="Note 14 12" xfId="27196"/>
    <cellStyle name="Note 14 13" xfId="27197"/>
    <cellStyle name="Note 14 14" xfId="27198"/>
    <cellStyle name="Note 14 15" xfId="27199"/>
    <cellStyle name="Note 14 16" xfId="27200"/>
    <cellStyle name="Note 14 17" xfId="27201"/>
    <cellStyle name="Note 14 18" xfId="27202"/>
    <cellStyle name="Note 14 19" xfId="27203"/>
    <cellStyle name="Note 14 2" xfId="27204"/>
    <cellStyle name="Note 14 2 10" xfId="27205"/>
    <cellStyle name="Note 14 2 11" xfId="27206"/>
    <cellStyle name="Note 14 2 12" xfId="27207"/>
    <cellStyle name="Note 14 2 13" xfId="27208"/>
    <cellStyle name="Note 14 2 14" xfId="27209"/>
    <cellStyle name="Note 14 2 15" xfId="27210"/>
    <cellStyle name="Note 14 2 16" xfId="27211"/>
    <cellStyle name="Note 14 2 17" xfId="27212"/>
    <cellStyle name="Note 14 2 18" xfId="27213"/>
    <cellStyle name="Note 14 2 19" xfId="27214"/>
    <cellStyle name="Note 14 2 2" xfId="27215"/>
    <cellStyle name="Note 14 2 20" xfId="27216"/>
    <cellStyle name="Note 14 2 21" xfId="27217"/>
    <cellStyle name="Note 14 2 22" xfId="27218"/>
    <cellStyle name="Note 14 2 23" xfId="27219"/>
    <cellStyle name="Note 14 2 24" xfId="27220"/>
    <cellStyle name="Note 14 2 25" xfId="27221"/>
    <cellStyle name="Note 14 2 26" xfId="27222"/>
    <cellStyle name="Note 14 2 27" xfId="27223"/>
    <cellStyle name="Note 14 2 28" xfId="27224"/>
    <cellStyle name="Note 14 2 29" xfId="27225"/>
    <cellStyle name="Note 14 2 3" xfId="27226"/>
    <cellStyle name="Note 14 2 4" xfId="27227"/>
    <cellStyle name="Note 14 2 5" xfId="27228"/>
    <cellStyle name="Note 14 2 6" xfId="27229"/>
    <cellStyle name="Note 14 2 7" xfId="27230"/>
    <cellStyle name="Note 14 2 8" xfId="27231"/>
    <cellStyle name="Note 14 2 9" xfId="27232"/>
    <cellStyle name="Note 14 20" xfId="27233"/>
    <cellStyle name="Note 14 21" xfId="27234"/>
    <cellStyle name="Note 14 22" xfId="27235"/>
    <cellStyle name="Note 14 23" xfId="27236"/>
    <cellStyle name="Note 14 24" xfId="27237"/>
    <cellStyle name="Note 14 25" xfId="27238"/>
    <cellStyle name="Note 14 26" xfId="27239"/>
    <cellStyle name="Note 14 27" xfId="27240"/>
    <cellStyle name="Note 14 28" xfId="27241"/>
    <cellStyle name="Note 14 29" xfId="27242"/>
    <cellStyle name="Note 14 3" xfId="27243"/>
    <cellStyle name="Note 14 30" xfId="27244"/>
    <cellStyle name="Note 14 4" xfId="27245"/>
    <cellStyle name="Note 14 5" xfId="27246"/>
    <cellStyle name="Note 14 6" xfId="27247"/>
    <cellStyle name="Note 14 7" xfId="27248"/>
    <cellStyle name="Note 14 8" xfId="27249"/>
    <cellStyle name="Note 14 9" xfId="27250"/>
    <cellStyle name="Note 15" xfId="27251"/>
    <cellStyle name="Note 15 10" xfId="27252"/>
    <cellStyle name="Note 15 11" xfId="27253"/>
    <cellStyle name="Note 15 12" xfId="27254"/>
    <cellStyle name="Note 15 13" xfId="27255"/>
    <cellStyle name="Note 15 14" xfId="27256"/>
    <cellStyle name="Note 15 15" xfId="27257"/>
    <cellStyle name="Note 15 16" xfId="27258"/>
    <cellStyle name="Note 15 17" xfId="27259"/>
    <cellStyle name="Note 15 18" xfId="27260"/>
    <cellStyle name="Note 15 19" xfId="27261"/>
    <cellStyle name="Note 15 2" xfId="27262"/>
    <cellStyle name="Note 15 2 10" xfId="27263"/>
    <cellStyle name="Note 15 2 11" xfId="27264"/>
    <cellStyle name="Note 15 2 12" xfId="27265"/>
    <cellStyle name="Note 15 2 13" xfId="27266"/>
    <cellStyle name="Note 15 2 14" xfId="27267"/>
    <cellStyle name="Note 15 2 15" xfId="27268"/>
    <cellStyle name="Note 15 2 16" xfId="27269"/>
    <cellStyle name="Note 15 2 17" xfId="27270"/>
    <cellStyle name="Note 15 2 18" xfId="27271"/>
    <cellStyle name="Note 15 2 19" xfId="27272"/>
    <cellStyle name="Note 15 2 2" xfId="27273"/>
    <cellStyle name="Note 15 2 20" xfId="27274"/>
    <cellStyle name="Note 15 2 21" xfId="27275"/>
    <cellStyle name="Note 15 2 22" xfId="27276"/>
    <cellStyle name="Note 15 2 23" xfId="27277"/>
    <cellStyle name="Note 15 2 24" xfId="27278"/>
    <cellStyle name="Note 15 2 25" xfId="27279"/>
    <cellStyle name="Note 15 2 26" xfId="27280"/>
    <cellStyle name="Note 15 2 27" xfId="27281"/>
    <cellStyle name="Note 15 2 28" xfId="27282"/>
    <cellStyle name="Note 15 2 29" xfId="27283"/>
    <cellStyle name="Note 15 2 3" xfId="27284"/>
    <cellStyle name="Note 15 2 4" xfId="27285"/>
    <cellStyle name="Note 15 2 5" xfId="27286"/>
    <cellStyle name="Note 15 2 6" xfId="27287"/>
    <cellStyle name="Note 15 2 7" xfId="27288"/>
    <cellStyle name="Note 15 2 8" xfId="27289"/>
    <cellStyle name="Note 15 2 9" xfId="27290"/>
    <cellStyle name="Note 15 20" xfId="27291"/>
    <cellStyle name="Note 15 21" xfId="27292"/>
    <cellStyle name="Note 15 22" xfId="27293"/>
    <cellStyle name="Note 15 23" xfId="27294"/>
    <cellStyle name="Note 15 24" xfId="27295"/>
    <cellStyle name="Note 15 25" xfId="27296"/>
    <cellStyle name="Note 15 26" xfId="27297"/>
    <cellStyle name="Note 15 27" xfId="27298"/>
    <cellStyle name="Note 15 28" xfId="27299"/>
    <cellStyle name="Note 15 29" xfId="27300"/>
    <cellStyle name="Note 15 3" xfId="27301"/>
    <cellStyle name="Note 15 30" xfId="27302"/>
    <cellStyle name="Note 15 4" xfId="27303"/>
    <cellStyle name="Note 15 5" xfId="27304"/>
    <cellStyle name="Note 15 6" xfId="27305"/>
    <cellStyle name="Note 15 7" xfId="27306"/>
    <cellStyle name="Note 15 8" xfId="27307"/>
    <cellStyle name="Note 15 9" xfId="27308"/>
    <cellStyle name="Note 16" xfId="27309"/>
    <cellStyle name="Note 16 10" xfId="27310"/>
    <cellStyle name="Note 16 11" xfId="27311"/>
    <cellStyle name="Note 16 12" xfId="27312"/>
    <cellStyle name="Note 16 13" xfId="27313"/>
    <cellStyle name="Note 16 14" xfId="27314"/>
    <cellStyle name="Note 16 15" xfId="27315"/>
    <cellStyle name="Note 16 16" xfId="27316"/>
    <cellStyle name="Note 16 17" xfId="27317"/>
    <cellStyle name="Note 16 18" xfId="27318"/>
    <cellStyle name="Note 16 19" xfId="27319"/>
    <cellStyle name="Note 16 2" xfId="27320"/>
    <cellStyle name="Note 16 2 10" xfId="27321"/>
    <cellStyle name="Note 16 2 11" xfId="27322"/>
    <cellStyle name="Note 16 2 12" xfId="27323"/>
    <cellStyle name="Note 16 2 13" xfId="27324"/>
    <cellStyle name="Note 16 2 14" xfId="27325"/>
    <cellStyle name="Note 16 2 15" xfId="27326"/>
    <cellStyle name="Note 16 2 16" xfId="27327"/>
    <cellStyle name="Note 16 2 17" xfId="27328"/>
    <cellStyle name="Note 16 2 18" xfId="27329"/>
    <cellStyle name="Note 16 2 19" xfId="27330"/>
    <cellStyle name="Note 16 2 2" xfId="27331"/>
    <cellStyle name="Note 16 2 20" xfId="27332"/>
    <cellStyle name="Note 16 2 21" xfId="27333"/>
    <cellStyle name="Note 16 2 22" xfId="27334"/>
    <cellStyle name="Note 16 2 23" xfId="27335"/>
    <cellStyle name="Note 16 2 24" xfId="27336"/>
    <cellStyle name="Note 16 2 25" xfId="27337"/>
    <cellStyle name="Note 16 2 26" xfId="27338"/>
    <cellStyle name="Note 16 2 27" xfId="27339"/>
    <cellStyle name="Note 16 2 28" xfId="27340"/>
    <cellStyle name="Note 16 2 29" xfId="27341"/>
    <cellStyle name="Note 16 2 3" xfId="27342"/>
    <cellStyle name="Note 16 2 4" xfId="27343"/>
    <cellStyle name="Note 16 2 5" xfId="27344"/>
    <cellStyle name="Note 16 2 6" xfId="27345"/>
    <cellStyle name="Note 16 2 7" xfId="27346"/>
    <cellStyle name="Note 16 2 8" xfId="27347"/>
    <cellStyle name="Note 16 2 9" xfId="27348"/>
    <cellStyle name="Note 16 20" xfId="27349"/>
    <cellStyle name="Note 16 21" xfId="27350"/>
    <cellStyle name="Note 16 22" xfId="27351"/>
    <cellStyle name="Note 16 23" xfId="27352"/>
    <cellStyle name="Note 16 24" xfId="27353"/>
    <cellStyle name="Note 16 25" xfId="27354"/>
    <cellStyle name="Note 16 26" xfId="27355"/>
    <cellStyle name="Note 16 27" xfId="27356"/>
    <cellStyle name="Note 16 28" xfId="27357"/>
    <cellStyle name="Note 16 29" xfId="27358"/>
    <cellStyle name="Note 16 3" xfId="27359"/>
    <cellStyle name="Note 16 30" xfId="27360"/>
    <cellStyle name="Note 16 4" xfId="27361"/>
    <cellStyle name="Note 16 5" xfId="27362"/>
    <cellStyle name="Note 16 6" xfId="27363"/>
    <cellStyle name="Note 16 7" xfId="27364"/>
    <cellStyle name="Note 16 8" xfId="27365"/>
    <cellStyle name="Note 16 9" xfId="27366"/>
    <cellStyle name="Note 17" xfId="27367"/>
    <cellStyle name="Note 17 10" xfId="27368"/>
    <cellStyle name="Note 17 11" xfId="27369"/>
    <cellStyle name="Note 17 12" xfId="27370"/>
    <cellStyle name="Note 17 13" xfId="27371"/>
    <cellStyle name="Note 17 14" xfId="27372"/>
    <cellStyle name="Note 17 15" xfId="27373"/>
    <cellStyle name="Note 17 16" xfId="27374"/>
    <cellStyle name="Note 17 17" xfId="27375"/>
    <cellStyle name="Note 17 18" xfId="27376"/>
    <cellStyle name="Note 17 19" xfId="27377"/>
    <cellStyle name="Note 17 2" xfId="27378"/>
    <cellStyle name="Note 17 2 10" xfId="27379"/>
    <cellStyle name="Note 17 2 11" xfId="27380"/>
    <cellStyle name="Note 17 2 12" xfId="27381"/>
    <cellStyle name="Note 17 2 13" xfId="27382"/>
    <cellStyle name="Note 17 2 14" xfId="27383"/>
    <cellStyle name="Note 17 2 15" xfId="27384"/>
    <cellStyle name="Note 17 2 16" xfId="27385"/>
    <cellStyle name="Note 17 2 17" xfId="27386"/>
    <cellStyle name="Note 17 2 18" xfId="27387"/>
    <cellStyle name="Note 17 2 19" xfId="27388"/>
    <cellStyle name="Note 17 2 2" xfId="27389"/>
    <cellStyle name="Note 17 2 20" xfId="27390"/>
    <cellStyle name="Note 17 2 21" xfId="27391"/>
    <cellStyle name="Note 17 2 22" xfId="27392"/>
    <cellStyle name="Note 17 2 23" xfId="27393"/>
    <cellStyle name="Note 17 2 24" xfId="27394"/>
    <cellStyle name="Note 17 2 25" xfId="27395"/>
    <cellStyle name="Note 17 2 26" xfId="27396"/>
    <cellStyle name="Note 17 2 27" xfId="27397"/>
    <cellStyle name="Note 17 2 28" xfId="27398"/>
    <cellStyle name="Note 17 2 29" xfId="27399"/>
    <cellStyle name="Note 17 2 3" xfId="27400"/>
    <cellStyle name="Note 17 2 4" xfId="27401"/>
    <cellStyle name="Note 17 2 5" xfId="27402"/>
    <cellStyle name="Note 17 2 6" xfId="27403"/>
    <cellStyle name="Note 17 2 7" xfId="27404"/>
    <cellStyle name="Note 17 2 8" xfId="27405"/>
    <cellStyle name="Note 17 2 9" xfId="27406"/>
    <cellStyle name="Note 17 20" xfId="27407"/>
    <cellStyle name="Note 17 21" xfId="27408"/>
    <cellStyle name="Note 17 22" xfId="27409"/>
    <cellStyle name="Note 17 23" xfId="27410"/>
    <cellStyle name="Note 17 24" xfId="27411"/>
    <cellStyle name="Note 17 25" xfId="27412"/>
    <cellStyle name="Note 17 26" xfId="27413"/>
    <cellStyle name="Note 17 27" xfId="27414"/>
    <cellStyle name="Note 17 28" xfId="27415"/>
    <cellStyle name="Note 17 29" xfId="27416"/>
    <cellStyle name="Note 17 3" xfId="27417"/>
    <cellStyle name="Note 17 30" xfId="27418"/>
    <cellStyle name="Note 17 4" xfId="27419"/>
    <cellStyle name="Note 17 5" xfId="27420"/>
    <cellStyle name="Note 17 6" xfId="27421"/>
    <cellStyle name="Note 17 7" xfId="27422"/>
    <cellStyle name="Note 17 8" xfId="27423"/>
    <cellStyle name="Note 17 9" xfId="27424"/>
    <cellStyle name="Note 18" xfId="27425"/>
    <cellStyle name="Note 18 10" xfId="27426"/>
    <cellStyle name="Note 18 11" xfId="27427"/>
    <cellStyle name="Note 18 12" xfId="27428"/>
    <cellStyle name="Note 18 13" xfId="27429"/>
    <cellStyle name="Note 18 14" xfId="27430"/>
    <cellStyle name="Note 18 15" xfId="27431"/>
    <cellStyle name="Note 18 16" xfId="27432"/>
    <cellStyle name="Note 18 17" xfId="27433"/>
    <cellStyle name="Note 18 18" xfId="27434"/>
    <cellStyle name="Note 18 19" xfId="27435"/>
    <cellStyle name="Note 18 2" xfId="27436"/>
    <cellStyle name="Note 18 2 10" xfId="27437"/>
    <cellStyle name="Note 18 2 11" xfId="27438"/>
    <cellStyle name="Note 18 2 12" xfId="27439"/>
    <cellStyle name="Note 18 2 13" xfId="27440"/>
    <cellStyle name="Note 18 2 14" xfId="27441"/>
    <cellStyle name="Note 18 2 15" xfId="27442"/>
    <cellStyle name="Note 18 2 16" xfId="27443"/>
    <cellStyle name="Note 18 2 17" xfId="27444"/>
    <cellStyle name="Note 18 2 18" xfId="27445"/>
    <cellStyle name="Note 18 2 19" xfId="27446"/>
    <cellStyle name="Note 18 2 2" xfId="27447"/>
    <cellStyle name="Note 18 2 20" xfId="27448"/>
    <cellStyle name="Note 18 2 21" xfId="27449"/>
    <cellStyle name="Note 18 2 22" xfId="27450"/>
    <cellStyle name="Note 18 2 23" xfId="27451"/>
    <cellStyle name="Note 18 2 24" xfId="27452"/>
    <cellStyle name="Note 18 2 25" xfId="27453"/>
    <cellStyle name="Note 18 2 26" xfId="27454"/>
    <cellStyle name="Note 18 2 27" xfId="27455"/>
    <cellStyle name="Note 18 2 28" xfId="27456"/>
    <cellStyle name="Note 18 2 29" xfId="27457"/>
    <cellStyle name="Note 18 2 3" xfId="27458"/>
    <cellStyle name="Note 18 2 4" xfId="27459"/>
    <cellStyle name="Note 18 2 5" xfId="27460"/>
    <cellStyle name="Note 18 2 6" xfId="27461"/>
    <cellStyle name="Note 18 2 7" xfId="27462"/>
    <cellStyle name="Note 18 2 8" xfId="27463"/>
    <cellStyle name="Note 18 2 9" xfId="27464"/>
    <cellStyle name="Note 18 20" xfId="27465"/>
    <cellStyle name="Note 18 21" xfId="27466"/>
    <cellStyle name="Note 18 22" xfId="27467"/>
    <cellStyle name="Note 18 23" xfId="27468"/>
    <cellStyle name="Note 18 24" xfId="27469"/>
    <cellStyle name="Note 18 25" xfId="27470"/>
    <cellStyle name="Note 18 26" xfId="27471"/>
    <cellStyle name="Note 18 27" xfId="27472"/>
    <cellStyle name="Note 18 28" xfId="27473"/>
    <cellStyle name="Note 18 29" xfId="27474"/>
    <cellStyle name="Note 18 3" xfId="27475"/>
    <cellStyle name="Note 18 30" xfId="27476"/>
    <cellStyle name="Note 18 4" xfId="27477"/>
    <cellStyle name="Note 18 5" xfId="27478"/>
    <cellStyle name="Note 18 6" xfId="27479"/>
    <cellStyle name="Note 18 7" xfId="27480"/>
    <cellStyle name="Note 18 8" xfId="27481"/>
    <cellStyle name="Note 18 9" xfId="27482"/>
    <cellStyle name="Note 19" xfId="27483"/>
    <cellStyle name="Note 2" xfId="27484"/>
    <cellStyle name="Note 2 10" xfId="27485"/>
    <cellStyle name="Note 2 11" xfId="27486"/>
    <cellStyle name="Note 2 12" xfId="27487"/>
    <cellStyle name="Note 2 13" xfId="27488"/>
    <cellStyle name="Note 2 14" xfId="27489"/>
    <cellStyle name="Note 2 15" xfId="27490"/>
    <cellStyle name="Note 2 16" xfId="27491"/>
    <cellStyle name="Note 2 17" xfId="27492"/>
    <cellStyle name="Note 2 18" xfId="27493"/>
    <cellStyle name="Note 2 19" xfId="27494"/>
    <cellStyle name="Note 2 2" xfId="27495"/>
    <cellStyle name="Note 2 2 10" xfId="27496"/>
    <cellStyle name="Note 2 2 11" xfId="27497"/>
    <cellStyle name="Note 2 2 12" xfId="27498"/>
    <cellStyle name="Note 2 2 13" xfId="27499"/>
    <cellStyle name="Note 2 2 14" xfId="27500"/>
    <cellStyle name="Note 2 2 15" xfId="27501"/>
    <cellStyle name="Note 2 2 16" xfId="27502"/>
    <cellStyle name="Note 2 2 17" xfId="27503"/>
    <cellStyle name="Note 2 2 18" xfId="27504"/>
    <cellStyle name="Note 2 2 19" xfId="27505"/>
    <cellStyle name="Note 2 2 2" xfId="27506"/>
    <cellStyle name="Note 2 2 2 10" xfId="27507"/>
    <cellStyle name="Note 2 2 2 11" xfId="27508"/>
    <cellStyle name="Note 2 2 2 12" xfId="27509"/>
    <cellStyle name="Note 2 2 2 13" xfId="27510"/>
    <cellStyle name="Note 2 2 2 14" xfId="27511"/>
    <cellStyle name="Note 2 2 2 15" xfId="27512"/>
    <cellStyle name="Note 2 2 2 16" xfId="27513"/>
    <cellStyle name="Note 2 2 2 17" xfId="27514"/>
    <cellStyle name="Note 2 2 2 18" xfId="27515"/>
    <cellStyle name="Note 2 2 2 19" xfId="27516"/>
    <cellStyle name="Note 2 2 2 2" xfId="27517"/>
    <cellStyle name="Note 2 2 2 2 10" xfId="27518"/>
    <cellStyle name="Note 2 2 2 2 11" xfId="27519"/>
    <cellStyle name="Note 2 2 2 2 12" xfId="27520"/>
    <cellStyle name="Note 2 2 2 2 13" xfId="27521"/>
    <cellStyle name="Note 2 2 2 2 14" xfId="27522"/>
    <cellStyle name="Note 2 2 2 2 15" xfId="27523"/>
    <cellStyle name="Note 2 2 2 2 16" xfId="27524"/>
    <cellStyle name="Note 2 2 2 2 17" xfId="27525"/>
    <cellStyle name="Note 2 2 2 2 18" xfId="27526"/>
    <cellStyle name="Note 2 2 2 2 19" xfId="27527"/>
    <cellStyle name="Note 2 2 2 2 2" xfId="27528"/>
    <cellStyle name="Note 2 2 2 2 20" xfId="27529"/>
    <cellStyle name="Note 2 2 2 2 21" xfId="27530"/>
    <cellStyle name="Note 2 2 2 2 22" xfId="27531"/>
    <cellStyle name="Note 2 2 2 2 23" xfId="27532"/>
    <cellStyle name="Note 2 2 2 2 24" xfId="27533"/>
    <cellStyle name="Note 2 2 2 2 25" xfId="27534"/>
    <cellStyle name="Note 2 2 2 2 26" xfId="27535"/>
    <cellStyle name="Note 2 2 2 2 27" xfId="27536"/>
    <cellStyle name="Note 2 2 2 2 28" xfId="27537"/>
    <cellStyle name="Note 2 2 2 2 29" xfId="27538"/>
    <cellStyle name="Note 2 2 2 2 3" xfId="27539"/>
    <cellStyle name="Note 2 2 2 2 4" xfId="27540"/>
    <cellStyle name="Note 2 2 2 2 5" xfId="27541"/>
    <cellStyle name="Note 2 2 2 2 6" xfId="27542"/>
    <cellStyle name="Note 2 2 2 2 7" xfId="27543"/>
    <cellStyle name="Note 2 2 2 2 8" xfId="27544"/>
    <cellStyle name="Note 2 2 2 2 9" xfId="27545"/>
    <cellStyle name="Note 2 2 2 20" xfId="27546"/>
    <cellStyle name="Note 2 2 2 21" xfId="27547"/>
    <cellStyle name="Note 2 2 2 22" xfId="27548"/>
    <cellStyle name="Note 2 2 2 23" xfId="27549"/>
    <cellStyle name="Note 2 2 2 24" xfId="27550"/>
    <cellStyle name="Note 2 2 2 25" xfId="27551"/>
    <cellStyle name="Note 2 2 2 26" xfId="27552"/>
    <cellStyle name="Note 2 2 2 27" xfId="27553"/>
    <cellStyle name="Note 2 2 2 28" xfId="27554"/>
    <cellStyle name="Note 2 2 2 29" xfId="27555"/>
    <cellStyle name="Note 2 2 2 3" xfId="27556"/>
    <cellStyle name="Note 2 2 2 30" xfId="27557"/>
    <cellStyle name="Note 2 2 2 4" xfId="27558"/>
    <cellStyle name="Note 2 2 2 5" xfId="27559"/>
    <cellStyle name="Note 2 2 2 6" xfId="27560"/>
    <cellStyle name="Note 2 2 2 7" xfId="27561"/>
    <cellStyle name="Note 2 2 2 8" xfId="27562"/>
    <cellStyle name="Note 2 2 2 9" xfId="27563"/>
    <cellStyle name="Note 2 2 20" xfId="27564"/>
    <cellStyle name="Note 2 2 21" xfId="27565"/>
    <cellStyle name="Note 2 2 22" xfId="27566"/>
    <cellStyle name="Note 2 2 23" xfId="27567"/>
    <cellStyle name="Note 2 2 24" xfId="27568"/>
    <cellStyle name="Note 2 2 25" xfId="27569"/>
    <cellStyle name="Note 2 2 26" xfId="27570"/>
    <cellStyle name="Note 2 2 27" xfId="27571"/>
    <cellStyle name="Note 2 2 28" xfId="27572"/>
    <cellStyle name="Note 2 2 29" xfId="27573"/>
    <cellStyle name="Note 2 2 3" xfId="27574"/>
    <cellStyle name="Note 2 2 3 10" xfId="27575"/>
    <cellStyle name="Note 2 2 3 11" xfId="27576"/>
    <cellStyle name="Note 2 2 3 12" xfId="27577"/>
    <cellStyle name="Note 2 2 3 13" xfId="27578"/>
    <cellStyle name="Note 2 2 3 14" xfId="27579"/>
    <cellStyle name="Note 2 2 3 15" xfId="27580"/>
    <cellStyle name="Note 2 2 3 16" xfId="27581"/>
    <cellStyle name="Note 2 2 3 17" xfId="27582"/>
    <cellStyle name="Note 2 2 3 18" xfId="27583"/>
    <cellStyle name="Note 2 2 3 19" xfId="27584"/>
    <cellStyle name="Note 2 2 3 2" xfId="27585"/>
    <cellStyle name="Note 2 2 3 2 10" xfId="27586"/>
    <cellStyle name="Note 2 2 3 2 11" xfId="27587"/>
    <cellStyle name="Note 2 2 3 2 12" xfId="27588"/>
    <cellStyle name="Note 2 2 3 2 13" xfId="27589"/>
    <cellStyle name="Note 2 2 3 2 14" xfId="27590"/>
    <cellStyle name="Note 2 2 3 2 15" xfId="27591"/>
    <cellStyle name="Note 2 2 3 2 16" xfId="27592"/>
    <cellStyle name="Note 2 2 3 2 17" xfId="27593"/>
    <cellStyle name="Note 2 2 3 2 18" xfId="27594"/>
    <cellStyle name="Note 2 2 3 2 19" xfId="27595"/>
    <cellStyle name="Note 2 2 3 2 2" xfId="27596"/>
    <cellStyle name="Note 2 2 3 2 20" xfId="27597"/>
    <cellStyle name="Note 2 2 3 2 21" xfId="27598"/>
    <cellStyle name="Note 2 2 3 2 22" xfId="27599"/>
    <cellStyle name="Note 2 2 3 2 23" xfId="27600"/>
    <cellStyle name="Note 2 2 3 2 24" xfId="27601"/>
    <cellStyle name="Note 2 2 3 2 25" xfId="27602"/>
    <cellStyle name="Note 2 2 3 2 26" xfId="27603"/>
    <cellStyle name="Note 2 2 3 2 27" xfId="27604"/>
    <cellStyle name="Note 2 2 3 2 28" xfId="27605"/>
    <cellStyle name="Note 2 2 3 2 29" xfId="27606"/>
    <cellStyle name="Note 2 2 3 2 3" xfId="27607"/>
    <cellStyle name="Note 2 2 3 2 4" xfId="27608"/>
    <cellStyle name="Note 2 2 3 2 5" xfId="27609"/>
    <cellStyle name="Note 2 2 3 2 6" xfId="27610"/>
    <cellStyle name="Note 2 2 3 2 7" xfId="27611"/>
    <cellStyle name="Note 2 2 3 2 8" xfId="27612"/>
    <cellStyle name="Note 2 2 3 2 9" xfId="27613"/>
    <cellStyle name="Note 2 2 3 20" xfId="27614"/>
    <cellStyle name="Note 2 2 3 21" xfId="27615"/>
    <cellStyle name="Note 2 2 3 22" xfId="27616"/>
    <cellStyle name="Note 2 2 3 23" xfId="27617"/>
    <cellStyle name="Note 2 2 3 24" xfId="27618"/>
    <cellStyle name="Note 2 2 3 25" xfId="27619"/>
    <cellStyle name="Note 2 2 3 26" xfId="27620"/>
    <cellStyle name="Note 2 2 3 27" xfId="27621"/>
    <cellStyle name="Note 2 2 3 28" xfId="27622"/>
    <cellStyle name="Note 2 2 3 29" xfId="27623"/>
    <cellStyle name="Note 2 2 3 3" xfId="27624"/>
    <cellStyle name="Note 2 2 3 30" xfId="27625"/>
    <cellStyle name="Note 2 2 3 4" xfId="27626"/>
    <cellStyle name="Note 2 2 3 5" xfId="27627"/>
    <cellStyle name="Note 2 2 3 6" xfId="27628"/>
    <cellStyle name="Note 2 2 3 7" xfId="27629"/>
    <cellStyle name="Note 2 2 3 8" xfId="27630"/>
    <cellStyle name="Note 2 2 3 9" xfId="27631"/>
    <cellStyle name="Note 2 2 30" xfId="27632"/>
    <cellStyle name="Note 2 2 31" xfId="27633"/>
    <cellStyle name="Note 2 2 32" xfId="27634"/>
    <cellStyle name="Note 2 2 4" xfId="27635"/>
    <cellStyle name="Note 2 2 4 10" xfId="27636"/>
    <cellStyle name="Note 2 2 4 11" xfId="27637"/>
    <cellStyle name="Note 2 2 4 12" xfId="27638"/>
    <cellStyle name="Note 2 2 4 13" xfId="27639"/>
    <cellStyle name="Note 2 2 4 14" xfId="27640"/>
    <cellStyle name="Note 2 2 4 15" xfId="27641"/>
    <cellStyle name="Note 2 2 4 16" xfId="27642"/>
    <cellStyle name="Note 2 2 4 17" xfId="27643"/>
    <cellStyle name="Note 2 2 4 18" xfId="27644"/>
    <cellStyle name="Note 2 2 4 19" xfId="27645"/>
    <cellStyle name="Note 2 2 4 2" xfId="27646"/>
    <cellStyle name="Note 2 2 4 20" xfId="27647"/>
    <cellStyle name="Note 2 2 4 21" xfId="27648"/>
    <cellStyle name="Note 2 2 4 22" xfId="27649"/>
    <cellStyle name="Note 2 2 4 23" xfId="27650"/>
    <cellStyle name="Note 2 2 4 24" xfId="27651"/>
    <cellStyle name="Note 2 2 4 25" xfId="27652"/>
    <cellStyle name="Note 2 2 4 26" xfId="27653"/>
    <cellStyle name="Note 2 2 4 27" xfId="27654"/>
    <cellStyle name="Note 2 2 4 28" xfId="27655"/>
    <cellStyle name="Note 2 2 4 29" xfId="27656"/>
    <cellStyle name="Note 2 2 4 3" xfId="27657"/>
    <cellStyle name="Note 2 2 4 4" xfId="27658"/>
    <cellStyle name="Note 2 2 4 5" xfId="27659"/>
    <cellStyle name="Note 2 2 4 6" xfId="27660"/>
    <cellStyle name="Note 2 2 4 7" xfId="27661"/>
    <cellStyle name="Note 2 2 4 8" xfId="27662"/>
    <cellStyle name="Note 2 2 4 9" xfId="27663"/>
    <cellStyle name="Note 2 2 5" xfId="27664"/>
    <cellStyle name="Note 2 2 6" xfId="27665"/>
    <cellStyle name="Note 2 2 7" xfId="27666"/>
    <cellStyle name="Note 2 2 8" xfId="27667"/>
    <cellStyle name="Note 2 2 9" xfId="27668"/>
    <cellStyle name="Note 2 20" xfId="27669"/>
    <cellStyle name="Note 2 21" xfId="27670"/>
    <cellStyle name="Note 2 22" xfId="27671"/>
    <cellStyle name="Note 2 23" xfId="27672"/>
    <cellStyle name="Note 2 24" xfId="27673"/>
    <cellStyle name="Note 2 25" xfId="27674"/>
    <cellStyle name="Note 2 26" xfId="27675"/>
    <cellStyle name="Note 2 27" xfId="27676"/>
    <cellStyle name="Note 2 28" xfId="27677"/>
    <cellStyle name="Note 2 29" xfId="27678"/>
    <cellStyle name="Note 2 3" xfId="27679"/>
    <cellStyle name="Note 2 3 10" xfId="27680"/>
    <cellStyle name="Note 2 3 11" xfId="27681"/>
    <cellStyle name="Note 2 3 12" xfId="27682"/>
    <cellStyle name="Note 2 3 13" xfId="27683"/>
    <cellStyle name="Note 2 3 14" xfId="27684"/>
    <cellStyle name="Note 2 3 15" xfId="27685"/>
    <cellStyle name="Note 2 3 16" xfId="27686"/>
    <cellStyle name="Note 2 3 17" xfId="27687"/>
    <cellStyle name="Note 2 3 18" xfId="27688"/>
    <cellStyle name="Note 2 3 19" xfId="27689"/>
    <cellStyle name="Note 2 3 2" xfId="27690"/>
    <cellStyle name="Note 2 3 2 10" xfId="27691"/>
    <cellStyle name="Note 2 3 2 11" xfId="27692"/>
    <cellStyle name="Note 2 3 2 12" xfId="27693"/>
    <cellStyle name="Note 2 3 2 13" xfId="27694"/>
    <cellStyle name="Note 2 3 2 14" xfId="27695"/>
    <cellStyle name="Note 2 3 2 15" xfId="27696"/>
    <cellStyle name="Note 2 3 2 16" xfId="27697"/>
    <cellStyle name="Note 2 3 2 17" xfId="27698"/>
    <cellStyle name="Note 2 3 2 18" xfId="27699"/>
    <cellStyle name="Note 2 3 2 19" xfId="27700"/>
    <cellStyle name="Note 2 3 2 2" xfId="27701"/>
    <cellStyle name="Note 2 3 2 2 10" xfId="27702"/>
    <cellStyle name="Note 2 3 2 2 11" xfId="27703"/>
    <cellStyle name="Note 2 3 2 2 12" xfId="27704"/>
    <cellStyle name="Note 2 3 2 2 13" xfId="27705"/>
    <cellStyle name="Note 2 3 2 2 14" xfId="27706"/>
    <cellStyle name="Note 2 3 2 2 15" xfId="27707"/>
    <cellStyle name="Note 2 3 2 2 16" xfId="27708"/>
    <cellStyle name="Note 2 3 2 2 17" xfId="27709"/>
    <cellStyle name="Note 2 3 2 2 18" xfId="27710"/>
    <cellStyle name="Note 2 3 2 2 19" xfId="27711"/>
    <cellStyle name="Note 2 3 2 2 2" xfId="27712"/>
    <cellStyle name="Note 2 3 2 2 20" xfId="27713"/>
    <cellStyle name="Note 2 3 2 2 21" xfId="27714"/>
    <cellStyle name="Note 2 3 2 2 22" xfId="27715"/>
    <cellStyle name="Note 2 3 2 2 23" xfId="27716"/>
    <cellStyle name="Note 2 3 2 2 24" xfId="27717"/>
    <cellStyle name="Note 2 3 2 2 25" xfId="27718"/>
    <cellStyle name="Note 2 3 2 2 26" xfId="27719"/>
    <cellStyle name="Note 2 3 2 2 27" xfId="27720"/>
    <cellStyle name="Note 2 3 2 2 28" xfId="27721"/>
    <cellStyle name="Note 2 3 2 2 29" xfId="27722"/>
    <cellStyle name="Note 2 3 2 2 3" xfId="27723"/>
    <cellStyle name="Note 2 3 2 2 4" xfId="27724"/>
    <cellStyle name="Note 2 3 2 2 5" xfId="27725"/>
    <cellStyle name="Note 2 3 2 2 6" xfId="27726"/>
    <cellStyle name="Note 2 3 2 2 7" xfId="27727"/>
    <cellStyle name="Note 2 3 2 2 8" xfId="27728"/>
    <cellStyle name="Note 2 3 2 2 9" xfId="27729"/>
    <cellStyle name="Note 2 3 2 20" xfId="27730"/>
    <cellStyle name="Note 2 3 2 21" xfId="27731"/>
    <cellStyle name="Note 2 3 2 22" xfId="27732"/>
    <cellStyle name="Note 2 3 2 23" xfId="27733"/>
    <cellStyle name="Note 2 3 2 24" xfId="27734"/>
    <cellStyle name="Note 2 3 2 25" xfId="27735"/>
    <cellStyle name="Note 2 3 2 26" xfId="27736"/>
    <cellStyle name="Note 2 3 2 27" xfId="27737"/>
    <cellStyle name="Note 2 3 2 28" xfId="27738"/>
    <cellStyle name="Note 2 3 2 29" xfId="27739"/>
    <cellStyle name="Note 2 3 2 3" xfId="27740"/>
    <cellStyle name="Note 2 3 2 30" xfId="27741"/>
    <cellStyle name="Note 2 3 2 4" xfId="27742"/>
    <cellStyle name="Note 2 3 2 5" xfId="27743"/>
    <cellStyle name="Note 2 3 2 6" xfId="27744"/>
    <cellStyle name="Note 2 3 2 7" xfId="27745"/>
    <cellStyle name="Note 2 3 2 8" xfId="27746"/>
    <cellStyle name="Note 2 3 2 9" xfId="27747"/>
    <cellStyle name="Note 2 3 20" xfId="27748"/>
    <cellStyle name="Note 2 3 21" xfId="27749"/>
    <cellStyle name="Note 2 3 22" xfId="27750"/>
    <cellStyle name="Note 2 3 23" xfId="27751"/>
    <cellStyle name="Note 2 3 24" xfId="27752"/>
    <cellStyle name="Note 2 3 25" xfId="27753"/>
    <cellStyle name="Note 2 3 26" xfId="27754"/>
    <cellStyle name="Note 2 3 27" xfId="27755"/>
    <cellStyle name="Note 2 3 28" xfId="27756"/>
    <cellStyle name="Note 2 3 29" xfId="27757"/>
    <cellStyle name="Note 2 3 3" xfId="27758"/>
    <cellStyle name="Note 2 3 3 10" xfId="27759"/>
    <cellStyle name="Note 2 3 3 11" xfId="27760"/>
    <cellStyle name="Note 2 3 3 12" xfId="27761"/>
    <cellStyle name="Note 2 3 3 13" xfId="27762"/>
    <cellStyle name="Note 2 3 3 14" xfId="27763"/>
    <cellStyle name="Note 2 3 3 15" xfId="27764"/>
    <cellStyle name="Note 2 3 3 16" xfId="27765"/>
    <cellStyle name="Note 2 3 3 17" xfId="27766"/>
    <cellStyle name="Note 2 3 3 18" xfId="27767"/>
    <cellStyle name="Note 2 3 3 19" xfId="27768"/>
    <cellStyle name="Note 2 3 3 2" xfId="27769"/>
    <cellStyle name="Note 2 3 3 2 10" xfId="27770"/>
    <cellStyle name="Note 2 3 3 2 11" xfId="27771"/>
    <cellStyle name="Note 2 3 3 2 12" xfId="27772"/>
    <cellStyle name="Note 2 3 3 2 13" xfId="27773"/>
    <cellStyle name="Note 2 3 3 2 14" xfId="27774"/>
    <cellStyle name="Note 2 3 3 2 15" xfId="27775"/>
    <cellStyle name="Note 2 3 3 2 16" xfId="27776"/>
    <cellStyle name="Note 2 3 3 2 17" xfId="27777"/>
    <cellStyle name="Note 2 3 3 2 18" xfId="27778"/>
    <cellStyle name="Note 2 3 3 2 19" xfId="27779"/>
    <cellStyle name="Note 2 3 3 2 2" xfId="27780"/>
    <cellStyle name="Note 2 3 3 2 20" xfId="27781"/>
    <cellStyle name="Note 2 3 3 2 21" xfId="27782"/>
    <cellStyle name="Note 2 3 3 2 22" xfId="27783"/>
    <cellStyle name="Note 2 3 3 2 23" xfId="27784"/>
    <cellStyle name="Note 2 3 3 2 24" xfId="27785"/>
    <cellStyle name="Note 2 3 3 2 25" xfId="27786"/>
    <cellStyle name="Note 2 3 3 2 26" xfId="27787"/>
    <cellStyle name="Note 2 3 3 2 27" xfId="27788"/>
    <cellStyle name="Note 2 3 3 2 28" xfId="27789"/>
    <cellStyle name="Note 2 3 3 2 29" xfId="27790"/>
    <cellStyle name="Note 2 3 3 2 3" xfId="27791"/>
    <cellStyle name="Note 2 3 3 2 4" xfId="27792"/>
    <cellStyle name="Note 2 3 3 2 5" xfId="27793"/>
    <cellStyle name="Note 2 3 3 2 6" xfId="27794"/>
    <cellStyle name="Note 2 3 3 2 7" xfId="27795"/>
    <cellStyle name="Note 2 3 3 2 8" xfId="27796"/>
    <cellStyle name="Note 2 3 3 2 9" xfId="27797"/>
    <cellStyle name="Note 2 3 3 20" xfId="27798"/>
    <cellStyle name="Note 2 3 3 21" xfId="27799"/>
    <cellStyle name="Note 2 3 3 22" xfId="27800"/>
    <cellStyle name="Note 2 3 3 23" xfId="27801"/>
    <cellStyle name="Note 2 3 3 24" xfId="27802"/>
    <cellStyle name="Note 2 3 3 25" xfId="27803"/>
    <cellStyle name="Note 2 3 3 26" xfId="27804"/>
    <cellStyle name="Note 2 3 3 27" xfId="27805"/>
    <cellStyle name="Note 2 3 3 28" xfId="27806"/>
    <cellStyle name="Note 2 3 3 29" xfId="27807"/>
    <cellStyle name="Note 2 3 3 3" xfId="27808"/>
    <cellStyle name="Note 2 3 3 30" xfId="27809"/>
    <cellStyle name="Note 2 3 3 4" xfId="27810"/>
    <cellStyle name="Note 2 3 3 5" xfId="27811"/>
    <cellStyle name="Note 2 3 3 6" xfId="27812"/>
    <cellStyle name="Note 2 3 3 7" xfId="27813"/>
    <cellStyle name="Note 2 3 3 8" xfId="27814"/>
    <cellStyle name="Note 2 3 3 9" xfId="27815"/>
    <cellStyle name="Note 2 3 30" xfId="27816"/>
    <cellStyle name="Note 2 3 31" xfId="27817"/>
    <cellStyle name="Note 2 3 32" xfId="27818"/>
    <cellStyle name="Note 2 3 4" xfId="27819"/>
    <cellStyle name="Note 2 3 4 10" xfId="27820"/>
    <cellStyle name="Note 2 3 4 11" xfId="27821"/>
    <cellStyle name="Note 2 3 4 12" xfId="27822"/>
    <cellStyle name="Note 2 3 4 13" xfId="27823"/>
    <cellStyle name="Note 2 3 4 14" xfId="27824"/>
    <cellStyle name="Note 2 3 4 15" xfId="27825"/>
    <cellStyle name="Note 2 3 4 16" xfId="27826"/>
    <cellStyle name="Note 2 3 4 17" xfId="27827"/>
    <cellStyle name="Note 2 3 4 18" xfId="27828"/>
    <cellStyle name="Note 2 3 4 19" xfId="27829"/>
    <cellStyle name="Note 2 3 4 2" xfId="27830"/>
    <cellStyle name="Note 2 3 4 20" xfId="27831"/>
    <cellStyle name="Note 2 3 4 21" xfId="27832"/>
    <cellStyle name="Note 2 3 4 22" xfId="27833"/>
    <cellStyle name="Note 2 3 4 23" xfId="27834"/>
    <cellStyle name="Note 2 3 4 24" xfId="27835"/>
    <cellStyle name="Note 2 3 4 25" xfId="27836"/>
    <cellStyle name="Note 2 3 4 26" xfId="27837"/>
    <cellStyle name="Note 2 3 4 27" xfId="27838"/>
    <cellStyle name="Note 2 3 4 28" xfId="27839"/>
    <cellStyle name="Note 2 3 4 29" xfId="27840"/>
    <cellStyle name="Note 2 3 4 3" xfId="27841"/>
    <cellStyle name="Note 2 3 4 4" xfId="27842"/>
    <cellStyle name="Note 2 3 4 5" xfId="27843"/>
    <cellStyle name="Note 2 3 4 6" xfId="27844"/>
    <cellStyle name="Note 2 3 4 7" xfId="27845"/>
    <cellStyle name="Note 2 3 4 8" xfId="27846"/>
    <cellStyle name="Note 2 3 4 9" xfId="27847"/>
    <cellStyle name="Note 2 3 5" xfId="27848"/>
    <cellStyle name="Note 2 3 6" xfId="27849"/>
    <cellStyle name="Note 2 3 7" xfId="27850"/>
    <cellStyle name="Note 2 3 8" xfId="27851"/>
    <cellStyle name="Note 2 3 9" xfId="27852"/>
    <cellStyle name="Note 2 30" xfId="27853"/>
    <cellStyle name="Note 2 31" xfId="27854"/>
    <cellStyle name="Note 2 32" xfId="27855"/>
    <cellStyle name="Note 2 33" xfId="27856"/>
    <cellStyle name="Note 2 34" xfId="27857"/>
    <cellStyle name="Note 2 35" xfId="27858"/>
    <cellStyle name="Note 2 36" xfId="27859"/>
    <cellStyle name="Note 2 4" xfId="27860"/>
    <cellStyle name="Note 2 4 10" xfId="27861"/>
    <cellStyle name="Note 2 4 11" xfId="27862"/>
    <cellStyle name="Note 2 4 12" xfId="27863"/>
    <cellStyle name="Note 2 4 13" xfId="27864"/>
    <cellStyle name="Note 2 4 14" xfId="27865"/>
    <cellStyle name="Note 2 4 15" xfId="27866"/>
    <cellStyle name="Note 2 4 16" xfId="27867"/>
    <cellStyle name="Note 2 4 17" xfId="27868"/>
    <cellStyle name="Note 2 4 18" xfId="27869"/>
    <cellStyle name="Note 2 4 19" xfId="27870"/>
    <cellStyle name="Note 2 4 2" xfId="27871"/>
    <cellStyle name="Note 2 4 2 10" xfId="27872"/>
    <cellStyle name="Note 2 4 2 11" xfId="27873"/>
    <cellStyle name="Note 2 4 2 12" xfId="27874"/>
    <cellStyle name="Note 2 4 2 13" xfId="27875"/>
    <cellStyle name="Note 2 4 2 14" xfId="27876"/>
    <cellStyle name="Note 2 4 2 15" xfId="27877"/>
    <cellStyle name="Note 2 4 2 16" xfId="27878"/>
    <cellStyle name="Note 2 4 2 17" xfId="27879"/>
    <cellStyle name="Note 2 4 2 18" xfId="27880"/>
    <cellStyle name="Note 2 4 2 19" xfId="27881"/>
    <cellStyle name="Note 2 4 2 2" xfId="27882"/>
    <cellStyle name="Note 2 4 2 2 10" xfId="27883"/>
    <cellStyle name="Note 2 4 2 2 11" xfId="27884"/>
    <cellStyle name="Note 2 4 2 2 12" xfId="27885"/>
    <cellStyle name="Note 2 4 2 2 13" xfId="27886"/>
    <cellStyle name="Note 2 4 2 2 14" xfId="27887"/>
    <cellStyle name="Note 2 4 2 2 15" xfId="27888"/>
    <cellStyle name="Note 2 4 2 2 16" xfId="27889"/>
    <cellStyle name="Note 2 4 2 2 17" xfId="27890"/>
    <cellStyle name="Note 2 4 2 2 18" xfId="27891"/>
    <cellStyle name="Note 2 4 2 2 19" xfId="27892"/>
    <cellStyle name="Note 2 4 2 2 2" xfId="27893"/>
    <cellStyle name="Note 2 4 2 2 20" xfId="27894"/>
    <cellStyle name="Note 2 4 2 2 21" xfId="27895"/>
    <cellStyle name="Note 2 4 2 2 22" xfId="27896"/>
    <cellStyle name="Note 2 4 2 2 23" xfId="27897"/>
    <cellStyle name="Note 2 4 2 2 24" xfId="27898"/>
    <cellStyle name="Note 2 4 2 2 25" xfId="27899"/>
    <cellStyle name="Note 2 4 2 2 26" xfId="27900"/>
    <cellStyle name="Note 2 4 2 2 27" xfId="27901"/>
    <cellStyle name="Note 2 4 2 2 28" xfId="27902"/>
    <cellStyle name="Note 2 4 2 2 29" xfId="27903"/>
    <cellStyle name="Note 2 4 2 2 3" xfId="27904"/>
    <cellStyle name="Note 2 4 2 2 4" xfId="27905"/>
    <cellStyle name="Note 2 4 2 2 5" xfId="27906"/>
    <cellStyle name="Note 2 4 2 2 6" xfId="27907"/>
    <cellStyle name="Note 2 4 2 2 7" xfId="27908"/>
    <cellStyle name="Note 2 4 2 2 8" xfId="27909"/>
    <cellStyle name="Note 2 4 2 2 9" xfId="27910"/>
    <cellStyle name="Note 2 4 2 20" xfId="27911"/>
    <cellStyle name="Note 2 4 2 21" xfId="27912"/>
    <cellStyle name="Note 2 4 2 22" xfId="27913"/>
    <cellStyle name="Note 2 4 2 23" xfId="27914"/>
    <cellStyle name="Note 2 4 2 24" xfId="27915"/>
    <cellStyle name="Note 2 4 2 25" xfId="27916"/>
    <cellStyle name="Note 2 4 2 26" xfId="27917"/>
    <cellStyle name="Note 2 4 2 27" xfId="27918"/>
    <cellStyle name="Note 2 4 2 28" xfId="27919"/>
    <cellStyle name="Note 2 4 2 29" xfId="27920"/>
    <cellStyle name="Note 2 4 2 3" xfId="27921"/>
    <cellStyle name="Note 2 4 2 30" xfId="27922"/>
    <cellStyle name="Note 2 4 2 4" xfId="27923"/>
    <cellStyle name="Note 2 4 2 5" xfId="27924"/>
    <cellStyle name="Note 2 4 2 6" xfId="27925"/>
    <cellStyle name="Note 2 4 2 7" xfId="27926"/>
    <cellStyle name="Note 2 4 2 8" xfId="27927"/>
    <cellStyle name="Note 2 4 2 9" xfId="27928"/>
    <cellStyle name="Note 2 4 20" xfId="27929"/>
    <cellStyle name="Note 2 4 21" xfId="27930"/>
    <cellStyle name="Note 2 4 22" xfId="27931"/>
    <cellStyle name="Note 2 4 23" xfId="27932"/>
    <cellStyle name="Note 2 4 24" xfId="27933"/>
    <cellStyle name="Note 2 4 25" xfId="27934"/>
    <cellStyle name="Note 2 4 26" xfId="27935"/>
    <cellStyle name="Note 2 4 27" xfId="27936"/>
    <cellStyle name="Note 2 4 28" xfId="27937"/>
    <cellStyle name="Note 2 4 29" xfId="27938"/>
    <cellStyle name="Note 2 4 3" xfId="27939"/>
    <cellStyle name="Note 2 4 3 10" xfId="27940"/>
    <cellStyle name="Note 2 4 3 11" xfId="27941"/>
    <cellStyle name="Note 2 4 3 12" xfId="27942"/>
    <cellStyle name="Note 2 4 3 13" xfId="27943"/>
    <cellStyle name="Note 2 4 3 14" xfId="27944"/>
    <cellStyle name="Note 2 4 3 15" xfId="27945"/>
    <cellStyle name="Note 2 4 3 16" xfId="27946"/>
    <cellStyle name="Note 2 4 3 17" xfId="27947"/>
    <cellStyle name="Note 2 4 3 18" xfId="27948"/>
    <cellStyle name="Note 2 4 3 19" xfId="27949"/>
    <cellStyle name="Note 2 4 3 2" xfId="27950"/>
    <cellStyle name="Note 2 4 3 2 10" xfId="27951"/>
    <cellStyle name="Note 2 4 3 2 11" xfId="27952"/>
    <cellStyle name="Note 2 4 3 2 12" xfId="27953"/>
    <cellStyle name="Note 2 4 3 2 13" xfId="27954"/>
    <cellStyle name="Note 2 4 3 2 14" xfId="27955"/>
    <cellStyle name="Note 2 4 3 2 15" xfId="27956"/>
    <cellStyle name="Note 2 4 3 2 16" xfId="27957"/>
    <cellStyle name="Note 2 4 3 2 17" xfId="27958"/>
    <cellStyle name="Note 2 4 3 2 18" xfId="27959"/>
    <cellStyle name="Note 2 4 3 2 19" xfId="27960"/>
    <cellStyle name="Note 2 4 3 2 2" xfId="27961"/>
    <cellStyle name="Note 2 4 3 2 20" xfId="27962"/>
    <cellStyle name="Note 2 4 3 2 21" xfId="27963"/>
    <cellStyle name="Note 2 4 3 2 22" xfId="27964"/>
    <cellStyle name="Note 2 4 3 2 23" xfId="27965"/>
    <cellStyle name="Note 2 4 3 2 24" xfId="27966"/>
    <cellStyle name="Note 2 4 3 2 25" xfId="27967"/>
    <cellStyle name="Note 2 4 3 2 26" xfId="27968"/>
    <cellStyle name="Note 2 4 3 2 27" xfId="27969"/>
    <cellStyle name="Note 2 4 3 2 28" xfId="27970"/>
    <cellStyle name="Note 2 4 3 2 29" xfId="27971"/>
    <cellStyle name="Note 2 4 3 2 3" xfId="27972"/>
    <cellStyle name="Note 2 4 3 2 4" xfId="27973"/>
    <cellStyle name="Note 2 4 3 2 5" xfId="27974"/>
    <cellStyle name="Note 2 4 3 2 6" xfId="27975"/>
    <cellStyle name="Note 2 4 3 2 7" xfId="27976"/>
    <cellStyle name="Note 2 4 3 2 8" xfId="27977"/>
    <cellStyle name="Note 2 4 3 2 9" xfId="27978"/>
    <cellStyle name="Note 2 4 3 20" xfId="27979"/>
    <cellStyle name="Note 2 4 3 21" xfId="27980"/>
    <cellStyle name="Note 2 4 3 22" xfId="27981"/>
    <cellStyle name="Note 2 4 3 23" xfId="27982"/>
    <cellStyle name="Note 2 4 3 24" xfId="27983"/>
    <cellStyle name="Note 2 4 3 25" xfId="27984"/>
    <cellStyle name="Note 2 4 3 26" xfId="27985"/>
    <cellStyle name="Note 2 4 3 27" xfId="27986"/>
    <cellStyle name="Note 2 4 3 28" xfId="27987"/>
    <cellStyle name="Note 2 4 3 29" xfId="27988"/>
    <cellStyle name="Note 2 4 3 3" xfId="27989"/>
    <cellStyle name="Note 2 4 3 30" xfId="27990"/>
    <cellStyle name="Note 2 4 3 4" xfId="27991"/>
    <cellStyle name="Note 2 4 3 5" xfId="27992"/>
    <cellStyle name="Note 2 4 3 6" xfId="27993"/>
    <cellStyle name="Note 2 4 3 7" xfId="27994"/>
    <cellStyle name="Note 2 4 3 8" xfId="27995"/>
    <cellStyle name="Note 2 4 3 9" xfId="27996"/>
    <cellStyle name="Note 2 4 30" xfId="27997"/>
    <cellStyle name="Note 2 4 31" xfId="27998"/>
    <cellStyle name="Note 2 4 32" xfId="27999"/>
    <cellStyle name="Note 2 4 4" xfId="28000"/>
    <cellStyle name="Note 2 4 4 10" xfId="28001"/>
    <cellStyle name="Note 2 4 4 11" xfId="28002"/>
    <cellStyle name="Note 2 4 4 12" xfId="28003"/>
    <cellStyle name="Note 2 4 4 13" xfId="28004"/>
    <cellStyle name="Note 2 4 4 14" xfId="28005"/>
    <cellStyle name="Note 2 4 4 15" xfId="28006"/>
    <cellStyle name="Note 2 4 4 16" xfId="28007"/>
    <cellStyle name="Note 2 4 4 17" xfId="28008"/>
    <cellStyle name="Note 2 4 4 18" xfId="28009"/>
    <cellStyle name="Note 2 4 4 19" xfId="28010"/>
    <cellStyle name="Note 2 4 4 2" xfId="28011"/>
    <cellStyle name="Note 2 4 4 20" xfId="28012"/>
    <cellStyle name="Note 2 4 4 21" xfId="28013"/>
    <cellStyle name="Note 2 4 4 22" xfId="28014"/>
    <cellStyle name="Note 2 4 4 23" xfId="28015"/>
    <cellStyle name="Note 2 4 4 24" xfId="28016"/>
    <cellStyle name="Note 2 4 4 25" xfId="28017"/>
    <cellStyle name="Note 2 4 4 26" xfId="28018"/>
    <cellStyle name="Note 2 4 4 27" xfId="28019"/>
    <cellStyle name="Note 2 4 4 28" xfId="28020"/>
    <cellStyle name="Note 2 4 4 29" xfId="28021"/>
    <cellStyle name="Note 2 4 4 3" xfId="28022"/>
    <cellStyle name="Note 2 4 4 4" xfId="28023"/>
    <cellStyle name="Note 2 4 4 5" xfId="28024"/>
    <cellStyle name="Note 2 4 4 6" xfId="28025"/>
    <cellStyle name="Note 2 4 4 7" xfId="28026"/>
    <cellStyle name="Note 2 4 4 8" xfId="28027"/>
    <cellStyle name="Note 2 4 4 9" xfId="28028"/>
    <cellStyle name="Note 2 4 5" xfId="28029"/>
    <cellStyle name="Note 2 4 6" xfId="28030"/>
    <cellStyle name="Note 2 4 7" xfId="28031"/>
    <cellStyle name="Note 2 4 8" xfId="28032"/>
    <cellStyle name="Note 2 4 9" xfId="28033"/>
    <cellStyle name="Note 2 5" xfId="28034"/>
    <cellStyle name="Note 2 5 10" xfId="28035"/>
    <cellStyle name="Note 2 5 11" xfId="28036"/>
    <cellStyle name="Note 2 5 12" xfId="28037"/>
    <cellStyle name="Note 2 5 13" xfId="28038"/>
    <cellStyle name="Note 2 5 14" xfId="28039"/>
    <cellStyle name="Note 2 5 15" xfId="28040"/>
    <cellStyle name="Note 2 5 16" xfId="28041"/>
    <cellStyle name="Note 2 5 17" xfId="28042"/>
    <cellStyle name="Note 2 5 18" xfId="28043"/>
    <cellStyle name="Note 2 5 19" xfId="28044"/>
    <cellStyle name="Note 2 5 2" xfId="28045"/>
    <cellStyle name="Note 2 5 2 10" xfId="28046"/>
    <cellStyle name="Note 2 5 2 11" xfId="28047"/>
    <cellStyle name="Note 2 5 2 12" xfId="28048"/>
    <cellStyle name="Note 2 5 2 13" xfId="28049"/>
    <cellStyle name="Note 2 5 2 14" xfId="28050"/>
    <cellStyle name="Note 2 5 2 15" xfId="28051"/>
    <cellStyle name="Note 2 5 2 16" xfId="28052"/>
    <cellStyle name="Note 2 5 2 17" xfId="28053"/>
    <cellStyle name="Note 2 5 2 18" xfId="28054"/>
    <cellStyle name="Note 2 5 2 19" xfId="28055"/>
    <cellStyle name="Note 2 5 2 2" xfId="28056"/>
    <cellStyle name="Note 2 5 2 2 10" xfId="28057"/>
    <cellStyle name="Note 2 5 2 2 11" xfId="28058"/>
    <cellStyle name="Note 2 5 2 2 12" xfId="28059"/>
    <cellStyle name="Note 2 5 2 2 13" xfId="28060"/>
    <cellStyle name="Note 2 5 2 2 14" xfId="28061"/>
    <cellStyle name="Note 2 5 2 2 15" xfId="28062"/>
    <cellStyle name="Note 2 5 2 2 16" xfId="28063"/>
    <cellStyle name="Note 2 5 2 2 17" xfId="28064"/>
    <cellStyle name="Note 2 5 2 2 18" xfId="28065"/>
    <cellStyle name="Note 2 5 2 2 19" xfId="28066"/>
    <cellStyle name="Note 2 5 2 2 2" xfId="28067"/>
    <cellStyle name="Note 2 5 2 2 20" xfId="28068"/>
    <cellStyle name="Note 2 5 2 2 21" xfId="28069"/>
    <cellStyle name="Note 2 5 2 2 22" xfId="28070"/>
    <cellStyle name="Note 2 5 2 2 23" xfId="28071"/>
    <cellStyle name="Note 2 5 2 2 24" xfId="28072"/>
    <cellStyle name="Note 2 5 2 2 25" xfId="28073"/>
    <cellStyle name="Note 2 5 2 2 26" xfId="28074"/>
    <cellStyle name="Note 2 5 2 2 27" xfId="28075"/>
    <cellStyle name="Note 2 5 2 2 28" xfId="28076"/>
    <cellStyle name="Note 2 5 2 2 29" xfId="28077"/>
    <cellStyle name="Note 2 5 2 2 3" xfId="28078"/>
    <cellStyle name="Note 2 5 2 2 4" xfId="28079"/>
    <cellStyle name="Note 2 5 2 2 5" xfId="28080"/>
    <cellStyle name="Note 2 5 2 2 6" xfId="28081"/>
    <cellStyle name="Note 2 5 2 2 7" xfId="28082"/>
    <cellStyle name="Note 2 5 2 2 8" xfId="28083"/>
    <cellStyle name="Note 2 5 2 2 9" xfId="28084"/>
    <cellStyle name="Note 2 5 2 20" xfId="28085"/>
    <cellStyle name="Note 2 5 2 21" xfId="28086"/>
    <cellStyle name="Note 2 5 2 22" xfId="28087"/>
    <cellStyle name="Note 2 5 2 23" xfId="28088"/>
    <cellStyle name="Note 2 5 2 24" xfId="28089"/>
    <cellStyle name="Note 2 5 2 25" xfId="28090"/>
    <cellStyle name="Note 2 5 2 26" xfId="28091"/>
    <cellStyle name="Note 2 5 2 27" xfId="28092"/>
    <cellStyle name="Note 2 5 2 28" xfId="28093"/>
    <cellStyle name="Note 2 5 2 29" xfId="28094"/>
    <cellStyle name="Note 2 5 2 3" xfId="28095"/>
    <cellStyle name="Note 2 5 2 30" xfId="28096"/>
    <cellStyle name="Note 2 5 2 4" xfId="28097"/>
    <cellStyle name="Note 2 5 2 5" xfId="28098"/>
    <cellStyle name="Note 2 5 2 6" xfId="28099"/>
    <cellStyle name="Note 2 5 2 7" xfId="28100"/>
    <cellStyle name="Note 2 5 2 8" xfId="28101"/>
    <cellStyle name="Note 2 5 2 9" xfId="28102"/>
    <cellStyle name="Note 2 5 20" xfId="28103"/>
    <cellStyle name="Note 2 5 21" xfId="28104"/>
    <cellStyle name="Note 2 5 22" xfId="28105"/>
    <cellStyle name="Note 2 5 23" xfId="28106"/>
    <cellStyle name="Note 2 5 24" xfId="28107"/>
    <cellStyle name="Note 2 5 25" xfId="28108"/>
    <cellStyle name="Note 2 5 26" xfId="28109"/>
    <cellStyle name="Note 2 5 27" xfId="28110"/>
    <cellStyle name="Note 2 5 28" xfId="28111"/>
    <cellStyle name="Note 2 5 29" xfId="28112"/>
    <cellStyle name="Note 2 5 3" xfId="28113"/>
    <cellStyle name="Note 2 5 3 10" xfId="28114"/>
    <cellStyle name="Note 2 5 3 11" xfId="28115"/>
    <cellStyle name="Note 2 5 3 12" xfId="28116"/>
    <cellStyle name="Note 2 5 3 13" xfId="28117"/>
    <cellStyle name="Note 2 5 3 14" xfId="28118"/>
    <cellStyle name="Note 2 5 3 15" xfId="28119"/>
    <cellStyle name="Note 2 5 3 16" xfId="28120"/>
    <cellStyle name="Note 2 5 3 17" xfId="28121"/>
    <cellStyle name="Note 2 5 3 18" xfId="28122"/>
    <cellStyle name="Note 2 5 3 19" xfId="28123"/>
    <cellStyle name="Note 2 5 3 2" xfId="28124"/>
    <cellStyle name="Note 2 5 3 2 10" xfId="28125"/>
    <cellStyle name="Note 2 5 3 2 11" xfId="28126"/>
    <cellStyle name="Note 2 5 3 2 12" xfId="28127"/>
    <cellStyle name="Note 2 5 3 2 13" xfId="28128"/>
    <cellStyle name="Note 2 5 3 2 14" xfId="28129"/>
    <cellStyle name="Note 2 5 3 2 15" xfId="28130"/>
    <cellStyle name="Note 2 5 3 2 16" xfId="28131"/>
    <cellStyle name="Note 2 5 3 2 17" xfId="28132"/>
    <cellStyle name="Note 2 5 3 2 18" xfId="28133"/>
    <cellStyle name="Note 2 5 3 2 19" xfId="28134"/>
    <cellStyle name="Note 2 5 3 2 2" xfId="28135"/>
    <cellStyle name="Note 2 5 3 2 20" xfId="28136"/>
    <cellStyle name="Note 2 5 3 2 21" xfId="28137"/>
    <cellStyle name="Note 2 5 3 2 22" xfId="28138"/>
    <cellStyle name="Note 2 5 3 2 23" xfId="28139"/>
    <cellStyle name="Note 2 5 3 2 24" xfId="28140"/>
    <cellStyle name="Note 2 5 3 2 25" xfId="28141"/>
    <cellStyle name="Note 2 5 3 2 26" xfId="28142"/>
    <cellStyle name="Note 2 5 3 2 27" xfId="28143"/>
    <cellStyle name="Note 2 5 3 2 28" xfId="28144"/>
    <cellStyle name="Note 2 5 3 2 29" xfId="28145"/>
    <cellStyle name="Note 2 5 3 2 3" xfId="28146"/>
    <cellStyle name="Note 2 5 3 2 4" xfId="28147"/>
    <cellStyle name="Note 2 5 3 2 5" xfId="28148"/>
    <cellStyle name="Note 2 5 3 2 6" xfId="28149"/>
    <cellStyle name="Note 2 5 3 2 7" xfId="28150"/>
    <cellStyle name="Note 2 5 3 2 8" xfId="28151"/>
    <cellStyle name="Note 2 5 3 2 9" xfId="28152"/>
    <cellStyle name="Note 2 5 3 20" xfId="28153"/>
    <cellStyle name="Note 2 5 3 21" xfId="28154"/>
    <cellStyle name="Note 2 5 3 22" xfId="28155"/>
    <cellStyle name="Note 2 5 3 23" xfId="28156"/>
    <cellStyle name="Note 2 5 3 24" xfId="28157"/>
    <cellStyle name="Note 2 5 3 25" xfId="28158"/>
    <cellStyle name="Note 2 5 3 26" xfId="28159"/>
    <cellStyle name="Note 2 5 3 27" xfId="28160"/>
    <cellStyle name="Note 2 5 3 28" xfId="28161"/>
    <cellStyle name="Note 2 5 3 29" xfId="28162"/>
    <cellStyle name="Note 2 5 3 3" xfId="28163"/>
    <cellStyle name="Note 2 5 3 30" xfId="28164"/>
    <cellStyle name="Note 2 5 3 4" xfId="28165"/>
    <cellStyle name="Note 2 5 3 5" xfId="28166"/>
    <cellStyle name="Note 2 5 3 6" xfId="28167"/>
    <cellStyle name="Note 2 5 3 7" xfId="28168"/>
    <cellStyle name="Note 2 5 3 8" xfId="28169"/>
    <cellStyle name="Note 2 5 3 9" xfId="28170"/>
    <cellStyle name="Note 2 5 30" xfId="28171"/>
    <cellStyle name="Note 2 5 31" xfId="28172"/>
    <cellStyle name="Note 2 5 32" xfId="28173"/>
    <cellStyle name="Note 2 5 4" xfId="28174"/>
    <cellStyle name="Note 2 5 4 10" xfId="28175"/>
    <cellStyle name="Note 2 5 4 11" xfId="28176"/>
    <cellStyle name="Note 2 5 4 12" xfId="28177"/>
    <cellStyle name="Note 2 5 4 13" xfId="28178"/>
    <cellStyle name="Note 2 5 4 14" xfId="28179"/>
    <cellStyle name="Note 2 5 4 15" xfId="28180"/>
    <cellStyle name="Note 2 5 4 16" xfId="28181"/>
    <cellStyle name="Note 2 5 4 17" xfId="28182"/>
    <cellStyle name="Note 2 5 4 18" xfId="28183"/>
    <cellStyle name="Note 2 5 4 19" xfId="28184"/>
    <cellStyle name="Note 2 5 4 2" xfId="28185"/>
    <cellStyle name="Note 2 5 4 20" xfId="28186"/>
    <cellStyle name="Note 2 5 4 21" xfId="28187"/>
    <cellStyle name="Note 2 5 4 22" xfId="28188"/>
    <cellStyle name="Note 2 5 4 23" xfId="28189"/>
    <cellStyle name="Note 2 5 4 24" xfId="28190"/>
    <cellStyle name="Note 2 5 4 25" xfId="28191"/>
    <cellStyle name="Note 2 5 4 26" xfId="28192"/>
    <cellStyle name="Note 2 5 4 27" xfId="28193"/>
    <cellStyle name="Note 2 5 4 28" xfId="28194"/>
    <cellStyle name="Note 2 5 4 29" xfId="28195"/>
    <cellStyle name="Note 2 5 4 3" xfId="28196"/>
    <cellStyle name="Note 2 5 4 4" xfId="28197"/>
    <cellStyle name="Note 2 5 4 5" xfId="28198"/>
    <cellStyle name="Note 2 5 4 6" xfId="28199"/>
    <cellStyle name="Note 2 5 4 7" xfId="28200"/>
    <cellStyle name="Note 2 5 4 8" xfId="28201"/>
    <cellStyle name="Note 2 5 4 9" xfId="28202"/>
    <cellStyle name="Note 2 5 5" xfId="28203"/>
    <cellStyle name="Note 2 5 6" xfId="28204"/>
    <cellStyle name="Note 2 5 7" xfId="28205"/>
    <cellStyle name="Note 2 5 8" xfId="28206"/>
    <cellStyle name="Note 2 5 9" xfId="28207"/>
    <cellStyle name="Note 2 6" xfId="28208"/>
    <cellStyle name="Note 2 6 10" xfId="28209"/>
    <cellStyle name="Note 2 6 11" xfId="28210"/>
    <cellStyle name="Note 2 6 12" xfId="28211"/>
    <cellStyle name="Note 2 6 13" xfId="28212"/>
    <cellStyle name="Note 2 6 14" xfId="28213"/>
    <cellStyle name="Note 2 6 15" xfId="28214"/>
    <cellStyle name="Note 2 6 16" xfId="28215"/>
    <cellStyle name="Note 2 6 17" xfId="28216"/>
    <cellStyle name="Note 2 6 18" xfId="28217"/>
    <cellStyle name="Note 2 6 19" xfId="28218"/>
    <cellStyle name="Note 2 6 2" xfId="28219"/>
    <cellStyle name="Note 2 6 20" xfId="28220"/>
    <cellStyle name="Note 2 6 21" xfId="28221"/>
    <cellStyle name="Note 2 6 22" xfId="28222"/>
    <cellStyle name="Note 2 6 23" xfId="28223"/>
    <cellStyle name="Note 2 6 24" xfId="28224"/>
    <cellStyle name="Note 2 6 25" xfId="28225"/>
    <cellStyle name="Note 2 6 26" xfId="28226"/>
    <cellStyle name="Note 2 6 27" xfId="28227"/>
    <cellStyle name="Note 2 6 28" xfId="28228"/>
    <cellStyle name="Note 2 6 29" xfId="28229"/>
    <cellStyle name="Note 2 6 3" xfId="28230"/>
    <cellStyle name="Note 2 6 4" xfId="28231"/>
    <cellStyle name="Note 2 6 5" xfId="28232"/>
    <cellStyle name="Note 2 6 6" xfId="28233"/>
    <cellStyle name="Note 2 6 7" xfId="28234"/>
    <cellStyle name="Note 2 6 8" xfId="28235"/>
    <cellStyle name="Note 2 6 9" xfId="28236"/>
    <cellStyle name="Note 2 7" xfId="28237"/>
    <cellStyle name="Note 2 8" xfId="28238"/>
    <cellStyle name="Note 2 9" xfId="28239"/>
    <cellStyle name="Note 3" xfId="28240"/>
    <cellStyle name="Note 3 10" xfId="28241"/>
    <cellStyle name="Note 3 11" xfId="28242"/>
    <cellStyle name="Note 3 12" xfId="28243"/>
    <cellStyle name="Note 3 13" xfId="28244"/>
    <cellStyle name="Note 3 14" xfId="28245"/>
    <cellStyle name="Note 3 15" xfId="28246"/>
    <cellStyle name="Note 3 16" xfId="28247"/>
    <cellStyle name="Note 3 17" xfId="28248"/>
    <cellStyle name="Note 3 18" xfId="28249"/>
    <cellStyle name="Note 3 19" xfId="28250"/>
    <cellStyle name="Note 3 2" xfId="28251"/>
    <cellStyle name="Note 3 2 10" xfId="28252"/>
    <cellStyle name="Note 3 2 11" xfId="28253"/>
    <cellStyle name="Note 3 2 12" xfId="28254"/>
    <cellStyle name="Note 3 2 13" xfId="28255"/>
    <cellStyle name="Note 3 2 14" xfId="28256"/>
    <cellStyle name="Note 3 2 15" xfId="28257"/>
    <cellStyle name="Note 3 2 16" xfId="28258"/>
    <cellStyle name="Note 3 2 17" xfId="28259"/>
    <cellStyle name="Note 3 2 18" xfId="28260"/>
    <cellStyle name="Note 3 2 19" xfId="28261"/>
    <cellStyle name="Note 3 2 2" xfId="28262"/>
    <cellStyle name="Note 3 2 2 10" xfId="28263"/>
    <cellStyle name="Note 3 2 2 11" xfId="28264"/>
    <cellStyle name="Note 3 2 2 12" xfId="28265"/>
    <cellStyle name="Note 3 2 2 13" xfId="28266"/>
    <cellStyle name="Note 3 2 2 14" xfId="28267"/>
    <cellStyle name="Note 3 2 2 15" xfId="28268"/>
    <cellStyle name="Note 3 2 2 16" xfId="28269"/>
    <cellStyle name="Note 3 2 2 17" xfId="28270"/>
    <cellStyle name="Note 3 2 2 18" xfId="28271"/>
    <cellStyle name="Note 3 2 2 19" xfId="28272"/>
    <cellStyle name="Note 3 2 2 2" xfId="28273"/>
    <cellStyle name="Note 3 2 2 2 10" xfId="28274"/>
    <cellStyle name="Note 3 2 2 2 11" xfId="28275"/>
    <cellStyle name="Note 3 2 2 2 12" xfId="28276"/>
    <cellStyle name="Note 3 2 2 2 13" xfId="28277"/>
    <cellStyle name="Note 3 2 2 2 14" xfId="28278"/>
    <cellStyle name="Note 3 2 2 2 15" xfId="28279"/>
    <cellStyle name="Note 3 2 2 2 16" xfId="28280"/>
    <cellStyle name="Note 3 2 2 2 17" xfId="28281"/>
    <cellStyle name="Note 3 2 2 2 18" xfId="28282"/>
    <cellStyle name="Note 3 2 2 2 19" xfId="28283"/>
    <cellStyle name="Note 3 2 2 2 2" xfId="28284"/>
    <cellStyle name="Note 3 2 2 2 20" xfId="28285"/>
    <cellStyle name="Note 3 2 2 2 21" xfId="28286"/>
    <cellStyle name="Note 3 2 2 2 22" xfId="28287"/>
    <cellStyle name="Note 3 2 2 2 23" xfId="28288"/>
    <cellStyle name="Note 3 2 2 2 24" xfId="28289"/>
    <cellStyle name="Note 3 2 2 2 25" xfId="28290"/>
    <cellStyle name="Note 3 2 2 2 26" xfId="28291"/>
    <cellStyle name="Note 3 2 2 2 27" xfId="28292"/>
    <cellStyle name="Note 3 2 2 2 28" xfId="28293"/>
    <cellStyle name="Note 3 2 2 2 29" xfId="28294"/>
    <cellStyle name="Note 3 2 2 2 3" xfId="28295"/>
    <cellStyle name="Note 3 2 2 2 4" xfId="28296"/>
    <cellStyle name="Note 3 2 2 2 5" xfId="28297"/>
    <cellStyle name="Note 3 2 2 2 6" xfId="28298"/>
    <cellStyle name="Note 3 2 2 2 7" xfId="28299"/>
    <cellStyle name="Note 3 2 2 2 8" xfId="28300"/>
    <cellStyle name="Note 3 2 2 2 9" xfId="28301"/>
    <cellStyle name="Note 3 2 2 20" xfId="28302"/>
    <cellStyle name="Note 3 2 2 21" xfId="28303"/>
    <cellStyle name="Note 3 2 2 22" xfId="28304"/>
    <cellStyle name="Note 3 2 2 23" xfId="28305"/>
    <cellStyle name="Note 3 2 2 24" xfId="28306"/>
    <cellStyle name="Note 3 2 2 25" xfId="28307"/>
    <cellStyle name="Note 3 2 2 26" xfId="28308"/>
    <cellStyle name="Note 3 2 2 27" xfId="28309"/>
    <cellStyle name="Note 3 2 2 28" xfId="28310"/>
    <cellStyle name="Note 3 2 2 29" xfId="28311"/>
    <cellStyle name="Note 3 2 2 3" xfId="28312"/>
    <cellStyle name="Note 3 2 2 30" xfId="28313"/>
    <cellStyle name="Note 3 2 2 4" xfId="28314"/>
    <cellStyle name="Note 3 2 2 5" xfId="28315"/>
    <cellStyle name="Note 3 2 2 6" xfId="28316"/>
    <cellStyle name="Note 3 2 2 7" xfId="28317"/>
    <cellStyle name="Note 3 2 2 8" xfId="28318"/>
    <cellStyle name="Note 3 2 2 9" xfId="28319"/>
    <cellStyle name="Note 3 2 20" xfId="28320"/>
    <cellStyle name="Note 3 2 21" xfId="28321"/>
    <cellStyle name="Note 3 2 22" xfId="28322"/>
    <cellStyle name="Note 3 2 23" xfId="28323"/>
    <cellStyle name="Note 3 2 24" xfId="28324"/>
    <cellStyle name="Note 3 2 25" xfId="28325"/>
    <cellStyle name="Note 3 2 26" xfId="28326"/>
    <cellStyle name="Note 3 2 27" xfId="28327"/>
    <cellStyle name="Note 3 2 28" xfId="28328"/>
    <cellStyle name="Note 3 2 29" xfId="28329"/>
    <cellStyle name="Note 3 2 3" xfId="28330"/>
    <cellStyle name="Note 3 2 3 10" xfId="28331"/>
    <cellStyle name="Note 3 2 3 11" xfId="28332"/>
    <cellStyle name="Note 3 2 3 12" xfId="28333"/>
    <cellStyle name="Note 3 2 3 13" xfId="28334"/>
    <cellStyle name="Note 3 2 3 14" xfId="28335"/>
    <cellStyle name="Note 3 2 3 15" xfId="28336"/>
    <cellStyle name="Note 3 2 3 16" xfId="28337"/>
    <cellStyle name="Note 3 2 3 17" xfId="28338"/>
    <cellStyle name="Note 3 2 3 18" xfId="28339"/>
    <cellStyle name="Note 3 2 3 19" xfId="28340"/>
    <cellStyle name="Note 3 2 3 2" xfId="28341"/>
    <cellStyle name="Note 3 2 3 2 10" xfId="28342"/>
    <cellStyle name="Note 3 2 3 2 11" xfId="28343"/>
    <cellStyle name="Note 3 2 3 2 12" xfId="28344"/>
    <cellStyle name="Note 3 2 3 2 13" xfId="28345"/>
    <cellStyle name="Note 3 2 3 2 14" xfId="28346"/>
    <cellStyle name="Note 3 2 3 2 15" xfId="28347"/>
    <cellStyle name="Note 3 2 3 2 16" xfId="28348"/>
    <cellStyle name="Note 3 2 3 2 17" xfId="28349"/>
    <cellStyle name="Note 3 2 3 2 18" xfId="28350"/>
    <cellStyle name="Note 3 2 3 2 19" xfId="28351"/>
    <cellStyle name="Note 3 2 3 2 2" xfId="28352"/>
    <cellStyle name="Note 3 2 3 2 20" xfId="28353"/>
    <cellStyle name="Note 3 2 3 2 21" xfId="28354"/>
    <cellStyle name="Note 3 2 3 2 22" xfId="28355"/>
    <cellStyle name="Note 3 2 3 2 23" xfId="28356"/>
    <cellStyle name="Note 3 2 3 2 24" xfId="28357"/>
    <cellStyle name="Note 3 2 3 2 25" xfId="28358"/>
    <cellStyle name="Note 3 2 3 2 26" xfId="28359"/>
    <cellStyle name="Note 3 2 3 2 27" xfId="28360"/>
    <cellStyle name="Note 3 2 3 2 28" xfId="28361"/>
    <cellStyle name="Note 3 2 3 2 29" xfId="28362"/>
    <cellStyle name="Note 3 2 3 2 3" xfId="28363"/>
    <cellStyle name="Note 3 2 3 2 4" xfId="28364"/>
    <cellStyle name="Note 3 2 3 2 5" xfId="28365"/>
    <cellStyle name="Note 3 2 3 2 6" xfId="28366"/>
    <cellStyle name="Note 3 2 3 2 7" xfId="28367"/>
    <cellStyle name="Note 3 2 3 2 8" xfId="28368"/>
    <cellStyle name="Note 3 2 3 2 9" xfId="28369"/>
    <cellStyle name="Note 3 2 3 20" xfId="28370"/>
    <cellStyle name="Note 3 2 3 21" xfId="28371"/>
    <cellStyle name="Note 3 2 3 22" xfId="28372"/>
    <cellStyle name="Note 3 2 3 23" xfId="28373"/>
    <cellStyle name="Note 3 2 3 24" xfId="28374"/>
    <cellStyle name="Note 3 2 3 25" xfId="28375"/>
    <cellStyle name="Note 3 2 3 26" xfId="28376"/>
    <cellStyle name="Note 3 2 3 27" xfId="28377"/>
    <cellStyle name="Note 3 2 3 28" xfId="28378"/>
    <cellStyle name="Note 3 2 3 29" xfId="28379"/>
    <cellStyle name="Note 3 2 3 3" xfId="28380"/>
    <cellStyle name="Note 3 2 3 30" xfId="28381"/>
    <cellStyle name="Note 3 2 3 4" xfId="28382"/>
    <cellStyle name="Note 3 2 3 5" xfId="28383"/>
    <cellStyle name="Note 3 2 3 6" xfId="28384"/>
    <cellStyle name="Note 3 2 3 7" xfId="28385"/>
    <cellStyle name="Note 3 2 3 8" xfId="28386"/>
    <cellStyle name="Note 3 2 3 9" xfId="28387"/>
    <cellStyle name="Note 3 2 30" xfId="28388"/>
    <cellStyle name="Note 3 2 31" xfId="28389"/>
    <cellStyle name="Note 3 2 32" xfId="28390"/>
    <cellStyle name="Note 3 2 4" xfId="28391"/>
    <cellStyle name="Note 3 2 4 10" xfId="28392"/>
    <cellStyle name="Note 3 2 4 11" xfId="28393"/>
    <cellStyle name="Note 3 2 4 12" xfId="28394"/>
    <cellStyle name="Note 3 2 4 13" xfId="28395"/>
    <cellStyle name="Note 3 2 4 14" xfId="28396"/>
    <cellStyle name="Note 3 2 4 15" xfId="28397"/>
    <cellStyle name="Note 3 2 4 16" xfId="28398"/>
    <cellStyle name="Note 3 2 4 17" xfId="28399"/>
    <cellStyle name="Note 3 2 4 18" xfId="28400"/>
    <cellStyle name="Note 3 2 4 19" xfId="28401"/>
    <cellStyle name="Note 3 2 4 2" xfId="28402"/>
    <cellStyle name="Note 3 2 4 20" xfId="28403"/>
    <cellStyle name="Note 3 2 4 21" xfId="28404"/>
    <cellStyle name="Note 3 2 4 22" xfId="28405"/>
    <cellStyle name="Note 3 2 4 23" xfId="28406"/>
    <cellStyle name="Note 3 2 4 24" xfId="28407"/>
    <cellStyle name="Note 3 2 4 25" xfId="28408"/>
    <cellStyle name="Note 3 2 4 26" xfId="28409"/>
    <cellStyle name="Note 3 2 4 27" xfId="28410"/>
    <cellStyle name="Note 3 2 4 28" xfId="28411"/>
    <cellStyle name="Note 3 2 4 29" xfId="28412"/>
    <cellStyle name="Note 3 2 4 3" xfId="28413"/>
    <cellStyle name="Note 3 2 4 4" xfId="28414"/>
    <cellStyle name="Note 3 2 4 5" xfId="28415"/>
    <cellStyle name="Note 3 2 4 6" xfId="28416"/>
    <cellStyle name="Note 3 2 4 7" xfId="28417"/>
    <cellStyle name="Note 3 2 4 8" xfId="28418"/>
    <cellStyle name="Note 3 2 4 9" xfId="28419"/>
    <cellStyle name="Note 3 2 5" xfId="28420"/>
    <cellStyle name="Note 3 2 6" xfId="28421"/>
    <cellStyle name="Note 3 2 7" xfId="28422"/>
    <cellStyle name="Note 3 2 8" xfId="28423"/>
    <cellStyle name="Note 3 2 9" xfId="28424"/>
    <cellStyle name="Note 3 20" xfId="28425"/>
    <cellStyle name="Note 3 21" xfId="28426"/>
    <cellStyle name="Note 3 22" xfId="28427"/>
    <cellStyle name="Note 3 23" xfId="28428"/>
    <cellStyle name="Note 3 24" xfId="28429"/>
    <cellStyle name="Note 3 25" xfId="28430"/>
    <cellStyle name="Note 3 26" xfId="28431"/>
    <cellStyle name="Note 3 27" xfId="28432"/>
    <cellStyle name="Note 3 28" xfId="28433"/>
    <cellStyle name="Note 3 29" xfId="28434"/>
    <cellStyle name="Note 3 3" xfId="28435"/>
    <cellStyle name="Note 3 3 10" xfId="28436"/>
    <cellStyle name="Note 3 3 11" xfId="28437"/>
    <cellStyle name="Note 3 3 12" xfId="28438"/>
    <cellStyle name="Note 3 3 13" xfId="28439"/>
    <cellStyle name="Note 3 3 14" xfId="28440"/>
    <cellStyle name="Note 3 3 15" xfId="28441"/>
    <cellStyle name="Note 3 3 16" xfId="28442"/>
    <cellStyle name="Note 3 3 17" xfId="28443"/>
    <cellStyle name="Note 3 3 18" xfId="28444"/>
    <cellStyle name="Note 3 3 19" xfId="28445"/>
    <cellStyle name="Note 3 3 2" xfId="28446"/>
    <cellStyle name="Note 3 3 2 10" xfId="28447"/>
    <cellStyle name="Note 3 3 2 11" xfId="28448"/>
    <cellStyle name="Note 3 3 2 12" xfId="28449"/>
    <cellStyle name="Note 3 3 2 13" xfId="28450"/>
    <cellStyle name="Note 3 3 2 14" xfId="28451"/>
    <cellStyle name="Note 3 3 2 15" xfId="28452"/>
    <cellStyle name="Note 3 3 2 16" xfId="28453"/>
    <cellStyle name="Note 3 3 2 17" xfId="28454"/>
    <cellStyle name="Note 3 3 2 18" xfId="28455"/>
    <cellStyle name="Note 3 3 2 19" xfId="28456"/>
    <cellStyle name="Note 3 3 2 2" xfId="28457"/>
    <cellStyle name="Note 3 3 2 2 10" xfId="28458"/>
    <cellStyle name="Note 3 3 2 2 11" xfId="28459"/>
    <cellStyle name="Note 3 3 2 2 12" xfId="28460"/>
    <cellStyle name="Note 3 3 2 2 13" xfId="28461"/>
    <cellStyle name="Note 3 3 2 2 14" xfId="28462"/>
    <cellStyle name="Note 3 3 2 2 15" xfId="28463"/>
    <cellStyle name="Note 3 3 2 2 16" xfId="28464"/>
    <cellStyle name="Note 3 3 2 2 17" xfId="28465"/>
    <cellStyle name="Note 3 3 2 2 18" xfId="28466"/>
    <cellStyle name="Note 3 3 2 2 19" xfId="28467"/>
    <cellStyle name="Note 3 3 2 2 2" xfId="28468"/>
    <cellStyle name="Note 3 3 2 2 20" xfId="28469"/>
    <cellStyle name="Note 3 3 2 2 21" xfId="28470"/>
    <cellStyle name="Note 3 3 2 2 22" xfId="28471"/>
    <cellStyle name="Note 3 3 2 2 23" xfId="28472"/>
    <cellStyle name="Note 3 3 2 2 24" xfId="28473"/>
    <cellStyle name="Note 3 3 2 2 25" xfId="28474"/>
    <cellStyle name="Note 3 3 2 2 26" xfId="28475"/>
    <cellStyle name="Note 3 3 2 2 27" xfId="28476"/>
    <cellStyle name="Note 3 3 2 2 28" xfId="28477"/>
    <cellStyle name="Note 3 3 2 2 29" xfId="28478"/>
    <cellStyle name="Note 3 3 2 2 3" xfId="28479"/>
    <cellStyle name="Note 3 3 2 2 4" xfId="28480"/>
    <cellStyle name="Note 3 3 2 2 5" xfId="28481"/>
    <cellStyle name="Note 3 3 2 2 6" xfId="28482"/>
    <cellStyle name="Note 3 3 2 2 7" xfId="28483"/>
    <cellStyle name="Note 3 3 2 2 8" xfId="28484"/>
    <cellStyle name="Note 3 3 2 2 9" xfId="28485"/>
    <cellStyle name="Note 3 3 2 20" xfId="28486"/>
    <cellStyle name="Note 3 3 2 21" xfId="28487"/>
    <cellStyle name="Note 3 3 2 22" xfId="28488"/>
    <cellStyle name="Note 3 3 2 23" xfId="28489"/>
    <cellStyle name="Note 3 3 2 24" xfId="28490"/>
    <cellStyle name="Note 3 3 2 25" xfId="28491"/>
    <cellStyle name="Note 3 3 2 26" xfId="28492"/>
    <cellStyle name="Note 3 3 2 27" xfId="28493"/>
    <cellStyle name="Note 3 3 2 28" xfId="28494"/>
    <cellStyle name="Note 3 3 2 29" xfId="28495"/>
    <cellStyle name="Note 3 3 2 3" xfId="28496"/>
    <cellStyle name="Note 3 3 2 30" xfId="28497"/>
    <cellStyle name="Note 3 3 2 4" xfId="28498"/>
    <cellStyle name="Note 3 3 2 5" xfId="28499"/>
    <cellStyle name="Note 3 3 2 6" xfId="28500"/>
    <cellStyle name="Note 3 3 2 7" xfId="28501"/>
    <cellStyle name="Note 3 3 2 8" xfId="28502"/>
    <cellStyle name="Note 3 3 2 9" xfId="28503"/>
    <cellStyle name="Note 3 3 20" xfId="28504"/>
    <cellStyle name="Note 3 3 21" xfId="28505"/>
    <cellStyle name="Note 3 3 22" xfId="28506"/>
    <cellStyle name="Note 3 3 23" xfId="28507"/>
    <cellStyle name="Note 3 3 24" xfId="28508"/>
    <cellStyle name="Note 3 3 25" xfId="28509"/>
    <cellStyle name="Note 3 3 26" xfId="28510"/>
    <cellStyle name="Note 3 3 27" xfId="28511"/>
    <cellStyle name="Note 3 3 28" xfId="28512"/>
    <cellStyle name="Note 3 3 29" xfId="28513"/>
    <cellStyle name="Note 3 3 3" xfId="28514"/>
    <cellStyle name="Note 3 3 3 10" xfId="28515"/>
    <cellStyle name="Note 3 3 3 11" xfId="28516"/>
    <cellStyle name="Note 3 3 3 12" xfId="28517"/>
    <cellStyle name="Note 3 3 3 13" xfId="28518"/>
    <cellStyle name="Note 3 3 3 14" xfId="28519"/>
    <cellStyle name="Note 3 3 3 15" xfId="28520"/>
    <cellStyle name="Note 3 3 3 16" xfId="28521"/>
    <cellStyle name="Note 3 3 3 17" xfId="28522"/>
    <cellStyle name="Note 3 3 3 18" xfId="28523"/>
    <cellStyle name="Note 3 3 3 19" xfId="28524"/>
    <cellStyle name="Note 3 3 3 2" xfId="28525"/>
    <cellStyle name="Note 3 3 3 2 10" xfId="28526"/>
    <cellStyle name="Note 3 3 3 2 11" xfId="28527"/>
    <cellStyle name="Note 3 3 3 2 12" xfId="28528"/>
    <cellStyle name="Note 3 3 3 2 13" xfId="28529"/>
    <cellStyle name="Note 3 3 3 2 14" xfId="28530"/>
    <cellStyle name="Note 3 3 3 2 15" xfId="28531"/>
    <cellStyle name="Note 3 3 3 2 16" xfId="28532"/>
    <cellStyle name="Note 3 3 3 2 17" xfId="28533"/>
    <cellStyle name="Note 3 3 3 2 18" xfId="28534"/>
    <cellStyle name="Note 3 3 3 2 19" xfId="28535"/>
    <cellStyle name="Note 3 3 3 2 2" xfId="28536"/>
    <cellStyle name="Note 3 3 3 2 20" xfId="28537"/>
    <cellStyle name="Note 3 3 3 2 21" xfId="28538"/>
    <cellStyle name="Note 3 3 3 2 22" xfId="28539"/>
    <cellStyle name="Note 3 3 3 2 23" xfId="28540"/>
    <cellStyle name="Note 3 3 3 2 24" xfId="28541"/>
    <cellStyle name="Note 3 3 3 2 25" xfId="28542"/>
    <cellStyle name="Note 3 3 3 2 26" xfId="28543"/>
    <cellStyle name="Note 3 3 3 2 27" xfId="28544"/>
    <cellStyle name="Note 3 3 3 2 28" xfId="28545"/>
    <cellStyle name="Note 3 3 3 2 29" xfId="28546"/>
    <cellStyle name="Note 3 3 3 2 3" xfId="28547"/>
    <cellStyle name="Note 3 3 3 2 4" xfId="28548"/>
    <cellStyle name="Note 3 3 3 2 5" xfId="28549"/>
    <cellStyle name="Note 3 3 3 2 6" xfId="28550"/>
    <cellStyle name="Note 3 3 3 2 7" xfId="28551"/>
    <cellStyle name="Note 3 3 3 2 8" xfId="28552"/>
    <cellStyle name="Note 3 3 3 2 9" xfId="28553"/>
    <cellStyle name="Note 3 3 3 20" xfId="28554"/>
    <cellStyle name="Note 3 3 3 21" xfId="28555"/>
    <cellStyle name="Note 3 3 3 22" xfId="28556"/>
    <cellStyle name="Note 3 3 3 23" xfId="28557"/>
    <cellStyle name="Note 3 3 3 24" xfId="28558"/>
    <cellStyle name="Note 3 3 3 25" xfId="28559"/>
    <cellStyle name="Note 3 3 3 26" xfId="28560"/>
    <cellStyle name="Note 3 3 3 27" xfId="28561"/>
    <cellStyle name="Note 3 3 3 28" xfId="28562"/>
    <cellStyle name="Note 3 3 3 29" xfId="28563"/>
    <cellStyle name="Note 3 3 3 3" xfId="28564"/>
    <cellStyle name="Note 3 3 3 30" xfId="28565"/>
    <cellStyle name="Note 3 3 3 4" xfId="28566"/>
    <cellStyle name="Note 3 3 3 5" xfId="28567"/>
    <cellStyle name="Note 3 3 3 6" xfId="28568"/>
    <cellStyle name="Note 3 3 3 7" xfId="28569"/>
    <cellStyle name="Note 3 3 3 8" xfId="28570"/>
    <cellStyle name="Note 3 3 3 9" xfId="28571"/>
    <cellStyle name="Note 3 3 30" xfId="28572"/>
    <cellStyle name="Note 3 3 31" xfId="28573"/>
    <cellStyle name="Note 3 3 32" xfId="28574"/>
    <cellStyle name="Note 3 3 4" xfId="28575"/>
    <cellStyle name="Note 3 3 4 10" xfId="28576"/>
    <cellStyle name="Note 3 3 4 11" xfId="28577"/>
    <cellStyle name="Note 3 3 4 12" xfId="28578"/>
    <cellStyle name="Note 3 3 4 13" xfId="28579"/>
    <cellStyle name="Note 3 3 4 14" xfId="28580"/>
    <cellStyle name="Note 3 3 4 15" xfId="28581"/>
    <cellStyle name="Note 3 3 4 16" xfId="28582"/>
    <cellStyle name="Note 3 3 4 17" xfId="28583"/>
    <cellStyle name="Note 3 3 4 18" xfId="28584"/>
    <cellStyle name="Note 3 3 4 19" xfId="28585"/>
    <cellStyle name="Note 3 3 4 2" xfId="28586"/>
    <cellStyle name="Note 3 3 4 20" xfId="28587"/>
    <cellStyle name="Note 3 3 4 21" xfId="28588"/>
    <cellStyle name="Note 3 3 4 22" xfId="28589"/>
    <cellStyle name="Note 3 3 4 23" xfId="28590"/>
    <cellStyle name="Note 3 3 4 24" xfId="28591"/>
    <cellStyle name="Note 3 3 4 25" xfId="28592"/>
    <cellStyle name="Note 3 3 4 26" xfId="28593"/>
    <cellStyle name="Note 3 3 4 27" xfId="28594"/>
    <cellStyle name="Note 3 3 4 28" xfId="28595"/>
    <cellStyle name="Note 3 3 4 29" xfId="28596"/>
    <cellStyle name="Note 3 3 4 3" xfId="28597"/>
    <cellStyle name="Note 3 3 4 4" xfId="28598"/>
    <cellStyle name="Note 3 3 4 5" xfId="28599"/>
    <cellStyle name="Note 3 3 4 6" xfId="28600"/>
    <cellStyle name="Note 3 3 4 7" xfId="28601"/>
    <cellStyle name="Note 3 3 4 8" xfId="28602"/>
    <cellStyle name="Note 3 3 4 9" xfId="28603"/>
    <cellStyle name="Note 3 3 5" xfId="28604"/>
    <cellStyle name="Note 3 3 6" xfId="28605"/>
    <cellStyle name="Note 3 3 7" xfId="28606"/>
    <cellStyle name="Note 3 3 8" xfId="28607"/>
    <cellStyle name="Note 3 3 9" xfId="28608"/>
    <cellStyle name="Note 3 30" xfId="28609"/>
    <cellStyle name="Note 3 31" xfId="28610"/>
    <cellStyle name="Note 3 32" xfId="28611"/>
    <cellStyle name="Note 3 33" xfId="28612"/>
    <cellStyle name="Note 3 4" xfId="28613"/>
    <cellStyle name="Note 3 4 10" xfId="28614"/>
    <cellStyle name="Note 3 4 11" xfId="28615"/>
    <cellStyle name="Note 3 4 12" xfId="28616"/>
    <cellStyle name="Note 3 4 13" xfId="28617"/>
    <cellStyle name="Note 3 4 14" xfId="28618"/>
    <cellStyle name="Note 3 4 15" xfId="28619"/>
    <cellStyle name="Note 3 4 16" xfId="28620"/>
    <cellStyle name="Note 3 4 17" xfId="28621"/>
    <cellStyle name="Note 3 4 18" xfId="28622"/>
    <cellStyle name="Note 3 4 19" xfId="28623"/>
    <cellStyle name="Note 3 4 2" xfId="28624"/>
    <cellStyle name="Note 3 4 20" xfId="28625"/>
    <cellStyle name="Note 3 4 21" xfId="28626"/>
    <cellStyle name="Note 3 4 22" xfId="28627"/>
    <cellStyle name="Note 3 4 23" xfId="28628"/>
    <cellStyle name="Note 3 4 24" xfId="28629"/>
    <cellStyle name="Note 3 4 25" xfId="28630"/>
    <cellStyle name="Note 3 4 26" xfId="28631"/>
    <cellStyle name="Note 3 4 27" xfId="28632"/>
    <cellStyle name="Note 3 4 28" xfId="28633"/>
    <cellStyle name="Note 3 4 29" xfId="28634"/>
    <cellStyle name="Note 3 4 3" xfId="28635"/>
    <cellStyle name="Note 3 4 4" xfId="28636"/>
    <cellStyle name="Note 3 4 5" xfId="28637"/>
    <cellStyle name="Note 3 4 6" xfId="28638"/>
    <cellStyle name="Note 3 4 7" xfId="28639"/>
    <cellStyle name="Note 3 4 8" xfId="28640"/>
    <cellStyle name="Note 3 4 9" xfId="28641"/>
    <cellStyle name="Note 3 5" xfId="28642"/>
    <cellStyle name="Note 3 6" xfId="28643"/>
    <cellStyle name="Note 3 7" xfId="28644"/>
    <cellStyle name="Note 3 8" xfId="28645"/>
    <cellStyle name="Note 3 9" xfId="28646"/>
    <cellStyle name="Note 4" xfId="28647"/>
    <cellStyle name="Note 4 10" xfId="28648"/>
    <cellStyle name="Note 4 11" xfId="28649"/>
    <cellStyle name="Note 4 12" xfId="28650"/>
    <cellStyle name="Note 4 13" xfId="28651"/>
    <cellStyle name="Note 4 14" xfId="28652"/>
    <cellStyle name="Note 4 15" xfId="28653"/>
    <cellStyle name="Note 4 16" xfId="28654"/>
    <cellStyle name="Note 4 17" xfId="28655"/>
    <cellStyle name="Note 4 18" xfId="28656"/>
    <cellStyle name="Note 4 19" xfId="28657"/>
    <cellStyle name="Note 4 2" xfId="28658"/>
    <cellStyle name="Note 4 2 10" xfId="28659"/>
    <cellStyle name="Note 4 2 11" xfId="28660"/>
    <cellStyle name="Note 4 2 12" xfId="28661"/>
    <cellStyle name="Note 4 2 13" xfId="28662"/>
    <cellStyle name="Note 4 2 14" xfId="28663"/>
    <cellStyle name="Note 4 2 15" xfId="28664"/>
    <cellStyle name="Note 4 2 16" xfId="28665"/>
    <cellStyle name="Note 4 2 17" xfId="28666"/>
    <cellStyle name="Note 4 2 18" xfId="28667"/>
    <cellStyle name="Note 4 2 19" xfId="28668"/>
    <cellStyle name="Note 4 2 2" xfId="28669"/>
    <cellStyle name="Note 4 2 2 10" xfId="28670"/>
    <cellStyle name="Note 4 2 2 11" xfId="28671"/>
    <cellStyle name="Note 4 2 2 12" xfId="28672"/>
    <cellStyle name="Note 4 2 2 13" xfId="28673"/>
    <cellStyle name="Note 4 2 2 14" xfId="28674"/>
    <cellStyle name="Note 4 2 2 15" xfId="28675"/>
    <cellStyle name="Note 4 2 2 16" xfId="28676"/>
    <cellStyle name="Note 4 2 2 17" xfId="28677"/>
    <cellStyle name="Note 4 2 2 18" xfId="28678"/>
    <cellStyle name="Note 4 2 2 19" xfId="28679"/>
    <cellStyle name="Note 4 2 2 2" xfId="28680"/>
    <cellStyle name="Note 4 2 2 2 10" xfId="28681"/>
    <cellStyle name="Note 4 2 2 2 11" xfId="28682"/>
    <cellStyle name="Note 4 2 2 2 12" xfId="28683"/>
    <cellStyle name="Note 4 2 2 2 13" xfId="28684"/>
    <cellStyle name="Note 4 2 2 2 14" xfId="28685"/>
    <cellStyle name="Note 4 2 2 2 15" xfId="28686"/>
    <cellStyle name="Note 4 2 2 2 16" xfId="28687"/>
    <cellStyle name="Note 4 2 2 2 17" xfId="28688"/>
    <cellStyle name="Note 4 2 2 2 18" xfId="28689"/>
    <cellStyle name="Note 4 2 2 2 19" xfId="28690"/>
    <cellStyle name="Note 4 2 2 2 2" xfId="28691"/>
    <cellStyle name="Note 4 2 2 2 20" xfId="28692"/>
    <cellStyle name="Note 4 2 2 2 21" xfId="28693"/>
    <cellStyle name="Note 4 2 2 2 22" xfId="28694"/>
    <cellStyle name="Note 4 2 2 2 23" xfId="28695"/>
    <cellStyle name="Note 4 2 2 2 24" xfId="28696"/>
    <cellStyle name="Note 4 2 2 2 25" xfId="28697"/>
    <cellStyle name="Note 4 2 2 2 26" xfId="28698"/>
    <cellStyle name="Note 4 2 2 2 27" xfId="28699"/>
    <cellStyle name="Note 4 2 2 2 28" xfId="28700"/>
    <cellStyle name="Note 4 2 2 2 29" xfId="28701"/>
    <cellStyle name="Note 4 2 2 2 3" xfId="28702"/>
    <cellStyle name="Note 4 2 2 2 4" xfId="28703"/>
    <cellStyle name="Note 4 2 2 2 5" xfId="28704"/>
    <cellStyle name="Note 4 2 2 2 6" xfId="28705"/>
    <cellStyle name="Note 4 2 2 2 7" xfId="28706"/>
    <cellStyle name="Note 4 2 2 2 8" xfId="28707"/>
    <cellStyle name="Note 4 2 2 2 9" xfId="28708"/>
    <cellStyle name="Note 4 2 2 20" xfId="28709"/>
    <cellStyle name="Note 4 2 2 21" xfId="28710"/>
    <cellStyle name="Note 4 2 2 22" xfId="28711"/>
    <cellStyle name="Note 4 2 2 23" xfId="28712"/>
    <cellStyle name="Note 4 2 2 24" xfId="28713"/>
    <cellStyle name="Note 4 2 2 25" xfId="28714"/>
    <cellStyle name="Note 4 2 2 26" xfId="28715"/>
    <cellStyle name="Note 4 2 2 27" xfId="28716"/>
    <cellStyle name="Note 4 2 2 28" xfId="28717"/>
    <cellStyle name="Note 4 2 2 29" xfId="28718"/>
    <cellStyle name="Note 4 2 2 3" xfId="28719"/>
    <cellStyle name="Note 4 2 2 30" xfId="28720"/>
    <cellStyle name="Note 4 2 2 4" xfId="28721"/>
    <cellStyle name="Note 4 2 2 5" xfId="28722"/>
    <cellStyle name="Note 4 2 2 6" xfId="28723"/>
    <cellStyle name="Note 4 2 2 7" xfId="28724"/>
    <cellStyle name="Note 4 2 2 8" xfId="28725"/>
    <cellStyle name="Note 4 2 2 9" xfId="28726"/>
    <cellStyle name="Note 4 2 20" xfId="28727"/>
    <cellStyle name="Note 4 2 21" xfId="28728"/>
    <cellStyle name="Note 4 2 22" xfId="28729"/>
    <cellStyle name="Note 4 2 23" xfId="28730"/>
    <cellStyle name="Note 4 2 24" xfId="28731"/>
    <cellStyle name="Note 4 2 25" xfId="28732"/>
    <cellStyle name="Note 4 2 26" xfId="28733"/>
    <cellStyle name="Note 4 2 27" xfId="28734"/>
    <cellStyle name="Note 4 2 28" xfId="28735"/>
    <cellStyle name="Note 4 2 29" xfId="28736"/>
    <cellStyle name="Note 4 2 3" xfId="28737"/>
    <cellStyle name="Note 4 2 3 10" xfId="28738"/>
    <cellStyle name="Note 4 2 3 11" xfId="28739"/>
    <cellStyle name="Note 4 2 3 12" xfId="28740"/>
    <cellStyle name="Note 4 2 3 13" xfId="28741"/>
    <cellStyle name="Note 4 2 3 14" xfId="28742"/>
    <cellStyle name="Note 4 2 3 15" xfId="28743"/>
    <cellStyle name="Note 4 2 3 16" xfId="28744"/>
    <cellStyle name="Note 4 2 3 17" xfId="28745"/>
    <cellStyle name="Note 4 2 3 18" xfId="28746"/>
    <cellStyle name="Note 4 2 3 19" xfId="28747"/>
    <cellStyle name="Note 4 2 3 2" xfId="28748"/>
    <cellStyle name="Note 4 2 3 2 10" xfId="28749"/>
    <cellStyle name="Note 4 2 3 2 11" xfId="28750"/>
    <cellStyle name="Note 4 2 3 2 12" xfId="28751"/>
    <cellStyle name="Note 4 2 3 2 13" xfId="28752"/>
    <cellStyle name="Note 4 2 3 2 14" xfId="28753"/>
    <cellStyle name="Note 4 2 3 2 15" xfId="28754"/>
    <cellStyle name="Note 4 2 3 2 16" xfId="28755"/>
    <cellStyle name="Note 4 2 3 2 17" xfId="28756"/>
    <cellStyle name="Note 4 2 3 2 18" xfId="28757"/>
    <cellStyle name="Note 4 2 3 2 19" xfId="28758"/>
    <cellStyle name="Note 4 2 3 2 2" xfId="28759"/>
    <cellStyle name="Note 4 2 3 2 20" xfId="28760"/>
    <cellStyle name="Note 4 2 3 2 21" xfId="28761"/>
    <cellStyle name="Note 4 2 3 2 22" xfId="28762"/>
    <cellStyle name="Note 4 2 3 2 23" xfId="28763"/>
    <cellStyle name="Note 4 2 3 2 24" xfId="28764"/>
    <cellStyle name="Note 4 2 3 2 25" xfId="28765"/>
    <cellStyle name="Note 4 2 3 2 26" xfId="28766"/>
    <cellStyle name="Note 4 2 3 2 27" xfId="28767"/>
    <cellStyle name="Note 4 2 3 2 28" xfId="28768"/>
    <cellStyle name="Note 4 2 3 2 29" xfId="28769"/>
    <cellStyle name="Note 4 2 3 2 3" xfId="28770"/>
    <cellStyle name="Note 4 2 3 2 4" xfId="28771"/>
    <cellStyle name="Note 4 2 3 2 5" xfId="28772"/>
    <cellStyle name="Note 4 2 3 2 6" xfId="28773"/>
    <cellStyle name="Note 4 2 3 2 7" xfId="28774"/>
    <cellStyle name="Note 4 2 3 2 8" xfId="28775"/>
    <cellStyle name="Note 4 2 3 2 9" xfId="28776"/>
    <cellStyle name="Note 4 2 3 20" xfId="28777"/>
    <cellStyle name="Note 4 2 3 21" xfId="28778"/>
    <cellStyle name="Note 4 2 3 22" xfId="28779"/>
    <cellStyle name="Note 4 2 3 23" xfId="28780"/>
    <cellStyle name="Note 4 2 3 24" xfId="28781"/>
    <cellStyle name="Note 4 2 3 25" xfId="28782"/>
    <cellStyle name="Note 4 2 3 26" xfId="28783"/>
    <cellStyle name="Note 4 2 3 27" xfId="28784"/>
    <cellStyle name="Note 4 2 3 28" xfId="28785"/>
    <cellStyle name="Note 4 2 3 29" xfId="28786"/>
    <cellStyle name="Note 4 2 3 3" xfId="28787"/>
    <cellStyle name="Note 4 2 3 30" xfId="28788"/>
    <cellStyle name="Note 4 2 3 4" xfId="28789"/>
    <cellStyle name="Note 4 2 3 5" xfId="28790"/>
    <cellStyle name="Note 4 2 3 6" xfId="28791"/>
    <cellStyle name="Note 4 2 3 7" xfId="28792"/>
    <cellStyle name="Note 4 2 3 8" xfId="28793"/>
    <cellStyle name="Note 4 2 3 9" xfId="28794"/>
    <cellStyle name="Note 4 2 30" xfId="28795"/>
    <cellStyle name="Note 4 2 31" xfId="28796"/>
    <cellStyle name="Note 4 2 32" xfId="28797"/>
    <cellStyle name="Note 4 2 4" xfId="28798"/>
    <cellStyle name="Note 4 2 4 10" xfId="28799"/>
    <cellStyle name="Note 4 2 4 11" xfId="28800"/>
    <cellStyle name="Note 4 2 4 12" xfId="28801"/>
    <cellStyle name="Note 4 2 4 13" xfId="28802"/>
    <cellStyle name="Note 4 2 4 14" xfId="28803"/>
    <cellStyle name="Note 4 2 4 15" xfId="28804"/>
    <cellStyle name="Note 4 2 4 16" xfId="28805"/>
    <cellStyle name="Note 4 2 4 17" xfId="28806"/>
    <cellStyle name="Note 4 2 4 18" xfId="28807"/>
    <cellStyle name="Note 4 2 4 19" xfId="28808"/>
    <cellStyle name="Note 4 2 4 2" xfId="28809"/>
    <cellStyle name="Note 4 2 4 20" xfId="28810"/>
    <cellStyle name="Note 4 2 4 21" xfId="28811"/>
    <cellStyle name="Note 4 2 4 22" xfId="28812"/>
    <cellStyle name="Note 4 2 4 23" xfId="28813"/>
    <cellStyle name="Note 4 2 4 24" xfId="28814"/>
    <cellStyle name="Note 4 2 4 25" xfId="28815"/>
    <cellStyle name="Note 4 2 4 26" xfId="28816"/>
    <cellStyle name="Note 4 2 4 27" xfId="28817"/>
    <cellStyle name="Note 4 2 4 28" xfId="28818"/>
    <cellStyle name="Note 4 2 4 29" xfId="28819"/>
    <cellStyle name="Note 4 2 4 3" xfId="28820"/>
    <cellStyle name="Note 4 2 4 4" xfId="28821"/>
    <cellStyle name="Note 4 2 4 5" xfId="28822"/>
    <cellStyle name="Note 4 2 4 6" xfId="28823"/>
    <cellStyle name="Note 4 2 4 7" xfId="28824"/>
    <cellStyle name="Note 4 2 4 8" xfId="28825"/>
    <cellStyle name="Note 4 2 4 9" xfId="28826"/>
    <cellStyle name="Note 4 2 5" xfId="28827"/>
    <cellStyle name="Note 4 2 6" xfId="28828"/>
    <cellStyle name="Note 4 2 7" xfId="28829"/>
    <cellStyle name="Note 4 2 8" xfId="28830"/>
    <cellStyle name="Note 4 2 9" xfId="28831"/>
    <cellStyle name="Note 4 20" xfId="28832"/>
    <cellStyle name="Note 4 21" xfId="28833"/>
    <cellStyle name="Note 4 22" xfId="28834"/>
    <cellStyle name="Note 4 23" xfId="28835"/>
    <cellStyle name="Note 4 24" xfId="28836"/>
    <cellStyle name="Note 4 25" xfId="28837"/>
    <cellStyle name="Note 4 26" xfId="28838"/>
    <cellStyle name="Note 4 27" xfId="28839"/>
    <cellStyle name="Note 4 28" xfId="28840"/>
    <cellStyle name="Note 4 29" xfId="28841"/>
    <cellStyle name="Note 4 3" xfId="28842"/>
    <cellStyle name="Note 4 3 10" xfId="28843"/>
    <cellStyle name="Note 4 3 11" xfId="28844"/>
    <cellStyle name="Note 4 3 12" xfId="28845"/>
    <cellStyle name="Note 4 3 13" xfId="28846"/>
    <cellStyle name="Note 4 3 14" xfId="28847"/>
    <cellStyle name="Note 4 3 15" xfId="28848"/>
    <cellStyle name="Note 4 3 16" xfId="28849"/>
    <cellStyle name="Note 4 3 17" xfId="28850"/>
    <cellStyle name="Note 4 3 18" xfId="28851"/>
    <cellStyle name="Note 4 3 19" xfId="28852"/>
    <cellStyle name="Note 4 3 2" xfId="28853"/>
    <cellStyle name="Note 4 3 2 10" xfId="28854"/>
    <cellStyle name="Note 4 3 2 11" xfId="28855"/>
    <cellStyle name="Note 4 3 2 12" xfId="28856"/>
    <cellStyle name="Note 4 3 2 13" xfId="28857"/>
    <cellStyle name="Note 4 3 2 14" xfId="28858"/>
    <cellStyle name="Note 4 3 2 15" xfId="28859"/>
    <cellStyle name="Note 4 3 2 16" xfId="28860"/>
    <cellStyle name="Note 4 3 2 17" xfId="28861"/>
    <cellStyle name="Note 4 3 2 18" xfId="28862"/>
    <cellStyle name="Note 4 3 2 19" xfId="28863"/>
    <cellStyle name="Note 4 3 2 2" xfId="28864"/>
    <cellStyle name="Note 4 3 2 2 10" xfId="28865"/>
    <cellStyle name="Note 4 3 2 2 11" xfId="28866"/>
    <cellStyle name="Note 4 3 2 2 12" xfId="28867"/>
    <cellStyle name="Note 4 3 2 2 13" xfId="28868"/>
    <cellStyle name="Note 4 3 2 2 14" xfId="28869"/>
    <cellStyle name="Note 4 3 2 2 15" xfId="28870"/>
    <cellStyle name="Note 4 3 2 2 16" xfId="28871"/>
    <cellStyle name="Note 4 3 2 2 17" xfId="28872"/>
    <cellStyle name="Note 4 3 2 2 18" xfId="28873"/>
    <cellStyle name="Note 4 3 2 2 19" xfId="28874"/>
    <cellStyle name="Note 4 3 2 2 2" xfId="28875"/>
    <cellStyle name="Note 4 3 2 2 20" xfId="28876"/>
    <cellStyle name="Note 4 3 2 2 21" xfId="28877"/>
    <cellStyle name="Note 4 3 2 2 22" xfId="28878"/>
    <cellStyle name="Note 4 3 2 2 23" xfId="28879"/>
    <cellStyle name="Note 4 3 2 2 24" xfId="28880"/>
    <cellStyle name="Note 4 3 2 2 25" xfId="28881"/>
    <cellStyle name="Note 4 3 2 2 26" xfId="28882"/>
    <cellStyle name="Note 4 3 2 2 27" xfId="28883"/>
    <cellStyle name="Note 4 3 2 2 28" xfId="28884"/>
    <cellStyle name="Note 4 3 2 2 29" xfId="28885"/>
    <cellStyle name="Note 4 3 2 2 3" xfId="28886"/>
    <cellStyle name="Note 4 3 2 2 4" xfId="28887"/>
    <cellStyle name="Note 4 3 2 2 5" xfId="28888"/>
    <cellStyle name="Note 4 3 2 2 6" xfId="28889"/>
    <cellStyle name="Note 4 3 2 2 7" xfId="28890"/>
    <cellStyle name="Note 4 3 2 2 8" xfId="28891"/>
    <cellStyle name="Note 4 3 2 2 9" xfId="28892"/>
    <cellStyle name="Note 4 3 2 20" xfId="28893"/>
    <cellStyle name="Note 4 3 2 21" xfId="28894"/>
    <cellStyle name="Note 4 3 2 22" xfId="28895"/>
    <cellStyle name="Note 4 3 2 23" xfId="28896"/>
    <cellStyle name="Note 4 3 2 24" xfId="28897"/>
    <cellStyle name="Note 4 3 2 25" xfId="28898"/>
    <cellStyle name="Note 4 3 2 26" xfId="28899"/>
    <cellStyle name="Note 4 3 2 27" xfId="28900"/>
    <cellStyle name="Note 4 3 2 28" xfId="28901"/>
    <cellStyle name="Note 4 3 2 29" xfId="28902"/>
    <cellStyle name="Note 4 3 2 3" xfId="28903"/>
    <cellStyle name="Note 4 3 2 30" xfId="28904"/>
    <cellStyle name="Note 4 3 2 4" xfId="28905"/>
    <cellStyle name="Note 4 3 2 5" xfId="28906"/>
    <cellStyle name="Note 4 3 2 6" xfId="28907"/>
    <cellStyle name="Note 4 3 2 7" xfId="28908"/>
    <cellStyle name="Note 4 3 2 8" xfId="28909"/>
    <cellStyle name="Note 4 3 2 9" xfId="28910"/>
    <cellStyle name="Note 4 3 20" xfId="28911"/>
    <cellStyle name="Note 4 3 21" xfId="28912"/>
    <cellStyle name="Note 4 3 22" xfId="28913"/>
    <cellStyle name="Note 4 3 23" xfId="28914"/>
    <cellStyle name="Note 4 3 24" xfId="28915"/>
    <cellStyle name="Note 4 3 25" xfId="28916"/>
    <cellStyle name="Note 4 3 26" xfId="28917"/>
    <cellStyle name="Note 4 3 27" xfId="28918"/>
    <cellStyle name="Note 4 3 28" xfId="28919"/>
    <cellStyle name="Note 4 3 29" xfId="28920"/>
    <cellStyle name="Note 4 3 3" xfId="28921"/>
    <cellStyle name="Note 4 3 3 10" xfId="28922"/>
    <cellStyle name="Note 4 3 3 11" xfId="28923"/>
    <cellStyle name="Note 4 3 3 12" xfId="28924"/>
    <cellStyle name="Note 4 3 3 13" xfId="28925"/>
    <cellStyle name="Note 4 3 3 14" xfId="28926"/>
    <cellStyle name="Note 4 3 3 15" xfId="28927"/>
    <cellStyle name="Note 4 3 3 16" xfId="28928"/>
    <cellStyle name="Note 4 3 3 17" xfId="28929"/>
    <cellStyle name="Note 4 3 3 18" xfId="28930"/>
    <cellStyle name="Note 4 3 3 19" xfId="28931"/>
    <cellStyle name="Note 4 3 3 2" xfId="28932"/>
    <cellStyle name="Note 4 3 3 2 10" xfId="28933"/>
    <cellStyle name="Note 4 3 3 2 11" xfId="28934"/>
    <cellStyle name="Note 4 3 3 2 12" xfId="28935"/>
    <cellStyle name="Note 4 3 3 2 13" xfId="28936"/>
    <cellStyle name="Note 4 3 3 2 14" xfId="28937"/>
    <cellStyle name="Note 4 3 3 2 15" xfId="28938"/>
    <cellStyle name="Note 4 3 3 2 16" xfId="28939"/>
    <cellStyle name="Note 4 3 3 2 17" xfId="28940"/>
    <cellStyle name="Note 4 3 3 2 18" xfId="28941"/>
    <cellStyle name="Note 4 3 3 2 19" xfId="28942"/>
    <cellStyle name="Note 4 3 3 2 2" xfId="28943"/>
    <cellStyle name="Note 4 3 3 2 20" xfId="28944"/>
    <cellStyle name="Note 4 3 3 2 21" xfId="28945"/>
    <cellStyle name="Note 4 3 3 2 22" xfId="28946"/>
    <cellStyle name="Note 4 3 3 2 23" xfId="28947"/>
    <cellStyle name="Note 4 3 3 2 24" xfId="28948"/>
    <cellStyle name="Note 4 3 3 2 25" xfId="28949"/>
    <cellStyle name="Note 4 3 3 2 26" xfId="28950"/>
    <cellStyle name="Note 4 3 3 2 27" xfId="28951"/>
    <cellStyle name="Note 4 3 3 2 28" xfId="28952"/>
    <cellStyle name="Note 4 3 3 2 29" xfId="28953"/>
    <cellStyle name="Note 4 3 3 2 3" xfId="28954"/>
    <cellStyle name="Note 4 3 3 2 4" xfId="28955"/>
    <cellStyle name="Note 4 3 3 2 5" xfId="28956"/>
    <cellStyle name="Note 4 3 3 2 6" xfId="28957"/>
    <cellStyle name="Note 4 3 3 2 7" xfId="28958"/>
    <cellStyle name="Note 4 3 3 2 8" xfId="28959"/>
    <cellStyle name="Note 4 3 3 2 9" xfId="28960"/>
    <cellStyle name="Note 4 3 3 20" xfId="28961"/>
    <cellStyle name="Note 4 3 3 21" xfId="28962"/>
    <cellStyle name="Note 4 3 3 22" xfId="28963"/>
    <cellStyle name="Note 4 3 3 23" xfId="28964"/>
    <cellStyle name="Note 4 3 3 24" xfId="28965"/>
    <cellStyle name="Note 4 3 3 25" xfId="28966"/>
    <cellStyle name="Note 4 3 3 26" xfId="28967"/>
    <cellStyle name="Note 4 3 3 27" xfId="28968"/>
    <cellStyle name="Note 4 3 3 28" xfId="28969"/>
    <cellStyle name="Note 4 3 3 29" xfId="28970"/>
    <cellStyle name="Note 4 3 3 3" xfId="28971"/>
    <cellStyle name="Note 4 3 3 30" xfId="28972"/>
    <cellStyle name="Note 4 3 3 4" xfId="28973"/>
    <cellStyle name="Note 4 3 3 5" xfId="28974"/>
    <cellStyle name="Note 4 3 3 6" xfId="28975"/>
    <cellStyle name="Note 4 3 3 7" xfId="28976"/>
    <cellStyle name="Note 4 3 3 8" xfId="28977"/>
    <cellStyle name="Note 4 3 3 9" xfId="28978"/>
    <cellStyle name="Note 4 3 30" xfId="28979"/>
    <cellStyle name="Note 4 3 31" xfId="28980"/>
    <cellStyle name="Note 4 3 32" xfId="28981"/>
    <cellStyle name="Note 4 3 4" xfId="28982"/>
    <cellStyle name="Note 4 3 4 10" xfId="28983"/>
    <cellStyle name="Note 4 3 4 11" xfId="28984"/>
    <cellStyle name="Note 4 3 4 12" xfId="28985"/>
    <cellStyle name="Note 4 3 4 13" xfId="28986"/>
    <cellStyle name="Note 4 3 4 14" xfId="28987"/>
    <cellStyle name="Note 4 3 4 15" xfId="28988"/>
    <cellStyle name="Note 4 3 4 16" xfId="28989"/>
    <cellStyle name="Note 4 3 4 17" xfId="28990"/>
    <cellStyle name="Note 4 3 4 18" xfId="28991"/>
    <cellStyle name="Note 4 3 4 19" xfId="28992"/>
    <cellStyle name="Note 4 3 4 2" xfId="28993"/>
    <cellStyle name="Note 4 3 4 20" xfId="28994"/>
    <cellStyle name="Note 4 3 4 21" xfId="28995"/>
    <cellStyle name="Note 4 3 4 22" xfId="28996"/>
    <cellStyle name="Note 4 3 4 23" xfId="28997"/>
    <cellStyle name="Note 4 3 4 24" xfId="28998"/>
    <cellStyle name="Note 4 3 4 25" xfId="28999"/>
    <cellStyle name="Note 4 3 4 26" xfId="29000"/>
    <cellStyle name="Note 4 3 4 27" xfId="29001"/>
    <cellStyle name="Note 4 3 4 28" xfId="29002"/>
    <cellStyle name="Note 4 3 4 29" xfId="29003"/>
    <cellStyle name="Note 4 3 4 3" xfId="29004"/>
    <cellStyle name="Note 4 3 4 4" xfId="29005"/>
    <cellStyle name="Note 4 3 4 5" xfId="29006"/>
    <cellStyle name="Note 4 3 4 6" xfId="29007"/>
    <cellStyle name="Note 4 3 4 7" xfId="29008"/>
    <cellStyle name="Note 4 3 4 8" xfId="29009"/>
    <cellStyle name="Note 4 3 4 9" xfId="29010"/>
    <cellStyle name="Note 4 3 5" xfId="29011"/>
    <cellStyle name="Note 4 3 6" xfId="29012"/>
    <cellStyle name="Note 4 3 7" xfId="29013"/>
    <cellStyle name="Note 4 3 8" xfId="29014"/>
    <cellStyle name="Note 4 3 9" xfId="29015"/>
    <cellStyle name="Note 4 30" xfId="29016"/>
    <cellStyle name="Note 4 31" xfId="29017"/>
    <cellStyle name="Note 4 32" xfId="29018"/>
    <cellStyle name="Note 4 4" xfId="29019"/>
    <cellStyle name="Note 4 4 10" xfId="29020"/>
    <cellStyle name="Note 4 4 11" xfId="29021"/>
    <cellStyle name="Note 4 4 12" xfId="29022"/>
    <cellStyle name="Note 4 4 13" xfId="29023"/>
    <cellStyle name="Note 4 4 14" xfId="29024"/>
    <cellStyle name="Note 4 4 15" xfId="29025"/>
    <cellStyle name="Note 4 4 16" xfId="29026"/>
    <cellStyle name="Note 4 4 17" xfId="29027"/>
    <cellStyle name="Note 4 4 18" xfId="29028"/>
    <cellStyle name="Note 4 4 19" xfId="29029"/>
    <cellStyle name="Note 4 4 2" xfId="29030"/>
    <cellStyle name="Note 4 4 20" xfId="29031"/>
    <cellStyle name="Note 4 4 21" xfId="29032"/>
    <cellStyle name="Note 4 4 22" xfId="29033"/>
    <cellStyle name="Note 4 4 23" xfId="29034"/>
    <cellStyle name="Note 4 4 24" xfId="29035"/>
    <cellStyle name="Note 4 4 25" xfId="29036"/>
    <cellStyle name="Note 4 4 26" xfId="29037"/>
    <cellStyle name="Note 4 4 27" xfId="29038"/>
    <cellStyle name="Note 4 4 28" xfId="29039"/>
    <cellStyle name="Note 4 4 29" xfId="29040"/>
    <cellStyle name="Note 4 4 3" xfId="29041"/>
    <cellStyle name="Note 4 4 4" xfId="29042"/>
    <cellStyle name="Note 4 4 5" xfId="29043"/>
    <cellStyle name="Note 4 4 6" xfId="29044"/>
    <cellStyle name="Note 4 4 7" xfId="29045"/>
    <cellStyle name="Note 4 4 8" xfId="29046"/>
    <cellStyle name="Note 4 4 9" xfId="29047"/>
    <cellStyle name="Note 4 5" xfId="29048"/>
    <cellStyle name="Note 4 6" xfId="29049"/>
    <cellStyle name="Note 4 7" xfId="29050"/>
    <cellStyle name="Note 4 8" xfId="29051"/>
    <cellStyle name="Note 4 9" xfId="29052"/>
    <cellStyle name="Note 5" xfId="29053"/>
    <cellStyle name="Note 5 10" xfId="29054"/>
    <cellStyle name="Note 5 11" xfId="29055"/>
    <cellStyle name="Note 5 12" xfId="29056"/>
    <cellStyle name="Note 5 13" xfId="29057"/>
    <cellStyle name="Note 5 14" xfId="29058"/>
    <cellStyle name="Note 5 15" xfId="29059"/>
    <cellStyle name="Note 5 16" xfId="29060"/>
    <cellStyle name="Note 5 17" xfId="29061"/>
    <cellStyle name="Note 5 18" xfId="29062"/>
    <cellStyle name="Note 5 19" xfId="29063"/>
    <cellStyle name="Note 5 2" xfId="29064"/>
    <cellStyle name="Note 5 2 10" xfId="29065"/>
    <cellStyle name="Note 5 2 11" xfId="29066"/>
    <cellStyle name="Note 5 2 12" xfId="29067"/>
    <cellStyle name="Note 5 2 13" xfId="29068"/>
    <cellStyle name="Note 5 2 14" xfId="29069"/>
    <cellStyle name="Note 5 2 15" xfId="29070"/>
    <cellStyle name="Note 5 2 16" xfId="29071"/>
    <cellStyle name="Note 5 2 17" xfId="29072"/>
    <cellStyle name="Note 5 2 18" xfId="29073"/>
    <cellStyle name="Note 5 2 19" xfId="29074"/>
    <cellStyle name="Note 5 2 2" xfId="29075"/>
    <cellStyle name="Note 5 2 2 10" xfId="29076"/>
    <cellStyle name="Note 5 2 2 11" xfId="29077"/>
    <cellStyle name="Note 5 2 2 12" xfId="29078"/>
    <cellStyle name="Note 5 2 2 13" xfId="29079"/>
    <cellStyle name="Note 5 2 2 14" xfId="29080"/>
    <cellStyle name="Note 5 2 2 15" xfId="29081"/>
    <cellStyle name="Note 5 2 2 16" xfId="29082"/>
    <cellStyle name="Note 5 2 2 17" xfId="29083"/>
    <cellStyle name="Note 5 2 2 18" xfId="29084"/>
    <cellStyle name="Note 5 2 2 19" xfId="29085"/>
    <cellStyle name="Note 5 2 2 2" xfId="29086"/>
    <cellStyle name="Note 5 2 2 2 10" xfId="29087"/>
    <cellStyle name="Note 5 2 2 2 11" xfId="29088"/>
    <cellStyle name="Note 5 2 2 2 12" xfId="29089"/>
    <cellStyle name="Note 5 2 2 2 13" xfId="29090"/>
    <cellStyle name="Note 5 2 2 2 14" xfId="29091"/>
    <cellStyle name="Note 5 2 2 2 15" xfId="29092"/>
    <cellStyle name="Note 5 2 2 2 16" xfId="29093"/>
    <cellStyle name="Note 5 2 2 2 17" xfId="29094"/>
    <cellStyle name="Note 5 2 2 2 18" xfId="29095"/>
    <cellStyle name="Note 5 2 2 2 19" xfId="29096"/>
    <cellStyle name="Note 5 2 2 2 2" xfId="29097"/>
    <cellStyle name="Note 5 2 2 2 20" xfId="29098"/>
    <cellStyle name="Note 5 2 2 2 21" xfId="29099"/>
    <cellStyle name="Note 5 2 2 2 22" xfId="29100"/>
    <cellStyle name="Note 5 2 2 2 23" xfId="29101"/>
    <cellStyle name="Note 5 2 2 2 24" xfId="29102"/>
    <cellStyle name="Note 5 2 2 2 25" xfId="29103"/>
    <cellStyle name="Note 5 2 2 2 26" xfId="29104"/>
    <cellStyle name="Note 5 2 2 2 27" xfId="29105"/>
    <cellStyle name="Note 5 2 2 2 28" xfId="29106"/>
    <cellStyle name="Note 5 2 2 2 29" xfId="29107"/>
    <cellStyle name="Note 5 2 2 2 3" xfId="29108"/>
    <cellStyle name="Note 5 2 2 2 4" xfId="29109"/>
    <cellStyle name="Note 5 2 2 2 5" xfId="29110"/>
    <cellStyle name="Note 5 2 2 2 6" xfId="29111"/>
    <cellStyle name="Note 5 2 2 2 7" xfId="29112"/>
    <cellStyle name="Note 5 2 2 2 8" xfId="29113"/>
    <cellStyle name="Note 5 2 2 2 9" xfId="29114"/>
    <cellStyle name="Note 5 2 2 20" xfId="29115"/>
    <cellStyle name="Note 5 2 2 21" xfId="29116"/>
    <cellStyle name="Note 5 2 2 22" xfId="29117"/>
    <cellStyle name="Note 5 2 2 23" xfId="29118"/>
    <cellStyle name="Note 5 2 2 24" xfId="29119"/>
    <cellStyle name="Note 5 2 2 25" xfId="29120"/>
    <cellStyle name="Note 5 2 2 26" xfId="29121"/>
    <cellStyle name="Note 5 2 2 27" xfId="29122"/>
    <cellStyle name="Note 5 2 2 28" xfId="29123"/>
    <cellStyle name="Note 5 2 2 29" xfId="29124"/>
    <cellStyle name="Note 5 2 2 3" xfId="29125"/>
    <cellStyle name="Note 5 2 2 30" xfId="29126"/>
    <cellStyle name="Note 5 2 2 4" xfId="29127"/>
    <cellStyle name="Note 5 2 2 5" xfId="29128"/>
    <cellStyle name="Note 5 2 2 6" xfId="29129"/>
    <cellStyle name="Note 5 2 2 7" xfId="29130"/>
    <cellStyle name="Note 5 2 2 8" xfId="29131"/>
    <cellStyle name="Note 5 2 2 9" xfId="29132"/>
    <cellStyle name="Note 5 2 20" xfId="29133"/>
    <cellStyle name="Note 5 2 21" xfId="29134"/>
    <cellStyle name="Note 5 2 22" xfId="29135"/>
    <cellStyle name="Note 5 2 23" xfId="29136"/>
    <cellStyle name="Note 5 2 24" xfId="29137"/>
    <cellStyle name="Note 5 2 25" xfId="29138"/>
    <cellStyle name="Note 5 2 26" xfId="29139"/>
    <cellStyle name="Note 5 2 27" xfId="29140"/>
    <cellStyle name="Note 5 2 28" xfId="29141"/>
    <cellStyle name="Note 5 2 29" xfId="29142"/>
    <cellStyle name="Note 5 2 3" xfId="29143"/>
    <cellStyle name="Note 5 2 3 10" xfId="29144"/>
    <cellStyle name="Note 5 2 3 11" xfId="29145"/>
    <cellStyle name="Note 5 2 3 12" xfId="29146"/>
    <cellStyle name="Note 5 2 3 13" xfId="29147"/>
    <cellStyle name="Note 5 2 3 14" xfId="29148"/>
    <cellStyle name="Note 5 2 3 15" xfId="29149"/>
    <cellStyle name="Note 5 2 3 16" xfId="29150"/>
    <cellStyle name="Note 5 2 3 17" xfId="29151"/>
    <cellStyle name="Note 5 2 3 18" xfId="29152"/>
    <cellStyle name="Note 5 2 3 19" xfId="29153"/>
    <cellStyle name="Note 5 2 3 2" xfId="29154"/>
    <cellStyle name="Note 5 2 3 2 10" xfId="29155"/>
    <cellStyle name="Note 5 2 3 2 11" xfId="29156"/>
    <cellStyle name="Note 5 2 3 2 12" xfId="29157"/>
    <cellStyle name="Note 5 2 3 2 13" xfId="29158"/>
    <cellStyle name="Note 5 2 3 2 14" xfId="29159"/>
    <cellStyle name="Note 5 2 3 2 15" xfId="29160"/>
    <cellStyle name="Note 5 2 3 2 16" xfId="29161"/>
    <cellStyle name="Note 5 2 3 2 17" xfId="29162"/>
    <cellStyle name="Note 5 2 3 2 18" xfId="29163"/>
    <cellStyle name="Note 5 2 3 2 19" xfId="29164"/>
    <cellStyle name="Note 5 2 3 2 2" xfId="29165"/>
    <cellStyle name="Note 5 2 3 2 20" xfId="29166"/>
    <cellStyle name="Note 5 2 3 2 21" xfId="29167"/>
    <cellStyle name="Note 5 2 3 2 22" xfId="29168"/>
    <cellStyle name="Note 5 2 3 2 23" xfId="29169"/>
    <cellStyle name="Note 5 2 3 2 24" xfId="29170"/>
    <cellStyle name="Note 5 2 3 2 25" xfId="29171"/>
    <cellStyle name="Note 5 2 3 2 26" xfId="29172"/>
    <cellStyle name="Note 5 2 3 2 27" xfId="29173"/>
    <cellStyle name="Note 5 2 3 2 28" xfId="29174"/>
    <cellStyle name="Note 5 2 3 2 29" xfId="29175"/>
    <cellStyle name="Note 5 2 3 2 3" xfId="29176"/>
    <cellStyle name="Note 5 2 3 2 4" xfId="29177"/>
    <cellStyle name="Note 5 2 3 2 5" xfId="29178"/>
    <cellStyle name="Note 5 2 3 2 6" xfId="29179"/>
    <cellStyle name="Note 5 2 3 2 7" xfId="29180"/>
    <cellStyle name="Note 5 2 3 2 8" xfId="29181"/>
    <cellStyle name="Note 5 2 3 2 9" xfId="29182"/>
    <cellStyle name="Note 5 2 3 20" xfId="29183"/>
    <cellStyle name="Note 5 2 3 21" xfId="29184"/>
    <cellStyle name="Note 5 2 3 22" xfId="29185"/>
    <cellStyle name="Note 5 2 3 23" xfId="29186"/>
    <cellStyle name="Note 5 2 3 24" xfId="29187"/>
    <cellStyle name="Note 5 2 3 25" xfId="29188"/>
    <cellStyle name="Note 5 2 3 26" xfId="29189"/>
    <cellStyle name="Note 5 2 3 27" xfId="29190"/>
    <cellStyle name="Note 5 2 3 28" xfId="29191"/>
    <cellStyle name="Note 5 2 3 29" xfId="29192"/>
    <cellStyle name="Note 5 2 3 3" xfId="29193"/>
    <cellStyle name="Note 5 2 3 30" xfId="29194"/>
    <cellStyle name="Note 5 2 3 4" xfId="29195"/>
    <cellStyle name="Note 5 2 3 5" xfId="29196"/>
    <cellStyle name="Note 5 2 3 6" xfId="29197"/>
    <cellStyle name="Note 5 2 3 7" xfId="29198"/>
    <cellStyle name="Note 5 2 3 8" xfId="29199"/>
    <cellStyle name="Note 5 2 3 9" xfId="29200"/>
    <cellStyle name="Note 5 2 30" xfId="29201"/>
    <cellStyle name="Note 5 2 31" xfId="29202"/>
    <cellStyle name="Note 5 2 32" xfId="29203"/>
    <cellStyle name="Note 5 2 4" xfId="29204"/>
    <cellStyle name="Note 5 2 4 10" xfId="29205"/>
    <cellStyle name="Note 5 2 4 11" xfId="29206"/>
    <cellStyle name="Note 5 2 4 12" xfId="29207"/>
    <cellStyle name="Note 5 2 4 13" xfId="29208"/>
    <cellStyle name="Note 5 2 4 14" xfId="29209"/>
    <cellStyle name="Note 5 2 4 15" xfId="29210"/>
    <cellStyle name="Note 5 2 4 16" xfId="29211"/>
    <cellStyle name="Note 5 2 4 17" xfId="29212"/>
    <cellStyle name="Note 5 2 4 18" xfId="29213"/>
    <cellStyle name="Note 5 2 4 19" xfId="29214"/>
    <cellStyle name="Note 5 2 4 2" xfId="29215"/>
    <cellStyle name="Note 5 2 4 20" xfId="29216"/>
    <cellStyle name="Note 5 2 4 21" xfId="29217"/>
    <cellStyle name="Note 5 2 4 22" xfId="29218"/>
    <cellStyle name="Note 5 2 4 23" xfId="29219"/>
    <cellStyle name="Note 5 2 4 24" xfId="29220"/>
    <cellStyle name="Note 5 2 4 25" xfId="29221"/>
    <cellStyle name="Note 5 2 4 26" xfId="29222"/>
    <cellStyle name="Note 5 2 4 27" xfId="29223"/>
    <cellStyle name="Note 5 2 4 28" xfId="29224"/>
    <cellStyle name="Note 5 2 4 29" xfId="29225"/>
    <cellStyle name="Note 5 2 4 3" xfId="29226"/>
    <cellStyle name="Note 5 2 4 4" xfId="29227"/>
    <cellStyle name="Note 5 2 4 5" xfId="29228"/>
    <cellStyle name="Note 5 2 4 6" xfId="29229"/>
    <cellStyle name="Note 5 2 4 7" xfId="29230"/>
    <cellStyle name="Note 5 2 4 8" xfId="29231"/>
    <cellStyle name="Note 5 2 4 9" xfId="29232"/>
    <cellStyle name="Note 5 2 5" xfId="29233"/>
    <cellStyle name="Note 5 2 6" xfId="29234"/>
    <cellStyle name="Note 5 2 7" xfId="29235"/>
    <cellStyle name="Note 5 2 8" xfId="29236"/>
    <cellStyle name="Note 5 2 9" xfId="29237"/>
    <cellStyle name="Note 5 20" xfId="29238"/>
    <cellStyle name="Note 5 21" xfId="29239"/>
    <cellStyle name="Note 5 22" xfId="29240"/>
    <cellStyle name="Note 5 23" xfId="29241"/>
    <cellStyle name="Note 5 24" xfId="29242"/>
    <cellStyle name="Note 5 25" xfId="29243"/>
    <cellStyle name="Note 5 26" xfId="29244"/>
    <cellStyle name="Note 5 27" xfId="29245"/>
    <cellStyle name="Note 5 28" xfId="29246"/>
    <cellStyle name="Note 5 29" xfId="29247"/>
    <cellStyle name="Note 5 3" xfId="29248"/>
    <cellStyle name="Note 5 3 10" xfId="29249"/>
    <cellStyle name="Note 5 3 11" xfId="29250"/>
    <cellStyle name="Note 5 3 12" xfId="29251"/>
    <cellStyle name="Note 5 3 13" xfId="29252"/>
    <cellStyle name="Note 5 3 14" xfId="29253"/>
    <cellStyle name="Note 5 3 15" xfId="29254"/>
    <cellStyle name="Note 5 3 16" xfId="29255"/>
    <cellStyle name="Note 5 3 17" xfId="29256"/>
    <cellStyle name="Note 5 3 18" xfId="29257"/>
    <cellStyle name="Note 5 3 19" xfId="29258"/>
    <cellStyle name="Note 5 3 2" xfId="29259"/>
    <cellStyle name="Note 5 3 2 10" xfId="29260"/>
    <cellStyle name="Note 5 3 2 11" xfId="29261"/>
    <cellStyle name="Note 5 3 2 12" xfId="29262"/>
    <cellStyle name="Note 5 3 2 13" xfId="29263"/>
    <cellStyle name="Note 5 3 2 14" xfId="29264"/>
    <cellStyle name="Note 5 3 2 15" xfId="29265"/>
    <cellStyle name="Note 5 3 2 16" xfId="29266"/>
    <cellStyle name="Note 5 3 2 17" xfId="29267"/>
    <cellStyle name="Note 5 3 2 18" xfId="29268"/>
    <cellStyle name="Note 5 3 2 19" xfId="29269"/>
    <cellStyle name="Note 5 3 2 2" xfId="29270"/>
    <cellStyle name="Note 5 3 2 2 10" xfId="29271"/>
    <cellStyle name="Note 5 3 2 2 11" xfId="29272"/>
    <cellStyle name="Note 5 3 2 2 12" xfId="29273"/>
    <cellStyle name="Note 5 3 2 2 13" xfId="29274"/>
    <cellStyle name="Note 5 3 2 2 14" xfId="29275"/>
    <cellStyle name="Note 5 3 2 2 15" xfId="29276"/>
    <cellStyle name="Note 5 3 2 2 16" xfId="29277"/>
    <cellStyle name="Note 5 3 2 2 17" xfId="29278"/>
    <cellStyle name="Note 5 3 2 2 18" xfId="29279"/>
    <cellStyle name="Note 5 3 2 2 19" xfId="29280"/>
    <cellStyle name="Note 5 3 2 2 2" xfId="29281"/>
    <cellStyle name="Note 5 3 2 2 20" xfId="29282"/>
    <cellStyle name="Note 5 3 2 2 21" xfId="29283"/>
    <cellStyle name="Note 5 3 2 2 22" xfId="29284"/>
    <cellStyle name="Note 5 3 2 2 23" xfId="29285"/>
    <cellStyle name="Note 5 3 2 2 24" xfId="29286"/>
    <cellStyle name="Note 5 3 2 2 25" xfId="29287"/>
    <cellStyle name="Note 5 3 2 2 26" xfId="29288"/>
    <cellStyle name="Note 5 3 2 2 27" xfId="29289"/>
    <cellStyle name="Note 5 3 2 2 28" xfId="29290"/>
    <cellStyle name="Note 5 3 2 2 29" xfId="29291"/>
    <cellStyle name="Note 5 3 2 2 3" xfId="29292"/>
    <cellStyle name="Note 5 3 2 2 4" xfId="29293"/>
    <cellStyle name="Note 5 3 2 2 5" xfId="29294"/>
    <cellStyle name="Note 5 3 2 2 6" xfId="29295"/>
    <cellStyle name="Note 5 3 2 2 7" xfId="29296"/>
    <cellStyle name="Note 5 3 2 2 8" xfId="29297"/>
    <cellStyle name="Note 5 3 2 2 9" xfId="29298"/>
    <cellStyle name="Note 5 3 2 20" xfId="29299"/>
    <cellStyle name="Note 5 3 2 21" xfId="29300"/>
    <cellStyle name="Note 5 3 2 22" xfId="29301"/>
    <cellStyle name="Note 5 3 2 23" xfId="29302"/>
    <cellStyle name="Note 5 3 2 24" xfId="29303"/>
    <cellStyle name="Note 5 3 2 25" xfId="29304"/>
    <cellStyle name="Note 5 3 2 26" xfId="29305"/>
    <cellStyle name="Note 5 3 2 27" xfId="29306"/>
    <cellStyle name="Note 5 3 2 28" xfId="29307"/>
    <cellStyle name="Note 5 3 2 29" xfId="29308"/>
    <cellStyle name="Note 5 3 2 3" xfId="29309"/>
    <cellStyle name="Note 5 3 2 30" xfId="29310"/>
    <cellStyle name="Note 5 3 2 4" xfId="29311"/>
    <cellStyle name="Note 5 3 2 5" xfId="29312"/>
    <cellStyle name="Note 5 3 2 6" xfId="29313"/>
    <cellStyle name="Note 5 3 2 7" xfId="29314"/>
    <cellStyle name="Note 5 3 2 8" xfId="29315"/>
    <cellStyle name="Note 5 3 2 9" xfId="29316"/>
    <cellStyle name="Note 5 3 20" xfId="29317"/>
    <cellStyle name="Note 5 3 21" xfId="29318"/>
    <cellStyle name="Note 5 3 22" xfId="29319"/>
    <cellStyle name="Note 5 3 23" xfId="29320"/>
    <cellStyle name="Note 5 3 24" xfId="29321"/>
    <cellStyle name="Note 5 3 25" xfId="29322"/>
    <cellStyle name="Note 5 3 26" xfId="29323"/>
    <cellStyle name="Note 5 3 27" xfId="29324"/>
    <cellStyle name="Note 5 3 28" xfId="29325"/>
    <cellStyle name="Note 5 3 29" xfId="29326"/>
    <cellStyle name="Note 5 3 3" xfId="29327"/>
    <cellStyle name="Note 5 3 3 10" xfId="29328"/>
    <cellStyle name="Note 5 3 3 11" xfId="29329"/>
    <cellStyle name="Note 5 3 3 12" xfId="29330"/>
    <cellStyle name="Note 5 3 3 13" xfId="29331"/>
    <cellStyle name="Note 5 3 3 14" xfId="29332"/>
    <cellStyle name="Note 5 3 3 15" xfId="29333"/>
    <cellStyle name="Note 5 3 3 16" xfId="29334"/>
    <cellStyle name="Note 5 3 3 17" xfId="29335"/>
    <cellStyle name="Note 5 3 3 18" xfId="29336"/>
    <cellStyle name="Note 5 3 3 19" xfId="29337"/>
    <cellStyle name="Note 5 3 3 2" xfId="29338"/>
    <cellStyle name="Note 5 3 3 2 10" xfId="29339"/>
    <cellStyle name="Note 5 3 3 2 11" xfId="29340"/>
    <cellStyle name="Note 5 3 3 2 12" xfId="29341"/>
    <cellStyle name="Note 5 3 3 2 13" xfId="29342"/>
    <cellStyle name="Note 5 3 3 2 14" xfId="29343"/>
    <cellStyle name="Note 5 3 3 2 15" xfId="29344"/>
    <cellStyle name="Note 5 3 3 2 16" xfId="29345"/>
    <cellStyle name="Note 5 3 3 2 17" xfId="29346"/>
    <cellStyle name="Note 5 3 3 2 18" xfId="29347"/>
    <cellStyle name="Note 5 3 3 2 19" xfId="29348"/>
    <cellStyle name="Note 5 3 3 2 2" xfId="29349"/>
    <cellStyle name="Note 5 3 3 2 20" xfId="29350"/>
    <cellStyle name="Note 5 3 3 2 21" xfId="29351"/>
    <cellStyle name="Note 5 3 3 2 22" xfId="29352"/>
    <cellStyle name="Note 5 3 3 2 23" xfId="29353"/>
    <cellStyle name="Note 5 3 3 2 24" xfId="29354"/>
    <cellStyle name="Note 5 3 3 2 25" xfId="29355"/>
    <cellStyle name="Note 5 3 3 2 26" xfId="29356"/>
    <cellStyle name="Note 5 3 3 2 27" xfId="29357"/>
    <cellStyle name="Note 5 3 3 2 28" xfId="29358"/>
    <cellStyle name="Note 5 3 3 2 29" xfId="29359"/>
    <cellStyle name="Note 5 3 3 2 3" xfId="29360"/>
    <cellStyle name="Note 5 3 3 2 4" xfId="29361"/>
    <cellStyle name="Note 5 3 3 2 5" xfId="29362"/>
    <cellStyle name="Note 5 3 3 2 6" xfId="29363"/>
    <cellStyle name="Note 5 3 3 2 7" xfId="29364"/>
    <cellStyle name="Note 5 3 3 2 8" xfId="29365"/>
    <cellStyle name="Note 5 3 3 2 9" xfId="29366"/>
    <cellStyle name="Note 5 3 3 20" xfId="29367"/>
    <cellStyle name="Note 5 3 3 21" xfId="29368"/>
    <cellStyle name="Note 5 3 3 22" xfId="29369"/>
    <cellStyle name="Note 5 3 3 23" xfId="29370"/>
    <cellStyle name="Note 5 3 3 24" xfId="29371"/>
    <cellStyle name="Note 5 3 3 25" xfId="29372"/>
    <cellStyle name="Note 5 3 3 26" xfId="29373"/>
    <cellStyle name="Note 5 3 3 27" xfId="29374"/>
    <cellStyle name="Note 5 3 3 28" xfId="29375"/>
    <cellStyle name="Note 5 3 3 29" xfId="29376"/>
    <cellStyle name="Note 5 3 3 3" xfId="29377"/>
    <cellStyle name="Note 5 3 3 30" xfId="29378"/>
    <cellStyle name="Note 5 3 3 4" xfId="29379"/>
    <cellStyle name="Note 5 3 3 5" xfId="29380"/>
    <cellStyle name="Note 5 3 3 6" xfId="29381"/>
    <cellStyle name="Note 5 3 3 7" xfId="29382"/>
    <cellStyle name="Note 5 3 3 8" xfId="29383"/>
    <cellStyle name="Note 5 3 3 9" xfId="29384"/>
    <cellStyle name="Note 5 3 30" xfId="29385"/>
    <cellStyle name="Note 5 3 31" xfId="29386"/>
    <cellStyle name="Note 5 3 32" xfId="29387"/>
    <cellStyle name="Note 5 3 4" xfId="29388"/>
    <cellStyle name="Note 5 3 4 10" xfId="29389"/>
    <cellStyle name="Note 5 3 4 11" xfId="29390"/>
    <cellStyle name="Note 5 3 4 12" xfId="29391"/>
    <cellStyle name="Note 5 3 4 13" xfId="29392"/>
    <cellStyle name="Note 5 3 4 14" xfId="29393"/>
    <cellStyle name="Note 5 3 4 15" xfId="29394"/>
    <cellStyle name="Note 5 3 4 16" xfId="29395"/>
    <cellStyle name="Note 5 3 4 17" xfId="29396"/>
    <cellStyle name="Note 5 3 4 18" xfId="29397"/>
    <cellStyle name="Note 5 3 4 19" xfId="29398"/>
    <cellStyle name="Note 5 3 4 2" xfId="29399"/>
    <cellStyle name="Note 5 3 4 20" xfId="29400"/>
    <cellStyle name="Note 5 3 4 21" xfId="29401"/>
    <cellStyle name="Note 5 3 4 22" xfId="29402"/>
    <cellStyle name="Note 5 3 4 23" xfId="29403"/>
    <cellStyle name="Note 5 3 4 24" xfId="29404"/>
    <cellStyle name="Note 5 3 4 25" xfId="29405"/>
    <cellStyle name="Note 5 3 4 26" xfId="29406"/>
    <cellStyle name="Note 5 3 4 27" xfId="29407"/>
    <cellStyle name="Note 5 3 4 28" xfId="29408"/>
    <cellStyle name="Note 5 3 4 29" xfId="29409"/>
    <cellStyle name="Note 5 3 4 3" xfId="29410"/>
    <cellStyle name="Note 5 3 4 4" xfId="29411"/>
    <cellStyle name="Note 5 3 4 5" xfId="29412"/>
    <cellStyle name="Note 5 3 4 6" xfId="29413"/>
    <cellStyle name="Note 5 3 4 7" xfId="29414"/>
    <cellStyle name="Note 5 3 4 8" xfId="29415"/>
    <cellStyle name="Note 5 3 4 9" xfId="29416"/>
    <cellStyle name="Note 5 3 5" xfId="29417"/>
    <cellStyle name="Note 5 3 6" xfId="29418"/>
    <cellStyle name="Note 5 3 7" xfId="29419"/>
    <cellStyle name="Note 5 3 8" xfId="29420"/>
    <cellStyle name="Note 5 3 9" xfId="29421"/>
    <cellStyle name="Note 5 30" xfId="29422"/>
    <cellStyle name="Note 5 31" xfId="29423"/>
    <cellStyle name="Note 5 32" xfId="29424"/>
    <cellStyle name="Note 5 4" xfId="29425"/>
    <cellStyle name="Note 5 4 10" xfId="29426"/>
    <cellStyle name="Note 5 4 11" xfId="29427"/>
    <cellStyle name="Note 5 4 12" xfId="29428"/>
    <cellStyle name="Note 5 4 13" xfId="29429"/>
    <cellStyle name="Note 5 4 14" xfId="29430"/>
    <cellStyle name="Note 5 4 15" xfId="29431"/>
    <cellStyle name="Note 5 4 16" xfId="29432"/>
    <cellStyle name="Note 5 4 17" xfId="29433"/>
    <cellStyle name="Note 5 4 18" xfId="29434"/>
    <cellStyle name="Note 5 4 19" xfId="29435"/>
    <cellStyle name="Note 5 4 2" xfId="29436"/>
    <cellStyle name="Note 5 4 20" xfId="29437"/>
    <cellStyle name="Note 5 4 21" xfId="29438"/>
    <cellStyle name="Note 5 4 22" xfId="29439"/>
    <cellStyle name="Note 5 4 23" xfId="29440"/>
    <cellStyle name="Note 5 4 24" xfId="29441"/>
    <cellStyle name="Note 5 4 25" xfId="29442"/>
    <cellStyle name="Note 5 4 26" xfId="29443"/>
    <cellStyle name="Note 5 4 27" xfId="29444"/>
    <cellStyle name="Note 5 4 28" xfId="29445"/>
    <cellStyle name="Note 5 4 29" xfId="29446"/>
    <cellStyle name="Note 5 4 3" xfId="29447"/>
    <cellStyle name="Note 5 4 4" xfId="29448"/>
    <cellStyle name="Note 5 4 5" xfId="29449"/>
    <cellStyle name="Note 5 4 6" xfId="29450"/>
    <cellStyle name="Note 5 4 7" xfId="29451"/>
    <cellStyle name="Note 5 4 8" xfId="29452"/>
    <cellStyle name="Note 5 4 9" xfId="29453"/>
    <cellStyle name="Note 5 5" xfId="29454"/>
    <cellStyle name="Note 5 6" xfId="29455"/>
    <cellStyle name="Note 5 7" xfId="29456"/>
    <cellStyle name="Note 5 8" xfId="29457"/>
    <cellStyle name="Note 5 9" xfId="29458"/>
    <cellStyle name="Note 6" xfId="29459"/>
    <cellStyle name="Note 6 10" xfId="29460"/>
    <cellStyle name="Note 6 11" xfId="29461"/>
    <cellStyle name="Note 6 12" xfId="29462"/>
    <cellStyle name="Note 6 13" xfId="29463"/>
    <cellStyle name="Note 6 14" xfId="29464"/>
    <cellStyle name="Note 6 15" xfId="29465"/>
    <cellStyle name="Note 6 16" xfId="29466"/>
    <cellStyle name="Note 6 17" xfId="29467"/>
    <cellStyle name="Note 6 18" xfId="29468"/>
    <cellStyle name="Note 6 19" xfId="29469"/>
    <cellStyle name="Note 6 2" xfId="29470"/>
    <cellStyle name="Note 6 2 10" xfId="29471"/>
    <cellStyle name="Note 6 2 11" xfId="29472"/>
    <cellStyle name="Note 6 2 12" xfId="29473"/>
    <cellStyle name="Note 6 2 13" xfId="29474"/>
    <cellStyle name="Note 6 2 14" xfId="29475"/>
    <cellStyle name="Note 6 2 15" xfId="29476"/>
    <cellStyle name="Note 6 2 16" xfId="29477"/>
    <cellStyle name="Note 6 2 17" xfId="29478"/>
    <cellStyle name="Note 6 2 18" xfId="29479"/>
    <cellStyle name="Note 6 2 19" xfId="29480"/>
    <cellStyle name="Note 6 2 2" xfId="29481"/>
    <cellStyle name="Note 6 2 2 10" xfId="29482"/>
    <cellStyle name="Note 6 2 2 11" xfId="29483"/>
    <cellStyle name="Note 6 2 2 12" xfId="29484"/>
    <cellStyle name="Note 6 2 2 13" xfId="29485"/>
    <cellStyle name="Note 6 2 2 14" xfId="29486"/>
    <cellStyle name="Note 6 2 2 15" xfId="29487"/>
    <cellStyle name="Note 6 2 2 16" xfId="29488"/>
    <cellStyle name="Note 6 2 2 17" xfId="29489"/>
    <cellStyle name="Note 6 2 2 18" xfId="29490"/>
    <cellStyle name="Note 6 2 2 19" xfId="29491"/>
    <cellStyle name="Note 6 2 2 2" xfId="29492"/>
    <cellStyle name="Note 6 2 2 2 10" xfId="29493"/>
    <cellStyle name="Note 6 2 2 2 11" xfId="29494"/>
    <cellStyle name="Note 6 2 2 2 12" xfId="29495"/>
    <cellStyle name="Note 6 2 2 2 13" xfId="29496"/>
    <cellStyle name="Note 6 2 2 2 14" xfId="29497"/>
    <cellStyle name="Note 6 2 2 2 15" xfId="29498"/>
    <cellStyle name="Note 6 2 2 2 16" xfId="29499"/>
    <cellStyle name="Note 6 2 2 2 17" xfId="29500"/>
    <cellStyle name="Note 6 2 2 2 18" xfId="29501"/>
    <cellStyle name="Note 6 2 2 2 19" xfId="29502"/>
    <cellStyle name="Note 6 2 2 2 2" xfId="29503"/>
    <cellStyle name="Note 6 2 2 2 20" xfId="29504"/>
    <cellStyle name="Note 6 2 2 2 21" xfId="29505"/>
    <cellStyle name="Note 6 2 2 2 22" xfId="29506"/>
    <cellStyle name="Note 6 2 2 2 23" xfId="29507"/>
    <cellStyle name="Note 6 2 2 2 24" xfId="29508"/>
    <cellStyle name="Note 6 2 2 2 25" xfId="29509"/>
    <cellStyle name="Note 6 2 2 2 26" xfId="29510"/>
    <cellStyle name="Note 6 2 2 2 27" xfId="29511"/>
    <cellStyle name="Note 6 2 2 2 28" xfId="29512"/>
    <cellStyle name="Note 6 2 2 2 29" xfId="29513"/>
    <cellStyle name="Note 6 2 2 2 3" xfId="29514"/>
    <cellStyle name="Note 6 2 2 2 4" xfId="29515"/>
    <cellStyle name="Note 6 2 2 2 5" xfId="29516"/>
    <cellStyle name="Note 6 2 2 2 6" xfId="29517"/>
    <cellStyle name="Note 6 2 2 2 7" xfId="29518"/>
    <cellStyle name="Note 6 2 2 2 8" xfId="29519"/>
    <cellStyle name="Note 6 2 2 2 9" xfId="29520"/>
    <cellStyle name="Note 6 2 2 20" xfId="29521"/>
    <cellStyle name="Note 6 2 2 21" xfId="29522"/>
    <cellStyle name="Note 6 2 2 22" xfId="29523"/>
    <cellStyle name="Note 6 2 2 23" xfId="29524"/>
    <cellStyle name="Note 6 2 2 24" xfId="29525"/>
    <cellStyle name="Note 6 2 2 25" xfId="29526"/>
    <cellStyle name="Note 6 2 2 26" xfId="29527"/>
    <cellStyle name="Note 6 2 2 27" xfId="29528"/>
    <cellStyle name="Note 6 2 2 28" xfId="29529"/>
    <cellStyle name="Note 6 2 2 29" xfId="29530"/>
    <cellStyle name="Note 6 2 2 3" xfId="29531"/>
    <cellStyle name="Note 6 2 2 30" xfId="29532"/>
    <cellStyle name="Note 6 2 2 4" xfId="29533"/>
    <cellStyle name="Note 6 2 2 5" xfId="29534"/>
    <cellStyle name="Note 6 2 2 6" xfId="29535"/>
    <cellStyle name="Note 6 2 2 7" xfId="29536"/>
    <cellStyle name="Note 6 2 2 8" xfId="29537"/>
    <cellStyle name="Note 6 2 2 9" xfId="29538"/>
    <cellStyle name="Note 6 2 20" xfId="29539"/>
    <cellStyle name="Note 6 2 21" xfId="29540"/>
    <cellStyle name="Note 6 2 22" xfId="29541"/>
    <cellStyle name="Note 6 2 23" xfId="29542"/>
    <cellStyle name="Note 6 2 24" xfId="29543"/>
    <cellStyle name="Note 6 2 25" xfId="29544"/>
    <cellStyle name="Note 6 2 26" xfId="29545"/>
    <cellStyle name="Note 6 2 27" xfId="29546"/>
    <cellStyle name="Note 6 2 28" xfId="29547"/>
    <cellStyle name="Note 6 2 29" xfId="29548"/>
    <cellStyle name="Note 6 2 3" xfId="29549"/>
    <cellStyle name="Note 6 2 3 10" xfId="29550"/>
    <cellStyle name="Note 6 2 3 11" xfId="29551"/>
    <cellStyle name="Note 6 2 3 12" xfId="29552"/>
    <cellStyle name="Note 6 2 3 13" xfId="29553"/>
    <cellStyle name="Note 6 2 3 14" xfId="29554"/>
    <cellStyle name="Note 6 2 3 15" xfId="29555"/>
    <cellStyle name="Note 6 2 3 16" xfId="29556"/>
    <cellStyle name="Note 6 2 3 17" xfId="29557"/>
    <cellStyle name="Note 6 2 3 18" xfId="29558"/>
    <cellStyle name="Note 6 2 3 19" xfId="29559"/>
    <cellStyle name="Note 6 2 3 2" xfId="29560"/>
    <cellStyle name="Note 6 2 3 2 10" xfId="29561"/>
    <cellStyle name="Note 6 2 3 2 11" xfId="29562"/>
    <cellStyle name="Note 6 2 3 2 12" xfId="29563"/>
    <cellStyle name="Note 6 2 3 2 13" xfId="29564"/>
    <cellStyle name="Note 6 2 3 2 14" xfId="29565"/>
    <cellStyle name="Note 6 2 3 2 15" xfId="29566"/>
    <cellStyle name="Note 6 2 3 2 16" xfId="29567"/>
    <cellStyle name="Note 6 2 3 2 17" xfId="29568"/>
    <cellStyle name="Note 6 2 3 2 18" xfId="29569"/>
    <cellStyle name="Note 6 2 3 2 19" xfId="29570"/>
    <cellStyle name="Note 6 2 3 2 2" xfId="29571"/>
    <cellStyle name="Note 6 2 3 2 20" xfId="29572"/>
    <cellStyle name="Note 6 2 3 2 21" xfId="29573"/>
    <cellStyle name="Note 6 2 3 2 22" xfId="29574"/>
    <cellStyle name="Note 6 2 3 2 23" xfId="29575"/>
    <cellStyle name="Note 6 2 3 2 24" xfId="29576"/>
    <cellStyle name="Note 6 2 3 2 25" xfId="29577"/>
    <cellStyle name="Note 6 2 3 2 26" xfId="29578"/>
    <cellStyle name="Note 6 2 3 2 27" xfId="29579"/>
    <cellStyle name="Note 6 2 3 2 28" xfId="29580"/>
    <cellStyle name="Note 6 2 3 2 29" xfId="29581"/>
    <cellStyle name="Note 6 2 3 2 3" xfId="29582"/>
    <cellStyle name="Note 6 2 3 2 4" xfId="29583"/>
    <cellStyle name="Note 6 2 3 2 5" xfId="29584"/>
    <cellStyle name="Note 6 2 3 2 6" xfId="29585"/>
    <cellStyle name="Note 6 2 3 2 7" xfId="29586"/>
    <cellStyle name="Note 6 2 3 2 8" xfId="29587"/>
    <cellStyle name="Note 6 2 3 2 9" xfId="29588"/>
    <cellStyle name="Note 6 2 3 20" xfId="29589"/>
    <cellStyle name="Note 6 2 3 21" xfId="29590"/>
    <cellStyle name="Note 6 2 3 22" xfId="29591"/>
    <cellStyle name="Note 6 2 3 23" xfId="29592"/>
    <cellStyle name="Note 6 2 3 24" xfId="29593"/>
    <cellStyle name="Note 6 2 3 25" xfId="29594"/>
    <cellStyle name="Note 6 2 3 26" xfId="29595"/>
    <cellStyle name="Note 6 2 3 27" xfId="29596"/>
    <cellStyle name="Note 6 2 3 28" xfId="29597"/>
    <cellStyle name="Note 6 2 3 29" xfId="29598"/>
    <cellStyle name="Note 6 2 3 3" xfId="29599"/>
    <cellStyle name="Note 6 2 3 30" xfId="29600"/>
    <cellStyle name="Note 6 2 3 4" xfId="29601"/>
    <cellStyle name="Note 6 2 3 5" xfId="29602"/>
    <cellStyle name="Note 6 2 3 6" xfId="29603"/>
    <cellStyle name="Note 6 2 3 7" xfId="29604"/>
    <cellStyle name="Note 6 2 3 8" xfId="29605"/>
    <cellStyle name="Note 6 2 3 9" xfId="29606"/>
    <cellStyle name="Note 6 2 30" xfId="29607"/>
    <cellStyle name="Note 6 2 31" xfId="29608"/>
    <cellStyle name="Note 6 2 32" xfId="29609"/>
    <cellStyle name="Note 6 2 4" xfId="29610"/>
    <cellStyle name="Note 6 2 4 10" xfId="29611"/>
    <cellStyle name="Note 6 2 4 11" xfId="29612"/>
    <cellStyle name="Note 6 2 4 12" xfId="29613"/>
    <cellStyle name="Note 6 2 4 13" xfId="29614"/>
    <cellStyle name="Note 6 2 4 14" xfId="29615"/>
    <cellStyle name="Note 6 2 4 15" xfId="29616"/>
    <cellStyle name="Note 6 2 4 16" xfId="29617"/>
    <cellStyle name="Note 6 2 4 17" xfId="29618"/>
    <cellStyle name="Note 6 2 4 18" xfId="29619"/>
    <cellStyle name="Note 6 2 4 19" xfId="29620"/>
    <cellStyle name="Note 6 2 4 2" xfId="29621"/>
    <cellStyle name="Note 6 2 4 20" xfId="29622"/>
    <cellStyle name="Note 6 2 4 21" xfId="29623"/>
    <cellStyle name="Note 6 2 4 22" xfId="29624"/>
    <cellStyle name="Note 6 2 4 23" xfId="29625"/>
    <cellStyle name="Note 6 2 4 24" xfId="29626"/>
    <cellStyle name="Note 6 2 4 25" xfId="29627"/>
    <cellStyle name="Note 6 2 4 26" xfId="29628"/>
    <cellStyle name="Note 6 2 4 27" xfId="29629"/>
    <cellStyle name="Note 6 2 4 28" xfId="29630"/>
    <cellStyle name="Note 6 2 4 29" xfId="29631"/>
    <cellStyle name="Note 6 2 4 3" xfId="29632"/>
    <cellStyle name="Note 6 2 4 4" xfId="29633"/>
    <cellStyle name="Note 6 2 4 5" xfId="29634"/>
    <cellStyle name="Note 6 2 4 6" xfId="29635"/>
    <cellStyle name="Note 6 2 4 7" xfId="29636"/>
    <cellStyle name="Note 6 2 4 8" xfId="29637"/>
    <cellStyle name="Note 6 2 4 9" xfId="29638"/>
    <cellStyle name="Note 6 2 5" xfId="29639"/>
    <cellStyle name="Note 6 2 6" xfId="29640"/>
    <cellStyle name="Note 6 2 7" xfId="29641"/>
    <cellStyle name="Note 6 2 8" xfId="29642"/>
    <cellStyle name="Note 6 2 9" xfId="29643"/>
    <cellStyle name="Note 6 20" xfId="29644"/>
    <cellStyle name="Note 6 21" xfId="29645"/>
    <cellStyle name="Note 6 22" xfId="29646"/>
    <cellStyle name="Note 6 23" xfId="29647"/>
    <cellStyle name="Note 6 24" xfId="29648"/>
    <cellStyle name="Note 6 25" xfId="29649"/>
    <cellStyle name="Note 6 26" xfId="29650"/>
    <cellStyle name="Note 6 27" xfId="29651"/>
    <cellStyle name="Note 6 28" xfId="29652"/>
    <cellStyle name="Note 6 29" xfId="29653"/>
    <cellStyle name="Note 6 3" xfId="29654"/>
    <cellStyle name="Note 6 3 10" xfId="29655"/>
    <cellStyle name="Note 6 3 11" xfId="29656"/>
    <cellStyle name="Note 6 3 12" xfId="29657"/>
    <cellStyle name="Note 6 3 13" xfId="29658"/>
    <cellStyle name="Note 6 3 14" xfId="29659"/>
    <cellStyle name="Note 6 3 15" xfId="29660"/>
    <cellStyle name="Note 6 3 16" xfId="29661"/>
    <cellStyle name="Note 6 3 17" xfId="29662"/>
    <cellStyle name="Note 6 3 18" xfId="29663"/>
    <cellStyle name="Note 6 3 19" xfId="29664"/>
    <cellStyle name="Note 6 3 2" xfId="29665"/>
    <cellStyle name="Note 6 3 2 10" xfId="29666"/>
    <cellStyle name="Note 6 3 2 11" xfId="29667"/>
    <cellStyle name="Note 6 3 2 12" xfId="29668"/>
    <cellStyle name="Note 6 3 2 13" xfId="29669"/>
    <cellStyle name="Note 6 3 2 14" xfId="29670"/>
    <cellStyle name="Note 6 3 2 15" xfId="29671"/>
    <cellStyle name="Note 6 3 2 16" xfId="29672"/>
    <cellStyle name="Note 6 3 2 17" xfId="29673"/>
    <cellStyle name="Note 6 3 2 18" xfId="29674"/>
    <cellStyle name="Note 6 3 2 19" xfId="29675"/>
    <cellStyle name="Note 6 3 2 2" xfId="29676"/>
    <cellStyle name="Note 6 3 2 2 10" xfId="29677"/>
    <cellStyle name="Note 6 3 2 2 11" xfId="29678"/>
    <cellStyle name="Note 6 3 2 2 12" xfId="29679"/>
    <cellStyle name="Note 6 3 2 2 13" xfId="29680"/>
    <cellStyle name="Note 6 3 2 2 14" xfId="29681"/>
    <cellStyle name="Note 6 3 2 2 15" xfId="29682"/>
    <cellStyle name="Note 6 3 2 2 16" xfId="29683"/>
    <cellStyle name="Note 6 3 2 2 17" xfId="29684"/>
    <cellStyle name="Note 6 3 2 2 18" xfId="29685"/>
    <cellStyle name="Note 6 3 2 2 19" xfId="29686"/>
    <cellStyle name="Note 6 3 2 2 2" xfId="29687"/>
    <cellStyle name="Note 6 3 2 2 20" xfId="29688"/>
    <cellStyle name="Note 6 3 2 2 21" xfId="29689"/>
    <cellStyle name="Note 6 3 2 2 22" xfId="29690"/>
    <cellStyle name="Note 6 3 2 2 23" xfId="29691"/>
    <cellStyle name="Note 6 3 2 2 24" xfId="29692"/>
    <cellStyle name="Note 6 3 2 2 25" xfId="29693"/>
    <cellStyle name="Note 6 3 2 2 26" xfId="29694"/>
    <cellStyle name="Note 6 3 2 2 27" xfId="29695"/>
    <cellStyle name="Note 6 3 2 2 28" xfId="29696"/>
    <cellStyle name="Note 6 3 2 2 29" xfId="29697"/>
    <cellStyle name="Note 6 3 2 2 3" xfId="29698"/>
    <cellStyle name="Note 6 3 2 2 4" xfId="29699"/>
    <cellStyle name="Note 6 3 2 2 5" xfId="29700"/>
    <cellStyle name="Note 6 3 2 2 6" xfId="29701"/>
    <cellStyle name="Note 6 3 2 2 7" xfId="29702"/>
    <cellStyle name="Note 6 3 2 2 8" xfId="29703"/>
    <cellStyle name="Note 6 3 2 2 9" xfId="29704"/>
    <cellStyle name="Note 6 3 2 20" xfId="29705"/>
    <cellStyle name="Note 6 3 2 21" xfId="29706"/>
    <cellStyle name="Note 6 3 2 22" xfId="29707"/>
    <cellStyle name="Note 6 3 2 23" xfId="29708"/>
    <cellStyle name="Note 6 3 2 24" xfId="29709"/>
    <cellStyle name="Note 6 3 2 25" xfId="29710"/>
    <cellStyle name="Note 6 3 2 26" xfId="29711"/>
    <cellStyle name="Note 6 3 2 27" xfId="29712"/>
    <cellStyle name="Note 6 3 2 28" xfId="29713"/>
    <cellStyle name="Note 6 3 2 29" xfId="29714"/>
    <cellStyle name="Note 6 3 2 3" xfId="29715"/>
    <cellStyle name="Note 6 3 2 30" xfId="29716"/>
    <cellStyle name="Note 6 3 2 4" xfId="29717"/>
    <cellStyle name="Note 6 3 2 5" xfId="29718"/>
    <cellStyle name="Note 6 3 2 6" xfId="29719"/>
    <cellStyle name="Note 6 3 2 7" xfId="29720"/>
    <cellStyle name="Note 6 3 2 8" xfId="29721"/>
    <cellStyle name="Note 6 3 2 9" xfId="29722"/>
    <cellStyle name="Note 6 3 20" xfId="29723"/>
    <cellStyle name="Note 6 3 21" xfId="29724"/>
    <cellStyle name="Note 6 3 22" xfId="29725"/>
    <cellStyle name="Note 6 3 23" xfId="29726"/>
    <cellStyle name="Note 6 3 24" xfId="29727"/>
    <cellStyle name="Note 6 3 25" xfId="29728"/>
    <cellStyle name="Note 6 3 26" xfId="29729"/>
    <cellStyle name="Note 6 3 27" xfId="29730"/>
    <cellStyle name="Note 6 3 28" xfId="29731"/>
    <cellStyle name="Note 6 3 29" xfId="29732"/>
    <cellStyle name="Note 6 3 3" xfId="29733"/>
    <cellStyle name="Note 6 3 3 10" xfId="29734"/>
    <cellStyle name="Note 6 3 3 11" xfId="29735"/>
    <cellStyle name="Note 6 3 3 12" xfId="29736"/>
    <cellStyle name="Note 6 3 3 13" xfId="29737"/>
    <cellStyle name="Note 6 3 3 14" xfId="29738"/>
    <cellStyle name="Note 6 3 3 15" xfId="29739"/>
    <cellStyle name="Note 6 3 3 16" xfId="29740"/>
    <cellStyle name="Note 6 3 3 17" xfId="29741"/>
    <cellStyle name="Note 6 3 3 18" xfId="29742"/>
    <cellStyle name="Note 6 3 3 19" xfId="29743"/>
    <cellStyle name="Note 6 3 3 2" xfId="29744"/>
    <cellStyle name="Note 6 3 3 2 10" xfId="29745"/>
    <cellStyle name="Note 6 3 3 2 11" xfId="29746"/>
    <cellStyle name="Note 6 3 3 2 12" xfId="29747"/>
    <cellStyle name="Note 6 3 3 2 13" xfId="29748"/>
    <cellStyle name="Note 6 3 3 2 14" xfId="29749"/>
    <cellStyle name="Note 6 3 3 2 15" xfId="29750"/>
    <cellStyle name="Note 6 3 3 2 16" xfId="29751"/>
    <cellStyle name="Note 6 3 3 2 17" xfId="29752"/>
    <cellStyle name="Note 6 3 3 2 18" xfId="29753"/>
    <cellStyle name="Note 6 3 3 2 19" xfId="29754"/>
    <cellStyle name="Note 6 3 3 2 2" xfId="29755"/>
    <cellStyle name="Note 6 3 3 2 20" xfId="29756"/>
    <cellStyle name="Note 6 3 3 2 21" xfId="29757"/>
    <cellStyle name="Note 6 3 3 2 22" xfId="29758"/>
    <cellStyle name="Note 6 3 3 2 23" xfId="29759"/>
    <cellStyle name="Note 6 3 3 2 24" xfId="29760"/>
    <cellStyle name="Note 6 3 3 2 25" xfId="29761"/>
    <cellStyle name="Note 6 3 3 2 26" xfId="29762"/>
    <cellStyle name="Note 6 3 3 2 27" xfId="29763"/>
    <cellStyle name="Note 6 3 3 2 28" xfId="29764"/>
    <cellStyle name="Note 6 3 3 2 29" xfId="29765"/>
    <cellStyle name="Note 6 3 3 2 3" xfId="29766"/>
    <cellStyle name="Note 6 3 3 2 4" xfId="29767"/>
    <cellStyle name="Note 6 3 3 2 5" xfId="29768"/>
    <cellStyle name="Note 6 3 3 2 6" xfId="29769"/>
    <cellStyle name="Note 6 3 3 2 7" xfId="29770"/>
    <cellStyle name="Note 6 3 3 2 8" xfId="29771"/>
    <cellStyle name="Note 6 3 3 2 9" xfId="29772"/>
    <cellStyle name="Note 6 3 3 20" xfId="29773"/>
    <cellStyle name="Note 6 3 3 21" xfId="29774"/>
    <cellStyle name="Note 6 3 3 22" xfId="29775"/>
    <cellStyle name="Note 6 3 3 23" xfId="29776"/>
    <cellStyle name="Note 6 3 3 24" xfId="29777"/>
    <cellStyle name="Note 6 3 3 25" xfId="29778"/>
    <cellStyle name="Note 6 3 3 26" xfId="29779"/>
    <cellStyle name="Note 6 3 3 27" xfId="29780"/>
    <cellStyle name="Note 6 3 3 28" xfId="29781"/>
    <cellStyle name="Note 6 3 3 29" xfId="29782"/>
    <cellStyle name="Note 6 3 3 3" xfId="29783"/>
    <cellStyle name="Note 6 3 3 30" xfId="29784"/>
    <cellStyle name="Note 6 3 3 4" xfId="29785"/>
    <cellStyle name="Note 6 3 3 5" xfId="29786"/>
    <cellStyle name="Note 6 3 3 6" xfId="29787"/>
    <cellStyle name="Note 6 3 3 7" xfId="29788"/>
    <cellStyle name="Note 6 3 3 8" xfId="29789"/>
    <cellStyle name="Note 6 3 3 9" xfId="29790"/>
    <cellStyle name="Note 6 3 30" xfId="29791"/>
    <cellStyle name="Note 6 3 31" xfId="29792"/>
    <cellStyle name="Note 6 3 32" xfId="29793"/>
    <cellStyle name="Note 6 3 4" xfId="29794"/>
    <cellStyle name="Note 6 3 4 10" xfId="29795"/>
    <cellStyle name="Note 6 3 4 11" xfId="29796"/>
    <cellStyle name="Note 6 3 4 12" xfId="29797"/>
    <cellStyle name="Note 6 3 4 13" xfId="29798"/>
    <cellStyle name="Note 6 3 4 14" xfId="29799"/>
    <cellStyle name="Note 6 3 4 15" xfId="29800"/>
    <cellStyle name="Note 6 3 4 16" xfId="29801"/>
    <cellStyle name="Note 6 3 4 17" xfId="29802"/>
    <cellStyle name="Note 6 3 4 18" xfId="29803"/>
    <cellStyle name="Note 6 3 4 19" xfId="29804"/>
    <cellStyle name="Note 6 3 4 2" xfId="29805"/>
    <cellStyle name="Note 6 3 4 20" xfId="29806"/>
    <cellStyle name="Note 6 3 4 21" xfId="29807"/>
    <cellStyle name="Note 6 3 4 22" xfId="29808"/>
    <cellStyle name="Note 6 3 4 23" xfId="29809"/>
    <cellStyle name="Note 6 3 4 24" xfId="29810"/>
    <cellStyle name="Note 6 3 4 25" xfId="29811"/>
    <cellStyle name="Note 6 3 4 26" xfId="29812"/>
    <cellStyle name="Note 6 3 4 27" xfId="29813"/>
    <cellStyle name="Note 6 3 4 28" xfId="29814"/>
    <cellStyle name="Note 6 3 4 29" xfId="29815"/>
    <cellStyle name="Note 6 3 4 3" xfId="29816"/>
    <cellStyle name="Note 6 3 4 4" xfId="29817"/>
    <cellStyle name="Note 6 3 4 5" xfId="29818"/>
    <cellStyle name="Note 6 3 4 6" xfId="29819"/>
    <cellStyle name="Note 6 3 4 7" xfId="29820"/>
    <cellStyle name="Note 6 3 4 8" xfId="29821"/>
    <cellStyle name="Note 6 3 4 9" xfId="29822"/>
    <cellStyle name="Note 6 3 5" xfId="29823"/>
    <cellStyle name="Note 6 3 6" xfId="29824"/>
    <cellStyle name="Note 6 3 7" xfId="29825"/>
    <cellStyle name="Note 6 3 8" xfId="29826"/>
    <cellStyle name="Note 6 3 9" xfId="29827"/>
    <cellStyle name="Note 6 30" xfId="29828"/>
    <cellStyle name="Note 6 31" xfId="29829"/>
    <cellStyle name="Note 6 32" xfId="29830"/>
    <cellStyle name="Note 6 4" xfId="29831"/>
    <cellStyle name="Note 6 4 10" xfId="29832"/>
    <cellStyle name="Note 6 4 11" xfId="29833"/>
    <cellStyle name="Note 6 4 12" xfId="29834"/>
    <cellStyle name="Note 6 4 13" xfId="29835"/>
    <cellStyle name="Note 6 4 14" xfId="29836"/>
    <cellStyle name="Note 6 4 15" xfId="29837"/>
    <cellStyle name="Note 6 4 16" xfId="29838"/>
    <cellStyle name="Note 6 4 17" xfId="29839"/>
    <cellStyle name="Note 6 4 18" xfId="29840"/>
    <cellStyle name="Note 6 4 19" xfId="29841"/>
    <cellStyle name="Note 6 4 2" xfId="29842"/>
    <cellStyle name="Note 6 4 20" xfId="29843"/>
    <cellStyle name="Note 6 4 21" xfId="29844"/>
    <cellStyle name="Note 6 4 22" xfId="29845"/>
    <cellStyle name="Note 6 4 23" xfId="29846"/>
    <cellStyle name="Note 6 4 24" xfId="29847"/>
    <cellStyle name="Note 6 4 25" xfId="29848"/>
    <cellStyle name="Note 6 4 26" xfId="29849"/>
    <cellStyle name="Note 6 4 27" xfId="29850"/>
    <cellStyle name="Note 6 4 28" xfId="29851"/>
    <cellStyle name="Note 6 4 29" xfId="29852"/>
    <cellStyle name="Note 6 4 3" xfId="29853"/>
    <cellStyle name="Note 6 4 4" xfId="29854"/>
    <cellStyle name="Note 6 4 5" xfId="29855"/>
    <cellStyle name="Note 6 4 6" xfId="29856"/>
    <cellStyle name="Note 6 4 7" xfId="29857"/>
    <cellStyle name="Note 6 4 8" xfId="29858"/>
    <cellStyle name="Note 6 4 9" xfId="29859"/>
    <cellStyle name="Note 6 5" xfId="29860"/>
    <cellStyle name="Note 6 6" xfId="29861"/>
    <cellStyle name="Note 6 7" xfId="29862"/>
    <cellStyle name="Note 6 8" xfId="29863"/>
    <cellStyle name="Note 6 9" xfId="29864"/>
    <cellStyle name="Note 7" xfId="29865"/>
    <cellStyle name="Note 7 10" xfId="29866"/>
    <cellStyle name="Note 7 11" xfId="29867"/>
    <cellStyle name="Note 7 12" xfId="29868"/>
    <cellStyle name="Note 7 13" xfId="29869"/>
    <cellStyle name="Note 7 14" xfId="29870"/>
    <cellStyle name="Note 7 15" xfId="29871"/>
    <cellStyle name="Note 7 16" xfId="29872"/>
    <cellStyle name="Note 7 17" xfId="29873"/>
    <cellStyle name="Note 7 18" xfId="29874"/>
    <cellStyle name="Note 7 19" xfId="29875"/>
    <cellStyle name="Note 7 2" xfId="29876"/>
    <cellStyle name="Note 7 2 10" xfId="29877"/>
    <cellStyle name="Note 7 2 11" xfId="29878"/>
    <cellStyle name="Note 7 2 12" xfId="29879"/>
    <cellStyle name="Note 7 2 13" xfId="29880"/>
    <cellStyle name="Note 7 2 14" xfId="29881"/>
    <cellStyle name="Note 7 2 15" xfId="29882"/>
    <cellStyle name="Note 7 2 16" xfId="29883"/>
    <cellStyle name="Note 7 2 17" xfId="29884"/>
    <cellStyle name="Note 7 2 18" xfId="29885"/>
    <cellStyle name="Note 7 2 19" xfId="29886"/>
    <cellStyle name="Note 7 2 2" xfId="29887"/>
    <cellStyle name="Note 7 2 2 10" xfId="29888"/>
    <cellStyle name="Note 7 2 2 11" xfId="29889"/>
    <cellStyle name="Note 7 2 2 12" xfId="29890"/>
    <cellStyle name="Note 7 2 2 13" xfId="29891"/>
    <cellStyle name="Note 7 2 2 14" xfId="29892"/>
    <cellStyle name="Note 7 2 2 15" xfId="29893"/>
    <cellStyle name="Note 7 2 2 16" xfId="29894"/>
    <cellStyle name="Note 7 2 2 17" xfId="29895"/>
    <cellStyle name="Note 7 2 2 18" xfId="29896"/>
    <cellStyle name="Note 7 2 2 19" xfId="29897"/>
    <cellStyle name="Note 7 2 2 2" xfId="29898"/>
    <cellStyle name="Note 7 2 2 2 10" xfId="29899"/>
    <cellStyle name="Note 7 2 2 2 11" xfId="29900"/>
    <cellStyle name="Note 7 2 2 2 12" xfId="29901"/>
    <cellStyle name="Note 7 2 2 2 13" xfId="29902"/>
    <cellStyle name="Note 7 2 2 2 14" xfId="29903"/>
    <cellStyle name="Note 7 2 2 2 15" xfId="29904"/>
    <cellStyle name="Note 7 2 2 2 16" xfId="29905"/>
    <cellStyle name="Note 7 2 2 2 17" xfId="29906"/>
    <cellStyle name="Note 7 2 2 2 18" xfId="29907"/>
    <cellStyle name="Note 7 2 2 2 19" xfId="29908"/>
    <cellStyle name="Note 7 2 2 2 2" xfId="29909"/>
    <cellStyle name="Note 7 2 2 2 20" xfId="29910"/>
    <cellStyle name="Note 7 2 2 2 21" xfId="29911"/>
    <cellStyle name="Note 7 2 2 2 22" xfId="29912"/>
    <cellStyle name="Note 7 2 2 2 23" xfId="29913"/>
    <cellStyle name="Note 7 2 2 2 24" xfId="29914"/>
    <cellStyle name="Note 7 2 2 2 25" xfId="29915"/>
    <cellStyle name="Note 7 2 2 2 26" xfId="29916"/>
    <cellStyle name="Note 7 2 2 2 27" xfId="29917"/>
    <cellStyle name="Note 7 2 2 2 28" xfId="29918"/>
    <cellStyle name="Note 7 2 2 2 29" xfId="29919"/>
    <cellStyle name="Note 7 2 2 2 3" xfId="29920"/>
    <cellStyle name="Note 7 2 2 2 4" xfId="29921"/>
    <cellStyle name="Note 7 2 2 2 5" xfId="29922"/>
    <cellStyle name="Note 7 2 2 2 6" xfId="29923"/>
    <cellStyle name="Note 7 2 2 2 7" xfId="29924"/>
    <cellStyle name="Note 7 2 2 2 8" xfId="29925"/>
    <cellStyle name="Note 7 2 2 2 9" xfId="29926"/>
    <cellStyle name="Note 7 2 2 20" xfId="29927"/>
    <cellStyle name="Note 7 2 2 21" xfId="29928"/>
    <cellStyle name="Note 7 2 2 22" xfId="29929"/>
    <cellStyle name="Note 7 2 2 23" xfId="29930"/>
    <cellStyle name="Note 7 2 2 24" xfId="29931"/>
    <cellStyle name="Note 7 2 2 25" xfId="29932"/>
    <cellStyle name="Note 7 2 2 26" xfId="29933"/>
    <cellStyle name="Note 7 2 2 27" xfId="29934"/>
    <cellStyle name="Note 7 2 2 28" xfId="29935"/>
    <cellStyle name="Note 7 2 2 29" xfId="29936"/>
    <cellStyle name="Note 7 2 2 3" xfId="29937"/>
    <cellStyle name="Note 7 2 2 30" xfId="29938"/>
    <cellStyle name="Note 7 2 2 4" xfId="29939"/>
    <cellStyle name="Note 7 2 2 5" xfId="29940"/>
    <cellStyle name="Note 7 2 2 6" xfId="29941"/>
    <cellStyle name="Note 7 2 2 7" xfId="29942"/>
    <cellStyle name="Note 7 2 2 8" xfId="29943"/>
    <cellStyle name="Note 7 2 2 9" xfId="29944"/>
    <cellStyle name="Note 7 2 20" xfId="29945"/>
    <cellStyle name="Note 7 2 21" xfId="29946"/>
    <cellStyle name="Note 7 2 22" xfId="29947"/>
    <cellStyle name="Note 7 2 23" xfId="29948"/>
    <cellStyle name="Note 7 2 24" xfId="29949"/>
    <cellStyle name="Note 7 2 25" xfId="29950"/>
    <cellStyle name="Note 7 2 26" xfId="29951"/>
    <cellStyle name="Note 7 2 27" xfId="29952"/>
    <cellStyle name="Note 7 2 28" xfId="29953"/>
    <cellStyle name="Note 7 2 29" xfId="29954"/>
    <cellStyle name="Note 7 2 3" xfId="29955"/>
    <cellStyle name="Note 7 2 3 10" xfId="29956"/>
    <cellStyle name="Note 7 2 3 11" xfId="29957"/>
    <cellStyle name="Note 7 2 3 12" xfId="29958"/>
    <cellStyle name="Note 7 2 3 13" xfId="29959"/>
    <cellStyle name="Note 7 2 3 14" xfId="29960"/>
    <cellStyle name="Note 7 2 3 15" xfId="29961"/>
    <cellStyle name="Note 7 2 3 16" xfId="29962"/>
    <cellStyle name="Note 7 2 3 17" xfId="29963"/>
    <cellStyle name="Note 7 2 3 18" xfId="29964"/>
    <cellStyle name="Note 7 2 3 19" xfId="29965"/>
    <cellStyle name="Note 7 2 3 2" xfId="29966"/>
    <cellStyle name="Note 7 2 3 2 10" xfId="29967"/>
    <cellStyle name="Note 7 2 3 2 11" xfId="29968"/>
    <cellStyle name="Note 7 2 3 2 12" xfId="29969"/>
    <cellStyle name="Note 7 2 3 2 13" xfId="29970"/>
    <cellStyle name="Note 7 2 3 2 14" xfId="29971"/>
    <cellStyle name="Note 7 2 3 2 15" xfId="29972"/>
    <cellStyle name="Note 7 2 3 2 16" xfId="29973"/>
    <cellStyle name="Note 7 2 3 2 17" xfId="29974"/>
    <cellStyle name="Note 7 2 3 2 18" xfId="29975"/>
    <cellStyle name="Note 7 2 3 2 19" xfId="29976"/>
    <cellStyle name="Note 7 2 3 2 2" xfId="29977"/>
    <cellStyle name="Note 7 2 3 2 20" xfId="29978"/>
    <cellStyle name="Note 7 2 3 2 21" xfId="29979"/>
    <cellStyle name="Note 7 2 3 2 22" xfId="29980"/>
    <cellStyle name="Note 7 2 3 2 23" xfId="29981"/>
    <cellStyle name="Note 7 2 3 2 24" xfId="29982"/>
    <cellStyle name="Note 7 2 3 2 25" xfId="29983"/>
    <cellStyle name="Note 7 2 3 2 26" xfId="29984"/>
    <cellStyle name="Note 7 2 3 2 27" xfId="29985"/>
    <cellStyle name="Note 7 2 3 2 28" xfId="29986"/>
    <cellStyle name="Note 7 2 3 2 29" xfId="29987"/>
    <cellStyle name="Note 7 2 3 2 3" xfId="29988"/>
    <cellStyle name="Note 7 2 3 2 4" xfId="29989"/>
    <cellStyle name="Note 7 2 3 2 5" xfId="29990"/>
    <cellStyle name="Note 7 2 3 2 6" xfId="29991"/>
    <cellStyle name="Note 7 2 3 2 7" xfId="29992"/>
    <cellStyle name="Note 7 2 3 2 8" xfId="29993"/>
    <cellStyle name="Note 7 2 3 2 9" xfId="29994"/>
    <cellStyle name="Note 7 2 3 20" xfId="29995"/>
    <cellStyle name="Note 7 2 3 21" xfId="29996"/>
    <cellStyle name="Note 7 2 3 22" xfId="29997"/>
    <cellStyle name="Note 7 2 3 23" xfId="29998"/>
    <cellStyle name="Note 7 2 3 24" xfId="29999"/>
    <cellStyle name="Note 7 2 3 25" xfId="30000"/>
    <cellStyle name="Note 7 2 3 26" xfId="30001"/>
    <cellStyle name="Note 7 2 3 27" xfId="30002"/>
    <cellStyle name="Note 7 2 3 28" xfId="30003"/>
    <cellStyle name="Note 7 2 3 29" xfId="30004"/>
    <cellStyle name="Note 7 2 3 3" xfId="30005"/>
    <cellStyle name="Note 7 2 3 30" xfId="30006"/>
    <cellStyle name="Note 7 2 3 4" xfId="30007"/>
    <cellStyle name="Note 7 2 3 5" xfId="30008"/>
    <cellStyle name="Note 7 2 3 6" xfId="30009"/>
    <cellStyle name="Note 7 2 3 7" xfId="30010"/>
    <cellStyle name="Note 7 2 3 8" xfId="30011"/>
    <cellStyle name="Note 7 2 3 9" xfId="30012"/>
    <cellStyle name="Note 7 2 30" xfId="30013"/>
    <cellStyle name="Note 7 2 31" xfId="30014"/>
    <cellStyle name="Note 7 2 32" xfId="30015"/>
    <cellStyle name="Note 7 2 4" xfId="30016"/>
    <cellStyle name="Note 7 2 4 10" xfId="30017"/>
    <cellStyle name="Note 7 2 4 11" xfId="30018"/>
    <cellStyle name="Note 7 2 4 12" xfId="30019"/>
    <cellStyle name="Note 7 2 4 13" xfId="30020"/>
    <cellStyle name="Note 7 2 4 14" xfId="30021"/>
    <cellStyle name="Note 7 2 4 15" xfId="30022"/>
    <cellStyle name="Note 7 2 4 16" xfId="30023"/>
    <cellStyle name="Note 7 2 4 17" xfId="30024"/>
    <cellStyle name="Note 7 2 4 18" xfId="30025"/>
    <cellStyle name="Note 7 2 4 19" xfId="30026"/>
    <cellStyle name="Note 7 2 4 2" xfId="30027"/>
    <cellStyle name="Note 7 2 4 20" xfId="30028"/>
    <cellStyle name="Note 7 2 4 21" xfId="30029"/>
    <cellStyle name="Note 7 2 4 22" xfId="30030"/>
    <cellStyle name="Note 7 2 4 23" xfId="30031"/>
    <cellStyle name="Note 7 2 4 24" xfId="30032"/>
    <cellStyle name="Note 7 2 4 25" xfId="30033"/>
    <cellStyle name="Note 7 2 4 26" xfId="30034"/>
    <cellStyle name="Note 7 2 4 27" xfId="30035"/>
    <cellStyle name="Note 7 2 4 28" xfId="30036"/>
    <cellStyle name="Note 7 2 4 29" xfId="30037"/>
    <cellStyle name="Note 7 2 4 3" xfId="30038"/>
    <cellStyle name="Note 7 2 4 4" xfId="30039"/>
    <cellStyle name="Note 7 2 4 5" xfId="30040"/>
    <cellStyle name="Note 7 2 4 6" xfId="30041"/>
    <cellStyle name="Note 7 2 4 7" xfId="30042"/>
    <cellStyle name="Note 7 2 4 8" xfId="30043"/>
    <cellStyle name="Note 7 2 4 9" xfId="30044"/>
    <cellStyle name="Note 7 2 5" xfId="30045"/>
    <cellStyle name="Note 7 2 6" xfId="30046"/>
    <cellStyle name="Note 7 2 7" xfId="30047"/>
    <cellStyle name="Note 7 2 8" xfId="30048"/>
    <cellStyle name="Note 7 2 9" xfId="30049"/>
    <cellStyle name="Note 7 20" xfId="30050"/>
    <cellStyle name="Note 7 21" xfId="30051"/>
    <cellStyle name="Note 7 22" xfId="30052"/>
    <cellStyle name="Note 7 23" xfId="30053"/>
    <cellStyle name="Note 7 24" xfId="30054"/>
    <cellStyle name="Note 7 25" xfId="30055"/>
    <cellStyle name="Note 7 26" xfId="30056"/>
    <cellStyle name="Note 7 27" xfId="30057"/>
    <cellStyle name="Note 7 28" xfId="30058"/>
    <cellStyle name="Note 7 29" xfId="30059"/>
    <cellStyle name="Note 7 3" xfId="30060"/>
    <cellStyle name="Note 7 3 10" xfId="30061"/>
    <cellStyle name="Note 7 3 11" xfId="30062"/>
    <cellStyle name="Note 7 3 12" xfId="30063"/>
    <cellStyle name="Note 7 3 13" xfId="30064"/>
    <cellStyle name="Note 7 3 14" xfId="30065"/>
    <cellStyle name="Note 7 3 15" xfId="30066"/>
    <cellStyle name="Note 7 3 16" xfId="30067"/>
    <cellStyle name="Note 7 3 17" xfId="30068"/>
    <cellStyle name="Note 7 3 18" xfId="30069"/>
    <cellStyle name="Note 7 3 19" xfId="30070"/>
    <cellStyle name="Note 7 3 2" xfId="30071"/>
    <cellStyle name="Note 7 3 2 10" xfId="30072"/>
    <cellStyle name="Note 7 3 2 11" xfId="30073"/>
    <cellStyle name="Note 7 3 2 12" xfId="30074"/>
    <cellStyle name="Note 7 3 2 13" xfId="30075"/>
    <cellStyle name="Note 7 3 2 14" xfId="30076"/>
    <cellStyle name="Note 7 3 2 15" xfId="30077"/>
    <cellStyle name="Note 7 3 2 16" xfId="30078"/>
    <cellStyle name="Note 7 3 2 17" xfId="30079"/>
    <cellStyle name="Note 7 3 2 18" xfId="30080"/>
    <cellStyle name="Note 7 3 2 19" xfId="30081"/>
    <cellStyle name="Note 7 3 2 2" xfId="30082"/>
    <cellStyle name="Note 7 3 2 2 10" xfId="30083"/>
    <cellStyle name="Note 7 3 2 2 11" xfId="30084"/>
    <cellStyle name="Note 7 3 2 2 12" xfId="30085"/>
    <cellStyle name="Note 7 3 2 2 13" xfId="30086"/>
    <cellStyle name="Note 7 3 2 2 14" xfId="30087"/>
    <cellStyle name="Note 7 3 2 2 15" xfId="30088"/>
    <cellStyle name="Note 7 3 2 2 16" xfId="30089"/>
    <cellStyle name="Note 7 3 2 2 17" xfId="30090"/>
    <cellStyle name="Note 7 3 2 2 18" xfId="30091"/>
    <cellStyle name="Note 7 3 2 2 19" xfId="30092"/>
    <cellStyle name="Note 7 3 2 2 2" xfId="30093"/>
    <cellStyle name="Note 7 3 2 2 20" xfId="30094"/>
    <cellStyle name="Note 7 3 2 2 21" xfId="30095"/>
    <cellStyle name="Note 7 3 2 2 22" xfId="30096"/>
    <cellStyle name="Note 7 3 2 2 23" xfId="30097"/>
    <cellStyle name="Note 7 3 2 2 24" xfId="30098"/>
    <cellStyle name="Note 7 3 2 2 25" xfId="30099"/>
    <cellStyle name="Note 7 3 2 2 26" xfId="30100"/>
    <cellStyle name="Note 7 3 2 2 27" xfId="30101"/>
    <cellStyle name="Note 7 3 2 2 28" xfId="30102"/>
    <cellStyle name="Note 7 3 2 2 29" xfId="30103"/>
    <cellStyle name="Note 7 3 2 2 3" xfId="30104"/>
    <cellStyle name="Note 7 3 2 2 4" xfId="30105"/>
    <cellStyle name="Note 7 3 2 2 5" xfId="30106"/>
    <cellStyle name="Note 7 3 2 2 6" xfId="30107"/>
    <cellStyle name="Note 7 3 2 2 7" xfId="30108"/>
    <cellStyle name="Note 7 3 2 2 8" xfId="30109"/>
    <cellStyle name="Note 7 3 2 2 9" xfId="30110"/>
    <cellStyle name="Note 7 3 2 20" xfId="30111"/>
    <cellStyle name="Note 7 3 2 21" xfId="30112"/>
    <cellStyle name="Note 7 3 2 22" xfId="30113"/>
    <cellStyle name="Note 7 3 2 23" xfId="30114"/>
    <cellStyle name="Note 7 3 2 24" xfId="30115"/>
    <cellStyle name="Note 7 3 2 25" xfId="30116"/>
    <cellStyle name="Note 7 3 2 26" xfId="30117"/>
    <cellStyle name="Note 7 3 2 27" xfId="30118"/>
    <cellStyle name="Note 7 3 2 28" xfId="30119"/>
    <cellStyle name="Note 7 3 2 29" xfId="30120"/>
    <cellStyle name="Note 7 3 2 3" xfId="30121"/>
    <cellStyle name="Note 7 3 2 30" xfId="30122"/>
    <cellStyle name="Note 7 3 2 4" xfId="30123"/>
    <cellStyle name="Note 7 3 2 5" xfId="30124"/>
    <cellStyle name="Note 7 3 2 6" xfId="30125"/>
    <cellStyle name="Note 7 3 2 7" xfId="30126"/>
    <cellStyle name="Note 7 3 2 8" xfId="30127"/>
    <cellStyle name="Note 7 3 2 9" xfId="30128"/>
    <cellStyle name="Note 7 3 20" xfId="30129"/>
    <cellStyle name="Note 7 3 21" xfId="30130"/>
    <cellStyle name="Note 7 3 22" xfId="30131"/>
    <cellStyle name="Note 7 3 23" xfId="30132"/>
    <cellStyle name="Note 7 3 24" xfId="30133"/>
    <cellStyle name="Note 7 3 25" xfId="30134"/>
    <cellStyle name="Note 7 3 26" xfId="30135"/>
    <cellStyle name="Note 7 3 27" xfId="30136"/>
    <cellStyle name="Note 7 3 28" xfId="30137"/>
    <cellStyle name="Note 7 3 29" xfId="30138"/>
    <cellStyle name="Note 7 3 3" xfId="30139"/>
    <cellStyle name="Note 7 3 3 10" xfId="30140"/>
    <cellStyle name="Note 7 3 3 11" xfId="30141"/>
    <cellStyle name="Note 7 3 3 12" xfId="30142"/>
    <cellStyle name="Note 7 3 3 13" xfId="30143"/>
    <cellStyle name="Note 7 3 3 14" xfId="30144"/>
    <cellStyle name="Note 7 3 3 15" xfId="30145"/>
    <cellStyle name="Note 7 3 3 16" xfId="30146"/>
    <cellStyle name="Note 7 3 3 17" xfId="30147"/>
    <cellStyle name="Note 7 3 3 18" xfId="30148"/>
    <cellStyle name="Note 7 3 3 19" xfId="30149"/>
    <cellStyle name="Note 7 3 3 2" xfId="30150"/>
    <cellStyle name="Note 7 3 3 2 10" xfId="30151"/>
    <cellStyle name="Note 7 3 3 2 11" xfId="30152"/>
    <cellStyle name="Note 7 3 3 2 12" xfId="30153"/>
    <cellStyle name="Note 7 3 3 2 13" xfId="30154"/>
    <cellStyle name="Note 7 3 3 2 14" xfId="30155"/>
    <cellStyle name="Note 7 3 3 2 15" xfId="30156"/>
    <cellStyle name="Note 7 3 3 2 16" xfId="30157"/>
    <cellStyle name="Note 7 3 3 2 17" xfId="30158"/>
    <cellStyle name="Note 7 3 3 2 18" xfId="30159"/>
    <cellStyle name="Note 7 3 3 2 19" xfId="30160"/>
    <cellStyle name="Note 7 3 3 2 2" xfId="30161"/>
    <cellStyle name="Note 7 3 3 2 20" xfId="30162"/>
    <cellStyle name="Note 7 3 3 2 21" xfId="30163"/>
    <cellStyle name="Note 7 3 3 2 22" xfId="30164"/>
    <cellStyle name="Note 7 3 3 2 23" xfId="30165"/>
    <cellStyle name="Note 7 3 3 2 24" xfId="30166"/>
    <cellStyle name="Note 7 3 3 2 25" xfId="30167"/>
    <cellStyle name="Note 7 3 3 2 26" xfId="30168"/>
    <cellStyle name="Note 7 3 3 2 27" xfId="30169"/>
    <cellStyle name="Note 7 3 3 2 28" xfId="30170"/>
    <cellStyle name="Note 7 3 3 2 29" xfId="30171"/>
    <cellStyle name="Note 7 3 3 2 3" xfId="30172"/>
    <cellStyle name="Note 7 3 3 2 4" xfId="30173"/>
    <cellStyle name="Note 7 3 3 2 5" xfId="30174"/>
    <cellStyle name="Note 7 3 3 2 6" xfId="30175"/>
    <cellStyle name="Note 7 3 3 2 7" xfId="30176"/>
    <cellStyle name="Note 7 3 3 2 8" xfId="30177"/>
    <cellStyle name="Note 7 3 3 2 9" xfId="30178"/>
    <cellStyle name="Note 7 3 3 20" xfId="30179"/>
    <cellStyle name="Note 7 3 3 21" xfId="30180"/>
    <cellStyle name="Note 7 3 3 22" xfId="30181"/>
    <cellStyle name="Note 7 3 3 23" xfId="30182"/>
    <cellStyle name="Note 7 3 3 24" xfId="30183"/>
    <cellStyle name="Note 7 3 3 25" xfId="30184"/>
    <cellStyle name="Note 7 3 3 26" xfId="30185"/>
    <cellStyle name="Note 7 3 3 27" xfId="30186"/>
    <cellStyle name="Note 7 3 3 28" xfId="30187"/>
    <cellStyle name="Note 7 3 3 29" xfId="30188"/>
    <cellStyle name="Note 7 3 3 3" xfId="30189"/>
    <cellStyle name="Note 7 3 3 30" xfId="30190"/>
    <cellStyle name="Note 7 3 3 4" xfId="30191"/>
    <cellStyle name="Note 7 3 3 5" xfId="30192"/>
    <cellStyle name="Note 7 3 3 6" xfId="30193"/>
    <cellStyle name="Note 7 3 3 7" xfId="30194"/>
    <cellStyle name="Note 7 3 3 8" xfId="30195"/>
    <cellStyle name="Note 7 3 3 9" xfId="30196"/>
    <cellStyle name="Note 7 3 30" xfId="30197"/>
    <cellStyle name="Note 7 3 31" xfId="30198"/>
    <cellStyle name="Note 7 3 32" xfId="30199"/>
    <cellStyle name="Note 7 3 4" xfId="30200"/>
    <cellStyle name="Note 7 3 4 10" xfId="30201"/>
    <cellStyle name="Note 7 3 4 11" xfId="30202"/>
    <cellStyle name="Note 7 3 4 12" xfId="30203"/>
    <cellStyle name="Note 7 3 4 13" xfId="30204"/>
    <cellStyle name="Note 7 3 4 14" xfId="30205"/>
    <cellStyle name="Note 7 3 4 15" xfId="30206"/>
    <cellStyle name="Note 7 3 4 16" xfId="30207"/>
    <cellStyle name="Note 7 3 4 17" xfId="30208"/>
    <cellStyle name="Note 7 3 4 18" xfId="30209"/>
    <cellStyle name="Note 7 3 4 19" xfId="30210"/>
    <cellStyle name="Note 7 3 4 2" xfId="30211"/>
    <cellStyle name="Note 7 3 4 20" xfId="30212"/>
    <cellStyle name="Note 7 3 4 21" xfId="30213"/>
    <cellStyle name="Note 7 3 4 22" xfId="30214"/>
    <cellStyle name="Note 7 3 4 23" xfId="30215"/>
    <cellStyle name="Note 7 3 4 24" xfId="30216"/>
    <cellStyle name="Note 7 3 4 25" xfId="30217"/>
    <cellStyle name="Note 7 3 4 26" xfId="30218"/>
    <cellStyle name="Note 7 3 4 27" xfId="30219"/>
    <cellStyle name="Note 7 3 4 28" xfId="30220"/>
    <cellStyle name="Note 7 3 4 29" xfId="30221"/>
    <cellStyle name="Note 7 3 4 3" xfId="30222"/>
    <cellStyle name="Note 7 3 4 4" xfId="30223"/>
    <cellStyle name="Note 7 3 4 5" xfId="30224"/>
    <cellStyle name="Note 7 3 4 6" xfId="30225"/>
    <cellStyle name="Note 7 3 4 7" xfId="30226"/>
    <cellStyle name="Note 7 3 4 8" xfId="30227"/>
    <cellStyle name="Note 7 3 4 9" xfId="30228"/>
    <cellStyle name="Note 7 3 5" xfId="30229"/>
    <cellStyle name="Note 7 3 6" xfId="30230"/>
    <cellStyle name="Note 7 3 7" xfId="30231"/>
    <cellStyle name="Note 7 3 8" xfId="30232"/>
    <cellStyle name="Note 7 3 9" xfId="30233"/>
    <cellStyle name="Note 7 30" xfId="30234"/>
    <cellStyle name="Note 7 31" xfId="30235"/>
    <cellStyle name="Note 7 32" xfId="30236"/>
    <cellStyle name="Note 7 4" xfId="30237"/>
    <cellStyle name="Note 7 4 10" xfId="30238"/>
    <cellStyle name="Note 7 4 11" xfId="30239"/>
    <cellStyle name="Note 7 4 12" xfId="30240"/>
    <cellStyle name="Note 7 4 13" xfId="30241"/>
    <cellStyle name="Note 7 4 14" xfId="30242"/>
    <cellStyle name="Note 7 4 15" xfId="30243"/>
    <cellStyle name="Note 7 4 16" xfId="30244"/>
    <cellStyle name="Note 7 4 17" xfId="30245"/>
    <cellStyle name="Note 7 4 18" xfId="30246"/>
    <cellStyle name="Note 7 4 19" xfId="30247"/>
    <cellStyle name="Note 7 4 2" xfId="30248"/>
    <cellStyle name="Note 7 4 20" xfId="30249"/>
    <cellStyle name="Note 7 4 21" xfId="30250"/>
    <cellStyle name="Note 7 4 22" xfId="30251"/>
    <cellStyle name="Note 7 4 23" xfId="30252"/>
    <cellStyle name="Note 7 4 24" xfId="30253"/>
    <cellStyle name="Note 7 4 25" xfId="30254"/>
    <cellStyle name="Note 7 4 26" xfId="30255"/>
    <cellStyle name="Note 7 4 27" xfId="30256"/>
    <cellStyle name="Note 7 4 28" xfId="30257"/>
    <cellStyle name="Note 7 4 29" xfId="30258"/>
    <cellStyle name="Note 7 4 3" xfId="30259"/>
    <cellStyle name="Note 7 4 4" xfId="30260"/>
    <cellStyle name="Note 7 4 5" xfId="30261"/>
    <cellStyle name="Note 7 4 6" xfId="30262"/>
    <cellStyle name="Note 7 4 7" xfId="30263"/>
    <cellStyle name="Note 7 4 8" xfId="30264"/>
    <cellStyle name="Note 7 4 9" xfId="30265"/>
    <cellStyle name="Note 7 5" xfId="30266"/>
    <cellStyle name="Note 7 6" xfId="30267"/>
    <cellStyle name="Note 7 7" xfId="30268"/>
    <cellStyle name="Note 7 8" xfId="30269"/>
    <cellStyle name="Note 7 9" xfId="30270"/>
    <cellStyle name="Note 8" xfId="30271"/>
    <cellStyle name="Note 8 10" xfId="30272"/>
    <cellStyle name="Note 8 11" xfId="30273"/>
    <cellStyle name="Note 8 12" xfId="30274"/>
    <cellStyle name="Note 8 13" xfId="30275"/>
    <cellStyle name="Note 8 14" xfId="30276"/>
    <cellStyle name="Note 8 15" xfId="30277"/>
    <cellStyle name="Note 8 16" xfId="30278"/>
    <cellStyle name="Note 8 17" xfId="30279"/>
    <cellStyle name="Note 8 18" xfId="30280"/>
    <cellStyle name="Note 8 19" xfId="30281"/>
    <cellStyle name="Note 8 2" xfId="30282"/>
    <cellStyle name="Note 8 2 10" xfId="30283"/>
    <cellStyle name="Note 8 2 11" xfId="30284"/>
    <cellStyle name="Note 8 2 12" xfId="30285"/>
    <cellStyle name="Note 8 2 13" xfId="30286"/>
    <cellStyle name="Note 8 2 14" xfId="30287"/>
    <cellStyle name="Note 8 2 15" xfId="30288"/>
    <cellStyle name="Note 8 2 16" xfId="30289"/>
    <cellStyle name="Note 8 2 17" xfId="30290"/>
    <cellStyle name="Note 8 2 18" xfId="30291"/>
    <cellStyle name="Note 8 2 19" xfId="30292"/>
    <cellStyle name="Note 8 2 2" xfId="30293"/>
    <cellStyle name="Note 8 2 2 10" xfId="30294"/>
    <cellStyle name="Note 8 2 2 11" xfId="30295"/>
    <cellStyle name="Note 8 2 2 12" xfId="30296"/>
    <cellStyle name="Note 8 2 2 13" xfId="30297"/>
    <cellStyle name="Note 8 2 2 14" xfId="30298"/>
    <cellStyle name="Note 8 2 2 15" xfId="30299"/>
    <cellStyle name="Note 8 2 2 16" xfId="30300"/>
    <cellStyle name="Note 8 2 2 17" xfId="30301"/>
    <cellStyle name="Note 8 2 2 18" xfId="30302"/>
    <cellStyle name="Note 8 2 2 19" xfId="30303"/>
    <cellStyle name="Note 8 2 2 2" xfId="30304"/>
    <cellStyle name="Note 8 2 2 20" xfId="30305"/>
    <cellStyle name="Note 8 2 2 21" xfId="30306"/>
    <cellStyle name="Note 8 2 2 22" xfId="30307"/>
    <cellStyle name="Note 8 2 2 23" xfId="30308"/>
    <cellStyle name="Note 8 2 2 24" xfId="30309"/>
    <cellStyle name="Note 8 2 2 25" xfId="30310"/>
    <cellStyle name="Note 8 2 2 26" xfId="30311"/>
    <cellStyle name="Note 8 2 2 27" xfId="30312"/>
    <cellStyle name="Note 8 2 2 28" xfId="30313"/>
    <cellStyle name="Note 8 2 2 29" xfId="30314"/>
    <cellStyle name="Note 8 2 2 3" xfId="30315"/>
    <cellStyle name="Note 8 2 2 4" xfId="30316"/>
    <cellStyle name="Note 8 2 2 5" xfId="30317"/>
    <cellStyle name="Note 8 2 2 6" xfId="30318"/>
    <cellStyle name="Note 8 2 2 7" xfId="30319"/>
    <cellStyle name="Note 8 2 2 8" xfId="30320"/>
    <cellStyle name="Note 8 2 2 9" xfId="30321"/>
    <cellStyle name="Note 8 2 20" xfId="30322"/>
    <cellStyle name="Note 8 2 21" xfId="30323"/>
    <cellStyle name="Note 8 2 22" xfId="30324"/>
    <cellStyle name="Note 8 2 23" xfId="30325"/>
    <cellStyle name="Note 8 2 24" xfId="30326"/>
    <cellStyle name="Note 8 2 25" xfId="30327"/>
    <cellStyle name="Note 8 2 26" xfId="30328"/>
    <cellStyle name="Note 8 2 27" xfId="30329"/>
    <cellStyle name="Note 8 2 28" xfId="30330"/>
    <cellStyle name="Note 8 2 29" xfId="30331"/>
    <cellStyle name="Note 8 2 3" xfId="30332"/>
    <cellStyle name="Note 8 2 30" xfId="30333"/>
    <cellStyle name="Note 8 2 4" xfId="30334"/>
    <cellStyle name="Note 8 2 5" xfId="30335"/>
    <cellStyle name="Note 8 2 6" xfId="30336"/>
    <cellStyle name="Note 8 2 7" xfId="30337"/>
    <cellStyle name="Note 8 2 8" xfId="30338"/>
    <cellStyle name="Note 8 2 9" xfId="30339"/>
    <cellStyle name="Note 8 20" xfId="30340"/>
    <cellStyle name="Note 8 21" xfId="30341"/>
    <cellStyle name="Note 8 22" xfId="30342"/>
    <cellStyle name="Note 8 23" xfId="30343"/>
    <cellStyle name="Note 8 24" xfId="30344"/>
    <cellStyle name="Note 8 25" xfId="30345"/>
    <cellStyle name="Note 8 26" xfId="30346"/>
    <cellStyle name="Note 8 27" xfId="30347"/>
    <cellStyle name="Note 8 28" xfId="30348"/>
    <cellStyle name="Note 8 29" xfId="30349"/>
    <cellStyle name="Note 8 3" xfId="30350"/>
    <cellStyle name="Note 8 3 10" xfId="30351"/>
    <cellStyle name="Note 8 3 11" xfId="30352"/>
    <cellStyle name="Note 8 3 12" xfId="30353"/>
    <cellStyle name="Note 8 3 13" xfId="30354"/>
    <cellStyle name="Note 8 3 14" xfId="30355"/>
    <cellStyle name="Note 8 3 15" xfId="30356"/>
    <cellStyle name="Note 8 3 16" xfId="30357"/>
    <cellStyle name="Note 8 3 17" xfId="30358"/>
    <cellStyle name="Note 8 3 18" xfId="30359"/>
    <cellStyle name="Note 8 3 19" xfId="30360"/>
    <cellStyle name="Note 8 3 2" xfId="30361"/>
    <cellStyle name="Note 8 3 2 10" xfId="30362"/>
    <cellStyle name="Note 8 3 2 11" xfId="30363"/>
    <cellStyle name="Note 8 3 2 12" xfId="30364"/>
    <cellStyle name="Note 8 3 2 13" xfId="30365"/>
    <cellStyle name="Note 8 3 2 14" xfId="30366"/>
    <cellStyle name="Note 8 3 2 15" xfId="30367"/>
    <cellStyle name="Note 8 3 2 16" xfId="30368"/>
    <cellStyle name="Note 8 3 2 17" xfId="30369"/>
    <cellStyle name="Note 8 3 2 18" xfId="30370"/>
    <cellStyle name="Note 8 3 2 19" xfId="30371"/>
    <cellStyle name="Note 8 3 2 2" xfId="30372"/>
    <cellStyle name="Note 8 3 2 20" xfId="30373"/>
    <cellStyle name="Note 8 3 2 21" xfId="30374"/>
    <cellStyle name="Note 8 3 2 22" xfId="30375"/>
    <cellStyle name="Note 8 3 2 23" xfId="30376"/>
    <cellStyle name="Note 8 3 2 24" xfId="30377"/>
    <cellStyle name="Note 8 3 2 25" xfId="30378"/>
    <cellStyle name="Note 8 3 2 26" xfId="30379"/>
    <cellStyle name="Note 8 3 2 27" xfId="30380"/>
    <cellStyle name="Note 8 3 2 28" xfId="30381"/>
    <cellStyle name="Note 8 3 2 29" xfId="30382"/>
    <cellStyle name="Note 8 3 2 3" xfId="30383"/>
    <cellStyle name="Note 8 3 2 4" xfId="30384"/>
    <cellStyle name="Note 8 3 2 5" xfId="30385"/>
    <cellStyle name="Note 8 3 2 6" xfId="30386"/>
    <cellStyle name="Note 8 3 2 7" xfId="30387"/>
    <cellStyle name="Note 8 3 2 8" xfId="30388"/>
    <cellStyle name="Note 8 3 2 9" xfId="30389"/>
    <cellStyle name="Note 8 3 20" xfId="30390"/>
    <cellStyle name="Note 8 3 21" xfId="30391"/>
    <cellStyle name="Note 8 3 22" xfId="30392"/>
    <cellStyle name="Note 8 3 23" xfId="30393"/>
    <cellStyle name="Note 8 3 24" xfId="30394"/>
    <cellStyle name="Note 8 3 25" xfId="30395"/>
    <cellStyle name="Note 8 3 26" xfId="30396"/>
    <cellStyle name="Note 8 3 27" xfId="30397"/>
    <cellStyle name="Note 8 3 28" xfId="30398"/>
    <cellStyle name="Note 8 3 29" xfId="30399"/>
    <cellStyle name="Note 8 3 3" xfId="30400"/>
    <cellStyle name="Note 8 3 30" xfId="30401"/>
    <cellStyle name="Note 8 3 4" xfId="30402"/>
    <cellStyle name="Note 8 3 5" xfId="30403"/>
    <cellStyle name="Note 8 3 6" xfId="30404"/>
    <cellStyle name="Note 8 3 7" xfId="30405"/>
    <cellStyle name="Note 8 3 8" xfId="30406"/>
    <cellStyle name="Note 8 3 9" xfId="30407"/>
    <cellStyle name="Note 8 30" xfId="30408"/>
    <cellStyle name="Note 8 31" xfId="30409"/>
    <cellStyle name="Note 8 32" xfId="30410"/>
    <cellStyle name="Note 8 4" xfId="30411"/>
    <cellStyle name="Note 8 4 10" xfId="30412"/>
    <cellStyle name="Note 8 4 11" xfId="30413"/>
    <cellStyle name="Note 8 4 12" xfId="30414"/>
    <cellStyle name="Note 8 4 13" xfId="30415"/>
    <cellStyle name="Note 8 4 14" xfId="30416"/>
    <cellStyle name="Note 8 4 15" xfId="30417"/>
    <cellStyle name="Note 8 4 16" xfId="30418"/>
    <cellStyle name="Note 8 4 17" xfId="30419"/>
    <cellStyle name="Note 8 4 18" xfId="30420"/>
    <cellStyle name="Note 8 4 19" xfId="30421"/>
    <cellStyle name="Note 8 4 2" xfId="30422"/>
    <cellStyle name="Note 8 4 20" xfId="30423"/>
    <cellStyle name="Note 8 4 21" xfId="30424"/>
    <cellStyle name="Note 8 4 22" xfId="30425"/>
    <cellStyle name="Note 8 4 23" xfId="30426"/>
    <cellStyle name="Note 8 4 24" xfId="30427"/>
    <cellStyle name="Note 8 4 25" xfId="30428"/>
    <cellStyle name="Note 8 4 26" xfId="30429"/>
    <cellStyle name="Note 8 4 27" xfId="30430"/>
    <cellStyle name="Note 8 4 28" xfId="30431"/>
    <cellStyle name="Note 8 4 29" xfId="30432"/>
    <cellStyle name="Note 8 4 3" xfId="30433"/>
    <cellStyle name="Note 8 4 4" xfId="30434"/>
    <cellStyle name="Note 8 4 5" xfId="30435"/>
    <cellStyle name="Note 8 4 6" xfId="30436"/>
    <cellStyle name="Note 8 4 7" xfId="30437"/>
    <cellStyle name="Note 8 4 8" xfId="30438"/>
    <cellStyle name="Note 8 4 9" xfId="30439"/>
    <cellStyle name="Note 8 5" xfId="30440"/>
    <cellStyle name="Note 8 6" xfId="30441"/>
    <cellStyle name="Note 8 7" xfId="30442"/>
    <cellStyle name="Note 8 8" xfId="30443"/>
    <cellStyle name="Note 8 9" xfId="30444"/>
    <cellStyle name="Note 9" xfId="30445"/>
    <cellStyle name="Note 9 10" xfId="30446"/>
    <cellStyle name="Note 9 11" xfId="30447"/>
    <cellStyle name="Note 9 12" xfId="30448"/>
    <cellStyle name="Note 9 13" xfId="30449"/>
    <cellStyle name="Note 9 14" xfId="30450"/>
    <cellStyle name="Note 9 15" xfId="30451"/>
    <cellStyle name="Note 9 16" xfId="30452"/>
    <cellStyle name="Note 9 17" xfId="30453"/>
    <cellStyle name="Note 9 18" xfId="30454"/>
    <cellStyle name="Note 9 19" xfId="30455"/>
    <cellStyle name="Note 9 2" xfId="30456"/>
    <cellStyle name="Note 9 2 10" xfId="30457"/>
    <cellStyle name="Note 9 2 11" xfId="30458"/>
    <cellStyle name="Note 9 2 12" xfId="30459"/>
    <cellStyle name="Note 9 2 13" xfId="30460"/>
    <cellStyle name="Note 9 2 14" xfId="30461"/>
    <cellStyle name="Note 9 2 15" xfId="30462"/>
    <cellStyle name="Note 9 2 16" xfId="30463"/>
    <cellStyle name="Note 9 2 17" xfId="30464"/>
    <cellStyle name="Note 9 2 18" xfId="30465"/>
    <cellStyle name="Note 9 2 19" xfId="30466"/>
    <cellStyle name="Note 9 2 2" xfId="30467"/>
    <cellStyle name="Note 9 2 20" xfId="30468"/>
    <cellStyle name="Note 9 2 21" xfId="30469"/>
    <cellStyle name="Note 9 2 22" xfId="30470"/>
    <cellStyle name="Note 9 2 23" xfId="30471"/>
    <cellStyle name="Note 9 2 24" xfId="30472"/>
    <cellStyle name="Note 9 2 25" xfId="30473"/>
    <cellStyle name="Note 9 2 26" xfId="30474"/>
    <cellStyle name="Note 9 2 27" xfId="30475"/>
    <cellStyle name="Note 9 2 28" xfId="30476"/>
    <cellStyle name="Note 9 2 29" xfId="30477"/>
    <cellStyle name="Note 9 2 3" xfId="30478"/>
    <cellStyle name="Note 9 2 4" xfId="30479"/>
    <cellStyle name="Note 9 2 5" xfId="30480"/>
    <cellStyle name="Note 9 2 6" xfId="30481"/>
    <cellStyle name="Note 9 2 7" xfId="30482"/>
    <cellStyle name="Note 9 2 8" xfId="30483"/>
    <cellStyle name="Note 9 2 9" xfId="30484"/>
    <cellStyle name="Note 9 20" xfId="30485"/>
    <cellStyle name="Note 9 21" xfId="30486"/>
    <cellStyle name="Note 9 22" xfId="30487"/>
    <cellStyle name="Note 9 23" xfId="30488"/>
    <cellStyle name="Note 9 24" xfId="30489"/>
    <cellStyle name="Note 9 25" xfId="30490"/>
    <cellStyle name="Note 9 26" xfId="30491"/>
    <cellStyle name="Note 9 27" xfId="30492"/>
    <cellStyle name="Note 9 28" xfId="30493"/>
    <cellStyle name="Note 9 29" xfId="30494"/>
    <cellStyle name="Note 9 3" xfId="30495"/>
    <cellStyle name="Note 9 30" xfId="30496"/>
    <cellStyle name="Note 9 4" xfId="30497"/>
    <cellStyle name="Note 9 5" xfId="30498"/>
    <cellStyle name="Note 9 6" xfId="30499"/>
    <cellStyle name="Note 9 7" xfId="30500"/>
    <cellStyle name="Note 9 8" xfId="30501"/>
    <cellStyle name="Note 9 9" xfId="30502"/>
    <cellStyle name="Notes" xfId="30503"/>
    <cellStyle name="Notes 2" xfId="30504"/>
    <cellStyle name="Notes 2 2" xfId="30505"/>
    <cellStyle name="Notes 3" xfId="30506"/>
    <cellStyle name="Notes 4" xfId="30507"/>
    <cellStyle name="Notes 5" xfId="30508"/>
    <cellStyle name="Number" xfId="30509"/>
    <cellStyle name="numbers" xfId="30510"/>
    <cellStyle name="Numbers(2)" xfId="30511"/>
    <cellStyle name="NUMLINHA" xfId="30512"/>
    <cellStyle name="NUMLINHA 10" xfId="30513"/>
    <cellStyle name="NUMLINHA 11" xfId="30514"/>
    <cellStyle name="NUMLINHA 12" xfId="30515"/>
    <cellStyle name="NUMLINHA 13" xfId="30516"/>
    <cellStyle name="NUMLINHA 14" xfId="30517"/>
    <cellStyle name="NUMLINHA 15" xfId="30518"/>
    <cellStyle name="NUMLINHA 16" xfId="30519"/>
    <cellStyle name="NUMLINHA 17" xfId="30520"/>
    <cellStyle name="NUMLINHA 18" xfId="30521"/>
    <cellStyle name="NUMLINHA 19" xfId="30522"/>
    <cellStyle name="NUMLINHA 2" xfId="30523"/>
    <cellStyle name="NUMLINHA 2 10" xfId="30524"/>
    <cellStyle name="NUMLINHA 2 11" xfId="30525"/>
    <cellStyle name="NUMLINHA 2 12" xfId="30526"/>
    <cellStyle name="NUMLINHA 2 13" xfId="30527"/>
    <cellStyle name="NUMLINHA 2 14" xfId="30528"/>
    <cellStyle name="NUMLINHA 2 15" xfId="30529"/>
    <cellStyle name="NUMLINHA 2 16" xfId="30530"/>
    <cellStyle name="NUMLINHA 2 17" xfId="30531"/>
    <cellStyle name="NUMLINHA 2 18" xfId="30532"/>
    <cellStyle name="NUMLINHA 2 19" xfId="30533"/>
    <cellStyle name="NUMLINHA 2 2" xfId="30534"/>
    <cellStyle name="NUMLINHA 2 20" xfId="30535"/>
    <cellStyle name="NUMLINHA 2 21" xfId="30536"/>
    <cellStyle name="NUMLINHA 2 22" xfId="30537"/>
    <cellStyle name="NUMLINHA 2 23" xfId="30538"/>
    <cellStyle name="NUMLINHA 2 24" xfId="30539"/>
    <cellStyle name="NUMLINHA 2 25" xfId="30540"/>
    <cellStyle name="NUMLINHA 2 26" xfId="30541"/>
    <cellStyle name="NUMLINHA 2 27" xfId="30542"/>
    <cellStyle name="NUMLINHA 2 28" xfId="30543"/>
    <cellStyle name="NUMLINHA 2 29" xfId="30544"/>
    <cellStyle name="NUMLINHA 2 3" xfId="30545"/>
    <cellStyle name="NUMLINHA 2 4" xfId="30546"/>
    <cellStyle name="NUMLINHA 2 5" xfId="30547"/>
    <cellStyle name="NUMLINHA 2 6" xfId="30548"/>
    <cellStyle name="NUMLINHA 2 7" xfId="30549"/>
    <cellStyle name="NUMLINHA 2 8" xfId="30550"/>
    <cellStyle name="NUMLINHA 2 9" xfId="30551"/>
    <cellStyle name="NUMLINHA 20" xfId="30552"/>
    <cellStyle name="NUMLINHA 21" xfId="30553"/>
    <cellStyle name="NUMLINHA 22" xfId="30554"/>
    <cellStyle name="NUMLINHA 23" xfId="30555"/>
    <cellStyle name="NUMLINHA 24" xfId="30556"/>
    <cellStyle name="NUMLINHA 25" xfId="30557"/>
    <cellStyle name="NUMLINHA 26" xfId="30558"/>
    <cellStyle name="NUMLINHA 27" xfId="30559"/>
    <cellStyle name="NUMLINHA 28" xfId="30560"/>
    <cellStyle name="NUMLINHA 29" xfId="30561"/>
    <cellStyle name="NUMLINHA 3" xfId="30562"/>
    <cellStyle name="NUMLINHA 30" xfId="30563"/>
    <cellStyle name="NUMLINHA 4" xfId="30564"/>
    <cellStyle name="NUMLINHA 5" xfId="30565"/>
    <cellStyle name="NUMLINHA 6" xfId="30566"/>
    <cellStyle name="NUMLINHA 7" xfId="30567"/>
    <cellStyle name="NUMLINHA 8" xfId="30568"/>
    <cellStyle name="NUMLINHA 9" xfId="30569"/>
    <cellStyle name="Nuovo" xfId="30570"/>
    <cellStyle name="Nuovo 2" xfId="30571"/>
    <cellStyle name="Nuovo 3" xfId="30572"/>
    <cellStyle name="Nuovo 4" xfId="30573"/>
    <cellStyle name="Nuovo 5" xfId="30574"/>
    <cellStyle name="Nuovo 6" xfId="30575"/>
    <cellStyle name="Nuovo 7" xfId="30576"/>
    <cellStyle name="Nuovo 8" xfId="30577"/>
    <cellStyle name="Nuovo 9" xfId="30578"/>
    <cellStyle name="Obično_ENG.30.04.2004" xfId="30579"/>
    <cellStyle name="Of which" xfId="30580"/>
    <cellStyle name="ohneP" xfId="30581"/>
    <cellStyle name="ohneP 2" xfId="30582"/>
    <cellStyle name="ohneP 3" xfId="30583"/>
    <cellStyle name="ohneP 4" xfId="30584"/>
    <cellStyle name="outline" xfId="30585"/>
    <cellStyle name="outline 2" xfId="30586"/>
    <cellStyle name="outline 3" xfId="30587"/>
    <cellStyle name="Output 10" xfId="30588"/>
    <cellStyle name="Output 10 10" xfId="30589"/>
    <cellStyle name="Output 10 11" xfId="30590"/>
    <cellStyle name="Output 10 12" xfId="30591"/>
    <cellStyle name="Output 10 13" xfId="30592"/>
    <cellStyle name="Output 10 14" xfId="30593"/>
    <cellStyle name="Output 10 15" xfId="30594"/>
    <cellStyle name="Output 10 16" xfId="30595"/>
    <cellStyle name="Output 10 17" xfId="30596"/>
    <cellStyle name="Output 10 18" xfId="30597"/>
    <cellStyle name="Output 10 19" xfId="30598"/>
    <cellStyle name="Output 10 2" xfId="30599"/>
    <cellStyle name="Output 10 2 10" xfId="30600"/>
    <cellStyle name="Output 10 2 11" xfId="30601"/>
    <cellStyle name="Output 10 2 12" xfId="30602"/>
    <cellStyle name="Output 10 2 13" xfId="30603"/>
    <cellStyle name="Output 10 2 14" xfId="30604"/>
    <cellStyle name="Output 10 2 15" xfId="30605"/>
    <cellStyle name="Output 10 2 16" xfId="30606"/>
    <cellStyle name="Output 10 2 17" xfId="30607"/>
    <cellStyle name="Output 10 2 18" xfId="30608"/>
    <cellStyle name="Output 10 2 19" xfId="30609"/>
    <cellStyle name="Output 10 2 2" xfId="30610"/>
    <cellStyle name="Output 10 2 20" xfId="30611"/>
    <cellStyle name="Output 10 2 21" xfId="30612"/>
    <cellStyle name="Output 10 2 22" xfId="30613"/>
    <cellStyle name="Output 10 2 23" xfId="30614"/>
    <cellStyle name="Output 10 2 24" xfId="30615"/>
    <cellStyle name="Output 10 2 25" xfId="30616"/>
    <cellStyle name="Output 10 2 26" xfId="30617"/>
    <cellStyle name="Output 10 2 27" xfId="30618"/>
    <cellStyle name="Output 10 2 28" xfId="30619"/>
    <cellStyle name="Output 10 2 29" xfId="30620"/>
    <cellStyle name="Output 10 2 3" xfId="30621"/>
    <cellStyle name="Output 10 2 4" xfId="30622"/>
    <cellStyle name="Output 10 2 5" xfId="30623"/>
    <cellStyle name="Output 10 2 6" xfId="30624"/>
    <cellStyle name="Output 10 2 7" xfId="30625"/>
    <cellStyle name="Output 10 2 8" xfId="30626"/>
    <cellStyle name="Output 10 2 9" xfId="30627"/>
    <cellStyle name="Output 10 20" xfId="30628"/>
    <cellStyle name="Output 10 21" xfId="30629"/>
    <cellStyle name="Output 10 22" xfId="30630"/>
    <cellStyle name="Output 10 23" xfId="30631"/>
    <cellStyle name="Output 10 24" xfId="30632"/>
    <cellStyle name="Output 10 25" xfId="30633"/>
    <cellStyle name="Output 10 26" xfId="30634"/>
    <cellStyle name="Output 10 27" xfId="30635"/>
    <cellStyle name="Output 10 28" xfId="30636"/>
    <cellStyle name="Output 10 29" xfId="30637"/>
    <cellStyle name="Output 10 3" xfId="30638"/>
    <cellStyle name="Output 10 30" xfId="30639"/>
    <cellStyle name="Output 10 4" xfId="30640"/>
    <cellStyle name="Output 10 5" xfId="30641"/>
    <cellStyle name="Output 10 6" xfId="30642"/>
    <cellStyle name="Output 10 7" xfId="30643"/>
    <cellStyle name="Output 10 8" xfId="30644"/>
    <cellStyle name="Output 10 9" xfId="30645"/>
    <cellStyle name="Output 11" xfId="30646"/>
    <cellStyle name="Output 11 10" xfId="30647"/>
    <cellStyle name="Output 11 11" xfId="30648"/>
    <cellStyle name="Output 11 12" xfId="30649"/>
    <cellStyle name="Output 11 13" xfId="30650"/>
    <cellStyle name="Output 11 14" xfId="30651"/>
    <cellStyle name="Output 11 15" xfId="30652"/>
    <cellStyle name="Output 11 16" xfId="30653"/>
    <cellStyle name="Output 11 17" xfId="30654"/>
    <cellStyle name="Output 11 18" xfId="30655"/>
    <cellStyle name="Output 11 19" xfId="30656"/>
    <cellStyle name="Output 11 2" xfId="30657"/>
    <cellStyle name="Output 11 2 10" xfId="30658"/>
    <cellStyle name="Output 11 2 11" xfId="30659"/>
    <cellStyle name="Output 11 2 12" xfId="30660"/>
    <cellStyle name="Output 11 2 13" xfId="30661"/>
    <cellStyle name="Output 11 2 14" xfId="30662"/>
    <cellStyle name="Output 11 2 15" xfId="30663"/>
    <cellStyle name="Output 11 2 16" xfId="30664"/>
    <cellStyle name="Output 11 2 17" xfId="30665"/>
    <cellStyle name="Output 11 2 18" xfId="30666"/>
    <cellStyle name="Output 11 2 19" xfId="30667"/>
    <cellStyle name="Output 11 2 2" xfId="30668"/>
    <cellStyle name="Output 11 2 20" xfId="30669"/>
    <cellStyle name="Output 11 2 21" xfId="30670"/>
    <cellStyle name="Output 11 2 22" xfId="30671"/>
    <cellStyle name="Output 11 2 23" xfId="30672"/>
    <cellStyle name="Output 11 2 24" xfId="30673"/>
    <cellStyle name="Output 11 2 25" xfId="30674"/>
    <cellStyle name="Output 11 2 26" xfId="30675"/>
    <cellStyle name="Output 11 2 27" xfId="30676"/>
    <cellStyle name="Output 11 2 28" xfId="30677"/>
    <cellStyle name="Output 11 2 29" xfId="30678"/>
    <cellStyle name="Output 11 2 3" xfId="30679"/>
    <cellStyle name="Output 11 2 4" xfId="30680"/>
    <cellStyle name="Output 11 2 5" xfId="30681"/>
    <cellStyle name="Output 11 2 6" xfId="30682"/>
    <cellStyle name="Output 11 2 7" xfId="30683"/>
    <cellStyle name="Output 11 2 8" xfId="30684"/>
    <cellStyle name="Output 11 2 9" xfId="30685"/>
    <cellStyle name="Output 11 20" xfId="30686"/>
    <cellStyle name="Output 11 21" xfId="30687"/>
    <cellStyle name="Output 11 22" xfId="30688"/>
    <cellStyle name="Output 11 23" xfId="30689"/>
    <cellStyle name="Output 11 24" xfId="30690"/>
    <cellStyle name="Output 11 25" xfId="30691"/>
    <cellStyle name="Output 11 26" xfId="30692"/>
    <cellStyle name="Output 11 27" xfId="30693"/>
    <cellStyle name="Output 11 28" xfId="30694"/>
    <cellStyle name="Output 11 29" xfId="30695"/>
    <cellStyle name="Output 11 3" xfId="30696"/>
    <cellStyle name="Output 11 30" xfId="30697"/>
    <cellStyle name="Output 11 4" xfId="30698"/>
    <cellStyle name="Output 11 5" xfId="30699"/>
    <cellStyle name="Output 11 6" xfId="30700"/>
    <cellStyle name="Output 11 7" xfId="30701"/>
    <cellStyle name="Output 11 8" xfId="30702"/>
    <cellStyle name="Output 11 9" xfId="30703"/>
    <cellStyle name="Output 12" xfId="30704"/>
    <cellStyle name="Output 12 10" xfId="30705"/>
    <cellStyle name="Output 12 11" xfId="30706"/>
    <cellStyle name="Output 12 12" xfId="30707"/>
    <cellStyle name="Output 12 13" xfId="30708"/>
    <cellStyle name="Output 12 14" xfId="30709"/>
    <cellStyle name="Output 12 15" xfId="30710"/>
    <cellStyle name="Output 12 16" xfId="30711"/>
    <cellStyle name="Output 12 17" xfId="30712"/>
    <cellStyle name="Output 12 18" xfId="30713"/>
    <cellStyle name="Output 12 19" xfId="30714"/>
    <cellStyle name="Output 12 2" xfId="30715"/>
    <cellStyle name="Output 12 2 10" xfId="30716"/>
    <cellStyle name="Output 12 2 11" xfId="30717"/>
    <cellStyle name="Output 12 2 12" xfId="30718"/>
    <cellStyle name="Output 12 2 13" xfId="30719"/>
    <cellStyle name="Output 12 2 14" xfId="30720"/>
    <cellStyle name="Output 12 2 15" xfId="30721"/>
    <cellStyle name="Output 12 2 16" xfId="30722"/>
    <cellStyle name="Output 12 2 17" xfId="30723"/>
    <cellStyle name="Output 12 2 18" xfId="30724"/>
    <cellStyle name="Output 12 2 19" xfId="30725"/>
    <cellStyle name="Output 12 2 2" xfId="30726"/>
    <cellStyle name="Output 12 2 20" xfId="30727"/>
    <cellStyle name="Output 12 2 21" xfId="30728"/>
    <cellStyle name="Output 12 2 22" xfId="30729"/>
    <cellStyle name="Output 12 2 23" xfId="30730"/>
    <cellStyle name="Output 12 2 24" xfId="30731"/>
    <cellStyle name="Output 12 2 25" xfId="30732"/>
    <cellStyle name="Output 12 2 26" xfId="30733"/>
    <cellStyle name="Output 12 2 27" xfId="30734"/>
    <cellStyle name="Output 12 2 28" xfId="30735"/>
    <cellStyle name="Output 12 2 29" xfId="30736"/>
    <cellStyle name="Output 12 2 3" xfId="30737"/>
    <cellStyle name="Output 12 2 4" xfId="30738"/>
    <cellStyle name="Output 12 2 5" xfId="30739"/>
    <cellStyle name="Output 12 2 6" xfId="30740"/>
    <cellStyle name="Output 12 2 7" xfId="30741"/>
    <cellStyle name="Output 12 2 8" xfId="30742"/>
    <cellStyle name="Output 12 2 9" xfId="30743"/>
    <cellStyle name="Output 12 20" xfId="30744"/>
    <cellStyle name="Output 12 21" xfId="30745"/>
    <cellStyle name="Output 12 22" xfId="30746"/>
    <cellStyle name="Output 12 23" xfId="30747"/>
    <cellStyle name="Output 12 24" xfId="30748"/>
    <cellStyle name="Output 12 25" xfId="30749"/>
    <cellStyle name="Output 12 26" xfId="30750"/>
    <cellStyle name="Output 12 27" xfId="30751"/>
    <cellStyle name="Output 12 28" xfId="30752"/>
    <cellStyle name="Output 12 29" xfId="30753"/>
    <cellStyle name="Output 12 3" xfId="30754"/>
    <cellStyle name="Output 12 30" xfId="30755"/>
    <cellStyle name="Output 12 4" xfId="30756"/>
    <cellStyle name="Output 12 5" xfId="30757"/>
    <cellStyle name="Output 12 6" xfId="30758"/>
    <cellStyle name="Output 12 7" xfId="30759"/>
    <cellStyle name="Output 12 8" xfId="30760"/>
    <cellStyle name="Output 12 9" xfId="30761"/>
    <cellStyle name="Output 13" xfId="30762"/>
    <cellStyle name="Output 13 10" xfId="30763"/>
    <cellStyle name="Output 13 11" xfId="30764"/>
    <cellStyle name="Output 13 12" xfId="30765"/>
    <cellStyle name="Output 13 13" xfId="30766"/>
    <cellStyle name="Output 13 14" xfId="30767"/>
    <cellStyle name="Output 13 15" xfId="30768"/>
    <cellStyle name="Output 13 16" xfId="30769"/>
    <cellStyle name="Output 13 17" xfId="30770"/>
    <cellStyle name="Output 13 18" xfId="30771"/>
    <cellStyle name="Output 13 19" xfId="30772"/>
    <cellStyle name="Output 13 2" xfId="30773"/>
    <cellStyle name="Output 13 2 10" xfId="30774"/>
    <cellStyle name="Output 13 2 11" xfId="30775"/>
    <cellStyle name="Output 13 2 12" xfId="30776"/>
    <cellStyle name="Output 13 2 13" xfId="30777"/>
    <cellStyle name="Output 13 2 14" xfId="30778"/>
    <cellStyle name="Output 13 2 15" xfId="30779"/>
    <cellStyle name="Output 13 2 16" xfId="30780"/>
    <cellStyle name="Output 13 2 17" xfId="30781"/>
    <cellStyle name="Output 13 2 18" xfId="30782"/>
    <cellStyle name="Output 13 2 19" xfId="30783"/>
    <cellStyle name="Output 13 2 2" xfId="30784"/>
    <cellStyle name="Output 13 2 20" xfId="30785"/>
    <cellStyle name="Output 13 2 21" xfId="30786"/>
    <cellStyle name="Output 13 2 22" xfId="30787"/>
    <cellStyle name="Output 13 2 23" xfId="30788"/>
    <cellStyle name="Output 13 2 24" xfId="30789"/>
    <cellStyle name="Output 13 2 25" xfId="30790"/>
    <cellStyle name="Output 13 2 26" xfId="30791"/>
    <cellStyle name="Output 13 2 27" xfId="30792"/>
    <cellStyle name="Output 13 2 28" xfId="30793"/>
    <cellStyle name="Output 13 2 29" xfId="30794"/>
    <cellStyle name="Output 13 2 3" xfId="30795"/>
    <cellStyle name="Output 13 2 4" xfId="30796"/>
    <cellStyle name="Output 13 2 5" xfId="30797"/>
    <cellStyle name="Output 13 2 6" xfId="30798"/>
    <cellStyle name="Output 13 2 7" xfId="30799"/>
    <cellStyle name="Output 13 2 8" xfId="30800"/>
    <cellStyle name="Output 13 2 9" xfId="30801"/>
    <cellStyle name="Output 13 20" xfId="30802"/>
    <cellStyle name="Output 13 21" xfId="30803"/>
    <cellStyle name="Output 13 22" xfId="30804"/>
    <cellStyle name="Output 13 23" xfId="30805"/>
    <cellStyle name="Output 13 24" xfId="30806"/>
    <cellStyle name="Output 13 25" xfId="30807"/>
    <cellStyle name="Output 13 26" xfId="30808"/>
    <cellStyle name="Output 13 27" xfId="30809"/>
    <cellStyle name="Output 13 28" xfId="30810"/>
    <cellStyle name="Output 13 29" xfId="30811"/>
    <cellStyle name="Output 13 3" xfId="30812"/>
    <cellStyle name="Output 13 30" xfId="30813"/>
    <cellStyle name="Output 13 4" xfId="30814"/>
    <cellStyle name="Output 13 5" xfId="30815"/>
    <cellStyle name="Output 13 6" xfId="30816"/>
    <cellStyle name="Output 13 7" xfId="30817"/>
    <cellStyle name="Output 13 8" xfId="30818"/>
    <cellStyle name="Output 13 9" xfId="30819"/>
    <cellStyle name="Output 14" xfId="30820"/>
    <cellStyle name="Output 14 10" xfId="30821"/>
    <cellStyle name="Output 14 11" xfId="30822"/>
    <cellStyle name="Output 14 12" xfId="30823"/>
    <cellStyle name="Output 14 13" xfId="30824"/>
    <cellStyle name="Output 14 14" xfId="30825"/>
    <cellStyle name="Output 14 15" xfId="30826"/>
    <cellStyle name="Output 14 16" xfId="30827"/>
    <cellStyle name="Output 14 17" xfId="30828"/>
    <cellStyle name="Output 14 18" xfId="30829"/>
    <cellStyle name="Output 14 19" xfId="30830"/>
    <cellStyle name="Output 14 2" xfId="30831"/>
    <cellStyle name="Output 14 2 10" xfId="30832"/>
    <cellStyle name="Output 14 2 11" xfId="30833"/>
    <cellStyle name="Output 14 2 12" xfId="30834"/>
    <cellStyle name="Output 14 2 13" xfId="30835"/>
    <cellStyle name="Output 14 2 14" xfId="30836"/>
    <cellStyle name="Output 14 2 15" xfId="30837"/>
    <cellStyle name="Output 14 2 16" xfId="30838"/>
    <cellStyle name="Output 14 2 17" xfId="30839"/>
    <cellStyle name="Output 14 2 18" xfId="30840"/>
    <cellStyle name="Output 14 2 19" xfId="30841"/>
    <cellStyle name="Output 14 2 2" xfId="30842"/>
    <cellStyle name="Output 14 2 20" xfId="30843"/>
    <cellStyle name="Output 14 2 21" xfId="30844"/>
    <cellStyle name="Output 14 2 22" xfId="30845"/>
    <cellStyle name="Output 14 2 23" xfId="30846"/>
    <cellStyle name="Output 14 2 24" xfId="30847"/>
    <cellStyle name="Output 14 2 25" xfId="30848"/>
    <cellStyle name="Output 14 2 26" xfId="30849"/>
    <cellStyle name="Output 14 2 27" xfId="30850"/>
    <cellStyle name="Output 14 2 28" xfId="30851"/>
    <cellStyle name="Output 14 2 29" xfId="30852"/>
    <cellStyle name="Output 14 2 3" xfId="30853"/>
    <cellStyle name="Output 14 2 4" xfId="30854"/>
    <cellStyle name="Output 14 2 5" xfId="30855"/>
    <cellStyle name="Output 14 2 6" xfId="30856"/>
    <cellStyle name="Output 14 2 7" xfId="30857"/>
    <cellStyle name="Output 14 2 8" xfId="30858"/>
    <cellStyle name="Output 14 2 9" xfId="30859"/>
    <cellStyle name="Output 14 20" xfId="30860"/>
    <cellStyle name="Output 14 21" xfId="30861"/>
    <cellStyle name="Output 14 22" xfId="30862"/>
    <cellStyle name="Output 14 23" xfId="30863"/>
    <cellStyle name="Output 14 24" xfId="30864"/>
    <cellStyle name="Output 14 25" xfId="30865"/>
    <cellStyle name="Output 14 26" xfId="30866"/>
    <cellStyle name="Output 14 27" xfId="30867"/>
    <cellStyle name="Output 14 28" xfId="30868"/>
    <cellStyle name="Output 14 29" xfId="30869"/>
    <cellStyle name="Output 14 3" xfId="30870"/>
    <cellStyle name="Output 14 30" xfId="30871"/>
    <cellStyle name="Output 14 4" xfId="30872"/>
    <cellStyle name="Output 14 5" xfId="30873"/>
    <cellStyle name="Output 14 6" xfId="30874"/>
    <cellStyle name="Output 14 7" xfId="30875"/>
    <cellStyle name="Output 14 8" xfId="30876"/>
    <cellStyle name="Output 14 9" xfId="30877"/>
    <cellStyle name="Output 15" xfId="30878"/>
    <cellStyle name="Output 15 10" xfId="30879"/>
    <cellStyle name="Output 15 11" xfId="30880"/>
    <cellStyle name="Output 15 12" xfId="30881"/>
    <cellStyle name="Output 15 13" xfId="30882"/>
    <cellStyle name="Output 15 14" xfId="30883"/>
    <cellStyle name="Output 15 15" xfId="30884"/>
    <cellStyle name="Output 15 16" xfId="30885"/>
    <cellStyle name="Output 15 17" xfId="30886"/>
    <cellStyle name="Output 15 18" xfId="30887"/>
    <cellStyle name="Output 15 19" xfId="30888"/>
    <cellStyle name="Output 15 2" xfId="30889"/>
    <cellStyle name="Output 15 2 10" xfId="30890"/>
    <cellStyle name="Output 15 2 11" xfId="30891"/>
    <cellStyle name="Output 15 2 12" xfId="30892"/>
    <cellStyle name="Output 15 2 13" xfId="30893"/>
    <cellStyle name="Output 15 2 14" xfId="30894"/>
    <cellStyle name="Output 15 2 15" xfId="30895"/>
    <cellStyle name="Output 15 2 16" xfId="30896"/>
    <cellStyle name="Output 15 2 17" xfId="30897"/>
    <cellStyle name="Output 15 2 18" xfId="30898"/>
    <cellStyle name="Output 15 2 19" xfId="30899"/>
    <cellStyle name="Output 15 2 2" xfId="30900"/>
    <cellStyle name="Output 15 2 20" xfId="30901"/>
    <cellStyle name="Output 15 2 21" xfId="30902"/>
    <cellStyle name="Output 15 2 22" xfId="30903"/>
    <cellStyle name="Output 15 2 23" xfId="30904"/>
    <cellStyle name="Output 15 2 24" xfId="30905"/>
    <cellStyle name="Output 15 2 25" xfId="30906"/>
    <cellStyle name="Output 15 2 26" xfId="30907"/>
    <cellStyle name="Output 15 2 27" xfId="30908"/>
    <cellStyle name="Output 15 2 28" xfId="30909"/>
    <cellStyle name="Output 15 2 29" xfId="30910"/>
    <cellStyle name="Output 15 2 3" xfId="30911"/>
    <cellStyle name="Output 15 2 4" xfId="30912"/>
    <cellStyle name="Output 15 2 5" xfId="30913"/>
    <cellStyle name="Output 15 2 6" xfId="30914"/>
    <cellStyle name="Output 15 2 7" xfId="30915"/>
    <cellStyle name="Output 15 2 8" xfId="30916"/>
    <cellStyle name="Output 15 2 9" xfId="30917"/>
    <cellStyle name="Output 15 20" xfId="30918"/>
    <cellStyle name="Output 15 21" xfId="30919"/>
    <cellStyle name="Output 15 22" xfId="30920"/>
    <cellStyle name="Output 15 23" xfId="30921"/>
    <cellStyle name="Output 15 24" xfId="30922"/>
    <cellStyle name="Output 15 25" xfId="30923"/>
    <cellStyle name="Output 15 26" xfId="30924"/>
    <cellStyle name="Output 15 27" xfId="30925"/>
    <cellStyle name="Output 15 28" xfId="30926"/>
    <cellStyle name="Output 15 29" xfId="30927"/>
    <cellStyle name="Output 15 3" xfId="30928"/>
    <cellStyle name="Output 15 30" xfId="30929"/>
    <cellStyle name="Output 15 4" xfId="30930"/>
    <cellStyle name="Output 15 5" xfId="30931"/>
    <cellStyle name="Output 15 6" xfId="30932"/>
    <cellStyle name="Output 15 7" xfId="30933"/>
    <cellStyle name="Output 15 8" xfId="30934"/>
    <cellStyle name="Output 15 9" xfId="30935"/>
    <cellStyle name="Output 16" xfId="30936"/>
    <cellStyle name="Output 16 10" xfId="30937"/>
    <cellStyle name="Output 16 11" xfId="30938"/>
    <cellStyle name="Output 16 12" xfId="30939"/>
    <cellStyle name="Output 16 13" xfId="30940"/>
    <cellStyle name="Output 16 14" xfId="30941"/>
    <cellStyle name="Output 16 15" xfId="30942"/>
    <cellStyle name="Output 16 16" xfId="30943"/>
    <cellStyle name="Output 16 17" xfId="30944"/>
    <cellStyle name="Output 16 18" xfId="30945"/>
    <cellStyle name="Output 16 19" xfId="30946"/>
    <cellStyle name="Output 16 2" xfId="30947"/>
    <cellStyle name="Output 16 2 10" xfId="30948"/>
    <cellStyle name="Output 16 2 11" xfId="30949"/>
    <cellStyle name="Output 16 2 12" xfId="30950"/>
    <cellStyle name="Output 16 2 13" xfId="30951"/>
    <cellStyle name="Output 16 2 14" xfId="30952"/>
    <cellStyle name="Output 16 2 15" xfId="30953"/>
    <cellStyle name="Output 16 2 16" xfId="30954"/>
    <cellStyle name="Output 16 2 17" xfId="30955"/>
    <cellStyle name="Output 16 2 18" xfId="30956"/>
    <cellStyle name="Output 16 2 19" xfId="30957"/>
    <cellStyle name="Output 16 2 2" xfId="30958"/>
    <cellStyle name="Output 16 2 20" xfId="30959"/>
    <cellStyle name="Output 16 2 21" xfId="30960"/>
    <cellStyle name="Output 16 2 22" xfId="30961"/>
    <cellStyle name="Output 16 2 23" xfId="30962"/>
    <cellStyle name="Output 16 2 24" xfId="30963"/>
    <cellStyle name="Output 16 2 25" xfId="30964"/>
    <cellStyle name="Output 16 2 26" xfId="30965"/>
    <cellStyle name="Output 16 2 27" xfId="30966"/>
    <cellStyle name="Output 16 2 28" xfId="30967"/>
    <cellStyle name="Output 16 2 29" xfId="30968"/>
    <cellStyle name="Output 16 2 3" xfId="30969"/>
    <cellStyle name="Output 16 2 4" xfId="30970"/>
    <cellStyle name="Output 16 2 5" xfId="30971"/>
    <cellStyle name="Output 16 2 6" xfId="30972"/>
    <cellStyle name="Output 16 2 7" xfId="30973"/>
    <cellStyle name="Output 16 2 8" xfId="30974"/>
    <cellStyle name="Output 16 2 9" xfId="30975"/>
    <cellStyle name="Output 16 20" xfId="30976"/>
    <cellStyle name="Output 16 21" xfId="30977"/>
    <cellStyle name="Output 16 22" xfId="30978"/>
    <cellStyle name="Output 16 23" xfId="30979"/>
    <cellStyle name="Output 16 24" xfId="30980"/>
    <cellStyle name="Output 16 25" xfId="30981"/>
    <cellStyle name="Output 16 26" xfId="30982"/>
    <cellStyle name="Output 16 27" xfId="30983"/>
    <cellStyle name="Output 16 28" xfId="30984"/>
    <cellStyle name="Output 16 29" xfId="30985"/>
    <cellStyle name="Output 16 3" xfId="30986"/>
    <cellStyle name="Output 16 30" xfId="30987"/>
    <cellStyle name="Output 16 4" xfId="30988"/>
    <cellStyle name="Output 16 5" xfId="30989"/>
    <cellStyle name="Output 16 6" xfId="30990"/>
    <cellStyle name="Output 16 7" xfId="30991"/>
    <cellStyle name="Output 16 8" xfId="30992"/>
    <cellStyle name="Output 16 9" xfId="30993"/>
    <cellStyle name="Output 17" xfId="30994"/>
    <cellStyle name="Output 17 10" xfId="30995"/>
    <cellStyle name="Output 17 11" xfId="30996"/>
    <cellStyle name="Output 17 12" xfId="30997"/>
    <cellStyle name="Output 17 13" xfId="30998"/>
    <cellStyle name="Output 17 14" xfId="30999"/>
    <cellStyle name="Output 17 15" xfId="31000"/>
    <cellStyle name="Output 17 16" xfId="31001"/>
    <cellStyle name="Output 17 17" xfId="31002"/>
    <cellStyle name="Output 17 18" xfId="31003"/>
    <cellStyle name="Output 17 19" xfId="31004"/>
    <cellStyle name="Output 17 2" xfId="31005"/>
    <cellStyle name="Output 17 2 10" xfId="31006"/>
    <cellStyle name="Output 17 2 11" xfId="31007"/>
    <cellStyle name="Output 17 2 12" xfId="31008"/>
    <cellStyle name="Output 17 2 13" xfId="31009"/>
    <cellStyle name="Output 17 2 14" xfId="31010"/>
    <cellStyle name="Output 17 2 15" xfId="31011"/>
    <cellStyle name="Output 17 2 16" xfId="31012"/>
    <cellStyle name="Output 17 2 17" xfId="31013"/>
    <cellStyle name="Output 17 2 18" xfId="31014"/>
    <cellStyle name="Output 17 2 19" xfId="31015"/>
    <cellStyle name="Output 17 2 2" xfId="31016"/>
    <cellStyle name="Output 17 2 20" xfId="31017"/>
    <cellStyle name="Output 17 2 21" xfId="31018"/>
    <cellStyle name="Output 17 2 22" xfId="31019"/>
    <cellStyle name="Output 17 2 23" xfId="31020"/>
    <cellStyle name="Output 17 2 24" xfId="31021"/>
    <cellStyle name="Output 17 2 25" xfId="31022"/>
    <cellStyle name="Output 17 2 26" xfId="31023"/>
    <cellStyle name="Output 17 2 27" xfId="31024"/>
    <cellStyle name="Output 17 2 28" xfId="31025"/>
    <cellStyle name="Output 17 2 29" xfId="31026"/>
    <cellStyle name="Output 17 2 3" xfId="31027"/>
    <cellStyle name="Output 17 2 4" xfId="31028"/>
    <cellStyle name="Output 17 2 5" xfId="31029"/>
    <cellStyle name="Output 17 2 6" xfId="31030"/>
    <cellStyle name="Output 17 2 7" xfId="31031"/>
    <cellStyle name="Output 17 2 8" xfId="31032"/>
    <cellStyle name="Output 17 2 9" xfId="31033"/>
    <cellStyle name="Output 17 20" xfId="31034"/>
    <cellStyle name="Output 17 21" xfId="31035"/>
    <cellStyle name="Output 17 22" xfId="31036"/>
    <cellStyle name="Output 17 23" xfId="31037"/>
    <cellStyle name="Output 17 24" xfId="31038"/>
    <cellStyle name="Output 17 25" xfId="31039"/>
    <cellStyle name="Output 17 26" xfId="31040"/>
    <cellStyle name="Output 17 27" xfId="31041"/>
    <cellStyle name="Output 17 28" xfId="31042"/>
    <cellStyle name="Output 17 29" xfId="31043"/>
    <cellStyle name="Output 17 3" xfId="31044"/>
    <cellStyle name="Output 17 30" xfId="31045"/>
    <cellStyle name="Output 17 4" xfId="31046"/>
    <cellStyle name="Output 17 5" xfId="31047"/>
    <cellStyle name="Output 17 6" xfId="31048"/>
    <cellStyle name="Output 17 7" xfId="31049"/>
    <cellStyle name="Output 17 8" xfId="31050"/>
    <cellStyle name="Output 17 9" xfId="31051"/>
    <cellStyle name="Output 18" xfId="31052"/>
    <cellStyle name="Output 18 10" xfId="31053"/>
    <cellStyle name="Output 18 11" xfId="31054"/>
    <cellStyle name="Output 18 12" xfId="31055"/>
    <cellStyle name="Output 18 13" xfId="31056"/>
    <cellStyle name="Output 18 14" xfId="31057"/>
    <cellStyle name="Output 18 15" xfId="31058"/>
    <cellStyle name="Output 18 16" xfId="31059"/>
    <cellStyle name="Output 18 17" xfId="31060"/>
    <cellStyle name="Output 18 18" xfId="31061"/>
    <cellStyle name="Output 18 19" xfId="31062"/>
    <cellStyle name="Output 18 2" xfId="31063"/>
    <cellStyle name="Output 18 2 10" xfId="31064"/>
    <cellStyle name="Output 18 2 11" xfId="31065"/>
    <cellStyle name="Output 18 2 12" xfId="31066"/>
    <cellStyle name="Output 18 2 13" xfId="31067"/>
    <cellStyle name="Output 18 2 14" xfId="31068"/>
    <cellStyle name="Output 18 2 15" xfId="31069"/>
    <cellStyle name="Output 18 2 16" xfId="31070"/>
    <cellStyle name="Output 18 2 17" xfId="31071"/>
    <cellStyle name="Output 18 2 18" xfId="31072"/>
    <cellStyle name="Output 18 2 19" xfId="31073"/>
    <cellStyle name="Output 18 2 2" xfId="31074"/>
    <cellStyle name="Output 18 2 20" xfId="31075"/>
    <cellStyle name="Output 18 2 21" xfId="31076"/>
    <cellStyle name="Output 18 2 22" xfId="31077"/>
    <cellStyle name="Output 18 2 23" xfId="31078"/>
    <cellStyle name="Output 18 2 24" xfId="31079"/>
    <cellStyle name="Output 18 2 25" xfId="31080"/>
    <cellStyle name="Output 18 2 26" xfId="31081"/>
    <cellStyle name="Output 18 2 27" xfId="31082"/>
    <cellStyle name="Output 18 2 28" xfId="31083"/>
    <cellStyle name="Output 18 2 29" xfId="31084"/>
    <cellStyle name="Output 18 2 3" xfId="31085"/>
    <cellStyle name="Output 18 2 4" xfId="31086"/>
    <cellStyle name="Output 18 2 5" xfId="31087"/>
    <cellStyle name="Output 18 2 6" xfId="31088"/>
    <cellStyle name="Output 18 2 7" xfId="31089"/>
    <cellStyle name="Output 18 2 8" xfId="31090"/>
    <cellStyle name="Output 18 2 9" xfId="31091"/>
    <cellStyle name="Output 18 20" xfId="31092"/>
    <cellStyle name="Output 18 21" xfId="31093"/>
    <cellStyle name="Output 18 22" xfId="31094"/>
    <cellStyle name="Output 18 23" xfId="31095"/>
    <cellStyle name="Output 18 24" xfId="31096"/>
    <cellStyle name="Output 18 25" xfId="31097"/>
    <cellStyle name="Output 18 26" xfId="31098"/>
    <cellStyle name="Output 18 27" xfId="31099"/>
    <cellStyle name="Output 18 28" xfId="31100"/>
    <cellStyle name="Output 18 29" xfId="31101"/>
    <cellStyle name="Output 18 3" xfId="31102"/>
    <cellStyle name="Output 18 30" xfId="31103"/>
    <cellStyle name="Output 18 4" xfId="31104"/>
    <cellStyle name="Output 18 5" xfId="31105"/>
    <cellStyle name="Output 18 6" xfId="31106"/>
    <cellStyle name="Output 18 7" xfId="31107"/>
    <cellStyle name="Output 18 8" xfId="31108"/>
    <cellStyle name="Output 18 9" xfId="31109"/>
    <cellStyle name="Output 19" xfId="31110"/>
    <cellStyle name="Output 2" xfId="31111"/>
    <cellStyle name="Output 2 10" xfId="31112"/>
    <cellStyle name="Output 2 11" xfId="31113"/>
    <cellStyle name="Output 2 12" xfId="31114"/>
    <cellStyle name="Output 2 13" xfId="31115"/>
    <cellStyle name="Output 2 14" xfId="31116"/>
    <cellStyle name="Output 2 15" xfId="31117"/>
    <cellStyle name="Output 2 16" xfId="31118"/>
    <cellStyle name="Output 2 17" xfId="31119"/>
    <cellStyle name="Output 2 18" xfId="31120"/>
    <cellStyle name="Output 2 19" xfId="31121"/>
    <cellStyle name="Output 2 2" xfId="31122"/>
    <cellStyle name="Output 2 2 10" xfId="31123"/>
    <cellStyle name="Output 2 2 11" xfId="31124"/>
    <cellStyle name="Output 2 2 12" xfId="31125"/>
    <cellStyle name="Output 2 2 13" xfId="31126"/>
    <cellStyle name="Output 2 2 14" xfId="31127"/>
    <cellStyle name="Output 2 2 15" xfId="31128"/>
    <cellStyle name="Output 2 2 16" xfId="31129"/>
    <cellStyle name="Output 2 2 17" xfId="31130"/>
    <cellStyle name="Output 2 2 18" xfId="31131"/>
    <cellStyle name="Output 2 2 19" xfId="31132"/>
    <cellStyle name="Output 2 2 2" xfId="31133"/>
    <cellStyle name="Output 2 2 20" xfId="31134"/>
    <cellStyle name="Output 2 2 21" xfId="31135"/>
    <cellStyle name="Output 2 2 22" xfId="31136"/>
    <cellStyle name="Output 2 2 23" xfId="31137"/>
    <cellStyle name="Output 2 2 24" xfId="31138"/>
    <cellStyle name="Output 2 2 25" xfId="31139"/>
    <cellStyle name="Output 2 2 26" xfId="31140"/>
    <cellStyle name="Output 2 2 27" xfId="31141"/>
    <cellStyle name="Output 2 2 28" xfId="31142"/>
    <cellStyle name="Output 2 2 29" xfId="31143"/>
    <cellStyle name="Output 2 2 3" xfId="31144"/>
    <cellStyle name="Output 2 2 4" xfId="31145"/>
    <cellStyle name="Output 2 2 5" xfId="31146"/>
    <cellStyle name="Output 2 2 6" xfId="31147"/>
    <cellStyle name="Output 2 2 7" xfId="31148"/>
    <cellStyle name="Output 2 2 8" xfId="31149"/>
    <cellStyle name="Output 2 2 9" xfId="31150"/>
    <cellStyle name="Output 2 20" xfId="31151"/>
    <cellStyle name="Output 2 21" xfId="31152"/>
    <cellStyle name="Output 2 22" xfId="31153"/>
    <cellStyle name="Output 2 23" xfId="31154"/>
    <cellStyle name="Output 2 24" xfId="31155"/>
    <cellStyle name="Output 2 25" xfId="31156"/>
    <cellStyle name="Output 2 26" xfId="31157"/>
    <cellStyle name="Output 2 27" xfId="31158"/>
    <cellStyle name="Output 2 28" xfId="31159"/>
    <cellStyle name="Output 2 29" xfId="31160"/>
    <cellStyle name="Output 2 3" xfId="31161"/>
    <cellStyle name="Output 2 3 2" xfId="31162"/>
    <cellStyle name="Output 2 30" xfId="31163"/>
    <cellStyle name="Output 2 31" xfId="31164"/>
    <cellStyle name="Output 2 4" xfId="31165"/>
    <cellStyle name="Output 2 4 2" xfId="31166"/>
    <cellStyle name="Output 2 5" xfId="31167"/>
    <cellStyle name="Output 2 6" xfId="31168"/>
    <cellStyle name="Output 2 7" xfId="31169"/>
    <cellStyle name="Output 2 8" xfId="31170"/>
    <cellStyle name="Output 2 9" xfId="31171"/>
    <cellStyle name="Output 3" xfId="31172"/>
    <cellStyle name="Output 3 10" xfId="31173"/>
    <cellStyle name="Output 3 11" xfId="31174"/>
    <cellStyle name="Output 3 12" xfId="31175"/>
    <cellStyle name="Output 3 13" xfId="31176"/>
    <cellStyle name="Output 3 14" xfId="31177"/>
    <cellStyle name="Output 3 15" xfId="31178"/>
    <cellStyle name="Output 3 16" xfId="31179"/>
    <cellStyle name="Output 3 17" xfId="31180"/>
    <cellStyle name="Output 3 18" xfId="31181"/>
    <cellStyle name="Output 3 19" xfId="31182"/>
    <cellStyle name="Output 3 2" xfId="31183"/>
    <cellStyle name="Output 3 2 10" xfId="31184"/>
    <cellStyle name="Output 3 2 11" xfId="31185"/>
    <cellStyle name="Output 3 2 12" xfId="31186"/>
    <cellStyle name="Output 3 2 13" xfId="31187"/>
    <cellStyle name="Output 3 2 14" xfId="31188"/>
    <cellStyle name="Output 3 2 15" xfId="31189"/>
    <cellStyle name="Output 3 2 16" xfId="31190"/>
    <cellStyle name="Output 3 2 17" xfId="31191"/>
    <cellStyle name="Output 3 2 18" xfId="31192"/>
    <cellStyle name="Output 3 2 19" xfId="31193"/>
    <cellStyle name="Output 3 2 2" xfId="31194"/>
    <cellStyle name="Output 3 2 20" xfId="31195"/>
    <cellStyle name="Output 3 2 21" xfId="31196"/>
    <cellStyle name="Output 3 2 22" xfId="31197"/>
    <cellStyle name="Output 3 2 23" xfId="31198"/>
    <cellStyle name="Output 3 2 24" xfId="31199"/>
    <cellStyle name="Output 3 2 25" xfId="31200"/>
    <cellStyle name="Output 3 2 26" xfId="31201"/>
    <cellStyle name="Output 3 2 27" xfId="31202"/>
    <cellStyle name="Output 3 2 28" xfId="31203"/>
    <cellStyle name="Output 3 2 29" xfId="31204"/>
    <cellStyle name="Output 3 2 3" xfId="31205"/>
    <cellStyle name="Output 3 2 4" xfId="31206"/>
    <cellStyle name="Output 3 2 5" xfId="31207"/>
    <cellStyle name="Output 3 2 6" xfId="31208"/>
    <cellStyle name="Output 3 2 7" xfId="31209"/>
    <cellStyle name="Output 3 2 8" xfId="31210"/>
    <cellStyle name="Output 3 2 9" xfId="31211"/>
    <cellStyle name="Output 3 20" xfId="31212"/>
    <cellStyle name="Output 3 21" xfId="31213"/>
    <cellStyle name="Output 3 22" xfId="31214"/>
    <cellStyle name="Output 3 23" xfId="31215"/>
    <cellStyle name="Output 3 24" xfId="31216"/>
    <cellStyle name="Output 3 25" xfId="31217"/>
    <cellStyle name="Output 3 26" xfId="31218"/>
    <cellStyle name="Output 3 27" xfId="31219"/>
    <cellStyle name="Output 3 28" xfId="31220"/>
    <cellStyle name="Output 3 29" xfId="31221"/>
    <cellStyle name="Output 3 3" xfId="31222"/>
    <cellStyle name="Output 3 30" xfId="31223"/>
    <cellStyle name="Output 3 4" xfId="31224"/>
    <cellStyle name="Output 3 5" xfId="31225"/>
    <cellStyle name="Output 3 6" xfId="31226"/>
    <cellStyle name="Output 3 7" xfId="31227"/>
    <cellStyle name="Output 3 8" xfId="31228"/>
    <cellStyle name="Output 3 9" xfId="31229"/>
    <cellStyle name="Output 4" xfId="31230"/>
    <cellStyle name="Output 4 10" xfId="31231"/>
    <cellStyle name="Output 4 11" xfId="31232"/>
    <cellStyle name="Output 4 12" xfId="31233"/>
    <cellStyle name="Output 4 13" xfId="31234"/>
    <cellStyle name="Output 4 14" xfId="31235"/>
    <cellStyle name="Output 4 15" xfId="31236"/>
    <cellStyle name="Output 4 16" xfId="31237"/>
    <cellStyle name="Output 4 17" xfId="31238"/>
    <cellStyle name="Output 4 18" xfId="31239"/>
    <cellStyle name="Output 4 19" xfId="31240"/>
    <cellStyle name="Output 4 2" xfId="31241"/>
    <cellStyle name="Output 4 2 10" xfId="31242"/>
    <cellStyle name="Output 4 2 11" xfId="31243"/>
    <cellStyle name="Output 4 2 12" xfId="31244"/>
    <cellStyle name="Output 4 2 13" xfId="31245"/>
    <cellStyle name="Output 4 2 14" xfId="31246"/>
    <cellStyle name="Output 4 2 15" xfId="31247"/>
    <cellStyle name="Output 4 2 16" xfId="31248"/>
    <cellStyle name="Output 4 2 17" xfId="31249"/>
    <cellStyle name="Output 4 2 18" xfId="31250"/>
    <cellStyle name="Output 4 2 19" xfId="31251"/>
    <cellStyle name="Output 4 2 2" xfId="31252"/>
    <cellStyle name="Output 4 2 20" xfId="31253"/>
    <cellStyle name="Output 4 2 21" xfId="31254"/>
    <cellStyle name="Output 4 2 22" xfId="31255"/>
    <cellStyle name="Output 4 2 23" xfId="31256"/>
    <cellStyle name="Output 4 2 24" xfId="31257"/>
    <cellStyle name="Output 4 2 25" xfId="31258"/>
    <cellStyle name="Output 4 2 26" xfId="31259"/>
    <cellStyle name="Output 4 2 27" xfId="31260"/>
    <cellStyle name="Output 4 2 28" xfId="31261"/>
    <cellStyle name="Output 4 2 29" xfId="31262"/>
    <cellStyle name="Output 4 2 3" xfId="31263"/>
    <cellStyle name="Output 4 2 4" xfId="31264"/>
    <cellStyle name="Output 4 2 5" xfId="31265"/>
    <cellStyle name="Output 4 2 6" xfId="31266"/>
    <cellStyle name="Output 4 2 7" xfId="31267"/>
    <cellStyle name="Output 4 2 8" xfId="31268"/>
    <cellStyle name="Output 4 2 9" xfId="31269"/>
    <cellStyle name="Output 4 20" xfId="31270"/>
    <cellStyle name="Output 4 21" xfId="31271"/>
    <cellStyle name="Output 4 22" xfId="31272"/>
    <cellStyle name="Output 4 23" xfId="31273"/>
    <cellStyle name="Output 4 24" xfId="31274"/>
    <cellStyle name="Output 4 25" xfId="31275"/>
    <cellStyle name="Output 4 26" xfId="31276"/>
    <cellStyle name="Output 4 27" xfId="31277"/>
    <cellStyle name="Output 4 28" xfId="31278"/>
    <cellStyle name="Output 4 29" xfId="31279"/>
    <cellStyle name="Output 4 3" xfId="31280"/>
    <cellStyle name="Output 4 30" xfId="31281"/>
    <cellStyle name="Output 4 4" xfId="31282"/>
    <cellStyle name="Output 4 5" xfId="31283"/>
    <cellStyle name="Output 4 6" xfId="31284"/>
    <cellStyle name="Output 4 7" xfId="31285"/>
    <cellStyle name="Output 4 8" xfId="31286"/>
    <cellStyle name="Output 4 9" xfId="31287"/>
    <cellStyle name="Output 5" xfId="31288"/>
    <cellStyle name="Output 5 10" xfId="31289"/>
    <cellStyle name="Output 5 11" xfId="31290"/>
    <cellStyle name="Output 5 12" xfId="31291"/>
    <cellStyle name="Output 5 13" xfId="31292"/>
    <cellStyle name="Output 5 14" xfId="31293"/>
    <cellStyle name="Output 5 15" xfId="31294"/>
    <cellStyle name="Output 5 16" xfId="31295"/>
    <cellStyle name="Output 5 17" xfId="31296"/>
    <cellStyle name="Output 5 18" xfId="31297"/>
    <cellStyle name="Output 5 19" xfId="31298"/>
    <cellStyle name="Output 5 2" xfId="31299"/>
    <cellStyle name="Output 5 2 10" xfId="31300"/>
    <cellStyle name="Output 5 2 11" xfId="31301"/>
    <cellStyle name="Output 5 2 12" xfId="31302"/>
    <cellStyle name="Output 5 2 13" xfId="31303"/>
    <cellStyle name="Output 5 2 14" xfId="31304"/>
    <cellStyle name="Output 5 2 15" xfId="31305"/>
    <cellStyle name="Output 5 2 16" xfId="31306"/>
    <cellStyle name="Output 5 2 17" xfId="31307"/>
    <cellStyle name="Output 5 2 18" xfId="31308"/>
    <cellStyle name="Output 5 2 19" xfId="31309"/>
    <cellStyle name="Output 5 2 2" xfId="31310"/>
    <cellStyle name="Output 5 2 20" xfId="31311"/>
    <cellStyle name="Output 5 2 21" xfId="31312"/>
    <cellStyle name="Output 5 2 22" xfId="31313"/>
    <cellStyle name="Output 5 2 23" xfId="31314"/>
    <cellStyle name="Output 5 2 24" xfId="31315"/>
    <cellStyle name="Output 5 2 25" xfId="31316"/>
    <cellStyle name="Output 5 2 26" xfId="31317"/>
    <cellStyle name="Output 5 2 27" xfId="31318"/>
    <cellStyle name="Output 5 2 28" xfId="31319"/>
    <cellStyle name="Output 5 2 29" xfId="31320"/>
    <cellStyle name="Output 5 2 3" xfId="31321"/>
    <cellStyle name="Output 5 2 4" xfId="31322"/>
    <cellStyle name="Output 5 2 5" xfId="31323"/>
    <cellStyle name="Output 5 2 6" xfId="31324"/>
    <cellStyle name="Output 5 2 7" xfId="31325"/>
    <cellStyle name="Output 5 2 8" xfId="31326"/>
    <cellStyle name="Output 5 2 9" xfId="31327"/>
    <cellStyle name="Output 5 20" xfId="31328"/>
    <cellStyle name="Output 5 21" xfId="31329"/>
    <cellStyle name="Output 5 22" xfId="31330"/>
    <cellStyle name="Output 5 23" xfId="31331"/>
    <cellStyle name="Output 5 24" xfId="31332"/>
    <cellStyle name="Output 5 25" xfId="31333"/>
    <cellStyle name="Output 5 26" xfId="31334"/>
    <cellStyle name="Output 5 27" xfId="31335"/>
    <cellStyle name="Output 5 28" xfId="31336"/>
    <cellStyle name="Output 5 29" xfId="31337"/>
    <cellStyle name="Output 5 3" xfId="31338"/>
    <cellStyle name="Output 5 30" xfId="31339"/>
    <cellStyle name="Output 5 4" xfId="31340"/>
    <cellStyle name="Output 5 5" xfId="31341"/>
    <cellStyle name="Output 5 6" xfId="31342"/>
    <cellStyle name="Output 5 7" xfId="31343"/>
    <cellStyle name="Output 5 8" xfId="31344"/>
    <cellStyle name="Output 5 9" xfId="31345"/>
    <cellStyle name="Output 6" xfId="31346"/>
    <cellStyle name="Output 6 10" xfId="31347"/>
    <cellStyle name="Output 6 11" xfId="31348"/>
    <cellStyle name="Output 6 12" xfId="31349"/>
    <cellStyle name="Output 6 13" xfId="31350"/>
    <cellStyle name="Output 6 14" xfId="31351"/>
    <cellStyle name="Output 6 15" xfId="31352"/>
    <cellStyle name="Output 6 16" xfId="31353"/>
    <cellStyle name="Output 6 17" xfId="31354"/>
    <cellStyle name="Output 6 18" xfId="31355"/>
    <cellStyle name="Output 6 19" xfId="31356"/>
    <cellStyle name="Output 6 2" xfId="31357"/>
    <cellStyle name="Output 6 2 10" xfId="31358"/>
    <cellStyle name="Output 6 2 11" xfId="31359"/>
    <cellStyle name="Output 6 2 12" xfId="31360"/>
    <cellStyle name="Output 6 2 13" xfId="31361"/>
    <cellStyle name="Output 6 2 14" xfId="31362"/>
    <cellStyle name="Output 6 2 15" xfId="31363"/>
    <cellStyle name="Output 6 2 16" xfId="31364"/>
    <cellStyle name="Output 6 2 17" xfId="31365"/>
    <cellStyle name="Output 6 2 18" xfId="31366"/>
    <cellStyle name="Output 6 2 19" xfId="31367"/>
    <cellStyle name="Output 6 2 2" xfId="31368"/>
    <cellStyle name="Output 6 2 20" xfId="31369"/>
    <cellStyle name="Output 6 2 21" xfId="31370"/>
    <cellStyle name="Output 6 2 22" xfId="31371"/>
    <cellStyle name="Output 6 2 23" xfId="31372"/>
    <cellStyle name="Output 6 2 24" xfId="31373"/>
    <cellStyle name="Output 6 2 25" xfId="31374"/>
    <cellStyle name="Output 6 2 26" xfId="31375"/>
    <cellStyle name="Output 6 2 27" xfId="31376"/>
    <cellStyle name="Output 6 2 28" xfId="31377"/>
    <cellStyle name="Output 6 2 29" xfId="31378"/>
    <cellStyle name="Output 6 2 3" xfId="31379"/>
    <cellStyle name="Output 6 2 4" xfId="31380"/>
    <cellStyle name="Output 6 2 5" xfId="31381"/>
    <cellStyle name="Output 6 2 6" xfId="31382"/>
    <cellStyle name="Output 6 2 7" xfId="31383"/>
    <cellStyle name="Output 6 2 8" xfId="31384"/>
    <cellStyle name="Output 6 2 9" xfId="31385"/>
    <cellStyle name="Output 6 20" xfId="31386"/>
    <cellStyle name="Output 6 21" xfId="31387"/>
    <cellStyle name="Output 6 22" xfId="31388"/>
    <cellStyle name="Output 6 23" xfId="31389"/>
    <cellStyle name="Output 6 24" xfId="31390"/>
    <cellStyle name="Output 6 25" xfId="31391"/>
    <cellStyle name="Output 6 26" xfId="31392"/>
    <cellStyle name="Output 6 27" xfId="31393"/>
    <cellStyle name="Output 6 28" xfId="31394"/>
    <cellStyle name="Output 6 29" xfId="31395"/>
    <cellStyle name="Output 6 3" xfId="31396"/>
    <cellStyle name="Output 6 30" xfId="31397"/>
    <cellStyle name="Output 6 4" xfId="31398"/>
    <cellStyle name="Output 6 5" xfId="31399"/>
    <cellStyle name="Output 6 6" xfId="31400"/>
    <cellStyle name="Output 6 7" xfId="31401"/>
    <cellStyle name="Output 6 8" xfId="31402"/>
    <cellStyle name="Output 6 9" xfId="31403"/>
    <cellStyle name="Output 7" xfId="31404"/>
    <cellStyle name="Output 7 10" xfId="31405"/>
    <cellStyle name="Output 7 11" xfId="31406"/>
    <cellStyle name="Output 7 12" xfId="31407"/>
    <cellStyle name="Output 7 13" xfId="31408"/>
    <cellStyle name="Output 7 14" xfId="31409"/>
    <cellStyle name="Output 7 15" xfId="31410"/>
    <cellStyle name="Output 7 16" xfId="31411"/>
    <cellStyle name="Output 7 17" xfId="31412"/>
    <cellStyle name="Output 7 18" xfId="31413"/>
    <cellStyle name="Output 7 19" xfId="31414"/>
    <cellStyle name="Output 7 2" xfId="31415"/>
    <cellStyle name="Output 7 2 10" xfId="31416"/>
    <cellStyle name="Output 7 2 11" xfId="31417"/>
    <cellStyle name="Output 7 2 12" xfId="31418"/>
    <cellStyle name="Output 7 2 13" xfId="31419"/>
    <cellStyle name="Output 7 2 14" xfId="31420"/>
    <cellStyle name="Output 7 2 15" xfId="31421"/>
    <cellStyle name="Output 7 2 16" xfId="31422"/>
    <cellStyle name="Output 7 2 17" xfId="31423"/>
    <cellStyle name="Output 7 2 18" xfId="31424"/>
    <cellStyle name="Output 7 2 19" xfId="31425"/>
    <cellStyle name="Output 7 2 2" xfId="31426"/>
    <cellStyle name="Output 7 2 20" xfId="31427"/>
    <cellStyle name="Output 7 2 21" xfId="31428"/>
    <cellStyle name="Output 7 2 22" xfId="31429"/>
    <cellStyle name="Output 7 2 23" xfId="31430"/>
    <cellStyle name="Output 7 2 24" xfId="31431"/>
    <cellStyle name="Output 7 2 25" xfId="31432"/>
    <cellStyle name="Output 7 2 26" xfId="31433"/>
    <cellStyle name="Output 7 2 27" xfId="31434"/>
    <cellStyle name="Output 7 2 28" xfId="31435"/>
    <cellStyle name="Output 7 2 29" xfId="31436"/>
    <cellStyle name="Output 7 2 3" xfId="31437"/>
    <cellStyle name="Output 7 2 4" xfId="31438"/>
    <cellStyle name="Output 7 2 5" xfId="31439"/>
    <cellStyle name="Output 7 2 6" xfId="31440"/>
    <cellStyle name="Output 7 2 7" xfId="31441"/>
    <cellStyle name="Output 7 2 8" xfId="31442"/>
    <cellStyle name="Output 7 2 9" xfId="31443"/>
    <cellStyle name="Output 7 20" xfId="31444"/>
    <cellStyle name="Output 7 21" xfId="31445"/>
    <cellStyle name="Output 7 22" xfId="31446"/>
    <cellStyle name="Output 7 23" xfId="31447"/>
    <cellStyle name="Output 7 24" xfId="31448"/>
    <cellStyle name="Output 7 25" xfId="31449"/>
    <cellStyle name="Output 7 26" xfId="31450"/>
    <cellStyle name="Output 7 27" xfId="31451"/>
    <cellStyle name="Output 7 28" xfId="31452"/>
    <cellStyle name="Output 7 29" xfId="31453"/>
    <cellStyle name="Output 7 3" xfId="31454"/>
    <cellStyle name="Output 7 30" xfId="31455"/>
    <cellStyle name="Output 7 4" xfId="31456"/>
    <cellStyle name="Output 7 5" xfId="31457"/>
    <cellStyle name="Output 7 6" xfId="31458"/>
    <cellStyle name="Output 7 7" xfId="31459"/>
    <cellStyle name="Output 7 8" xfId="31460"/>
    <cellStyle name="Output 7 9" xfId="31461"/>
    <cellStyle name="Output 8" xfId="31462"/>
    <cellStyle name="Output 8 10" xfId="31463"/>
    <cellStyle name="Output 8 11" xfId="31464"/>
    <cellStyle name="Output 8 12" xfId="31465"/>
    <cellStyle name="Output 8 13" xfId="31466"/>
    <cellStyle name="Output 8 14" xfId="31467"/>
    <cellStyle name="Output 8 15" xfId="31468"/>
    <cellStyle name="Output 8 16" xfId="31469"/>
    <cellStyle name="Output 8 17" xfId="31470"/>
    <cellStyle name="Output 8 18" xfId="31471"/>
    <cellStyle name="Output 8 19" xfId="31472"/>
    <cellStyle name="Output 8 2" xfId="31473"/>
    <cellStyle name="Output 8 2 10" xfId="31474"/>
    <cellStyle name="Output 8 2 11" xfId="31475"/>
    <cellStyle name="Output 8 2 12" xfId="31476"/>
    <cellStyle name="Output 8 2 13" xfId="31477"/>
    <cellStyle name="Output 8 2 14" xfId="31478"/>
    <cellStyle name="Output 8 2 15" xfId="31479"/>
    <cellStyle name="Output 8 2 16" xfId="31480"/>
    <cellStyle name="Output 8 2 17" xfId="31481"/>
    <cellStyle name="Output 8 2 18" xfId="31482"/>
    <cellStyle name="Output 8 2 19" xfId="31483"/>
    <cellStyle name="Output 8 2 2" xfId="31484"/>
    <cellStyle name="Output 8 2 20" xfId="31485"/>
    <cellStyle name="Output 8 2 21" xfId="31486"/>
    <cellStyle name="Output 8 2 22" xfId="31487"/>
    <cellStyle name="Output 8 2 23" xfId="31488"/>
    <cellStyle name="Output 8 2 24" xfId="31489"/>
    <cellStyle name="Output 8 2 25" xfId="31490"/>
    <cellStyle name="Output 8 2 26" xfId="31491"/>
    <cellStyle name="Output 8 2 27" xfId="31492"/>
    <cellStyle name="Output 8 2 28" xfId="31493"/>
    <cellStyle name="Output 8 2 29" xfId="31494"/>
    <cellStyle name="Output 8 2 3" xfId="31495"/>
    <cellStyle name="Output 8 2 4" xfId="31496"/>
    <cellStyle name="Output 8 2 5" xfId="31497"/>
    <cellStyle name="Output 8 2 6" xfId="31498"/>
    <cellStyle name="Output 8 2 7" xfId="31499"/>
    <cellStyle name="Output 8 2 8" xfId="31500"/>
    <cellStyle name="Output 8 2 9" xfId="31501"/>
    <cellStyle name="Output 8 20" xfId="31502"/>
    <cellStyle name="Output 8 21" xfId="31503"/>
    <cellStyle name="Output 8 22" xfId="31504"/>
    <cellStyle name="Output 8 23" xfId="31505"/>
    <cellStyle name="Output 8 24" xfId="31506"/>
    <cellStyle name="Output 8 25" xfId="31507"/>
    <cellStyle name="Output 8 26" xfId="31508"/>
    <cellStyle name="Output 8 27" xfId="31509"/>
    <cellStyle name="Output 8 28" xfId="31510"/>
    <cellStyle name="Output 8 29" xfId="31511"/>
    <cellStyle name="Output 8 3" xfId="31512"/>
    <cellStyle name="Output 8 30" xfId="31513"/>
    <cellStyle name="Output 8 4" xfId="31514"/>
    <cellStyle name="Output 8 5" xfId="31515"/>
    <cellStyle name="Output 8 6" xfId="31516"/>
    <cellStyle name="Output 8 7" xfId="31517"/>
    <cellStyle name="Output 8 8" xfId="31518"/>
    <cellStyle name="Output 8 9" xfId="31519"/>
    <cellStyle name="Output 9" xfId="31520"/>
    <cellStyle name="Output 9 10" xfId="31521"/>
    <cellStyle name="Output 9 11" xfId="31522"/>
    <cellStyle name="Output 9 12" xfId="31523"/>
    <cellStyle name="Output 9 13" xfId="31524"/>
    <cellStyle name="Output 9 14" xfId="31525"/>
    <cellStyle name="Output 9 15" xfId="31526"/>
    <cellStyle name="Output 9 16" xfId="31527"/>
    <cellStyle name="Output 9 17" xfId="31528"/>
    <cellStyle name="Output 9 18" xfId="31529"/>
    <cellStyle name="Output 9 19" xfId="31530"/>
    <cellStyle name="Output 9 2" xfId="31531"/>
    <cellStyle name="Output 9 2 10" xfId="31532"/>
    <cellStyle name="Output 9 2 11" xfId="31533"/>
    <cellStyle name="Output 9 2 12" xfId="31534"/>
    <cellStyle name="Output 9 2 13" xfId="31535"/>
    <cellStyle name="Output 9 2 14" xfId="31536"/>
    <cellStyle name="Output 9 2 15" xfId="31537"/>
    <cellStyle name="Output 9 2 16" xfId="31538"/>
    <cellStyle name="Output 9 2 17" xfId="31539"/>
    <cellStyle name="Output 9 2 18" xfId="31540"/>
    <cellStyle name="Output 9 2 19" xfId="31541"/>
    <cellStyle name="Output 9 2 2" xfId="31542"/>
    <cellStyle name="Output 9 2 20" xfId="31543"/>
    <cellStyle name="Output 9 2 21" xfId="31544"/>
    <cellStyle name="Output 9 2 22" xfId="31545"/>
    <cellStyle name="Output 9 2 23" xfId="31546"/>
    <cellStyle name="Output 9 2 24" xfId="31547"/>
    <cellStyle name="Output 9 2 25" xfId="31548"/>
    <cellStyle name="Output 9 2 26" xfId="31549"/>
    <cellStyle name="Output 9 2 27" xfId="31550"/>
    <cellStyle name="Output 9 2 28" xfId="31551"/>
    <cellStyle name="Output 9 2 29" xfId="31552"/>
    <cellStyle name="Output 9 2 3" xfId="31553"/>
    <cellStyle name="Output 9 2 4" xfId="31554"/>
    <cellStyle name="Output 9 2 5" xfId="31555"/>
    <cellStyle name="Output 9 2 6" xfId="31556"/>
    <cellStyle name="Output 9 2 7" xfId="31557"/>
    <cellStyle name="Output 9 2 8" xfId="31558"/>
    <cellStyle name="Output 9 2 9" xfId="31559"/>
    <cellStyle name="Output 9 20" xfId="31560"/>
    <cellStyle name="Output 9 21" xfId="31561"/>
    <cellStyle name="Output 9 22" xfId="31562"/>
    <cellStyle name="Output 9 23" xfId="31563"/>
    <cellStyle name="Output 9 24" xfId="31564"/>
    <cellStyle name="Output 9 25" xfId="31565"/>
    <cellStyle name="Output 9 26" xfId="31566"/>
    <cellStyle name="Output 9 27" xfId="31567"/>
    <cellStyle name="Output 9 28" xfId="31568"/>
    <cellStyle name="Output 9 29" xfId="31569"/>
    <cellStyle name="Output 9 3" xfId="31570"/>
    <cellStyle name="Output 9 30" xfId="31571"/>
    <cellStyle name="Output 9 4" xfId="31572"/>
    <cellStyle name="Output 9 5" xfId="31573"/>
    <cellStyle name="Output 9 6" xfId="31574"/>
    <cellStyle name="Output 9 7" xfId="31575"/>
    <cellStyle name="Output 9 8" xfId="31576"/>
    <cellStyle name="Output 9 9" xfId="31577"/>
    <cellStyle name="Output Amounts" xfId="31578"/>
    <cellStyle name="Output Column Headings" xfId="31579"/>
    <cellStyle name="Output Line Items" xfId="31580"/>
    <cellStyle name="Output Report Heading" xfId="31581"/>
    <cellStyle name="Output Report Title" xfId="31582"/>
    <cellStyle name="Overskrift 1 2" xfId="31583"/>
    <cellStyle name="Overskrift 2 2" xfId="31584"/>
    <cellStyle name="Overskrift 3 2" xfId="31585"/>
    <cellStyle name="Overskrift 4 2" xfId="31586"/>
    <cellStyle name="p0" xfId="31587"/>
    <cellStyle name="p1" xfId="31588"/>
    <cellStyle name="p2" xfId="31589"/>
    <cellStyle name="Paprastas_Lapas1" xfId="31590"/>
    <cellStyle name="ParaBirimi [0]_2004_iller" xfId="31591"/>
    <cellStyle name="ParaBirimi_2004_iller" xfId="31592"/>
    <cellStyle name="Parastais 2" xfId="31593"/>
    <cellStyle name="Parastais 2 2" xfId="31594"/>
    <cellStyle name="Parastais 2 3" xfId="31595"/>
    <cellStyle name="Parastais_3_pielik__Veidl_3" xfId="31596"/>
    <cellStyle name="Pattern" xfId="31597"/>
    <cellStyle name="Pattern 2" xfId="31598"/>
    <cellStyle name="Pénznem [0]_10mell99" xfId="31599"/>
    <cellStyle name="Pénznem_10mell99" xfId="31600"/>
    <cellStyle name="Percen - Style1" xfId="31601"/>
    <cellStyle name="Percen - Style1 2" xfId="31602"/>
    <cellStyle name="Percen - Style1 3" xfId="31603"/>
    <cellStyle name="Percen - Style3" xfId="31604"/>
    <cellStyle name="Percen - Style3 2" xfId="31605"/>
    <cellStyle name="Percen - Style3 3" xfId="31606"/>
    <cellStyle name="Percent [0]" xfId="31607"/>
    <cellStyle name="Percent [0] 2" xfId="31608"/>
    <cellStyle name="Percent [0] 2 2" xfId="31609"/>
    <cellStyle name="Percent [0] 2 3" xfId="31610"/>
    <cellStyle name="Percent [0] 3" xfId="31611"/>
    <cellStyle name="Percent [0] 4" xfId="31612"/>
    <cellStyle name="Percent [00]" xfId="31613"/>
    <cellStyle name="Percent [00] 2" xfId="31614"/>
    <cellStyle name="Percent [00] 2 2" xfId="31615"/>
    <cellStyle name="Percent [00] 2 3" xfId="31616"/>
    <cellStyle name="Percent [00] 3" xfId="31617"/>
    <cellStyle name="Percent [00] 4" xfId="31618"/>
    <cellStyle name="Percent [2]" xfId="31619"/>
    <cellStyle name="Percent [2] 2" xfId="31620"/>
    <cellStyle name="Percent [2] 3" xfId="31621"/>
    <cellStyle name="Percent [2] 4" xfId="31622"/>
    <cellStyle name="Percent [2] 5" xfId="31623"/>
    <cellStyle name="Percent [2] 6" xfId="31624"/>
    <cellStyle name="Percent [2] 7" xfId="31625"/>
    <cellStyle name="Percent [2] 8" xfId="31626"/>
    <cellStyle name="Percent [2] 9" xfId="31627"/>
    <cellStyle name="Percent 10" xfId="31628"/>
    <cellStyle name="Percent 10 2" xfId="31629"/>
    <cellStyle name="Percent 10 3" xfId="31630"/>
    <cellStyle name="Percent 11" xfId="31631"/>
    <cellStyle name="Percent 11 2" xfId="31632"/>
    <cellStyle name="Percent 11 3" xfId="31633"/>
    <cellStyle name="Percent 12" xfId="31634"/>
    <cellStyle name="Percent 12 2" xfId="31635"/>
    <cellStyle name="Percent 12 3" xfId="31636"/>
    <cellStyle name="Percent 13" xfId="31637"/>
    <cellStyle name="Percent 13 2" xfId="31638"/>
    <cellStyle name="Percent 13 3" xfId="31639"/>
    <cellStyle name="Percent 14" xfId="31640"/>
    <cellStyle name="Percent 15" xfId="31641"/>
    <cellStyle name="Percent 15 2" xfId="31642"/>
    <cellStyle name="Percent 15 3" xfId="31643"/>
    <cellStyle name="Percent 16" xfId="31644"/>
    <cellStyle name="Percent 16 2" xfId="31645"/>
    <cellStyle name="Percent 17" xfId="31646"/>
    <cellStyle name="Percent 17 2" xfId="31647"/>
    <cellStyle name="Percent 18" xfId="31648"/>
    <cellStyle name="Percent 18 2" xfId="31649"/>
    <cellStyle name="Percent 19" xfId="31650"/>
    <cellStyle name="Percent 19 2" xfId="31651"/>
    <cellStyle name="Percent 19 3" xfId="31652"/>
    <cellStyle name="Percent 2" xfId="31653"/>
    <cellStyle name="Percent 2 2" xfId="31654"/>
    <cellStyle name="Percent 2 2 2" xfId="31655"/>
    <cellStyle name="Percent 2 2 3" xfId="31656"/>
    <cellStyle name="Percent 2 2 4" xfId="31657"/>
    <cellStyle name="Percent 2 3" xfId="31658"/>
    <cellStyle name="Percent 2 4" xfId="31659"/>
    <cellStyle name="Percent 2 5" xfId="31660"/>
    <cellStyle name="Percent 20" xfId="31661"/>
    <cellStyle name="Percent 20 2" xfId="31662"/>
    <cellStyle name="Percent 20 2 2" xfId="31663"/>
    <cellStyle name="Percent 20 2 2 2" xfId="31664"/>
    <cellStyle name="Percent 20 2 3" xfId="31665"/>
    <cellStyle name="Percent 20 2 3 2" xfId="31666"/>
    <cellStyle name="Percent 20 3" xfId="31667"/>
    <cellStyle name="Percent 20 3 2" xfId="31668"/>
    <cellStyle name="Percent 20 4" xfId="31669"/>
    <cellStyle name="Percent 20 4 2" xfId="31670"/>
    <cellStyle name="Percent 21" xfId="31671"/>
    <cellStyle name="Percent 21 2" xfId="31672"/>
    <cellStyle name="Percent 21 2 2" xfId="31673"/>
    <cellStyle name="Percent 21 2 2 2" xfId="31674"/>
    <cellStyle name="Percent 21 2 3" xfId="31675"/>
    <cellStyle name="Percent 21 2 3 2" xfId="31676"/>
    <cellStyle name="Percent 21 2 4" xfId="31677"/>
    <cellStyle name="Percent 21 3" xfId="31678"/>
    <cellStyle name="Percent 21 3 2" xfId="31679"/>
    <cellStyle name="Percent 21 4" xfId="31680"/>
    <cellStyle name="Percent 21 4 2" xfId="31681"/>
    <cellStyle name="Percent 21 5" xfId="31682"/>
    <cellStyle name="Percent 22" xfId="31683"/>
    <cellStyle name="Percent 22 2" xfId="31684"/>
    <cellStyle name="Percent 23" xfId="31685"/>
    <cellStyle name="Percent 23 2" xfId="31686"/>
    <cellStyle name="Percent 24" xfId="31687"/>
    <cellStyle name="Percent 24 2" xfId="31688"/>
    <cellStyle name="Percent 25" xfId="31689"/>
    <cellStyle name="Percent 26" xfId="31690"/>
    <cellStyle name="Percent 27" xfId="31691"/>
    <cellStyle name="Percent 28" xfId="31692"/>
    <cellStyle name="Percent 28 2" xfId="31693"/>
    <cellStyle name="Percent 29" xfId="31694"/>
    <cellStyle name="Percent 29 2" xfId="31695"/>
    <cellStyle name="Percent 3" xfId="31696"/>
    <cellStyle name="Percent 3 2" xfId="31697"/>
    <cellStyle name="Percent 3 3" xfId="31698"/>
    <cellStyle name="Percent 3 4" xfId="31699"/>
    <cellStyle name="Percent 3 5" xfId="31700"/>
    <cellStyle name="Percent 3 6" xfId="31701"/>
    <cellStyle name="Percent 3 7" xfId="31702"/>
    <cellStyle name="Percent 30" xfId="31703"/>
    <cellStyle name="Percent 31" xfId="31704"/>
    <cellStyle name="Percent 32" xfId="31705"/>
    <cellStyle name="Percent 33" xfId="31706"/>
    <cellStyle name="Percent 34" xfId="31707"/>
    <cellStyle name="Percent 35" xfId="31708"/>
    <cellStyle name="Percent 36" xfId="31709"/>
    <cellStyle name="Percent 37" xfId="31710"/>
    <cellStyle name="Percent 38" xfId="31711"/>
    <cellStyle name="Percent 39" xfId="31712"/>
    <cellStyle name="Percent 4" xfId="31713"/>
    <cellStyle name="Percent 4 2" xfId="31714"/>
    <cellStyle name="Percent 4 2 2" xfId="31715"/>
    <cellStyle name="Percent 4 2 3" xfId="31716"/>
    <cellStyle name="Percent 4 3" xfId="31717"/>
    <cellStyle name="Percent 4 4" xfId="31718"/>
    <cellStyle name="Percent 5" xfId="31719"/>
    <cellStyle name="Percent 5 2" xfId="31720"/>
    <cellStyle name="Percent 5 3" xfId="31721"/>
    <cellStyle name="Percent 6" xfId="31722"/>
    <cellStyle name="Percent 6 2" xfId="31723"/>
    <cellStyle name="Percent 7" xfId="31724"/>
    <cellStyle name="Percent 7 2" xfId="31725"/>
    <cellStyle name="Percent 7 3" xfId="31726"/>
    <cellStyle name="Percent 8" xfId="31727"/>
    <cellStyle name="Percent 8 2" xfId="31728"/>
    <cellStyle name="Percent 8 3" xfId="31729"/>
    <cellStyle name="Percent 9" xfId="31730"/>
    <cellStyle name="Percent 9 2" xfId="31731"/>
    <cellStyle name="Percent 9 3" xfId="31732"/>
    <cellStyle name="Percent.0" xfId="31733"/>
    <cellStyle name="percentá 2" xfId="31734"/>
    <cellStyle name="percentá 2 2" xfId="31735"/>
    <cellStyle name="percentá 2 3" xfId="31736"/>
    <cellStyle name="percentage difference" xfId="31737"/>
    <cellStyle name="percentage difference 10" xfId="31738"/>
    <cellStyle name="percentage difference 11" xfId="31739"/>
    <cellStyle name="percentage difference 12" xfId="31740"/>
    <cellStyle name="percentage difference 13" xfId="31741"/>
    <cellStyle name="percentage difference 2" xfId="31742"/>
    <cellStyle name="percentage difference 2 2" xfId="31743"/>
    <cellStyle name="percentage difference 2 3" xfId="31744"/>
    <cellStyle name="percentage difference 3" xfId="31745"/>
    <cellStyle name="percentage difference 4" xfId="31746"/>
    <cellStyle name="percentage difference 5" xfId="31747"/>
    <cellStyle name="percentage difference 6" xfId="31748"/>
    <cellStyle name="percentage difference 7" xfId="31749"/>
    <cellStyle name="percentage difference 8" xfId="31750"/>
    <cellStyle name="percentage difference 9" xfId="31751"/>
    <cellStyle name="percentage difference one decimal" xfId="31752"/>
    <cellStyle name="percentage difference one decimal 2" xfId="31753"/>
    <cellStyle name="percentage difference zero decimal" xfId="31754"/>
    <cellStyle name="percentage difference zero decimal 2" xfId="31755"/>
    <cellStyle name="percentage difference_2005 June PPM Tables (corrections Sep 14 2005)" xfId="31756"/>
    <cellStyle name="Percentagem 2" xfId="31757"/>
    <cellStyle name="Percentagem 3" xfId="31758"/>
    <cellStyle name="Percentagem 4" xfId="31759"/>
    <cellStyle name="Percentagem 4 2" xfId="31760"/>
    <cellStyle name="Percentagem 4 2 2" xfId="31761"/>
    <cellStyle name="Percentagem 4 3" xfId="31762"/>
    <cellStyle name="Percentual" xfId="31763"/>
    <cellStyle name="person" xfId="31764"/>
    <cellStyle name="Pevný" xfId="31765"/>
    <cellStyle name="Pevný 2" xfId="31766"/>
    <cellStyle name="Pevný 3" xfId="31767"/>
    <cellStyle name="Pevný 4" xfId="31768"/>
    <cellStyle name="Pie??m." xfId="31769"/>
    <cellStyle name="Pie??m. 2" xfId="31770"/>
    <cellStyle name="Planches" xfId="31771"/>
    <cellStyle name="Planches 2" xfId="31772"/>
    <cellStyle name="Planches 3" xfId="31773"/>
    <cellStyle name="Ponto" xfId="31774"/>
    <cellStyle name="Porcentagem_SEP1196" xfId="31775"/>
    <cellStyle name="Porcentaje" xfId="31776"/>
    <cellStyle name="Porcentaje 2" xfId="31777"/>
    <cellStyle name="Porcentaje 2 2" xfId="31778"/>
    <cellStyle name="Porcentaje 2 2 2" xfId="31779"/>
    <cellStyle name="Porcentaje 2 3" xfId="31780"/>
    <cellStyle name="Porcentaje 3" xfId="31781"/>
    <cellStyle name="Porcentaje 3 2" xfId="31782"/>
    <cellStyle name="Porcentaje 4" xfId="31783"/>
    <cellStyle name="Porcentaje 4 2" xfId="31784"/>
    <cellStyle name="Porcentaje 4 2 2" xfId="31785"/>
    <cellStyle name="PrePop Currency (0)" xfId="31786"/>
    <cellStyle name="PrePop Currency (0) 2" xfId="31787"/>
    <cellStyle name="PrePop Currency (0) 2 2" xfId="31788"/>
    <cellStyle name="PrePop Currency (0) 2 3" xfId="31789"/>
    <cellStyle name="PrePop Currency (0) 3" xfId="31790"/>
    <cellStyle name="PrePop Currency (0) 4" xfId="31791"/>
    <cellStyle name="PrePop Currency (2)" xfId="31792"/>
    <cellStyle name="PrePop Currency (2) 2" xfId="31793"/>
    <cellStyle name="PrePop Currency (2) 3" xfId="31794"/>
    <cellStyle name="PrePop Units (0)" xfId="31795"/>
    <cellStyle name="PrePop Units (0) 2" xfId="31796"/>
    <cellStyle name="PrePop Units (0) 2 2" xfId="31797"/>
    <cellStyle name="PrePop Units (0) 2 3" xfId="31798"/>
    <cellStyle name="PrePop Units (0) 3" xfId="31799"/>
    <cellStyle name="PrePop Units (0) 4" xfId="31800"/>
    <cellStyle name="PrePop Units (1)" xfId="31801"/>
    <cellStyle name="PrePop Units (1) 2" xfId="31802"/>
    <cellStyle name="PrePop Units (1) 2 2" xfId="31803"/>
    <cellStyle name="PrePop Units (1) 2 3" xfId="31804"/>
    <cellStyle name="PrePop Units (1) 3" xfId="31805"/>
    <cellStyle name="PrePop Units (1) 4" xfId="31806"/>
    <cellStyle name="PrePop Units (2)" xfId="31807"/>
    <cellStyle name="PrePop Units (2) 2" xfId="31808"/>
    <cellStyle name="PrePop Units (2) 3" xfId="31809"/>
    <cellStyle name="Presentation" xfId="31810"/>
    <cellStyle name="Presentation 2" xfId="31811"/>
    <cellStyle name="Presentation 3" xfId="31812"/>
    <cellStyle name="Presentation 4" xfId="31813"/>
    <cellStyle name="Presentation 5" xfId="31814"/>
    <cellStyle name="prev" xfId="31815"/>
    <cellStyle name="Procent 2" xfId="31816"/>
    <cellStyle name="PSChar" xfId="31817"/>
    <cellStyle name="PSChar 2" xfId="31818"/>
    <cellStyle name="PSChar 3" xfId="31819"/>
    <cellStyle name="PSDate" xfId="31820"/>
    <cellStyle name="PSDec" xfId="31821"/>
    <cellStyle name="PSHeading" xfId="31822"/>
    <cellStyle name="PSHeading 2" xfId="31823"/>
    <cellStyle name="PSHeading 3" xfId="31824"/>
    <cellStyle name="PSInt" xfId="31825"/>
    <cellStyle name="PSSpacer" xfId="31826"/>
    <cellStyle name="PSSpacer 2" xfId="31827"/>
    <cellStyle name="PSSpacer 3" xfId="31828"/>
    <cellStyle name="Publication" xfId="31829"/>
    <cellStyle name="Publication 2" xfId="31830"/>
    <cellStyle name="Publication 3" xfId="31831"/>
    <cellStyle name="Punto" xfId="31832"/>
    <cellStyle name="Punto0" xfId="31833"/>
    <cellStyle name="QDTITULO" xfId="31834"/>
    <cellStyle name="r0" xfId="31835"/>
    <cellStyle name="r1" xfId="31836"/>
    <cellStyle name="r2" xfId="31837"/>
    <cellStyle name="Ratio" xfId="31838"/>
    <cellStyle name="Ratio 2" xfId="31839"/>
    <cellStyle name="Red Text" xfId="31840"/>
    <cellStyle name="Red Text 2" xfId="31841"/>
    <cellStyle name="Red Text 3" xfId="31842"/>
    <cellStyle name="Red Text 4" xfId="31843"/>
    <cellStyle name="Red Text 5" xfId="31844"/>
    <cellStyle name="reduced" xfId="31845"/>
    <cellStyle name="Ref Numbers" xfId="31846"/>
    <cellStyle name="Richard" xfId="31847"/>
    <cellStyle name="Richard 2" xfId="31848"/>
    <cellStyle name="Richard 3" xfId="31849"/>
    <cellStyle name="Richard 4" xfId="31850"/>
    <cellStyle name="RightNumber" xfId="31851"/>
    <cellStyle name="row" xfId="31852"/>
    <cellStyle name="row 10" xfId="31853"/>
    <cellStyle name="row 11" xfId="31854"/>
    <cellStyle name="row 12" xfId="31855"/>
    <cellStyle name="row 13" xfId="31856"/>
    <cellStyle name="row 14" xfId="31857"/>
    <cellStyle name="row 15" xfId="31858"/>
    <cellStyle name="row 16" xfId="31859"/>
    <cellStyle name="row 17" xfId="31860"/>
    <cellStyle name="row 18" xfId="31861"/>
    <cellStyle name="row 19" xfId="31862"/>
    <cellStyle name="row 2" xfId="31863"/>
    <cellStyle name="row 2 10" xfId="31864"/>
    <cellStyle name="row 2 11" xfId="31865"/>
    <cellStyle name="row 2 12" xfId="31866"/>
    <cellStyle name="row 2 13" xfId="31867"/>
    <cellStyle name="row 2 14" xfId="31868"/>
    <cellStyle name="row 2 15" xfId="31869"/>
    <cellStyle name="row 2 16" xfId="31870"/>
    <cellStyle name="row 2 17" xfId="31871"/>
    <cellStyle name="row 2 18" xfId="31872"/>
    <cellStyle name="row 2 19" xfId="31873"/>
    <cellStyle name="row 2 2" xfId="31874"/>
    <cellStyle name="row 2 2 10" xfId="31875"/>
    <cellStyle name="row 2 2 11" xfId="31876"/>
    <cellStyle name="row 2 2 12" xfId="31877"/>
    <cellStyle name="row 2 2 13" xfId="31878"/>
    <cellStyle name="row 2 2 14" xfId="31879"/>
    <cellStyle name="row 2 2 15" xfId="31880"/>
    <cellStyle name="row 2 2 16" xfId="31881"/>
    <cellStyle name="row 2 2 17" xfId="31882"/>
    <cellStyle name="row 2 2 18" xfId="31883"/>
    <cellStyle name="row 2 2 19" xfId="31884"/>
    <cellStyle name="row 2 2 2" xfId="31885"/>
    <cellStyle name="row 2 2 20" xfId="31886"/>
    <cellStyle name="row 2 2 21" xfId="31887"/>
    <cellStyle name="row 2 2 22" xfId="31888"/>
    <cellStyle name="row 2 2 23" xfId="31889"/>
    <cellStyle name="row 2 2 24" xfId="31890"/>
    <cellStyle name="row 2 2 25" xfId="31891"/>
    <cellStyle name="row 2 2 26" xfId="31892"/>
    <cellStyle name="row 2 2 27" xfId="31893"/>
    <cellStyle name="row 2 2 28" xfId="31894"/>
    <cellStyle name="row 2 2 29" xfId="31895"/>
    <cellStyle name="row 2 2 3" xfId="31896"/>
    <cellStyle name="row 2 2 4" xfId="31897"/>
    <cellStyle name="row 2 2 5" xfId="31898"/>
    <cellStyle name="row 2 2 6" xfId="31899"/>
    <cellStyle name="row 2 2 7" xfId="31900"/>
    <cellStyle name="row 2 2 8" xfId="31901"/>
    <cellStyle name="row 2 2 9" xfId="31902"/>
    <cellStyle name="row 2 20" xfId="31903"/>
    <cellStyle name="row 2 21" xfId="31904"/>
    <cellStyle name="row 2 22" xfId="31905"/>
    <cellStyle name="row 2 23" xfId="31906"/>
    <cellStyle name="row 2 24" xfId="31907"/>
    <cellStyle name="row 2 25" xfId="31908"/>
    <cellStyle name="row 2 26" xfId="31909"/>
    <cellStyle name="row 2 27" xfId="31910"/>
    <cellStyle name="row 2 28" xfId="31911"/>
    <cellStyle name="row 2 29" xfId="31912"/>
    <cellStyle name="row 2 3" xfId="31913"/>
    <cellStyle name="row 2 30" xfId="31914"/>
    <cellStyle name="row 2 4" xfId="31915"/>
    <cellStyle name="row 2 5" xfId="31916"/>
    <cellStyle name="row 2 6" xfId="31917"/>
    <cellStyle name="row 2 7" xfId="31918"/>
    <cellStyle name="row 2 8" xfId="31919"/>
    <cellStyle name="row 2 9" xfId="31920"/>
    <cellStyle name="row 20" xfId="31921"/>
    <cellStyle name="row 21" xfId="31922"/>
    <cellStyle name="row 22" xfId="31923"/>
    <cellStyle name="row 23" xfId="31924"/>
    <cellStyle name="row 24" xfId="31925"/>
    <cellStyle name="row 25" xfId="31926"/>
    <cellStyle name="row 26" xfId="31927"/>
    <cellStyle name="row 27" xfId="31928"/>
    <cellStyle name="row 28" xfId="31929"/>
    <cellStyle name="row 29" xfId="31930"/>
    <cellStyle name="row 3" xfId="31931"/>
    <cellStyle name="row 3 10" xfId="31932"/>
    <cellStyle name="row 3 11" xfId="31933"/>
    <cellStyle name="row 3 12" xfId="31934"/>
    <cellStyle name="row 3 13" xfId="31935"/>
    <cellStyle name="row 3 14" xfId="31936"/>
    <cellStyle name="row 3 15" xfId="31937"/>
    <cellStyle name="row 3 16" xfId="31938"/>
    <cellStyle name="row 3 17" xfId="31939"/>
    <cellStyle name="row 3 18" xfId="31940"/>
    <cellStyle name="row 3 19" xfId="31941"/>
    <cellStyle name="row 3 2" xfId="31942"/>
    <cellStyle name="row 3 2 10" xfId="31943"/>
    <cellStyle name="row 3 2 11" xfId="31944"/>
    <cellStyle name="row 3 2 12" xfId="31945"/>
    <cellStyle name="row 3 2 13" xfId="31946"/>
    <cellStyle name="row 3 2 14" xfId="31947"/>
    <cellStyle name="row 3 2 15" xfId="31948"/>
    <cellStyle name="row 3 2 16" xfId="31949"/>
    <cellStyle name="row 3 2 17" xfId="31950"/>
    <cellStyle name="row 3 2 18" xfId="31951"/>
    <cellStyle name="row 3 2 19" xfId="31952"/>
    <cellStyle name="row 3 2 2" xfId="31953"/>
    <cellStyle name="row 3 2 20" xfId="31954"/>
    <cellStyle name="row 3 2 21" xfId="31955"/>
    <cellStyle name="row 3 2 22" xfId="31956"/>
    <cellStyle name="row 3 2 23" xfId="31957"/>
    <cellStyle name="row 3 2 24" xfId="31958"/>
    <cellStyle name="row 3 2 25" xfId="31959"/>
    <cellStyle name="row 3 2 26" xfId="31960"/>
    <cellStyle name="row 3 2 27" xfId="31961"/>
    <cellStyle name="row 3 2 28" xfId="31962"/>
    <cellStyle name="row 3 2 29" xfId="31963"/>
    <cellStyle name="row 3 2 3" xfId="31964"/>
    <cellStyle name="row 3 2 4" xfId="31965"/>
    <cellStyle name="row 3 2 5" xfId="31966"/>
    <cellStyle name="row 3 2 6" xfId="31967"/>
    <cellStyle name="row 3 2 7" xfId="31968"/>
    <cellStyle name="row 3 2 8" xfId="31969"/>
    <cellStyle name="row 3 2 9" xfId="31970"/>
    <cellStyle name="row 3 20" xfId="31971"/>
    <cellStyle name="row 3 21" xfId="31972"/>
    <cellStyle name="row 3 22" xfId="31973"/>
    <cellStyle name="row 3 23" xfId="31974"/>
    <cellStyle name="row 3 24" xfId="31975"/>
    <cellStyle name="row 3 25" xfId="31976"/>
    <cellStyle name="row 3 26" xfId="31977"/>
    <cellStyle name="row 3 27" xfId="31978"/>
    <cellStyle name="row 3 28" xfId="31979"/>
    <cellStyle name="row 3 29" xfId="31980"/>
    <cellStyle name="row 3 3" xfId="31981"/>
    <cellStyle name="row 3 30" xfId="31982"/>
    <cellStyle name="row 3 4" xfId="31983"/>
    <cellStyle name="row 3 5" xfId="31984"/>
    <cellStyle name="row 3 6" xfId="31985"/>
    <cellStyle name="row 3 7" xfId="31986"/>
    <cellStyle name="row 3 8" xfId="31987"/>
    <cellStyle name="row 3 9" xfId="31988"/>
    <cellStyle name="row 30" xfId="31989"/>
    <cellStyle name="row 31" xfId="31990"/>
    <cellStyle name="row 32" xfId="31991"/>
    <cellStyle name="row 4" xfId="31992"/>
    <cellStyle name="row 4 10" xfId="31993"/>
    <cellStyle name="row 4 11" xfId="31994"/>
    <cellStyle name="row 4 12" xfId="31995"/>
    <cellStyle name="row 4 13" xfId="31996"/>
    <cellStyle name="row 4 14" xfId="31997"/>
    <cellStyle name="row 4 15" xfId="31998"/>
    <cellStyle name="row 4 16" xfId="31999"/>
    <cellStyle name="row 4 17" xfId="32000"/>
    <cellStyle name="row 4 18" xfId="32001"/>
    <cellStyle name="row 4 19" xfId="32002"/>
    <cellStyle name="row 4 2" xfId="32003"/>
    <cellStyle name="row 4 20" xfId="32004"/>
    <cellStyle name="row 4 21" xfId="32005"/>
    <cellStyle name="row 4 22" xfId="32006"/>
    <cellStyle name="row 4 23" xfId="32007"/>
    <cellStyle name="row 4 24" xfId="32008"/>
    <cellStyle name="row 4 25" xfId="32009"/>
    <cellStyle name="row 4 26" xfId="32010"/>
    <cellStyle name="row 4 27" xfId="32011"/>
    <cellStyle name="row 4 28" xfId="32012"/>
    <cellStyle name="row 4 29" xfId="32013"/>
    <cellStyle name="row 4 3" xfId="32014"/>
    <cellStyle name="row 4 4" xfId="32015"/>
    <cellStyle name="row 4 5" xfId="32016"/>
    <cellStyle name="row 4 6" xfId="32017"/>
    <cellStyle name="row 4 7" xfId="32018"/>
    <cellStyle name="row 4 8" xfId="32019"/>
    <cellStyle name="row 4 9" xfId="32020"/>
    <cellStyle name="row 5" xfId="32021"/>
    <cellStyle name="row 6" xfId="32022"/>
    <cellStyle name="row 7" xfId="32023"/>
    <cellStyle name="row 8" xfId="32024"/>
    <cellStyle name="row 9" xfId="32025"/>
    <cellStyle name="RowCodes" xfId="32026"/>
    <cellStyle name="RowCodes 2" xfId="32027"/>
    <cellStyle name="RowCodes 3" xfId="32028"/>
    <cellStyle name="Row-Col Headings" xfId="32029"/>
    <cellStyle name="Row-Col Headings 2" xfId="32030"/>
    <cellStyle name="Row-Col Headings 3" xfId="32031"/>
    <cellStyle name="RowTitles_CENTRAL_GOVT" xfId="32032"/>
    <cellStyle name="RowTitles-Col2" xfId="32033"/>
    <cellStyle name="RowTitles-Col2 10" xfId="32034"/>
    <cellStyle name="RowTitles-Col2 11" xfId="32035"/>
    <cellStyle name="RowTitles-Col2 12" xfId="32036"/>
    <cellStyle name="RowTitles-Col2 13" xfId="32037"/>
    <cellStyle name="RowTitles-Col2 14" xfId="32038"/>
    <cellStyle name="RowTitles-Col2 15" xfId="32039"/>
    <cellStyle name="RowTitles-Col2 16" xfId="32040"/>
    <cellStyle name="RowTitles-Col2 17" xfId="32041"/>
    <cellStyle name="RowTitles-Col2 18" xfId="32042"/>
    <cellStyle name="RowTitles-Col2 19" xfId="32043"/>
    <cellStyle name="RowTitles-Col2 2" xfId="32044"/>
    <cellStyle name="RowTitles-Col2 2 10" xfId="32045"/>
    <cellStyle name="RowTitles-Col2 2 11" xfId="32046"/>
    <cellStyle name="RowTitles-Col2 2 12" xfId="32047"/>
    <cellStyle name="RowTitles-Col2 2 13" xfId="32048"/>
    <cellStyle name="RowTitles-Col2 2 14" xfId="32049"/>
    <cellStyle name="RowTitles-Col2 2 15" xfId="32050"/>
    <cellStyle name="RowTitles-Col2 2 16" xfId="32051"/>
    <cellStyle name="RowTitles-Col2 2 17" xfId="32052"/>
    <cellStyle name="RowTitles-Col2 2 18" xfId="32053"/>
    <cellStyle name="RowTitles-Col2 2 19" xfId="32054"/>
    <cellStyle name="RowTitles-Col2 2 2" xfId="32055"/>
    <cellStyle name="RowTitles-Col2 2 2 10" xfId="32056"/>
    <cellStyle name="RowTitles-Col2 2 2 11" xfId="32057"/>
    <cellStyle name="RowTitles-Col2 2 2 12" xfId="32058"/>
    <cellStyle name="RowTitles-Col2 2 2 13" xfId="32059"/>
    <cellStyle name="RowTitles-Col2 2 2 14" xfId="32060"/>
    <cellStyle name="RowTitles-Col2 2 2 15" xfId="32061"/>
    <cellStyle name="RowTitles-Col2 2 2 16" xfId="32062"/>
    <cellStyle name="RowTitles-Col2 2 2 17" xfId="32063"/>
    <cellStyle name="RowTitles-Col2 2 2 18" xfId="32064"/>
    <cellStyle name="RowTitles-Col2 2 2 19" xfId="32065"/>
    <cellStyle name="RowTitles-Col2 2 2 2" xfId="32066"/>
    <cellStyle name="RowTitles-Col2 2 2 20" xfId="32067"/>
    <cellStyle name="RowTitles-Col2 2 2 21" xfId="32068"/>
    <cellStyle name="RowTitles-Col2 2 2 22" xfId="32069"/>
    <cellStyle name="RowTitles-Col2 2 2 23" xfId="32070"/>
    <cellStyle name="RowTitles-Col2 2 2 24" xfId="32071"/>
    <cellStyle name="RowTitles-Col2 2 2 25" xfId="32072"/>
    <cellStyle name="RowTitles-Col2 2 2 26" xfId="32073"/>
    <cellStyle name="RowTitles-Col2 2 2 27" xfId="32074"/>
    <cellStyle name="RowTitles-Col2 2 2 28" xfId="32075"/>
    <cellStyle name="RowTitles-Col2 2 2 29" xfId="32076"/>
    <cellStyle name="RowTitles-Col2 2 2 3" xfId="32077"/>
    <cellStyle name="RowTitles-Col2 2 2 4" xfId="32078"/>
    <cellStyle name="RowTitles-Col2 2 2 5" xfId="32079"/>
    <cellStyle name="RowTitles-Col2 2 2 6" xfId="32080"/>
    <cellStyle name="RowTitles-Col2 2 2 7" xfId="32081"/>
    <cellStyle name="RowTitles-Col2 2 2 8" xfId="32082"/>
    <cellStyle name="RowTitles-Col2 2 2 9" xfId="32083"/>
    <cellStyle name="RowTitles-Col2 2 20" xfId="32084"/>
    <cellStyle name="RowTitles-Col2 2 21" xfId="32085"/>
    <cellStyle name="RowTitles-Col2 2 22" xfId="32086"/>
    <cellStyle name="RowTitles-Col2 2 23" xfId="32087"/>
    <cellStyle name="RowTitles-Col2 2 24" xfId="32088"/>
    <cellStyle name="RowTitles-Col2 2 25" xfId="32089"/>
    <cellStyle name="RowTitles-Col2 2 26" xfId="32090"/>
    <cellStyle name="RowTitles-Col2 2 27" xfId="32091"/>
    <cellStyle name="RowTitles-Col2 2 28" xfId="32092"/>
    <cellStyle name="RowTitles-Col2 2 29" xfId="32093"/>
    <cellStyle name="RowTitles-Col2 2 3" xfId="32094"/>
    <cellStyle name="RowTitles-Col2 2 30" xfId="32095"/>
    <cellStyle name="RowTitles-Col2 2 4" xfId="32096"/>
    <cellStyle name="RowTitles-Col2 2 5" xfId="32097"/>
    <cellStyle name="RowTitles-Col2 2 6" xfId="32098"/>
    <cellStyle name="RowTitles-Col2 2 7" xfId="32099"/>
    <cellStyle name="RowTitles-Col2 2 8" xfId="32100"/>
    <cellStyle name="RowTitles-Col2 2 9" xfId="32101"/>
    <cellStyle name="RowTitles-Col2 20" xfId="32102"/>
    <cellStyle name="RowTitles-Col2 21" xfId="32103"/>
    <cellStyle name="RowTitles-Col2 22" xfId="32104"/>
    <cellStyle name="RowTitles-Col2 23" xfId="32105"/>
    <cellStyle name="RowTitles-Col2 24" xfId="32106"/>
    <cellStyle name="RowTitles-Col2 25" xfId="32107"/>
    <cellStyle name="RowTitles-Col2 26" xfId="32108"/>
    <cellStyle name="RowTitles-Col2 27" xfId="32109"/>
    <cellStyle name="RowTitles-Col2 28" xfId="32110"/>
    <cellStyle name="RowTitles-Col2 29" xfId="32111"/>
    <cellStyle name="RowTitles-Col2 3" xfId="32112"/>
    <cellStyle name="RowTitles-Col2 3 10" xfId="32113"/>
    <cellStyle name="RowTitles-Col2 3 11" xfId="32114"/>
    <cellStyle name="RowTitles-Col2 3 12" xfId="32115"/>
    <cellStyle name="RowTitles-Col2 3 13" xfId="32116"/>
    <cellStyle name="RowTitles-Col2 3 14" xfId="32117"/>
    <cellStyle name="RowTitles-Col2 3 15" xfId="32118"/>
    <cellStyle name="RowTitles-Col2 3 16" xfId="32119"/>
    <cellStyle name="RowTitles-Col2 3 17" xfId="32120"/>
    <cellStyle name="RowTitles-Col2 3 18" xfId="32121"/>
    <cellStyle name="RowTitles-Col2 3 19" xfId="32122"/>
    <cellStyle name="RowTitles-Col2 3 2" xfId="32123"/>
    <cellStyle name="RowTitles-Col2 3 2 10" xfId="32124"/>
    <cellStyle name="RowTitles-Col2 3 2 11" xfId="32125"/>
    <cellStyle name="RowTitles-Col2 3 2 12" xfId="32126"/>
    <cellStyle name="RowTitles-Col2 3 2 13" xfId="32127"/>
    <cellStyle name="RowTitles-Col2 3 2 14" xfId="32128"/>
    <cellStyle name="RowTitles-Col2 3 2 15" xfId="32129"/>
    <cellStyle name="RowTitles-Col2 3 2 16" xfId="32130"/>
    <cellStyle name="RowTitles-Col2 3 2 17" xfId="32131"/>
    <cellStyle name="RowTitles-Col2 3 2 18" xfId="32132"/>
    <cellStyle name="RowTitles-Col2 3 2 19" xfId="32133"/>
    <cellStyle name="RowTitles-Col2 3 2 2" xfId="32134"/>
    <cellStyle name="RowTitles-Col2 3 2 20" xfId="32135"/>
    <cellStyle name="RowTitles-Col2 3 2 21" xfId="32136"/>
    <cellStyle name="RowTitles-Col2 3 2 22" xfId="32137"/>
    <cellStyle name="RowTitles-Col2 3 2 23" xfId="32138"/>
    <cellStyle name="RowTitles-Col2 3 2 24" xfId="32139"/>
    <cellStyle name="RowTitles-Col2 3 2 25" xfId="32140"/>
    <cellStyle name="RowTitles-Col2 3 2 26" xfId="32141"/>
    <cellStyle name="RowTitles-Col2 3 2 27" xfId="32142"/>
    <cellStyle name="RowTitles-Col2 3 2 28" xfId="32143"/>
    <cellStyle name="RowTitles-Col2 3 2 29" xfId="32144"/>
    <cellStyle name="RowTitles-Col2 3 2 3" xfId="32145"/>
    <cellStyle name="RowTitles-Col2 3 2 4" xfId="32146"/>
    <cellStyle name="RowTitles-Col2 3 2 5" xfId="32147"/>
    <cellStyle name="RowTitles-Col2 3 2 6" xfId="32148"/>
    <cellStyle name="RowTitles-Col2 3 2 7" xfId="32149"/>
    <cellStyle name="RowTitles-Col2 3 2 8" xfId="32150"/>
    <cellStyle name="RowTitles-Col2 3 2 9" xfId="32151"/>
    <cellStyle name="RowTitles-Col2 3 20" xfId="32152"/>
    <cellStyle name="RowTitles-Col2 3 21" xfId="32153"/>
    <cellStyle name="RowTitles-Col2 3 22" xfId="32154"/>
    <cellStyle name="RowTitles-Col2 3 23" xfId="32155"/>
    <cellStyle name="RowTitles-Col2 3 24" xfId="32156"/>
    <cellStyle name="RowTitles-Col2 3 25" xfId="32157"/>
    <cellStyle name="RowTitles-Col2 3 26" xfId="32158"/>
    <cellStyle name="RowTitles-Col2 3 27" xfId="32159"/>
    <cellStyle name="RowTitles-Col2 3 28" xfId="32160"/>
    <cellStyle name="RowTitles-Col2 3 29" xfId="32161"/>
    <cellStyle name="RowTitles-Col2 3 3" xfId="32162"/>
    <cellStyle name="RowTitles-Col2 3 30" xfId="32163"/>
    <cellStyle name="RowTitles-Col2 3 4" xfId="32164"/>
    <cellStyle name="RowTitles-Col2 3 5" xfId="32165"/>
    <cellStyle name="RowTitles-Col2 3 6" xfId="32166"/>
    <cellStyle name="RowTitles-Col2 3 7" xfId="32167"/>
    <cellStyle name="RowTitles-Col2 3 8" xfId="32168"/>
    <cellStyle name="RowTitles-Col2 3 9" xfId="32169"/>
    <cellStyle name="RowTitles-Col2 30" xfId="32170"/>
    <cellStyle name="RowTitles-Col2 31" xfId="32171"/>
    <cellStyle name="RowTitles-Col2 32" xfId="32172"/>
    <cellStyle name="RowTitles-Col2 4" xfId="32173"/>
    <cellStyle name="RowTitles-Col2 4 10" xfId="32174"/>
    <cellStyle name="RowTitles-Col2 4 11" xfId="32175"/>
    <cellStyle name="RowTitles-Col2 4 12" xfId="32176"/>
    <cellStyle name="RowTitles-Col2 4 13" xfId="32177"/>
    <cellStyle name="RowTitles-Col2 4 14" xfId="32178"/>
    <cellStyle name="RowTitles-Col2 4 15" xfId="32179"/>
    <cellStyle name="RowTitles-Col2 4 16" xfId="32180"/>
    <cellStyle name="RowTitles-Col2 4 17" xfId="32181"/>
    <cellStyle name="RowTitles-Col2 4 18" xfId="32182"/>
    <cellStyle name="RowTitles-Col2 4 19" xfId="32183"/>
    <cellStyle name="RowTitles-Col2 4 2" xfId="32184"/>
    <cellStyle name="RowTitles-Col2 4 20" xfId="32185"/>
    <cellStyle name="RowTitles-Col2 4 21" xfId="32186"/>
    <cellStyle name="RowTitles-Col2 4 22" xfId="32187"/>
    <cellStyle name="RowTitles-Col2 4 23" xfId="32188"/>
    <cellStyle name="RowTitles-Col2 4 24" xfId="32189"/>
    <cellStyle name="RowTitles-Col2 4 25" xfId="32190"/>
    <cellStyle name="RowTitles-Col2 4 26" xfId="32191"/>
    <cellStyle name="RowTitles-Col2 4 27" xfId="32192"/>
    <cellStyle name="RowTitles-Col2 4 28" xfId="32193"/>
    <cellStyle name="RowTitles-Col2 4 29" xfId="32194"/>
    <cellStyle name="RowTitles-Col2 4 3" xfId="32195"/>
    <cellStyle name="RowTitles-Col2 4 4" xfId="32196"/>
    <cellStyle name="RowTitles-Col2 4 5" xfId="32197"/>
    <cellStyle name="RowTitles-Col2 4 6" xfId="32198"/>
    <cellStyle name="RowTitles-Col2 4 7" xfId="32199"/>
    <cellStyle name="RowTitles-Col2 4 8" xfId="32200"/>
    <cellStyle name="RowTitles-Col2 4 9" xfId="32201"/>
    <cellStyle name="RowTitles-Col2 5" xfId="32202"/>
    <cellStyle name="RowTitles-Col2 6" xfId="32203"/>
    <cellStyle name="RowTitles-Col2 7" xfId="32204"/>
    <cellStyle name="RowTitles-Col2 8" xfId="32205"/>
    <cellStyle name="RowTitles-Col2 9" xfId="32206"/>
    <cellStyle name="RowTitles-Detail" xfId="32207"/>
    <cellStyle name="RowTitles-Detail 10" xfId="32208"/>
    <cellStyle name="RowTitles-Detail 11" xfId="32209"/>
    <cellStyle name="RowTitles-Detail 12" xfId="32210"/>
    <cellStyle name="RowTitles-Detail 13" xfId="32211"/>
    <cellStyle name="RowTitles-Detail 14" xfId="32212"/>
    <cellStyle name="RowTitles-Detail 15" xfId="32213"/>
    <cellStyle name="RowTitles-Detail 16" xfId="32214"/>
    <cellStyle name="RowTitles-Detail 17" xfId="32215"/>
    <cellStyle name="RowTitles-Detail 18" xfId="32216"/>
    <cellStyle name="RowTitles-Detail 19" xfId="32217"/>
    <cellStyle name="RowTitles-Detail 2" xfId="32218"/>
    <cellStyle name="RowTitles-Detail 2 10" xfId="32219"/>
    <cellStyle name="RowTitles-Detail 2 11" xfId="32220"/>
    <cellStyle name="RowTitles-Detail 2 12" xfId="32221"/>
    <cellStyle name="RowTitles-Detail 2 13" xfId="32222"/>
    <cellStyle name="RowTitles-Detail 2 14" xfId="32223"/>
    <cellStyle name="RowTitles-Detail 2 15" xfId="32224"/>
    <cellStyle name="RowTitles-Detail 2 16" xfId="32225"/>
    <cellStyle name="RowTitles-Detail 2 17" xfId="32226"/>
    <cellStyle name="RowTitles-Detail 2 18" xfId="32227"/>
    <cellStyle name="RowTitles-Detail 2 19" xfId="32228"/>
    <cellStyle name="RowTitles-Detail 2 2" xfId="32229"/>
    <cellStyle name="RowTitles-Detail 2 2 10" xfId="32230"/>
    <cellStyle name="RowTitles-Detail 2 2 11" xfId="32231"/>
    <cellStyle name="RowTitles-Detail 2 2 12" xfId="32232"/>
    <cellStyle name="RowTitles-Detail 2 2 13" xfId="32233"/>
    <cellStyle name="RowTitles-Detail 2 2 14" xfId="32234"/>
    <cellStyle name="RowTitles-Detail 2 2 15" xfId="32235"/>
    <cellStyle name="RowTitles-Detail 2 2 16" xfId="32236"/>
    <cellStyle name="RowTitles-Detail 2 2 17" xfId="32237"/>
    <cellStyle name="RowTitles-Detail 2 2 18" xfId="32238"/>
    <cellStyle name="RowTitles-Detail 2 2 19" xfId="32239"/>
    <cellStyle name="RowTitles-Detail 2 2 2" xfId="32240"/>
    <cellStyle name="RowTitles-Detail 2 2 20" xfId="32241"/>
    <cellStyle name="RowTitles-Detail 2 2 21" xfId="32242"/>
    <cellStyle name="RowTitles-Detail 2 2 22" xfId="32243"/>
    <cellStyle name="RowTitles-Detail 2 2 23" xfId="32244"/>
    <cellStyle name="RowTitles-Detail 2 2 24" xfId="32245"/>
    <cellStyle name="RowTitles-Detail 2 2 25" xfId="32246"/>
    <cellStyle name="RowTitles-Detail 2 2 26" xfId="32247"/>
    <cellStyle name="RowTitles-Detail 2 2 27" xfId="32248"/>
    <cellStyle name="RowTitles-Detail 2 2 28" xfId="32249"/>
    <cellStyle name="RowTitles-Detail 2 2 29" xfId="32250"/>
    <cellStyle name="RowTitles-Detail 2 2 3" xfId="32251"/>
    <cellStyle name="RowTitles-Detail 2 2 4" xfId="32252"/>
    <cellStyle name="RowTitles-Detail 2 2 5" xfId="32253"/>
    <cellStyle name="RowTitles-Detail 2 2 6" xfId="32254"/>
    <cellStyle name="RowTitles-Detail 2 2 7" xfId="32255"/>
    <cellStyle name="RowTitles-Detail 2 2 8" xfId="32256"/>
    <cellStyle name="RowTitles-Detail 2 2 9" xfId="32257"/>
    <cellStyle name="RowTitles-Detail 2 20" xfId="32258"/>
    <cellStyle name="RowTitles-Detail 2 21" xfId="32259"/>
    <cellStyle name="RowTitles-Detail 2 22" xfId="32260"/>
    <cellStyle name="RowTitles-Detail 2 23" xfId="32261"/>
    <cellStyle name="RowTitles-Detail 2 24" xfId="32262"/>
    <cellStyle name="RowTitles-Detail 2 25" xfId="32263"/>
    <cellStyle name="RowTitles-Detail 2 26" xfId="32264"/>
    <cellStyle name="RowTitles-Detail 2 27" xfId="32265"/>
    <cellStyle name="RowTitles-Detail 2 28" xfId="32266"/>
    <cellStyle name="RowTitles-Detail 2 29" xfId="32267"/>
    <cellStyle name="RowTitles-Detail 2 3" xfId="32268"/>
    <cellStyle name="RowTitles-Detail 2 30" xfId="32269"/>
    <cellStyle name="RowTitles-Detail 2 4" xfId="32270"/>
    <cellStyle name="RowTitles-Detail 2 5" xfId="32271"/>
    <cellStyle name="RowTitles-Detail 2 6" xfId="32272"/>
    <cellStyle name="RowTitles-Detail 2 7" xfId="32273"/>
    <cellStyle name="RowTitles-Detail 2 8" xfId="32274"/>
    <cellStyle name="RowTitles-Detail 2 9" xfId="32275"/>
    <cellStyle name="RowTitles-Detail 20" xfId="32276"/>
    <cellStyle name="RowTitles-Detail 21" xfId="32277"/>
    <cellStyle name="RowTitles-Detail 22" xfId="32278"/>
    <cellStyle name="RowTitles-Detail 23" xfId="32279"/>
    <cellStyle name="RowTitles-Detail 24" xfId="32280"/>
    <cellStyle name="RowTitles-Detail 25" xfId="32281"/>
    <cellStyle name="RowTitles-Detail 26" xfId="32282"/>
    <cellStyle name="RowTitles-Detail 27" xfId="32283"/>
    <cellStyle name="RowTitles-Detail 28" xfId="32284"/>
    <cellStyle name="RowTitles-Detail 29" xfId="32285"/>
    <cellStyle name="RowTitles-Detail 3" xfId="32286"/>
    <cellStyle name="RowTitles-Detail 3 10" xfId="32287"/>
    <cellStyle name="RowTitles-Detail 3 11" xfId="32288"/>
    <cellStyle name="RowTitles-Detail 3 12" xfId="32289"/>
    <cellStyle name="RowTitles-Detail 3 13" xfId="32290"/>
    <cellStyle name="RowTitles-Detail 3 14" xfId="32291"/>
    <cellStyle name="RowTitles-Detail 3 15" xfId="32292"/>
    <cellStyle name="RowTitles-Detail 3 16" xfId="32293"/>
    <cellStyle name="RowTitles-Detail 3 17" xfId="32294"/>
    <cellStyle name="RowTitles-Detail 3 18" xfId="32295"/>
    <cellStyle name="RowTitles-Detail 3 19" xfId="32296"/>
    <cellStyle name="RowTitles-Detail 3 2" xfId="32297"/>
    <cellStyle name="RowTitles-Detail 3 2 10" xfId="32298"/>
    <cellStyle name="RowTitles-Detail 3 2 11" xfId="32299"/>
    <cellStyle name="RowTitles-Detail 3 2 12" xfId="32300"/>
    <cellStyle name="RowTitles-Detail 3 2 13" xfId="32301"/>
    <cellStyle name="RowTitles-Detail 3 2 14" xfId="32302"/>
    <cellStyle name="RowTitles-Detail 3 2 15" xfId="32303"/>
    <cellStyle name="RowTitles-Detail 3 2 16" xfId="32304"/>
    <cellStyle name="RowTitles-Detail 3 2 17" xfId="32305"/>
    <cellStyle name="RowTitles-Detail 3 2 18" xfId="32306"/>
    <cellStyle name="RowTitles-Detail 3 2 19" xfId="32307"/>
    <cellStyle name="RowTitles-Detail 3 2 2" xfId="32308"/>
    <cellStyle name="RowTitles-Detail 3 2 20" xfId="32309"/>
    <cellStyle name="RowTitles-Detail 3 2 21" xfId="32310"/>
    <cellStyle name="RowTitles-Detail 3 2 22" xfId="32311"/>
    <cellStyle name="RowTitles-Detail 3 2 23" xfId="32312"/>
    <cellStyle name="RowTitles-Detail 3 2 24" xfId="32313"/>
    <cellStyle name="RowTitles-Detail 3 2 25" xfId="32314"/>
    <cellStyle name="RowTitles-Detail 3 2 26" xfId="32315"/>
    <cellStyle name="RowTitles-Detail 3 2 27" xfId="32316"/>
    <cellStyle name="RowTitles-Detail 3 2 28" xfId="32317"/>
    <cellStyle name="RowTitles-Detail 3 2 29" xfId="32318"/>
    <cellStyle name="RowTitles-Detail 3 2 3" xfId="32319"/>
    <cellStyle name="RowTitles-Detail 3 2 4" xfId="32320"/>
    <cellStyle name="RowTitles-Detail 3 2 5" xfId="32321"/>
    <cellStyle name="RowTitles-Detail 3 2 6" xfId="32322"/>
    <cellStyle name="RowTitles-Detail 3 2 7" xfId="32323"/>
    <cellStyle name="RowTitles-Detail 3 2 8" xfId="32324"/>
    <cellStyle name="RowTitles-Detail 3 2 9" xfId="32325"/>
    <cellStyle name="RowTitles-Detail 3 20" xfId="32326"/>
    <cellStyle name="RowTitles-Detail 3 21" xfId="32327"/>
    <cellStyle name="RowTitles-Detail 3 22" xfId="32328"/>
    <cellStyle name="RowTitles-Detail 3 23" xfId="32329"/>
    <cellStyle name="RowTitles-Detail 3 24" xfId="32330"/>
    <cellStyle name="RowTitles-Detail 3 25" xfId="32331"/>
    <cellStyle name="RowTitles-Detail 3 26" xfId="32332"/>
    <cellStyle name="RowTitles-Detail 3 27" xfId="32333"/>
    <cellStyle name="RowTitles-Detail 3 28" xfId="32334"/>
    <cellStyle name="RowTitles-Detail 3 29" xfId="32335"/>
    <cellStyle name="RowTitles-Detail 3 3" xfId="32336"/>
    <cellStyle name="RowTitles-Detail 3 30" xfId="32337"/>
    <cellStyle name="RowTitles-Detail 3 4" xfId="32338"/>
    <cellStyle name="RowTitles-Detail 3 5" xfId="32339"/>
    <cellStyle name="RowTitles-Detail 3 6" xfId="32340"/>
    <cellStyle name="RowTitles-Detail 3 7" xfId="32341"/>
    <cellStyle name="RowTitles-Detail 3 8" xfId="32342"/>
    <cellStyle name="RowTitles-Detail 3 9" xfId="32343"/>
    <cellStyle name="RowTitles-Detail 30" xfId="32344"/>
    <cellStyle name="RowTitles-Detail 31" xfId="32345"/>
    <cellStyle name="RowTitles-Detail 32" xfId="32346"/>
    <cellStyle name="RowTitles-Detail 4" xfId="32347"/>
    <cellStyle name="RowTitles-Detail 4 10" xfId="32348"/>
    <cellStyle name="RowTitles-Detail 4 11" xfId="32349"/>
    <cellStyle name="RowTitles-Detail 4 12" xfId="32350"/>
    <cellStyle name="RowTitles-Detail 4 13" xfId="32351"/>
    <cellStyle name="RowTitles-Detail 4 14" xfId="32352"/>
    <cellStyle name="RowTitles-Detail 4 15" xfId="32353"/>
    <cellStyle name="RowTitles-Detail 4 16" xfId="32354"/>
    <cellStyle name="RowTitles-Detail 4 17" xfId="32355"/>
    <cellStyle name="RowTitles-Detail 4 18" xfId="32356"/>
    <cellStyle name="RowTitles-Detail 4 19" xfId="32357"/>
    <cellStyle name="RowTitles-Detail 4 2" xfId="32358"/>
    <cellStyle name="RowTitles-Detail 4 20" xfId="32359"/>
    <cellStyle name="RowTitles-Detail 4 21" xfId="32360"/>
    <cellStyle name="RowTitles-Detail 4 22" xfId="32361"/>
    <cellStyle name="RowTitles-Detail 4 23" xfId="32362"/>
    <cellStyle name="RowTitles-Detail 4 24" xfId="32363"/>
    <cellStyle name="RowTitles-Detail 4 25" xfId="32364"/>
    <cellStyle name="RowTitles-Detail 4 26" xfId="32365"/>
    <cellStyle name="RowTitles-Detail 4 27" xfId="32366"/>
    <cellStyle name="RowTitles-Detail 4 28" xfId="32367"/>
    <cellStyle name="RowTitles-Detail 4 29" xfId="32368"/>
    <cellStyle name="RowTitles-Detail 4 3" xfId="32369"/>
    <cellStyle name="RowTitles-Detail 4 4" xfId="32370"/>
    <cellStyle name="RowTitles-Detail 4 5" xfId="32371"/>
    <cellStyle name="RowTitles-Detail 4 6" xfId="32372"/>
    <cellStyle name="RowTitles-Detail 4 7" xfId="32373"/>
    <cellStyle name="RowTitles-Detail 4 8" xfId="32374"/>
    <cellStyle name="RowTitles-Detail 4 9" xfId="32375"/>
    <cellStyle name="RowTitles-Detail 5" xfId="32376"/>
    <cellStyle name="RowTitles-Detail 6" xfId="32377"/>
    <cellStyle name="RowTitles-Detail 7" xfId="32378"/>
    <cellStyle name="RowTitles-Detail 8" xfId="32379"/>
    <cellStyle name="RowTitles-Detail 9" xfId="32380"/>
    <cellStyle name="Salida" xfId="32381"/>
    <cellStyle name="Salida 10" xfId="32382"/>
    <cellStyle name="Salida 11" xfId="32383"/>
    <cellStyle name="Salida 12" xfId="32384"/>
    <cellStyle name="Salida 13" xfId="32385"/>
    <cellStyle name="Salida 14" xfId="32386"/>
    <cellStyle name="Salida 15" xfId="32387"/>
    <cellStyle name="Salida 16" xfId="32388"/>
    <cellStyle name="Salida 17" xfId="32389"/>
    <cellStyle name="Salida 18" xfId="32390"/>
    <cellStyle name="Salida 19" xfId="32391"/>
    <cellStyle name="Salida 2" xfId="32392"/>
    <cellStyle name="Salida 2 10" xfId="32393"/>
    <cellStyle name="Salida 2 11" xfId="32394"/>
    <cellStyle name="Salida 2 12" xfId="32395"/>
    <cellStyle name="Salida 2 13" xfId="32396"/>
    <cellStyle name="Salida 2 14" xfId="32397"/>
    <cellStyle name="Salida 2 15" xfId="32398"/>
    <cellStyle name="Salida 2 16" xfId="32399"/>
    <cellStyle name="Salida 2 17" xfId="32400"/>
    <cellStyle name="Salida 2 18" xfId="32401"/>
    <cellStyle name="Salida 2 19" xfId="32402"/>
    <cellStyle name="Salida 2 2" xfId="32403"/>
    <cellStyle name="Salida 2 2 10" xfId="32404"/>
    <cellStyle name="Salida 2 2 11" xfId="32405"/>
    <cellStyle name="Salida 2 2 12" xfId="32406"/>
    <cellStyle name="Salida 2 2 13" xfId="32407"/>
    <cellStyle name="Salida 2 2 14" xfId="32408"/>
    <cellStyle name="Salida 2 2 15" xfId="32409"/>
    <cellStyle name="Salida 2 2 16" xfId="32410"/>
    <cellStyle name="Salida 2 2 17" xfId="32411"/>
    <cellStyle name="Salida 2 2 18" xfId="32412"/>
    <cellStyle name="Salida 2 2 19" xfId="32413"/>
    <cellStyle name="Salida 2 2 2" xfId="32414"/>
    <cellStyle name="Salida 2 2 20" xfId="32415"/>
    <cellStyle name="Salida 2 2 21" xfId="32416"/>
    <cellStyle name="Salida 2 2 22" xfId="32417"/>
    <cellStyle name="Salida 2 2 23" xfId="32418"/>
    <cellStyle name="Salida 2 2 24" xfId="32419"/>
    <cellStyle name="Salida 2 2 25" xfId="32420"/>
    <cellStyle name="Salida 2 2 26" xfId="32421"/>
    <cellStyle name="Salida 2 2 27" xfId="32422"/>
    <cellStyle name="Salida 2 2 28" xfId="32423"/>
    <cellStyle name="Salida 2 2 29" xfId="32424"/>
    <cellStyle name="Salida 2 2 3" xfId="32425"/>
    <cellStyle name="Salida 2 2 4" xfId="32426"/>
    <cellStyle name="Salida 2 2 5" xfId="32427"/>
    <cellStyle name="Salida 2 2 6" xfId="32428"/>
    <cellStyle name="Salida 2 2 7" xfId="32429"/>
    <cellStyle name="Salida 2 2 8" xfId="32430"/>
    <cellStyle name="Salida 2 2 9" xfId="32431"/>
    <cellStyle name="Salida 2 20" xfId="32432"/>
    <cellStyle name="Salida 2 21" xfId="32433"/>
    <cellStyle name="Salida 2 22" xfId="32434"/>
    <cellStyle name="Salida 2 23" xfId="32435"/>
    <cellStyle name="Salida 2 24" xfId="32436"/>
    <cellStyle name="Salida 2 25" xfId="32437"/>
    <cellStyle name="Salida 2 26" xfId="32438"/>
    <cellStyle name="Salida 2 27" xfId="32439"/>
    <cellStyle name="Salida 2 28" xfId="32440"/>
    <cellStyle name="Salida 2 29" xfId="32441"/>
    <cellStyle name="Salida 2 3" xfId="32442"/>
    <cellStyle name="Salida 2 30" xfId="32443"/>
    <cellStyle name="Salida 2 4" xfId="32444"/>
    <cellStyle name="Salida 2 5" xfId="32445"/>
    <cellStyle name="Salida 2 6" xfId="32446"/>
    <cellStyle name="Salida 2 7" xfId="32447"/>
    <cellStyle name="Salida 2 8" xfId="32448"/>
    <cellStyle name="Salida 2 9" xfId="32449"/>
    <cellStyle name="Salida 20" xfId="32450"/>
    <cellStyle name="Salida 21" xfId="32451"/>
    <cellStyle name="Salida 22" xfId="32452"/>
    <cellStyle name="Salida 23" xfId="32453"/>
    <cellStyle name="Salida 24" xfId="32454"/>
    <cellStyle name="Salida 25" xfId="32455"/>
    <cellStyle name="Salida 26" xfId="32456"/>
    <cellStyle name="Salida 27" xfId="32457"/>
    <cellStyle name="Salida 28" xfId="32458"/>
    <cellStyle name="Salida 29" xfId="32459"/>
    <cellStyle name="Salida 3" xfId="32460"/>
    <cellStyle name="Salida 3 10" xfId="32461"/>
    <cellStyle name="Salida 3 11" xfId="32462"/>
    <cellStyle name="Salida 3 12" xfId="32463"/>
    <cellStyle name="Salida 3 13" xfId="32464"/>
    <cellStyle name="Salida 3 14" xfId="32465"/>
    <cellStyle name="Salida 3 15" xfId="32466"/>
    <cellStyle name="Salida 3 16" xfId="32467"/>
    <cellStyle name="Salida 3 17" xfId="32468"/>
    <cellStyle name="Salida 3 18" xfId="32469"/>
    <cellStyle name="Salida 3 19" xfId="32470"/>
    <cellStyle name="Salida 3 2" xfId="32471"/>
    <cellStyle name="Salida 3 2 10" xfId="32472"/>
    <cellStyle name="Salida 3 2 11" xfId="32473"/>
    <cellStyle name="Salida 3 2 12" xfId="32474"/>
    <cellStyle name="Salida 3 2 13" xfId="32475"/>
    <cellStyle name="Salida 3 2 14" xfId="32476"/>
    <cellStyle name="Salida 3 2 15" xfId="32477"/>
    <cellStyle name="Salida 3 2 16" xfId="32478"/>
    <cellStyle name="Salida 3 2 17" xfId="32479"/>
    <cellStyle name="Salida 3 2 18" xfId="32480"/>
    <cellStyle name="Salida 3 2 19" xfId="32481"/>
    <cellStyle name="Salida 3 2 2" xfId="32482"/>
    <cellStyle name="Salida 3 2 20" xfId="32483"/>
    <cellStyle name="Salida 3 2 21" xfId="32484"/>
    <cellStyle name="Salida 3 2 22" xfId="32485"/>
    <cellStyle name="Salida 3 2 23" xfId="32486"/>
    <cellStyle name="Salida 3 2 24" xfId="32487"/>
    <cellStyle name="Salida 3 2 25" xfId="32488"/>
    <cellStyle name="Salida 3 2 26" xfId="32489"/>
    <cellStyle name="Salida 3 2 27" xfId="32490"/>
    <cellStyle name="Salida 3 2 28" xfId="32491"/>
    <cellStyle name="Salida 3 2 29" xfId="32492"/>
    <cellStyle name="Salida 3 2 3" xfId="32493"/>
    <cellStyle name="Salida 3 2 4" xfId="32494"/>
    <cellStyle name="Salida 3 2 5" xfId="32495"/>
    <cellStyle name="Salida 3 2 6" xfId="32496"/>
    <cellStyle name="Salida 3 2 7" xfId="32497"/>
    <cellStyle name="Salida 3 2 8" xfId="32498"/>
    <cellStyle name="Salida 3 2 9" xfId="32499"/>
    <cellStyle name="Salida 3 20" xfId="32500"/>
    <cellStyle name="Salida 3 21" xfId="32501"/>
    <cellStyle name="Salida 3 22" xfId="32502"/>
    <cellStyle name="Salida 3 23" xfId="32503"/>
    <cellStyle name="Salida 3 24" xfId="32504"/>
    <cellStyle name="Salida 3 25" xfId="32505"/>
    <cellStyle name="Salida 3 26" xfId="32506"/>
    <cellStyle name="Salida 3 27" xfId="32507"/>
    <cellStyle name="Salida 3 28" xfId="32508"/>
    <cellStyle name="Salida 3 29" xfId="32509"/>
    <cellStyle name="Salida 3 3" xfId="32510"/>
    <cellStyle name="Salida 3 30" xfId="32511"/>
    <cellStyle name="Salida 3 4" xfId="32512"/>
    <cellStyle name="Salida 3 5" xfId="32513"/>
    <cellStyle name="Salida 3 6" xfId="32514"/>
    <cellStyle name="Salida 3 7" xfId="32515"/>
    <cellStyle name="Salida 3 8" xfId="32516"/>
    <cellStyle name="Salida 3 9" xfId="32517"/>
    <cellStyle name="Salida 30" xfId="32518"/>
    <cellStyle name="Salida 31" xfId="32519"/>
    <cellStyle name="Salida 32" xfId="32520"/>
    <cellStyle name="Salida 4" xfId="32521"/>
    <cellStyle name="Salida 4 10" xfId="32522"/>
    <cellStyle name="Salida 4 11" xfId="32523"/>
    <cellStyle name="Salida 4 12" xfId="32524"/>
    <cellStyle name="Salida 4 13" xfId="32525"/>
    <cellStyle name="Salida 4 14" xfId="32526"/>
    <cellStyle name="Salida 4 15" xfId="32527"/>
    <cellStyle name="Salida 4 16" xfId="32528"/>
    <cellStyle name="Salida 4 17" xfId="32529"/>
    <cellStyle name="Salida 4 18" xfId="32530"/>
    <cellStyle name="Salida 4 19" xfId="32531"/>
    <cellStyle name="Salida 4 2" xfId="32532"/>
    <cellStyle name="Salida 4 20" xfId="32533"/>
    <cellStyle name="Salida 4 21" xfId="32534"/>
    <cellStyle name="Salida 4 22" xfId="32535"/>
    <cellStyle name="Salida 4 23" xfId="32536"/>
    <cellStyle name="Salida 4 24" xfId="32537"/>
    <cellStyle name="Salida 4 25" xfId="32538"/>
    <cellStyle name="Salida 4 26" xfId="32539"/>
    <cellStyle name="Salida 4 27" xfId="32540"/>
    <cellStyle name="Salida 4 28" xfId="32541"/>
    <cellStyle name="Salida 4 29" xfId="32542"/>
    <cellStyle name="Salida 4 3" xfId="32543"/>
    <cellStyle name="Salida 4 4" xfId="32544"/>
    <cellStyle name="Salida 4 5" xfId="32545"/>
    <cellStyle name="Salida 4 6" xfId="32546"/>
    <cellStyle name="Salida 4 7" xfId="32547"/>
    <cellStyle name="Salida 4 8" xfId="32548"/>
    <cellStyle name="Salida 4 9" xfId="32549"/>
    <cellStyle name="Salida 5" xfId="32550"/>
    <cellStyle name="Salida 6" xfId="32551"/>
    <cellStyle name="Salida 7" xfId="32552"/>
    <cellStyle name="Salida 8" xfId="32553"/>
    <cellStyle name="Salida 9" xfId="32554"/>
    <cellStyle name="Sammenkædet celle 2" xfId="32555"/>
    <cellStyle name="sample" xfId="32556"/>
    <cellStyle name="sample 2" xfId="32557"/>
    <cellStyle name="SAPBEXaggData" xfId="32558"/>
    <cellStyle name="SAPBEXaggData 2" xfId="32559"/>
    <cellStyle name="SAPBEXaggData 2 10" xfId="32560"/>
    <cellStyle name="SAPBEXaggData 2 10 10" xfId="32561"/>
    <cellStyle name="SAPBEXaggData 2 10 11" xfId="32562"/>
    <cellStyle name="SAPBEXaggData 2 10 12" xfId="32563"/>
    <cellStyle name="SAPBEXaggData 2 10 13" xfId="32564"/>
    <cellStyle name="SAPBEXaggData 2 10 14" xfId="32565"/>
    <cellStyle name="SAPBEXaggData 2 10 15" xfId="32566"/>
    <cellStyle name="SAPBEXaggData 2 10 16" xfId="32567"/>
    <cellStyle name="SAPBEXaggData 2 10 17" xfId="32568"/>
    <cellStyle name="SAPBEXaggData 2 10 18" xfId="32569"/>
    <cellStyle name="SAPBEXaggData 2 10 19" xfId="32570"/>
    <cellStyle name="SAPBEXaggData 2 10 2" xfId="32571"/>
    <cellStyle name="SAPBEXaggData 2 10 2 10" xfId="32572"/>
    <cellStyle name="SAPBEXaggData 2 10 2 11" xfId="32573"/>
    <cellStyle name="SAPBEXaggData 2 10 2 12" xfId="32574"/>
    <cellStyle name="SAPBEXaggData 2 10 2 13" xfId="32575"/>
    <cellStyle name="SAPBEXaggData 2 10 2 14" xfId="32576"/>
    <cellStyle name="SAPBEXaggData 2 10 2 15" xfId="32577"/>
    <cellStyle name="SAPBEXaggData 2 10 2 16" xfId="32578"/>
    <cellStyle name="SAPBEXaggData 2 10 2 17" xfId="32579"/>
    <cellStyle name="SAPBEXaggData 2 10 2 18" xfId="32580"/>
    <cellStyle name="SAPBEXaggData 2 10 2 19" xfId="32581"/>
    <cellStyle name="SAPBEXaggData 2 10 2 2" xfId="32582"/>
    <cellStyle name="SAPBEXaggData 2 10 2 20" xfId="32583"/>
    <cellStyle name="SAPBEXaggData 2 10 2 21" xfId="32584"/>
    <cellStyle name="SAPBEXaggData 2 10 2 22" xfId="32585"/>
    <cellStyle name="SAPBEXaggData 2 10 2 23" xfId="32586"/>
    <cellStyle name="SAPBEXaggData 2 10 2 24" xfId="32587"/>
    <cellStyle name="SAPBEXaggData 2 10 2 25" xfId="32588"/>
    <cellStyle name="SAPBEXaggData 2 10 2 26" xfId="32589"/>
    <cellStyle name="SAPBEXaggData 2 10 2 27" xfId="32590"/>
    <cellStyle name="SAPBEXaggData 2 10 2 28" xfId="32591"/>
    <cellStyle name="SAPBEXaggData 2 10 2 29" xfId="32592"/>
    <cellStyle name="SAPBEXaggData 2 10 2 3" xfId="32593"/>
    <cellStyle name="SAPBEXaggData 2 10 2 4" xfId="32594"/>
    <cellStyle name="SAPBEXaggData 2 10 2 5" xfId="32595"/>
    <cellStyle name="SAPBEXaggData 2 10 2 6" xfId="32596"/>
    <cellStyle name="SAPBEXaggData 2 10 2 7" xfId="32597"/>
    <cellStyle name="SAPBEXaggData 2 10 2 8" xfId="32598"/>
    <cellStyle name="SAPBEXaggData 2 10 2 9" xfId="32599"/>
    <cellStyle name="SAPBEXaggData 2 10 20" xfId="32600"/>
    <cellStyle name="SAPBEXaggData 2 10 21" xfId="32601"/>
    <cellStyle name="SAPBEXaggData 2 10 22" xfId="32602"/>
    <cellStyle name="SAPBEXaggData 2 10 23" xfId="32603"/>
    <cellStyle name="SAPBEXaggData 2 10 24" xfId="32604"/>
    <cellStyle name="SAPBEXaggData 2 10 25" xfId="32605"/>
    <cellStyle name="SAPBEXaggData 2 10 26" xfId="32606"/>
    <cellStyle name="SAPBEXaggData 2 10 27" xfId="32607"/>
    <cellStyle name="SAPBEXaggData 2 10 28" xfId="32608"/>
    <cellStyle name="SAPBEXaggData 2 10 29" xfId="32609"/>
    <cellStyle name="SAPBEXaggData 2 10 3" xfId="32610"/>
    <cellStyle name="SAPBEXaggData 2 10 30" xfId="32611"/>
    <cellStyle name="SAPBEXaggData 2 10 4" xfId="32612"/>
    <cellStyle name="SAPBEXaggData 2 10 5" xfId="32613"/>
    <cellStyle name="SAPBEXaggData 2 10 6" xfId="32614"/>
    <cellStyle name="SAPBEXaggData 2 10 7" xfId="32615"/>
    <cellStyle name="SAPBEXaggData 2 10 8" xfId="32616"/>
    <cellStyle name="SAPBEXaggData 2 10 9" xfId="32617"/>
    <cellStyle name="SAPBEXaggData 2 11" xfId="32618"/>
    <cellStyle name="SAPBEXaggData 2 11 10" xfId="32619"/>
    <cellStyle name="SAPBEXaggData 2 11 11" xfId="32620"/>
    <cellStyle name="SAPBEXaggData 2 11 12" xfId="32621"/>
    <cellStyle name="SAPBEXaggData 2 11 13" xfId="32622"/>
    <cellStyle name="SAPBEXaggData 2 11 14" xfId="32623"/>
    <cellStyle name="SAPBEXaggData 2 11 15" xfId="32624"/>
    <cellStyle name="SAPBEXaggData 2 11 16" xfId="32625"/>
    <cellStyle name="SAPBEXaggData 2 11 17" xfId="32626"/>
    <cellStyle name="SAPBEXaggData 2 11 18" xfId="32627"/>
    <cellStyle name="SAPBEXaggData 2 11 19" xfId="32628"/>
    <cellStyle name="SAPBEXaggData 2 11 2" xfId="32629"/>
    <cellStyle name="SAPBEXaggData 2 11 2 10" xfId="32630"/>
    <cellStyle name="SAPBEXaggData 2 11 2 11" xfId="32631"/>
    <cellStyle name="SAPBEXaggData 2 11 2 12" xfId="32632"/>
    <cellStyle name="SAPBEXaggData 2 11 2 13" xfId="32633"/>
    <cellStyle name="SAPBEXaggData 2 11 2 14" xfId="32634"/>
    <cellStyle name="SAPBEXaggData 2 11 2 15" xfId="32635"/>
    <cellStyle name="SAPBEXaggData 2 11 2 16" xfId="32636"/>
    <cellStyle name="SAPBEXaggData 2 11 2 17" xfId="32637"/>
    <cellStyle name="SAPBEXaggData 2 11 2 18" xfId="32638"/>
    <cellStyle name="SAPBEXaggData 2 11 2 19" xfId="32639"/>
    <cellStyle name="SAPBEXaggData 2 11 2 2" xfId="32640"/>
    <cellStyle name="SAPBEXaggData 2 11 2 20" xfId="32641"/>
    <cellStyle name="SAPBEXaggData 2 11 2 21" xfId="32642"/>
    <cellStyle name="SAPBEXaggData 2 11 2 22" xfId="32643"/>
    <cellStyle name="SAPBEXaggData 2 11 2 23" xfId="32644"/>
    <cellStyle name="SAPBEXaggData 2 11 2 24" xfId="32645"/>
    <cellStyle name="SAPBEXaggData 2 11 2 25" xfId="32646"/>
    <cellStyle name="SAPBEXaggData 2 11 2 26" xfId="32647"/>
    <cellStyle name="SAPBEXaggData 2 11 2 27" xfId="32648"/>
    <cellStyle name="SAPBEXaggData 2 11 2 28" xfId="32649"/>
    <cellStyle name="SAPBEXaggData 2 11 2 29" xfId="32650"/>
    <cellStyle name="SAPBEXaggData 2 11 2 3" xfId="32651"/>
    <cellStyle name="SAPBEXaggData 2 11 2 4" xfId="32652"/>
    <cellStyle name="SAPBEXaggData 2 11 2 5" xfId="32653"/>
    <cellStyle name="SAPBEXaggData 2 11 2 6" xfId="32654"/>
    <cellStyle name="SAPBEXaggData 2 11 2 7" xfId="32655"/>
    <cellStyle name="SAPBEXaggData 2 11 2 8" xfId="32656"/>
    <cellStyle name="SAPBEXaggData 2 11 2 9" xfId="32657"/>
    <cellStyle name="SAPBEXaggData 2 11 20" xfId="32658"/>
    <cellStyle name="SAPBEXaggData 2 11 21" xfId="32659"/>
    <cellStyle name="SAPBEXaggData 2 11 22" xfId="32660"/>
    <cellStyle name="SAPBEXaggData 2 11 23" xfId="32661"/>
    <cellStyle name="SAPBEXaggData 2 11 24" xfId="32662"/>
    <cellStyle name="SAPBEXaggData 2 11 25" xfId="32663"/>
    <cellStyle name="SAPBEXaggData 2 11 26" xfId="32664"/>
    <cellStyle name="SAPBEXaggData 2 11 27" xfId="32665"/>
    <cellStyle name="SAPBEXaggData 2 11 28" xfId="32666"/>
    <cellStyle name="SAPBEXaggData 2 11 29" xfId="32667"/>
    <cellStyle name="SAPBEXaggData 2 11 3" xfId="32668"/>
    <cellStyle name="SAPBEXaggData 2 11 30" xfId="32669"/>
    <cellStyle name="SAPBEXaggData 2 11 4" xfId="32670"/>
    <cellStyle name="SAPBEXaggData 2 11 5" xfId="32671"/>
    <cellStyle name="SAPBEXaggData 2 11 6" xfId="32672"/>
    <cellStyle name="SAPBEXaggData 2 11 7" xfId="32673"/>
    <cellStyle name="SAPBEXaggData 2 11 8" xfId="32674"/>
    <cellStyle name="SAPBEXaggData 2 11 9" xfId="32675"/>
    <cellStyle name="SAPBEXaggData 2 12" xfId="32676"/>
    <cellStyle name="SAPBEXaggData 2 12 10" xfId="32677"/>
    <cellStyle name="SAPBEXaggData 2 12 11" xfId="32678"/>
    <cellStyle name="SAPBEXaggData 2 12 12" xfId="32679"/>
    <cellStyle name="SAPBEXaggData 2 12 13" xfId="32680"/>
    <cellStyle name="SAPBEXaggData 2 12 14" xfId="32681"/>
    <cellStyle name="SAPBEXaggData 2 12 15" xfId="32682"/>
    <cellStyle name="SAPBEXaggData 2 12 16" xfId="32683"/>
    <cellStyle name="SAPBEXaggData 2 12 17" xfId="32684"/>
    <cellStyle name="SAPBEXaggData 2 12 18" xfId="32685"/>
    <cellStyle name="SAPBEXaggData 2 12 19" xfId="32686"/>
    <cellStyle name="SAPBEXaggData 2 12 2" xfId="32687"/>
    <cellStyle name="SAPBEXaggData 2 12 2 10" xfId="32688"/>
    <cellStyle name="SAPBEXaggData 2 12 2 11" xfId="32689"/>
    <cellStyle name="SAPBEXaggData 2 12 2 12" xfId="32690"/>
    <cellStyle name="SAPBEXaggData 2 12 2 13" xfId="32691"/>
    <cellStyle name="SAPBEXaggData 2 12 2 14" xfId="32692"/>
    <cellStyle name="SAPBEXaggData 2 12 2 15" xfId="32693"/>
    <cellStyle name="SAPBEXaggData 2 12 2 16" xfId="32694"/>
    <cellStyle name="SAPBEXaggData 2 12 2 17" xfId="32695"/>
    <cellStyle name="SAPBEXaggData 2 12 2 18" xfId="32696"/>
    <cellStyle name="SAPBEXaggData 2 12 2 19" xfId="32697"/>
    <cellStyle name="SAPBEXaggData 2 12 2 2" xfId="32698"/>
    <cellStyle name="SAPBEXaggData 2 12 2 20" xfId="32699"/>
    <cellStyle name="SAPBEXaggData 2 12 2 21" xfId="32700"/>
    <cellStyle name="SAPBEXaggData 2 12 2 22" xfId="32701"/>
    <cellStyle name="SAPBEXaggData 2 12 2 23" xfId="32702"/>
    <cellStyle name="SAPBEXaggData 2 12 2 24" xfId="32703"/>
    <cellStyle name="SAPBEXaggData 2 12 2 25" xfId="32704"/>
    <cellStyle name="SAPBEXaggData 2 12 2 26" xfId="32705"/>
    <cellStyle name="SAPBEXaggData 2 12 2 27" xfId="32706"/>
    <cellStyle name="SAPBEXaggData 2 12 2 28" xfId="32707"/>
    <cellStyle name="SAPBEXaggData 2 12 2 29" xfId="32708"/>
    <cellStyle name="SAPBEXaggData 2 12 2 3" xfId="32709"/>
    <cellStyle name="SAPBEXaggData 2 12 2 4" xfId="32710"/>
    <cellStyle name="SAPBEXaggData 2 12 2 5" xfId="32711"/>
    <cellStyle name="SAPBEXaggData 2 12 2 6" xfId="32712"/>
    <cellStyle name="SAPBEXaggData 2 12 2 7" xfId="32713"/>
    <cellStyle name="SAPBEXaggData 2 12 2 8" xfId="32714"/>
    <cellStyle name="SAPBEXaggData 2 12 2 9" xfId="32715"/>
    <cellStyle name="SAPBEXaggData 2 12 20" xfId="32716"/>
    <cellStyle name="SAPBEXaggData 2 12 21" xfId="32717"/>
    <cellStyle name="SAPBEXaggData 2 12 22" xfId="32718"/>
    <cellStyle name="SAPBEXaggData 2 12 23" xfId="32719"/>
    <cellStyle name="SAPBEXaggData 2 12 24" xfId="32720"/>
    <cellStyle name="SAPBEXaggData 2 12 25" xfId="32721"/>
    <cellStyle name="SAPBEXaggData 2 12 26" xfId="32722"/>
    <cellStyle name="SAPBEXaggData 2 12 27" xfId="32723"/>
    <cellStyle name="SAPBEXaggData 2 12 28" xfId="32724"/>
    <cellStyle name="SAPBEXaggData 2 12 29" xfId="32725"/>
    <cellStyle name="SAPBEXaggData 2 12 3" xfId="32726"/>
    <cellStyle name="SAPBEXaggData 2 12 30" xfId="32727"/>
    <cellStyle name="SAPBEXaggData 2 12 4" xfId="32728"/>
    <cellStyle name="SAPBEXaggData 2 12 5" xfId="32729"/>
    <cellStyle name="SAPBEXaggData 2 12 6" xfId="32730"/>
    <cellStyle name="SAPBEXaggData 2 12 7" xfId="32731"/>
    <cellStyle name="SAPBEXaggData 2 12 8" xfId="32732"/>
    <cellStyle name="SAPBEXaggData 2 12 9" xfId="32733"/>
    <cellStyle name="SAPBEXaggData 2 13" xfId="32734"/>
    <cellStyle name="SAPBEXaggData 2 13 10" xfId="32735"/>
    <cellStyle name="SAPBEXaggData 2 13 11" xfId="32736"/>
    <cellStyle name="SAPBEXaggData 2 13 12" xfId="32737"/>
    <cellStyle name="SAPBEXaggData 2 13 13" xfId="32738"/>
    <cellStyle name="SAPBEXaggData 2 13 14" xfId="32739"/>
    <cellStyle name="SAPBEXaggData 2 13 15" xfId="32740"/>
    <cellStyle name="SAPBEXaggData 2 13 16" xfId="32741"/>
    <cellStyle name="SAPBEXaggData 2 13 17" xfId="32742"/>
    <cellStyle name="SAPBEXaggData 2 13 18" xfId="32743"/>
    <cellStyle name="SAPBEXaggData 2 13 19" xfId="32744"/>
    <cellStyle name="SAPBEXaggData 2 13 2" xfId="32745"/>
    <cellStyle name="SAPBEXaggData 2 13 2 10" xfId="32746"/>
    <cellStyle name="SAPBEXaggData 2 13 2 11" xfId="32747"/>
    <cellStyle name="SAPBEXaggData 2 13 2 12" xfId="32748"/>
    <cellStyle name="SAPBEXaggData 2 13 2 13" xfId="32749"/>
    <cellStyle name="SAPBEXaggData 2 13 2 14" xfId="32750"/>
    <cellStyle name="SAPBEXaggData 2 13 2 15" xfId="32751"/>
    <cellStyle name="SAPBEXaggData 2 13 2 16" xfId="32752"/>
    <cellStyle name="SAPBEXaggData 2 13 2 17" xfId="32753"/>
    <cellStyle name="SAPBEXaggData 2 13 2 18" xfId="32754"/>
    <cellStyle name="SAPBEXaggData 2 13 2 19" xfId="32755"/>
    <cellStyle name="SAPBEXaggData 2 13 2 2" xfId="32756"/>
    <cellStyle name="SAPBEXaggData 2 13 2 20" xfId="32757"/>
    <cellStyle name="SAPBEXaggData 2 13 2 21" xfId="32758"/>
    <cellStyle name="SAPBEXaggData 2 13 2 22" xfId="32759"/>
    <cellStyle name="SAPBEXaggData 2 13 2 23" xfId="32760"/>
    <cellStyle name="SAPBEXaggData 2 13 2 24" xfId="32761"/>
    <cellStyle name="SAPBEXaggData 2 13 2 25" xfId="32762"/>
    <cellStyle name="SAPBEXaggData 2 13 2 26" xfId="32763"/>
    <cellStyle name="SAPBEXaggData 2 13 2 27" xfId="32764"/>
    <cellStyle name="SAPBEXaggData 2 13 2 28" xfId="32765"/>
    <cellStyle name="SAPBEXaggData 2 13 2 29" xfId="32766"/>
    <cellStyle name="SAPBEXaggData 2 13 2 3" xfId="32767"/>
    <cellStyle name="SAPBEXaggData 2 13 2 4" xfId="32768"/>
    <cellStyle name="SAPBEXaggData 2 13 2 5" xfId="32769"/>
    <cellStyle name="SAPBEXaggData 2 13 2 6" xfId="32770"/>
    <cellStyle name="SAPBEXaggData 2 13 2 7" xfId="32771"/>
    <cellStyle name="SAPBEXaggData 2 13 2 8" xfId="32772"/>
    <cellStyle name="SAPBEXaggData 2 13 2 9" xfId="32773"/>
    <cellStyle name="SAPBEXaggData 2 13 20" xfId="32774"/>
    <cellStyle name="SAPBEXaggData 2 13 21" xfId="32775"/>
    <cellStyle name="SAPBEXaggData 2 13 22" xfId="32776"/>
    <cellStyle name="SAPBEXaggData 2 13 23" xfId="32777"/>
    <cellStyle name="SAPBEXaggData 2 13 24" xfId="32778"/>
    <cellStyle name="SAPBEXaggData 2 13 25" xfId="32779"/>
    <cellStyle name="SAPBEXaggData 2 13 26" xfId="32780"/>
    <cellStyle name="SAPBEXaggData 2 13 27" xfId="32781"/>
    <cellStyle name="SAPBEXaggData 2 13 28" xfId="32782"/>
    <cellStyle name="SAPBEXaggData 2 13 29" xfId="32783"/>
    <cellStyle name="SAPBEXaggData 2 13 3" xfId="32784"/>
    <cellStyle name="SAPBEXaggData 2 13 30" xfId="32785"/>
    <cellStyle name="SAPBEXaggData 2 13 4" xfId="32786"/>
    <cellStyle name="SAPBEXaggData 2 13 5" xfId="32787"/>
    <cellStyle name="SAPBEXaggData 2 13 6" xfId="32788"/>
    <cellStyle name="SAPBEXaggData 2 13 7" xfId="32789"/>
    <cellStyle name="SAPBEXaggData 2 13 8" xfId="32790"/>
    <cellStyle name="SAPBEXaggData 2 13 9" xfId="32791"/>
    <cellStyle name="SAPBEXaggData 2 14" xfId="32792"/>
    <cellStyle name="SAPBEXaggData 2 14 10" xfId="32793"/>
    <cellStyle name="SAPBEXaggData 2 14 11" xfId="32794"/>
    <cellStyle name="SAPBEXaggData 2 14 12" xfId="32795"/>
    <cellStyle name="SAPBEXaggData 2 14 13" xfId="32796"/>
    <cellStyle name="SAPBEXaggData 2 14 14" xfId="32797"/>
    <cellStyle name="SAPBEXaggData 2 14 15" xfId="32798"/>
    <cellStyle name="SAPBEXaggData 2 14 16" xfId="32799"/>
    <cellStyle name="SAPBEXaggData 2 14 17" xfId="32800"/>
    <cellStyle name="SAPBEXaggData 2 14 18" xfId="32801"/>
    <cellStyle name="SAPBEXaggData 2 14 19" xfId="32802"/>
    <cellStyle name="SAPBEXaggData 2 14 2" xfId="32803"/>
    <cellStyle name="SAPBEXaggData 2 14 2 10" xfId="32804"/>
    <cellStyle name="SAPBEXaggData 2 14 2 11" xfId="32805"/>
    <cellStyle name="SAPBEXaggData 2 14 2 12" xfId="32806"/>
    <cellStyle name="SAPBEXaggData 2 14 2 13" xfId="32807"/>
    <cellStyle name="SAPBEXaggData 2 14 2 14" xfId="32808"/>
    <cellStyle name="SAPBEXaggData 2 14 2 15" xfId="32809"/>
    <cellStyle name="SAPBEXaggData 2 14 2 16" xfId="32810"/>
    <cellStyle name="SAPBEXaggData 2 14 2 17" xfId="32811"/>
    <cellStyle name="SAPBEXaggData 2 14 2 18" xfId="32812"/>
    <cellStyle name="SAPBEXaggData 2 14 2 19" xfId="32813"/>
    <cellStyle name="SAPBEXaggData 2 14 2 2" xfId="32814"/>
    <cellStyle name="SAPBEXaggData 2 14 2 20" xfId="32815"/>
    <cellStyle name="SAPBEXaggData 2 14 2 21" xfId="32816"/>
    <cellStyle name="SAPBEXaggData 2 14 2 22" xfId="32817"/>
    <cellStyle name="SAPBEXaggData 2 14 2 23" xfId="32818"/>
    <cellStyle name="SAPBEXaggData 2 14 2 24" xfId="32819"/>
    <cellStyle name="SAPBEXaggData 2 14 2 25" xfId="32820"/>
    <cellStyle name="SAPBEXaggData 2 14 2 26" xfId="32821"/>
    <cellStyle name="SAPBEXaggData 2 14 2 27" xfId="32822"/>
    <cellStyle name="SAPBEXaggData 2 14 2 28" xfId="32823"/>
    <cellStyle name="SAPBEXaggData 2 14 2 29" xfId="32824"/>
    <cellStyle name="SAPBEXaggData 2 14 2 3" xfId="32825"/>
    <cellStyle name="SAPBEXaggData 2 14 2 4" xfId="32826"/>
    <cellStyle name="SAPBEXaggData 2 14 2 5" xfId="32827"/>
    <cellStyle name="SAPBEXaggData 2 14 2 6" xfId="32828"/>
    <cellStyle name="SAPBEXaggData 2 14 2 7" xfId="32829"/>
    <cellStyle name="SAPBEXaggData 2 14 2 8" xfId="32830"/>
    <cellStyle name="SAPBEXaggData 2 14 2 9" xfId="32831"/>
    <cellStyle name="SAPBEXaggData 2 14 20" xfId="32832"/>
    <cellStyle name="SAPBEXaggData 2 14 21" xfId="32833"/>
    <cellStyle name="SAPBEXaggData 2 14 22" xfId="32834"/>
    <cellStyle name="SAPBEXaggData 2 14 23" xfId="32835"/>
    <cellStyle name="SAPBEXaggData 2 14 24" xfId="32836"/>
    <cellStyle name="SAPBEXaggData 2 14 25" xfId="32837"/>
    <cellStyle name="SAPBEXaggData 2 14 26" xfId="32838"/>
    <cellStyle name="SAPBEXaggData 2 14 27" xfId="32839"/>
    <cellStyle name="SAPBEXaggData 2 14 28" xfId="32840"/>
    <cellStyle name="SAPBEXaggData 2 14 29" xfId="32841"/>
    <cellStyle name="SAPBEXaggData 2 14 3" xfId="32842"/>
    <cellStyle name="SAPBEXaggData 2 14 30" xfId="32843"/>
    <cellStyle name="SAPBEXaggData 2 14 4" xfId="32844"/>
    <cellStyle name="SAPBEXaggData 2 14 5" xfId="32845"/>
    <cellStyle name="SAPBEXaggData 2 14 6" xfId="32846"/>
    <cellStyle name="SAPBEXaggData 2 14 7" xfId="32847"/>
    <cellStyle name="SAPBEXaggData 2 14 8" xfId="32848"/>
    <cellStyle name="SAPBEXaggData 2 14 9" xfId="32849"/>
    <cellStyle name="SAPBEXaggData 2 15" xfId="32850"/>
    <cellStyle name="SAPBEXaggData 2 15 10" xfId="32851"/>
    <cellStyle name="SAPBEXaggData 2 15 11" xfId="32852"/>
    <cellStyle name="SAPBEXaggData 2 15 12" xfId="32853"/>
    <cellStyle name="SAPBEXaggData 2 15 13" xfId="32854"/>
    <cellStyle name="SAPBEXaggData 2 15 14" xfId="32855"/>
    <cellStyle name="SAPBEXaggData 2 15 15" xfId="32856"/>
    <cellStyle name="SAPBEXaggData 2 15 16" xfId="32857"/>
    <cellStyle name="SAPBEXaggData 2 15 17" xfId="32858"/>
    <cellStyle name="SAPBEXaggData 2 15 18" xfId="32859"/>
    <cellStyle name="SAPBEXaggData 2 15 19" xfId="32860"/>
    <cellStyle name="SAPBEXaggData 2 15 2" xfId="32861"/>
    <cellStyle name="SAPBEXaggData 2 15 2 10" xfId="32862"/>
    <cellStyle name="SAPBEXaggData 2 15 2 11" xfId="32863"/>
    <cellStyle name="SAPBEXaggData 2 15 2 12" xfId="32864"/>
    <cellStyle name="SAPBEXaggData 2 15 2 13" xfId="32865"/>
    <cellStyle name="SAPBEXaggData 2 15 2 14" xfId="32866"/>
    <cellStyle name="SAPBEXaggData 2 15 2 15" xfId="32867"/>
    <cellStyle name="SAPBEXaggData 2 15 2 16" xfId="32868"/>
    <cellStyle name="SAPBEXaggData 2 15 2 17" xfId="32869"/>
    <cellStyle name="SAPBEXaggData 2 15 2 18" xfId="32870"/>
    <cellStyle name="SAPBEXaggData 2 15 2 19" xfId="32871"/>
    <cellStyle name="SAPBEXaggData 2 15 2 2" xfId="32872"/>
    <cellStyle name="SAPBEXaggData 2 15 2 20" xfId="32873"/>
    <cellStyle name="SAPBEXaggData 2 15 2 21" xfId="32874"/>
    <cellStyle name="SAPBEXaggData 2 15 2 22" xfId="32875"/>
    <cellStyle name="SAPBEXaggData 2 15 2 23" xfId="32876"/>
    <cellStyle name="SAPBEXaggData 2 15 2 24" xfId="32877"/>
    <cellStyle name="SAPBEXaggData 2 15 2 25" xfId="32878"/>
    <cellStyle name="SAPBEXaggData 2 15 2 26" xfId="32879"/>
    <cellStyle name="SAPBEXaggData 2 15 2 27" xfId="32880"/>
    <cellStyle name="SAPBEXaggData 2 15 2 28" xfId="32881"/>
    <cellStyle name="SAPBEXaggData 2 15 2 29" xfId="32882"/>
    <cellStyle name="SAPBEXaggData 2 15 2 3" xfId="32883"/>
    <cellStyle name="SAPBEXaggData 2 15 2 4" xfId="32884"/>
    <cellStyle name="SAPBEXaggData 2 15 2 5" xfId="32885"/>
    <cellStyle name="SAPBEXaggData 2 15 2 6" xfId="32886"/>
    <cellStyle name="SAPBEXaggData 2 15 2 7" xfId="32887"/>
    <cellStyle name="SAPBEXaggData 2 15 2 8" xfId="32888"/>
    <cellStyle name="SAPBEXaggData 2 15 2 9" xfId="32889"/>
    <cellStyle name="SAPBEXaggData 2 15 20" xfId="32890"/>
    <cellStyle name="SAPBEXaggData 2 15 21" xfId="32891"/>
    <cellStyle name="SAPBEXaggData 2 15 22" xfId="32892"/>
    <cellStyle name="SAPBEXaggData 2 15 23" xfId="32893"/>
    <cellStyle name="SAPBEXaggData 2 15 24" xfId="32894"/>
    <cellStyle name="SAPBEXaggData 2 15 25" xfId="32895"/>
    <cellStyle name="SAPBEXaggData 2 15 26" xfId="32896"/>
    <cellStyle name="SAPBEXaggData 2 15 27" xfId="32897"/>
    <cellStyle name="SAPBEXaggData 2 15 28" xfId="32898"/>
    <cellStyle name="SAPBEXaggData 2 15 29" xfId="32899"/>
    <cellStyle name="SAPBEXaggData 2 15 3" xfId="32900"/>
    <cellStyle name="SAPBEXaggData 2 15 30" xfId="32901"/>
    <cellStyle name="SAPBEXaggData 2 15 4" xfId="32902"/>
    <cellStyle name="SAPBEXaggData 2 15 5" xfId="32903"/>
    <cellStyle name="SAPBEXaggData 2 15 6" xfId="32904"/>
    <cellStyle name="SAPBEXaggData 2 15 7" xfId="32905"/>
    <cellStyle name="SAPBEXaggData 2 15 8" xfId="32906"/>
    <cellStyle name="SAPBEXaggData 2 15 9" xfId="32907"/>
    <cellStyle name="SAPBEXaggData 2 16" xfId="32908"/>
    <cellStyle name="SAPBEXaggData 2 16 10" xfId="32909"/>
    <cellStyle name="SAPBEXaggData 2 16 11" xfId="32910"/>
    <cellStyle name="SAPBEXaggData 2 16 12" xfId="32911"/>
    <cellStyle name="SAPBEXaggData 2 16 13" xfId="32912"/>
    <cellStyle name="SAPBEXaggData 2 16 14" xfId="32913"/>
    <cellStyle name="SAPBEXaggData 2 16 15" xfId="32914"/>
    <cellStyle name="SAPBEXaggData 2 16 16" xfId="32915"/>
    <cellStyle name="SAPBEXaggData 2 16 17" xfId="32916"/>
    <cellStyle name="SAPBEXaggData 2 16 18" xfId="32917"/>
    <cellStyle name="SAPBEXaggData 2 16 19" xfId="32918"/>
    <cellStyle name="SAPBEXaggData 2 16 2" xfId="32919"/>
    <cellStyle name="SAPBEXaggData 2 16 2 10" xfId="32920"/>
    <cellStyle name="SAPBEXaggData 2 16 2 11" xfId="32921"/>
    <cellStyle name="SAPBEXaggData 2 16 2 12" xfId="32922"/>
    <cellStyle name="SAPBEXaggData 2 16 2 13" xfId="32923"/>
    <cellStyle name="SAPBEXaggData 2 16 2 14" xfId="32924"/>
    <cellStyle name="SAPBEXaggData 2 16 2 15" xfId="32925"/>
    <cellStyle name="SAPBEXaggData 2 16 2 16" xfId="32926"/>
    <cellStyle name="SAPBEXaggData 2 16 2 17" xfId="32927"/>
    <cellStyle name="SAPBEXaggData 2 16 2 18" xfId="32928"/>
    <cellStyle name="SAPBEXaggData 2 16 2 19" xfId="32929"/>
    <cellStyle name="SAPBEXaggData 2 16 2 2" xfId="32930"/>
    <cellStyle name="SAPBEXaggData 2 16 2 20" xfId="32931"/>
    <cellStyle name="SAPBEXaggData 2 16 2 21" xfId="32932"/>
    <cellStyle name="SAPBEXaggData 2 16 2 22" xfId="32933"/>
    <cellStyle name="SAPBEXaggData 2 16 2 23" xfId="32934"/>
    <cellStyle name="SAPBEXaggData 2 16 2 24" xfId="32935"/>
    <cellStyle name="SAPBEXaggData 2 16 2 25" xfId="32936"/>
    <cellStyle name="SAPBEXaggData 2 16 2 26" xfId="32937"/>
    <cellStyle name="SAPBEXaggData 2 16 2 27" xfId="32938"/>
    <cellStyle name="SAPBEXaggData 2 16 2 28" xfId="32939"/>
    <cellStyle name="SAPBEXaggData 2 16 2 29" xfId="32940"/>
    <cellStyle name="SAPBEXaggData 2 16 2 3" xfId="32941"/>
    <cellStyle name="SAPBEXaggData 2 16 2 4" xfId="32942"/>
    <cellStyle name="SAPBEXaggData 2 16 2 5" xfId="32943"/>
    <cellStyle name="SAPBEXaggData 2 16 2 6" xfId="32944"/>
    <cellStyle name="SAPBEXaggData 2 16 2 7" xfId="32945"/>
    <cellStyle name="SAPBEXaggData 2 16 2 8" xfId="32946"/>
    <cellStyle name="SAPBEXaggData 2 16 2 9" xfId="32947"/>
    <cellStyle name="SAPBEXaggData 2 16 20" xfId="32948"/>
    <cellStyle name="SAPBEXaggData 2 16 21" xfId="32949"/>
    <cellStyle name="SAPBEXaggData 2 16 22" xfId="32950"/>
    <cellStyle name="SAPBEXaggData 2 16 23" xfId="32951"/>
    <cellStyle name="SAPBEXaggData 2 16 24" xfId="32952"/>
    <cellStyle name="SAPBEXaggData 2 16 25" xfId="32953"/>
    <cellStyle name="SAPBEXaggData 2 16 26" xfId="32954"/>
    <cellStyle name="SAPBEXaggData 2 16 27" xfId="32955"/>
    <cellStyle name="SAPBEXaggData 2 16 28" xfId="32956"/>
    <cellStyle name="SAPBEXaggData 2 16 29" xfId="32957"/>
    <cellStyle name="SAPBEXaggData 2 16 3" xfId="32958"/>
    <cellStyle name="SAPBEXaggData 2 16 30" xfId="32959"/>
    <cellStyle name="SAPBEXaggData 2 16 4" xfId="32960"/>
    <cellStyle name="SAPBEXaggData 2 16 5" xfId="32961"/>
    <cellStyle name="SAPBEXaggData 2 16 6" xfId="32962"/>
    <cellStyle name="SAPBEXaggData 2 16 7" xfId="32963"/>
    <cellStyle name="SAPBEXaggData 2 16 8" xfId="32964"/>
    <cellStyle name="SAPBEXaggData 2 16 9" xfId="32965"/>
    <cellStyle name="SAPBEXaggData 2 17" xfId="32966"/>
    <cellStyle name="SAPBEXaggData 2 17 10" xfId="32967"/>
    <cellStyle name="SAPBEXaggData 2 17 11" xfId="32968"/>
    <cellStyle name="SAPBEXaggData 2 17 12" xfId="32969"/>
    <cellStyle name="SAPBEXaggData 2 17 13" xfId="32970"/>
    <cellStyle name="SAPBEXaggData 2 17 14" xfId="32971"/>
    <cellStyle name="SAPBEXaggData 2 17 15" xfId="32972"/>
    <cellStyle name="SAPBEXaggData 2 17 16" xfId="32973"/>
    <cellStyle name="SAPBEXaggData 2 17 17" xfId="32974"/>
    <cellStyle name="SAPBEXaggData 2 17 18" xfId="32975"/>
    <cellStyle name="SAPBEXaggData 2 17 19" xfId="32976"/>
    <cellStyle name="SAPBEXaggData 2 17 2" xfId="32977"/>
    <cellStyle name="SAPBEXaggData 2 17 2 10" xfId="32978"/>
    <cellStyle name="SAPBEXaggData 2 17 2 11" xfId="32979"/>
    <cellStyle name="SAPBEXaggData 2 17 2 12" xfId="32980"/>
    <cellStyle name="SAPBEXaggData 2 17 2 13" xfId="32981"/>
    <cellStyle name="SAPBEXaggData 2 17 2 14" xfId="32982"/>
    <cellStyle name="SAPBEXaggData 2 17 2 15" xfId="32983"/>
    <cellStyle name="SAPBEXaggData 2 17 2 16" xfId="32984"/>
    <cellStyle name="SAPBEXaggData 2 17 2 17" xfId="32985"/>
    <cellStyle name="SAPBEXaggData 2 17 2 18" xfId="32986"/>
    <cellStyle name="SAPBEXaggData 2 17 2 19" xfId="32987"/>
    <cellStyle name="SAPBEXaggData 2 17 2 2" xfId="32988"/>
    <cellStyle name="SAPBEXaggData 2 17 2 20" xfId="32989"/>
    <cellStyle name="SAPBEXaggData 2 17 2 21" xfId="32990"/>
    <cellStyle name="SAPBEXaggData 2 17 2 22" xfId="32991"/>
    <cellStyle name="SAPBEXaggData 2 17 2 23" xfId="32992"/>
    <cellStyle name="SAPBEXaggData 2 17 2 24" xfId="32993"/>
    <cellStyle name="SAPBEXaggData 2 17 2 25" xfId="32994"/>
    <cellStyle name="SAPBEXaggData 2 17 2 26" xfId="32995"/>
    <cellStyle name="SAPBEXaggData 2 17 2 27" xfId="32996"/>
    <cellStyle name="SAPBEXaggData 2 17 2 28" xfId="32997"/>
    <cellStyle name="SAPBEXaggData 2 17 2 29" xfId="32998"/>
    <cellStyle name="SAPBEXaggData 2 17 2 3" xfId="32999"/>
    <cellStyle name="SAPBEXaggData 2 17 2 4" xfId="33000"/>
    <cellStyle name="SAPBEXaggData 2 17 2 5" xfId="33001"/>
    <cellStyle name="SAPBEXaggData 2 17 2 6" xfId="33002"/>
    <cellStyle name="SAPBEXaggData 2 17 2 7" xfId="33003"/>
    <cellStyle name="SAPBEXaggData 2 17 2 8" xfId="33004"/>
    <cellStyle name="SAPBEXaggData 2 17 2 9" xfId="33005"/>
    <cellStyle name="SAPBEXaggData 2 17 20" xfId="33006"/>
    <cellStyle name="SAPBEXaggData 2 17 21" xfId="33007"/>
    <cellStyle name="SAPBEXaggData 2 17 22" xfId="33008"/>
    <cellStyle name="SAPBEXaggData 2 17 23" xfId="33009"/>
    <cellStyle name="SAPBEXaggData 2 17 24" xfId="33010"/>
    <cellStyle name="SAPBEXaggData 2 17 25" xfId="33011"/>
    <cellStyle name="SAPBEXaggData 2 17 26" xfId="33012"/>
    <cellStyle name="SAPBEXaggData 2 17 27" xfId="33013"/>
    <cellStyle name="SAPBEXaggData 2 17 28" xfId="33014"/>
    <cellStyle name="SAPBEXaggData 2 17 29" xfId="33015"/>
    <cellStyle name="SAPBEXaggData 2 17 3" xfId="33016"/>
    <cellStyle name="SAPBEXaggData 2 17 30" xfId="33017"/>
    <cellStyle name="SAPBEXaggData 2 17 4" xfId="33018"/>
    <cellStyle name="SAPBEXaggData 2 17 5" xfId="33019"/>
    <cellStyle name="SAPBEXaggData 2 17 6" xfId="33020"/>
    <cellStyle name="SAPBEXaggData 2 17 7" xfId="33021"/>
    <cellStyle name="SAPBEXaggData 2 17 8" xfId="33022"/>
    <cellStyle name="SAPBEXaggData 2 17 9" xfId="33023"/>
    <cellStyle name="SAPBEXaggData 2 18" xfId="33024"/>
    <cellStyle name="SAPBEXaggData 2 18 10" xfId="33025"/>
    <cellStyle name="SAPBEXaggData 2 18 11" xfId="33026"/>
    <cellStyle name="SAPBEXaggData 2 18 12" xfId="33027"/>
    <cellStyle name="SAPBEXaggData 2 18 13" xfId="33028"/>
    <cellStyle name="SAPBEXaggData 2 18 14" xfId="33029"/>
    <cellStyle name="SAPBEXaggData 2 18 15" xfId="33030"/>
    <cellStyle name="SAPBEXaggData 2 18 16" xfId="33031"/>
    <cellStyle name="SAPBEXaggData 2 18 17" xfId="33032"/>
    <cellStyle name="SAPBEXaggData 2 18 18" xfId="33033"/>
    <cellStyle name="SAPBEXaggData 2 18 19" xfId="33034"/>
    <cellStyle name="SAPBEXaggData 2 18 2" xfId="33035"/>
    <cellStyle name="SAPBEXaggData 2 18 20" xfId="33036"/>
    <cellStyle name="SAPBEXaggData 2 18 21" xfId="33037"/>
    <cellStyle name="SAPBEXaggData 2 18 22" xfId="33038"/>
    <cellStyle name="SAPBEXaggData 2 18 23" xfId="33039"/>
    <cellStyle name="SAPBEXaggData 2 18 24" xfId="33040"/>
    <cellStyle name="SAPBEXaggData 2 18 25" xfId="33041"/>
    <cellStyle name="SAPBEXaggData 2 18 26" xfId="33042"/>
    <cellStyle name="SAPBEXaggData 2 18 27" xfId="33043"/>
    <cellStyle name="SAPBEXaggData 2 18 28" xfId="33044"/>
    <cellStyle name="SAPBEXaggData 2 18 29" xfId="33045"/>
    <cellStyle name="SAPBEXaggData 2 18 3" xfId="33046"/>
    <cellStyle name="SAPBEXaggData 2 18 4" xfId="33047"/>
    <cellStyle name="SAPBEXaggData 2 18 5" xfId="33048"/>
    <cellStyle name="SAPBEXaggData 2 18 6" xfId="33049"/>
    <cellStyle name="SAPBEXaggData 2 18 7" xfId="33050"/>
    <cellStyle name="SAPBEXaggData 2 18 8" xfId="33051"/>
    <cellStyle name="SAPBEXaggData 2 18 9" xfId="33052"/>
    <cellStyle name="SAPBEXaggData 2 19" xfId="33053"/>
    <cellStyle name="SAPBEXaggData 2 19 10" xfId="33054"/>
    <cellStyle name="SAPBEXaggData 2 19 11" xfId="33055"/>
    <cellStyle name="SAPBEXaggData 2 19 12" xfId="33056"/>
    <cellStyle name="SAPBEXaggData 2 19 13" xfId="33057"/>
    <cellStyle name="SAPBEXaggData 2 19 14" xfId="33058"/>
    <cellStyle name="SAPBEXaggData 2 19 15" xfId="33059"/>
    <cellStyle name="SAPBEXaggData 2 19 16" xfId="33060"/>
    <cellStyle name="SAPBEXaggData 2 19 17" xfId="33061"/>
    <cellStyle name="SAPBEXaggData 2 19 18" xfId="33062"/>
    <cellStyle name="SAPBEXaggData 2 19 19" xfId="33063"/>
    <cellStyle name="SAPBEXaggData 2 19 2" xfId="33064"/>
    <cellStyle name="SAPBEXaggData 2 19 20" xfId="33065"/>
    <cellStyle name="SAPBEXaggData 2 19 21" xfId="33066"/>
    <cellStyle name="SAPBEXaggData 2 19 22" xfId="33067"/>
    <cellStyle name="SAPBEXaggData 2 19 23" xfId="33068"/>
    <cellStyle name="SAPBEXaggData 2 19 24" xfId="33069"/>
    <cellStyle name="SAPBEXaggData 2 19 25" xfId="33070"/>
    <cellStyle name="SAPBEXaggData 2 19 26" xfId="33071"/>
    <cellStyle name="SAPBEXaggData 2 19 27" xfId="33072"/>
    <cellStyle name="SAPBEXaggData 2 19 28" xfId="33073"/>
    <cellStyle name="SAPBEXaggData 2 19 29" xfId="33074"/>
    <cellStyle name="SAPBEXaggData 2 19 3" xfId="33075"/>
    <cellStyle name="SAPBEXaggData 2 19 4" xfId="33076"/>
    <cellStyle name="SAPBEXaggData 2 19 5" xfId="33077"/>
    <cellStyle name="SAPBEXaggData 2 19 6" xfId="33078"/>
    <cellStyle name="SAPBEXaggData 2 19 7" xfId="33079"/>
    <cellStyle name="SAPBEXaggData 2 19 8" xfId="33080"/>
    <cellStyle name="SAPBEXaggData 2 19 9" xfId="33081"/>
    <cellStyle name="SAPBEXaggData 2 2" xfId="33082"/>
    <cellStyle name="SAPBEXaggData 2 2 10" xfId="33083"/>
    <cellStyle name="SAPBEXaggData 2 2 11" xfId="33084"/>
    <cellStyle name="SAPBEXaggData 2 2 12" xfId="33085"/>
    <cellStyle name="SAPBEXaggData 2 2 13" xfId="33086"/>
    <cellStyle name="SAPBEXaggData 2 2 14" xfId="33087"/>
    <cellStyle name="SAPBEXaggData 2 2 15" xfId="33088"/>
    <cellStyle name="SAPBEXaggData 2 2 16" xfId="33089"/>
    <cellStyle name="SAPBEXaggData 2 2 17" xfId="33090"/>
    <cellStyle name="SAPBEXaggData 2 2 18" xfId="33091"/>
    <cellStyle name="SAPBEXaggData 2 2 19" xfId="33092"/>
    <cellStyle name="SAPBEXaggData 2 2 2" xfId="33093"/>
    <cellStyle name="SAPBEXaggData 2 2 2 10" xfId="33094"/>
    <cellStyle name="SAPBEXaggData 2 2 2 11" xfId="33095"/>
    <cellStyle name="SAPBEXaggData 2 2 2 12" xfId="33096"/>
    <cellStyle name="SAPBEXaggData 2 2 2 13" xfId="33097"/>
    <cellStyle name="SAPBEXaggData 2 2 2 14" xfId="33098"/>
    <cellStyle name="SAPBEXaggData 2 2 2 15" xfId="33099"/>
    <cellStyle name="SAPBEXaggData 2 2 2 16" xfId="33100"/>
    <cellStyle name="SAPBEXaggData 2 2 2 17" xfId="33101"/>
    <cellStyle name="SAPBEXaggData 2 2 2 18" xfId="33102"/>
    <cellStyle name="SAPBEXaggData 2 2 2 19" xfId="33103"/>
    <cellStyle name="SAPBEXaggData 2 2 2 2" xfId="33104"/>
    <cellStyle name="SAPBEXaggData 2 2 2 2 10" xfId="33105"/>
    <cellStyle name="SAPBEXaggData 2 2 2 2 11" xfId="33106"/>
    <cellStyle name="SAPBEXaggData 2 2 2 2 12" xfId="33107"/>
    <cellStyle name="SAPBEXaggData 2 2 2 2 13" xfId="33108"/>
    <cellStyle name="SAPBEXaggData 2 2 2 2 14" xfId="33109"/>
    <cellStyle name="SAPBEXaggData 2 2 2 2 15" xfId="33110"/>
    <cellStyle name="SAPBEXaggData 2 2 2 2 16" xfId="33111"/>
    <cellStyle name="SAPBEXaggData 2 2 2 2 17" xfId="33112"/>
    <cellStyle name="SAPBEXaggData 2 2 2 2 18" xfId="33113"/>
    <cellStyle name="SAPBEXaggData 2 2 2 2 19" xfId="33114"/>
    <cellStyle name="SAPBEXaggData 2 2 2 2 2" xfId="33115"/>
    <cellStyle name="SAPBEXaggData 2 2 2 2 20" xfId="33116"/>
    <cellStyle name="SAPBEXaggData 2 2 2 2 21" xfId="33117"/>
    <cellStyle name="SAPBEXaggData 2 2 2 2 22" xfId="33118"/>
    <cellStyle name="SAPBEXaggData 2 2 2 2 23" xfId="33119"/>
    <cellStyle name="SAPBEXaggData 2 2 2 2 24" xfId="33120"/>
    <cellStyle name="SAPBEXaggData 2 2 2 2 25" xfId="33121"/>
    <cellStyle name="SAPBEXaggData 2 2 2 2 26" xfId="33122"/>
    <cellStyle name="SAPBEXaggData 2 2 2 2 27" xfId="33123"/>
    <cellStyle name="SAPBEXaggData 2 2 2 2 28" xfId="33124"/>
    <cellStyle name="SAPBEXaggData 2 2 2 2 29" xfId="33125"/>
    <cellStyle name="SAPBEXaggData 2 2 2 2 3" xfId="33126"/>
    <cellStyle name="SAPBEXaggData 2 2 2 2 4" xfId="33127"/>
    <cellStyle name="SAPBEXaggData 2 2 2 2 5" xfId="33128"/>
    <cellStyle name="SAPBEXaggData 2 2 2 2 6" xfId="33129"/>
    <cellStyle name="SAPBEXaggData 2 2 2 2 7" xfId="33130"/>
    <cellStyle name="SAPBEXaggData 2 2 2 2 8" xfId="33131"/>
    <cellStyle name="SAPBEXaggData 2 2 2 2 9" xfId="33132"/>
    <cellStyle name="SAPBEXaggData 2 2 2 20" xfId="33133"/>
    <cellStyle name="SAPBEXaggData 2 2 2 21" xfId="33134"/>
    <cellStyle name="SAPBEXaggData 2 2 2 22" xfId="33135"/>
    <cellStyle name="SAPBEXaggData 2 2 2 23" xfId="33136"/>
    <cellStyle name="SAPBEXaggData 2 2 2 24" xfId="33137"/>
    <cellStyle name="SAPBEXaggData 2 2 2 25" xfId="33138"/>
    <cellStyle name="SAPBEXaggData 2 2 2 26" xfId="33139"/>
    <cellStyle name="SAPBEXaggData 2 2 2 27" xfId="33140"/>
    <cellStyle name="SAPBEXaggData 2 2 2 28" xfId="33141"/>
    <cellStyle name="SAPBEXaggData 2 2 2 29" xfId="33142"/>
    <cellStyle name="SAPBEXaggData 2 2 2 3" xfId="33143"/>
    <cellStyle name="SAPBEXaggData 2 2 2 30" xfId="33144"/>
    <cellStyle name="SAPBEXaggData 2 2 2 4" xfId="33145"/>
    <cellStyle name="SAPBEXaggData 2 2 2 5" xfId="33146"/>
    <cellStyle name="SAPBEXaggData 2 2 2 6" xfId="33147"/>
    <cellStyle name="SAPBEXaggData 2 2 2 7" xfId="33148"/>
    <cellStyle name="SAPBEXaggData 2 2 2 8" xfId="33149"/>
    <cellStyle name="SAPBEXaggData 2 2 2 9" xfId="33150"/>
    <cellStyle name="SAPBEXaggData 2 2 20" xfId="33151"/>
    <cellStyle name="SAPBEXaggData 2 2 21" xfId="33152"/>
    <cellStyle name="SAPBEXaggData 2 2 22" xfId="33153"/>
    <cellStyle name="SAPBEXaggData 2 2 23" xfId="33154"/>
    <cellStyle name="SAPBEXaggData 2 2 24" xfId="33155"/>
    <cellStyle name="SAPBEXaggData 2 2 25" xfId="33156"/>
    <cellStyle name="SAPBEXaggData 2 2 26" xfId="33157"/>
    <cellStyle name="SAPBEXaggData 2 2 27" xfId="33158"/>
    <cellStyle name="SAPBEXaggData 2 2 28" xfId="33159"/>
    <cellStyle name="SAPBEXaggData 2 2 29" xfId="33160"/>
    <cellStyle name="SAPBEXaggData 2 2 3" xfId="33161"/>
    <cellStyle name="SAPBEXaggData 2 2 3 10" xfId="33162"/>
    <cellStyle name="SAPBEXaggData 2 2 3 11" xfId="33163"/>
    <cellStyle name="SAPBEXaggData 2 2 3 12" xfId="33164"/>
    <cellStyle name="SAPBEXaggData 2 2 3 13" xfId="33165"/>
    <cellStyle name="SAPBEXaggData 2 2 3 14" xfId="33166"/>
    <cellStyle name="SAPBEXaggData 2 2 3 15" xfId="33167"/>
    <cellStyle name="SAPBEXaggData 2 2 3 16" xfId="33168"/>
    <cellStyle name="SAPBEXaggData 2 2 3 17" xfId="33169"/>
    <cellStyle name="SAPBEXaggData 2 2 3 18" xfId="33170"/>
    <cellStyle name="SAPBEXaggData 2 2 3 19" xfId="33171"/>
    <cellStyle name="SAPBEXaggData 2 2 3 2" xfId="33172"/>
    <cellStyle name="SAPBEXaggData 2 2 3 20" xfId="33173"/>
    <cellStyle name="SAPBEXaggData 2 2 3 21" xfId="33174"/>
    <cellStyle name="SAPBEXaggData 2 2 3 22" xfId="33175"/>
    <cellStyle name="SAPBEXaggData 2 2 3 23" xfId="33176"/>
    <cellStyle name="SAPBEXaggData 2 2 3 24" xfId="33177"/>
    <cellStyle name="SAPBEXaggData 2 2 3 25" xfId="33178"/>
    <cellStyle name="SAPBEXaggData 2 2 3 26" xfId="33179"/>
    <cellStyle name="SAPBEXaggData 2 2 3 27" xfId="33180"/>
    <cellStyle name="SAPBEXaggData 2 2 3 28" xfId="33181"/>
    <cellStyle name="SAPBEXaggData 2 2 3 29" xfId="33182"/>
    <cellStyle name="SAPBEXaggData 2 2 3 3" xfId="33183"/>
    <cellStyle name="SAPBEXaggData 2 2 3 4" xfId="33184"/>
    <cellStyle name="SAPBEXaggData 2 2 3 5" xfId="33185"/>
    <cellStyle name="SAPBEXaggData 2 2 3 6" xfId="33186"/>
    <cellStyle name="SAPBEXaggData 2 2 3 7" xfId="33187"/>
    <cellStyle name="SAPBEXaggData 2 2 3 8" xfId="33188"/>
    <cellStyle name="SAPBEXaggData 2 2 3 9" xfId="33189"/>
    <cellStyle name="SAPBEXaggData 2 2 30" xfId="33190"/>
    <cellStyle name="SAPBEXaggData 2 2 31" xfId="33191"/>
    <cellStyle name="SAPBEXaggData 2 2 4" xfId="33192"/>
    <cellStyle name="SAPBEXaggData 2 2 5" xfId="33193"/>
    <cellStyle name="SAPBEXaggData 2 2 6" xfId="33194"/>
    <cellStyle name="SAPBEXaggData 2 2 7" xfId="33195"/>
    <cellStyle name="SAPBEXaggData 2 2 8" xfId="33196"/>
    <cellStyle name="SAPBEXaggData 2 2 9" xfId="33197"/>
    <cellStyle name="SAPBEXaggData 2 20" xfId="33198"/>
    <cellStyle name="SAPBEXaggData 2 20 10" xfId="33199"/>
    <cellStyle name="SAPBEXaggData 2 20 11" xfId="33200"/>
    <cellStyle name="SAPBEXaggData 2 20 12" xfId="33201"/>
    <cellStyle name="SAPBEXaggData 2 20 13" xfId="33202"/>
    <cellStyle name="SAPBEXaggData 2 20 14" xfId="33203"/>
    <cellStyle name="SAPBEXaggData 2 20 15" xfId="33204"/>
    <cellStyle name="SAPBEXaggData 2 20 16" xfId="33205"/>
    <cellStyle name="SAPBEXaggData 2 20 17" xfId="33206"/>
    <cellStyle name="SAPBEXaggData 2 20 18" xfId="33207"/>
    <cellStyle name="SAPBEXaggData 2 20 19" xfId="33208"/>
    <cellStyle name="SAPBEXaggData 2 20 2" xfId="33209"/>
    <cellStyle name="SAPBEXaggData 2 20 20" xfId="33210"/>
    <cellStyle name="SAPBEXaggData 2 20 21" xfId="33211"/>
    <cellStyle name="SAPBEXaggData 2 20 22" xfId="33212"/>
    <cellStyle name="SAPBEXaggData 2 20 23" xfId="33213"/>
    <cellStyle name="SAPBEXaggData 2 20 24" xfId="33214"/>
    <cellStyle name="SAPBEXaggData 2 20 25" xfId="33215"/>
    <cellStyle name="SAPBEXaggData 2 20 26" xfId="33216"/>
    <cellStyle name="SAPBEXaggData 2 20 27" xfId="33217"/>
    <cellStyle name="SAPBEXaggData 2 20 28" xfId="33218"/>
    <cellStyle name="SAPBEXaggData 2 20 29" xfId="33219"/>
    <cellStyle name="SAPBEXaggData 2 20 3" xfId="33220"/>
    <cellStyle name="SAPBEXaggData 2 20 4" xfId="33221"/>
    <cellStyle name="SAPBEXaggData 2 20 5" xfId="33222"/>
    <cellStyle name="SAPBEXaggData 2 20 6" xfId="33223"/>
    <cellStyle name="SAPBEXaggData 2 20 7" xfId="33224"/>
    <cellStyle name="SAPBEXaggData 2 20 8" xfId="33225"/>
    <cellStyle name="SAPBEXaggData 2 20 9" xfId="33226"/>
    <cellStyle name="SAPBEXaggData 2 21" xfId="33227"/>
    <cellStyle name="SAPBEXaggData 2 21 10" xfId="33228"/>
    <cellStyle name="SAPBEXaggData 2 21 11" xfId="33229"/>
    <cellStyle name="SAPBEXaggData 2 21 12" xfId="33230"/>
    <cellStyle name="SAPBEXaggData 2 21 13" xfId="33231"/>
    <cellStyle name="SAPBEXaggData 2 21 14" xfId="33232"/>
    <cellStyle name="SAPBEXaggData 2 21 15" xfId="33233"/>
    <cellStyle name="SAPBEXaggData 2 21 16" xfId="33234"/>
    <cellStyle name="SAPBEXaggData 2 21 17" xfId="33235"/>
    <cellStyle name="SAPBEXaggData 2 21 18" xfId="33236"/>
    <cellStyle name="SAPBEXaggData 2 21 19" xfId="33237"/>
    <cellStyle name="SAPBEXaggData 2 21 2" xfId="33238"/>
    <cellStyle name="SAPBEXaggData 2 21 20" xfId="33239"/>
    <cellStyle name="SAPBEXaggData 2 21 21" xfId="33240"/>
    <cellStyle name="SAPBEXaggData 2 21 22" xfId="33241"/>
    <cellStyle name="SAPBEXaggData 2 21 23" xfId="33242"/>
    <cellStyle name="SAPBEXaggData 2 21 24" xfId="33243"/>
    <cellStyle name="SAPBEXaggData 2 21 25" xfId="33244"/>
    <cellStyle name="SAPBEXaggData 2 21 26" xfId="33245"/>
    <cellStyle name="SAPBEXaggData 2 21 27" xfId="33246"/>
    <cellStyle name="SAPBEXaggData 2 21 28" xfId="33247"/>
    <cellStyle name="SAPBEXaggData 2 21 29" xfId="33248"/>
    <cellStyle name="SAPBEXaggData 2 21 3" xfId="33249"/>
    <cellStyle name="SAPBEXaggData 2 21 4" xfId="33250"/>
    <cellStyle name="SAPBEXaggData 2 21 5" xfId="33251"/>
    <cellStyle name="SAPBEXaggData 2 21 6" xfId="33252"/>
    <cellStyle name="SAPBEXaggData 2 21 7" xfId="33253"/>
    <cellStyle name="SAPBEXaggData 2 21 8" xfId="33254"/>
    <cellStyle name="SAPBEXaggData 2 21 9" xfId="33255"/>
    <cellStyle name="SAPBEXaggData 2 22" xfId="33256"/>
    <cellStyle name="SAPBEXaggData 2 22 10" xfId="33257"/>
    <cellStyle name="SAPBEXaggData 2 22 11" xfId="33258"/>
    <cellStyle name="SAPBEXaggData 2 22 12" xfId="33259"/>
    <cellStyle name="SAPBEXaggData 2 22 13" xfId="33260"/>
    <cellStyle name="SAPBEXaggData 2 22 14" xfId="33261"/>
    <cellStyle name="SAPBEXaggData 2 22 15" xfId="33262"/>
    <cellStyle name="SAPBEXaggData 2 22 16" xfId="33263"/>
    <cellStyle name="SAPBEXaggData 2 22 17" xfId="33264"/>
    <cellStyle name="SAPBEXaggData 2 22 18" xfId="33265"/>
    <cellStyle name="SAPBEXaggData 2 22 19" xfId="33266"/>
    <cellStyle name="SAPBEXaggData 2 22 2" xfId="33267"/>
    <cellStyle name="SAPBEXaggData 2 22 20" xfId="33268"/>
    <cellStyle name="SAPBEXaggData 2 22 21" xfId="33269"/>
    <cellStyle name="SAPBEXaggData 2 22 22" xfId="33270"/>
    <cellStyle name="SAPBEXaggData 2 22 23" xfId="33271"/>
    <cellStyle name="SAPBEXaggData 2 22 24" xfId="33272"/>
    <cellStyle name="SAPBEXaggData 2 22 25" xfId="33273"/>
    <cellStyle name="SAPBEXaggData 2 22 26" xfId="33274"/>
    <cellStyle name="SAPBEXaggData 2 22 27" xfId="33275"/>
    <cellStyle name="SAPBEXaggData 2 22 28" xfId="33276"/>
    <cellStyle name="SAPBEXaggData 2 22 29" xfId="33277"/>
    <cellStyle name="SAPBEXaggData 2 22 3" xfId="33278"/>
    <cellStyle name="SAPBEXaggData 2 22 4" xfId="33279"/>
    <cellStyle name="SAPBEXaggData 2 22 5" xfId="33280"/>
    <cellStyle name="SAPBEXaggData 2 22 6" xfId="33281"/>
    <cellStyle name="SAPBEXaggData 2 22 7" xfId="33282"/>
    <cellStyle name="SAPBEXaggData 2 22 8" xfId="33283"/>
    <cellStyle name="SAPBEXaggData 2 22 9" xfId="33284"/>
    <cellStyle name="SAPBEXaggData 2 23" xfId="33285"/>
    <cellStyle name="SAPBEXaggData 2 23 10" xfId="33286"/>
    <cellStyle name="SAPBEXaggData 2 23 11" xfId="33287"/>
    <cellStyle name="SAPBEXaggData 2 23 12" xfId="33288"/>
    <cellStyle name="SAPBEXaggData 2 23 13" xfId="33289"/>
    <cellStyle name="SAPBEXaggData 2 23 14" xfId="33290"/>
    <cellStyle name="SAPBEXaggData 2 23 15" xfId="33291"/>
    <cellStyle name="SAPBEXaggData 2 23 16" xfId="33292"/>
    <cellStyle name="SAPBEXaggData 2 23 17" xfId="33293"/>
    <cellStyle name="SAPBEXaggData 2 23 18" xfId="33294"/>
    <cellStyle name="SAPBEXaggData 2 23 19" xfId="33295"/>
    <cellStyle name="SAPBEXaggData 2 23 2" xfId="33296"/>
    <cellStyle name="SAPBEXaggData 2 23 20" xfId="33297"/>
    <cellStyle name="SAPBEXaggData 2 23 21" xfId="33298"/>
    <cellStyle name="SAPBEXaggData 2 23 22" xfId="33299"/>
    <cellStyle name="SAPBEXaggData 2 23 23" xfId="33300"/>
    <cellStyle name="SAPBEXaggData 2 23 24" xfId="33301"/>
    <cellStyle name="SAPBEXaggData 2 23 25" xfId="33302"/>
    <cellStyle name="SAPBEXaggData 2 23 26" xfId="33303"/>
    <cellStyle name="SAPBEXaggData 2 23 27" xfId="33304"/>
    <cellStyle name="SAPBEXaggData 2 23 28" xfId="33305"/>
    <cellStyle name="SAPBEXaggData 2 23 29" xfId="33306"/>
    <cellStyle name="SAPBEXaggData 2 23 3" xfId="33307"/>
    <cellStyle name="SAPBEXaggData 2 23 4" xfId="33308"/>
    <cellStyle name="SAPBEXaggData 2 23 5" xfId="33309"/>
    <cellStyle name="SAPBEXaggData 2 23 6" xfId="33310"/>
    <cellStyle name="SAPBEXaggData 2 23 7" xfId="33311"/>
    <cellStyle name="SAPBEXaggData 2 23 8" xfId="33312"/>
    <cellStyle name="SAPBEXaggData 2 23 9" xfId="33313"/>
    <cellStyle name="SAPBEXaggData 2 24" xfId="33314"/>
    <cellStyle name="SAPBEXaggData 2 24 10" xfId="33315"/>
    <cellStyle name="SAPBEXaggData 2 24 11" xfId="33316"/>
    <cellStyle name="SAPBEXaggData 2 24 12" xfId="33317"/>
    <cellStyle name="SAPBEXaggData 2 24 13" xfId="33318"/>
    <cellStyle name="SAPBEXaggData 2 24 14" xfId="33319"/>
    <cellStyle name="SAPBEXaggData 2 24 15" xfId="33320"/>
    <cellStyle name="SAPBEXaggData 2 24 16" xfId="33321"/>
    <cellStyle name="SAPBEXaggData 2 24 17" xfId="33322"/>
    <cellStyle name="SAPBEXaggData 2 24 18" xfId="33323"/>
    <cellStyle name="SAPBEXaggData 2 24 19" xfId="33324"/>
    <cellStyle name="SAPBEXaggData 2 24 2" xfId="33325"/>
    <cellStyle name="SAPBEXaggData 2 24 20" xfId="33326"/>
    <cellStyle name="SAPBEXaggData 2 24 21" xfId="33327"/>
    <cellStyle name="SAPBEXaggData 2 24 22" xfId="33328"/>
    <cellStyle name="SAPBEXaggData 2 24 23" xfId="33329"/>
    <cellStyle name="SAPBEXaggData 2 24 24" xfId="33330"/>
    <cellStyle name="SAPBEXaggData 2 24 25" xfId="33331"/>
    <cellStyle name="SAPBEXaggData 2 24 26" xfId="33332"/>
    <cellStyle name="SAPBEXaggData 2 24 27" xfId="33333"/>
    <cellStyle name="SAPBEXaggData 2 24 28" xfId="33334"/>
    <cellStyle name="SAPBEXaggData 2 24 29" xfId="33335"/>
    <cellStyle name="SAPBEXaggData 2 24 3" xfId="33336"/>
    <cellStyle name="SAPBEXaggData 2 24 4" xfId="33337"/>
    <cellStyle name="SAPBEXaggData 2 24 5" xfId="33338"/>
    <cellStyle name="SAPBEXaggData 2 24 6" xfId="33339"/>
    <cellStyle name="SAPBEXaggData 2 24 7" xfId="33340"/>
    <cellStyle name="SAPBEXaggData 2 24 8" xfId="33341"/>
    <cellStyle name="SAPBEXaggData 2 24 9" xfId="33342"/>
    <cellStyle name="SAPBEXaggData 2 25" xfId="33343"/>
    <cellStyle name="SAPBEXaggData 2 26" xfId="33344"/>
    <cellStyle name="SAPBEXaggData 2 27" xfId="33345"/>
    <cellStyle name="SAPBEXaggData 2 28" xfId="33346"/>
    <cellStyle name="SAPBEXaggData 2 29" xfId="33347"/>
    <cellStyle name="SAPBEXaggData 2 3" xfId="33348"/>
    <cellStyle name="SAPBEXaggData 2 3 10" xfId="33349"/>
    <cellStyle name="SAPBEXaggData 2 3 11" xfId="33350"/>
    <cellStyle name="SAPBEXaggData 2 3 12" xfId="33351"/>
    <cellStyle name="SAPBEXaggData 2 3 13" xfId="33352"/>
    <cellStyle name="SAPBEXaggData 2 3 14" xfId="33353"/>
    <cellStyle name="SAPBEXaggData 2 3 15" xfId="33354"/>
    <cellStyle name="SAPBEXaggData 2 3 16" xfId="33355"/>
    <cellStyle name="SAPBEXaggData 2 3 17" xfId="33356"/>
    <cellStyle name="SAPBEXaggData 2 3 18" xfId="33357"/>
    <cellStyle name="SAPBEXaggData 2 3 19" xfId="33358"/>
    <cellStyle name="SAPBEXaggData 2 3 2" xfId="33359"/>
    <cellStyle name="SAPBEXaggData 2 3 2 10" xfId="33360"/>
    <cellStyle name="SAPBEXaggData 2 3 2 11" xfId="33361"/>
    <cellStyle name="SAPBEXaggData 2 3 2 12" xfId="33362"/>
    <cellStyle name="SAPBEXaggData 2 3 2 13" xfId="33363"/>
    <cellStyle name="SAPBEXaggData 2 3 2 14" xfId="33364"/>
    <cellStyle name="SAPBEXaggData 2 3 2 15" xfId="33365"/>
    <cellStyle name="SAPBEXaggData 2 3 2 16" xfId="33366"/>
    <cellStyle name="SAPBEXaggData 2 3 2 17" xfId="33367"/>
    <cellStyle name="SAPBEXaggData 2 3 2 18" xfId="33368"/>
    <cellStyle name="SAPBEXaggData 2 3 2 19" xfId="33369"/>
    <cellStyle name="SAPBEXaggData 2 3 2 2" xfId="33370"/>
    <cellStyle name="SAPBEXaggData 2 3 2 20" xfId="33371"/>
    <cellStyle name="SAPBEXaggData 2 3 2 21" xfId="33372"/>
    <cellStyle name="SAPBEXaggData 2 3 2 22" xfId="33373"/>
    <cellStyle name="SAPBEXaggData 2 3 2 23" xfId="33374"/>
    <cellStyle name="SAPBEXaggData 2 3 2 24" xfId="33375"/>
    <cellStyle name="SAPBEXaggData 2 3 2 25" xfId="33376"/>
    <cellStyle name="SAPBEXaggData 2 3 2 26" xfId="33377"/>
    <cellStyle name="SAPBEXaggData 2 3 2 27" xfId="33378"/>
    <cellStyle name="SAPBEXaggData 2 3 2 28" xfId="33379"/>
    <cellStyle name="SAPBEXaggData 2 3 2 29" xfId="33380"/>
    <cellStyle name="SAPBEXaggData 2 3 2 3" xfId="33381"/>
    <cellStyle name="SAPBEXaggData 2 3 2 4" xfId="33382"/>
    <cellStyle name="SAPBEXaggData 2 3 2 5" xfId="33383"/>
    <cellStyle name="SAPBEXaggData 2 3 2 6" xfId="33384"/>
    <cellStyle name="SAPBEXaggData 2 3 2 7" xfId="33385"/>
    <cellStyle name="SAPBEXaggData 2 3 2 8" xfId="33386"/>
    <cellStyle name="SAPBEXaggData 2 3 2 9" xfId="33387"/>
    <cellStyle name="SAPBEXaggData 2 3 20" xfId="33388"/>
    <cellStyle name="SAPBEXaggData 2 3 21" xfId="33389"/>
    <cellStyle name="SAPBEXaggData 2 3 22" xfId="33390"/>
    <cellStyle name="SAPBEXaggData 2 3 23" xfId="33391"/>
    <cellStyle name="SAPBEXaggData 2 3 24" xfId="33392"/>
    <cellStyle name="SAPBEXaggData 2 3 25" xfId="33393"/>
    <cellStyle name="SAPBEXaggData 2 3 26" xfId="33394"/>
    <cellStyle name="SAPBEXaggData 2 3 27" xfId="33395"/>
    <cellStyle name="SAPBEXaggData 2 3 28" xfId="33396"/>
    <cellStyle name="SAPBEXaggData 2 3 29" xfId="33397"/>
    <cellStyle name="SAPBEXaggData 2 3 3" xfId="33398"/>
    <cellStyle name="SAPBEXaggData 2 3 3 10" xfId="33399"/>
    <cellStyle name="SAPBEXaggData 2 3 3 11" xfId="33400"/>
    <cellStyle name="SAPBEXaggData 2 3 3 12" xfId="33401"/>
    <cellStyle name="SAPBEXaggData 2 3 3 13" xfId="33402"/>
    <cellStyle name="SAPBEXaggData 2 3 3 14" xfId="33403"/>
    <cellStyle name="SAPBEXaggData 2 3 3 15" xfId="33404"/>
    <cellStyle name="SAPBEXaggData 2 3 3 16" xfId="33405"/>
    <cellStyle name="SAPBEXaggData 2 3 3 17" xfId="33406"/>
    <cellStyle name="SAPBEXaggData 2 3 3 18" xfId="33407"/>
    <cellStyle name="SAPBEXaggData 2 3 3 19" xfId="33408"/>
    <cellStyle name="SAPBEXaggData 2 3 3 2" xfId="33409"/>
    <cellStyle name="SAPBEXaggData 2 3 3 20" xfId="33410"/>
    <cellStyle name="SAPBEXaggData 2 3 3 21" xfId="33411"/>
    <cellStyle name="SAPBEXaggData 2 3 3 22" xfId="33412"/>
    <cellStyle name="SAPBEXaggData 2 3 3 23" xfId="33413"/>
    <cellStyle name="SAPBEXaggData 2 3 3 24" xfId="33414"/>
    <cellStyle name="SAPBEXaggData 2 3 3 25" xfId="33415"/>
    <cellStyle name="SAPBEXaggData 2 3 3 26" xfId="33416"/>
    <cellStyle name="SAPBEXaggData 2 3 3 27" xfId="33417"/>
    <cellStyle name="SAPBEXaggData 2 3 3 28" xfId="33418"/>
    <cellStyle name="SAPBEXaggData 2 3 3 29" xfId="33419"/>
    <cellStyle name="SAPBEXaggData 2 3 3 3" xfId="33420"/>
    <cellStyle name="SAPBEXaggData 2 3 3 4" xfId="33421"/>
    <cellStyle name="SAPBEXaggData 2 3 3 5" xfId="33422"/>
    <cellStyle name="SAPBEXaggData 2 3 3 6" xfId="33423"/>
    <cellStyle name="SAPBEXaggData 2 3 3 7" xfId="33424"/>
    <cellStyle name="SAPBEXaggData 2 3 3 8" xfId="33425"/>
    <cellStyle name="SAPBEXaggData 2 3 3 9" xfId="33426"/>
    <cellStyle name="SAPBEXaggData 2 3 30" xfId="33427"/>
    <cellStyle name="SAPBEXaggData 2 3 31" xfId="33428"/>
    <cellStyle name="SAPBEXaggData 2 3 4" xfId="33429"/>
    <cellStyle name="SAPBEXaggData 2 3 5" xfId="33430"/>
    <cellStyle name="SAPBEXaggData 2 3 6" xfId="33431"/>
    <cellStyle name="SAPBEXaggData 2 3 7" xfId="33432"/>
    <cellStyle name="SAPBEXaggData 2 3 8" xfId="33433"/>
    <cellStyle name="SAPBEXaggData 2 3 9" xfId="33434"/>
    <cellStyle name="SAPBEXaggData 2 30" xfId="33435"/>
    <cellStyle name="SAPBEXaggData 2 31" xfId="33436"/>
    <cellStyle name="SAPBEXaggData 2 32" xfId="33437"/>
    <cellStyle name="SAPBEXaggData 2 33" xfId="33438"/>
    <cellStyle name="SAPBEXaggData 2 34" xfId="33439"/>
    <cellStyle name="SAPBEXaggData 2 35" xfId="33440"/>
    <cellStyle name="SAPBEXaggData 2 36" xfId="33441"/>
    <cellStyle name="SAPBEXaggData 2 37" xfId="33442"/>
    <cellStyle name="SAPBEXaggData 2 38" xfId="33443"/>
    <cellStyle name="SAPBEXaggData 2 39" xfId="33444"/>
    <cellStyle name="SAPBEXaggData 2 4" xfId="33445"/>
    <cellStyle name="SAPBEXaggData 2 4 10" xfId="33446"/>
    <cellStyle name="SAPBEXaggData 2 4 11" xfId="33447"/>
    <cellStyle name="SAPBEXaggData 2 4 12" xfId="33448"/>
    <cellStyle name="SAPBEXaggData 2 4 13" xfId="33449"/>
    <cellStyle name="SAPBEXaggData 2 4 14" xfId="33450"/>
    <cellStyle name="SAPBEXaggData 2 4 15" xfId="33451"/>
    <cellStyle name="SAPBEXaggData 2 4 16" xfId="33452"/>
    <cellStyle name="SAPBEXaggData 2 4 17" xfId="33453"/>
    <cellStyle name="SAPBEXaggData 2 4 18" xfId="33454"/>
    <cellStyle name="SAPBEXaggData 2 4 19" xfId="33455"/>
    <cellStyle name="SAPBEXaggData 2 4 2" xfId="33456"/>
    <cellStyle name="SAPBEXaggData 2 4 2 10" xfId="33457"/>
    <cellStyle name="SAPBEXaggData 2 4 2 11" xfId="33458"/>
    <cellStyle name="SAPBEXaggData 2 4 2 12" xfId="33459"/>
    <cellStyle name="SAPBEXaggData 2 4 2 13" xfId="33460"/>
    <cellStyle name="SAPBEXaggData 2 4 2 14" xfId="33461"/>
    <cellStyle name="SAPBEXaggData 2 4 2 15" xfId="33462"/>
    <cellStyle name="SAPBEXaggData 2 4 2 16" xfId="33463"/>
    <cellStyle name="SAPBEXaggData 2 4 2 17" xfId="33464"/>
    <cellStyle name="SAPBEXaggData 2 4 2 18" xfId="33465"/>
    <cellStyle name="SAPBEXaggData 2 4 2 19" xfId="33466"/>
    <cellStyle name="SAPBEXaggData 2 4 2 2" xfId="33467"/>
    <cellStyle name="SAPBEXaggData 2 4 2 20" xfId="33468"/>
    <cellStyle name="SAPBEXaggData 2 4 2 21" xfId="33469"/>
    <cellStyle name="SAPBEXaggData 2 4 2 22" xfId="33470"/>
    <cellStyle name="SAPBEXaggData 2 4 2 23" xfId="33471"/>
    <cellStyle name="SAPBEXaggData 2 4 2 24" xfId="33472"/>
    <cellStyle name="SAPBEXaggData 2 4 2 25" xfId="33473"/>
    <cellStyle name="SAPBEXaggData 2 4 2 26" xfId="33474"/>
    <cellStyle name="SAPBEXaggData 2 4 2 27" xfId="33475"/>
    <cellStyle name="SAPBEXaggData 2 4 2 28" xfId="33476"/>
    <cellStyle name="SAPBEXaggData 2 4 2 29" xfId="33477"/>
    <cellStyle name="SAPBEXaggData 2 4 2 3" xfId="33478"/>
    <cellStyle name="SAPBEXaggData 2 4 2 4" xfId="33479"/>
    <cellStyle name="SAPBEXaggData 2 4 2 5" xfId="33480"/>
    <cellStyle name="SAPBEXaggData 2 4 2 6" xfId="33481"/>
    <cellStyle name="SAPBEXaggData 2 4 2 7" xfId="33482"/>
    <cellStyle name="SAPBEXaggData 2 4 2 8" xfId="33483"/>
    <cellStyle name="SAPBEXaggData 2 4 2 9" xfId="33484"/>
    <cellStyle name="SAPBEXaggData 2 4 20" xfId="33485"/>
    <cellStyle name="SAPBEXaggData 2 4 21" xfId="33486"/>
    <cellStyle name="SAPBEXaggData 2 4 22" xfId="33487"/>
    <cellStyle name="SAPBEXaggData 2 4 23" xfId="33488"/>
    <cellStyle name="SAPBEXaggData 2 4 24" xfId="33489"/>
    <cellStyle name="SAPBEXaggData 2 4 25" xfId="33490"/>
    <cellStyle name="SAPBEXaggData 2 4 26" xfId="33491"/>
    <cellStyle name="SAPBEXaggData 2 4 27" xfId="33492"/>
    <cellStyle name="SAPBEXaggData 2 4 28" xfId="33493"/>
    <cellStyle name="SAPBEXaggData 2 4 29" xfId="33494"/>
    <cellStyle name="SAPBEXaggData 2 4 3" xfId="33495"/>
    <cellStyle name="SAPBEXaggData 2 4 3 10" xfId="33496"/>
    <cellStyle name="SAPBEXaggData 2 4 3 11" xfId="33497"/>
    <cellStyle name="SAPBEXaggData 2 4 3 12" xfId="33498"/>
    <cellStyle name="SAPBEXaggData 2 4 3 13" xfId="33499"/>
    <cellStyle name="SAPBEXaggData 2 4 3 14" xfId="33500"/>
    <cellStyle name="SAPBEXaggData 2 4 3 15" xfId="33501"/>
    <cellStyle name="SAPBEXaggData 2 4 3 16" xfId="33502"/>
    <cellStyle name="SAPBEXaggData 2 4 3 17" xfId="33503"/>
    <cellStyle name="SAPBEXaggData 2 4 3 18" xfId="33504"/>
    <cellStyle name="SAPBEXaggData 2 4 3 19" xfId="33505"/>
    <cellStyle name="SAPBEXaggData 2 4 3 2" xfId="33506"/>
    <cellStyle name="SAPBEXaggData 2 4 3 20" xfId="33507"/>
    <cellStyle name="SAPBEXaggData 2 4 3 21" xfId="33508"/>
    <cellStyle name="SAPBEXaggData 2 4 3 22" xfId="33509"/>
    <cellStyle name="SAPBEXaggData 2 4 3 23" xfId="33510"/>
    <cellStyle name="SAPBEXaggData 2 4 3 24" xfId="33511"/>
    <cellStyle name="SAPBEXaggData 2 4 3 25" xfId="33512"/>
    <cellStyle name="SAPBEXaggData 2 4 3 26" xfId="33513"/>
    <cellStyle name="SAPBEXaggData 2 4 3 27" xfId="33514"/>
    <cellStyle name="SAPBEXaggData 2 4 3 28" xfId="33515"/>
    <cellStyle name="SAPBEXaggData 2 4 3 29" xfId="33516"/>
    <cellStyle name="SAPBEXaggData 2 4 3 3" xfId="33517"/>
    <cellStyle name="SAPBEXaggData 2 4 3 4" xfId="33518"/>
    <cellStyle name="SAPBEXaggData 2 4 3 5" xfId="33519"/>
    <cellStyle name="SAPBEXaggData 2 4 3 6" xfId="33520"/>
    <cellStyle name="SAPBEXaggData 2 4 3 7" xfId="33521"/>
    <cellStyle name="SAPBEXaggData 2 4 3 8" xfId="33522"/>
    <cellStyle name="SAPBEXaggData 2 4 3 9" xfId="33523"/>
    <cellStyle name="SAPBEXaggData 2 4 30" xfId="33524"/>
    <cellStyle name="SAPBEXaggData 2 4 31" xfId="33525"/>
    <cellStyle name="SAPBEXaggData 2 4 4" xfId="33526"/>
    <cellStyle name="SAPBEXaggData 2 4 5" xfId="33527"/>
    <cellStyle name="SAPBEXaggData 2 4 6" xfId="33528"/>
    <cellStyle name="SAPBEXaggData 2 4 7" xfId="33529"/>
    <cellStyle name="SAPBEXaggData 2 4 8" xfId="33530"/>
    <cellStyle name="SAPBEXaggData 2 4 9" xfId="33531"/>
    <cellStyle name="SAPBEXaggData 2 40" xfId="33532"/>
    <cellStyle name="SAPBEXaggData 2 41" xfId="33533"/>
    <cellStyle name="SAPBEXaggData 2 42" xfId="33534"/>
    <cellStyle name="SAPBEXaggData 2 43" xfId="33535"/>
    <cellStyle name="SAPBEXaggData 2 44" xfId="33536"/>
    <cellStyle name="SAPBEXaggData 2 5" xfId="33537"/>
    <cellStyle name="SAPBEXaggData 2 5 10" xfId="33538"/>
    <cellStyle name="SAPBEXaggData 2 5 11" xfId="33539"/>
    <cellStyle name="SAPBEXaggData 2 5 12" xfId="33540"/>
    <cellStyle name="SAPBEXaggData 2 5 13" xfId="33541"/>
    <cellStyle name="SAPBEXaggData 2 5 14" xfId="33542"/>
    <cellStyle name="SAPBEXaggData 2 5 15" xfId="33543"/>
    <cellStyle name="SAPBEXaggData 2 5 16" xfId="33544"/>
    <cellStyle name="SAPBEXaggData 2 5 17" xfId="33545"/>
    <cellStyle name="SAPBEXaggData 2 5 18" xfId="33546"/>
    <cellStyle name="SAPBEXaggData 2 5 19" xfId="33547"/>
    <cellStyle name="SAPBEXaggData 2 5 2" xfId="33548"/>
    <cellStyle name="SAPBEXaggData 2 5 2 10" xfId="33549"/>
    <cellStyle name="SAPBEXaggData 2 5 2 11" xfId="33550"/>
    <cellStyle name="SAPBEXaggData 2 5 2 12" xfId="33551"/>
    <cellStyle name="SAPBEXaggData 2 5 2 13" xfId="33552"/>
    <cellStyle name="SAPBEXaggData 2 5 2 14" xfId="33553"/>
    <cellStyle name="SAPBEXaggData 2 5 2 15" xfId="33554"/>
    <cellStyle name="SAPBEXaggData 2 5 2 16" xfId="33555"/>
    <cellStyle name="SAPBEXaggData 2 5 2 17" xfId="33556"/>
    <cellStyle name="SAPBEXaggData 2 5 2 18" xfId="33557"/>
    <cellStyle name="SAPBEXaggData 2 5 2 19" xfId="33558"/>
    <cellStyle name="SAPBEXaggData 2 5 2 2" xfId="33559"/>
    <cellStyle name="SAPBEXaggData 2 5 2 20" xfId="33560"/>
    <cellStyle name="SAPBEXaggData 2 5 2 21" xfId="33561"/>
    <cellStyle name="SAPBEXaggData 2 5 2 22" xfId="33562"/>
    <cellStyle name="SAPBEXaggData 2 5 2 23" xfId="33563"/>
    <cellStyle name="SAPBEXaggData 2 5 2 24" xfId="33564"/>
    <cellStyle name="SAPBEXaggData 2 5 2 25" xfId="33565"/>
    <cellStyle name="SAPBEXaggData 2 5 2 26" xfId="33566"/>
    <cellStyle name="SAPBEXaggData 2 5 2 27" xfId="33567"/>
    <cellStyle name="SAPBEXaggData 2 5 2 28" xfId="33568"/>
    <cellStyle name="SAPBEXaggData 2 5 2 29" xfId="33569"/>
    <cellStyle name="SAPBEXaggData 2 5 2 3" xfId="33570"/>
    <cellStyle name="SAPBEXaggData 2 5 2 4" xfId="33571"/>
    <cellStyle name="SAPBEXaggData 2 5 2 5" xfId="33572"/>
    <cellStyle name="SAPBEXaggData 2 5 2 6" xfId="33573"/>
    <cellStyle name="SAPBEXaggData 2 5 2 7" xfId="33574"/>
    <cellStyle name="SAPBEXaggData 2 5 2 8" xfId="33575"/>
    <cellStyle name="SAPBEXaggData 2 5 2 9" xfId="33576"/>
    <cellStyle name="SAPBEXaggData 2 5 20" xfId="33577"/>
    <cellStyle name="SAPBEXaggData 2 5 21" xfId="33578"/>
    <cellStyle name="SAPBEXaggData 2 5 22" xfId="33579"/>
    <cellStyle name="SAPBEXaggData 2 5 23" xfId="33580"/>
    <cellStyle name="SAPBEXaggData 2 5 24" xfId="33581"/>
    <cellStyle name="SAPBEXaggData 2 5 25" xfId="33582"/>
    <cellStyle name="SAPBEXaggData 2 5 26" xfId="33583"/>
    <cellStyle name="SAPBEXaggData 2 5 27" xfId="33584"/>
    <cellStyle name="SAPBEXaggData 2 5 28" xfId="33585"/>
    <cellStyle name="SAPBEXaggData 2 5 29" xfId="33586"/>
    <cellStyle name="SAPBEXaggData 2 5 3" xfId="33587"/>
    <cellStyle name="SAPBEXaggData 2 5 30" xfId="33588"/>
    <cellStyle name="SAPBEXaggData 2 5 4" xfId="33589"/>
    <cellStyle name="SAPBEXaggData 2 5 5" xfId="33590"/>
    <cellStyle name="SAPBEXaggData 2 5 6" xfId="33591"/>
    <cellStyle name="SAPBEXaggData 2 5 7" xfId="33592"/>
    <cellStyle name="SAPBEXaggData 2 5 8" xfId="33593"/>
    <cellStyle name="SAPBEXaggData 2 5 9" xfId="33594"/>
    <cellStyle name="SAPBEXaggData 2 6" xfId="33595"/>
    <cellStyle name="SAPBEXaggData 2 6 10" xfId="33596"/>
    <cellStyle name="SAPBEXaggData 2 6 11" xfId="33597"/>
    <cellStyle name="SAPBEXaggData 2 6 12" xfId="33598"/>
    <cellStyle name="SAPBEXaggData 2 6 13" xfId="33599"/>
    <cellStyle name="SAPBEXaggData 2 6 14" xfId="33600"/>
    <cellStyle name="SAPBEXaggData 2 6 15" xfId="33601"/>
    <cellStyle name="SAPBEXaggData 2 6 16" xfId="33602"/>
    <cellStyle name="SAPBEXaggData 2 6 17" xfId="33603"/>
    <cellStyle name="SAPBEXaggData 2 6 18" xfId="33604"/>
    <cellStyle name="SAPBEXaggData 2 6 19" xfId="33605"/>
    <cellStyle name="SAPBEXaggData 2 6 2" xfId="33606"/>
    <cellStyle name="SAPBEXaggData 2 6 2 10" xfId="33607"/>
    <cellStyle name="SAPBEXaggData 2 6 2 11" xfId="33608"/>
    <cellStyle name="SAPBEXaggData 2 6 2 12" xfId="33609"/>
    <cellStyle name="SAPBEXaggData 2 6 2 13" xfId="33610"/>
    <cellStyle name="SAPBEXaggData 2 6 2 14" xfId="33611"/>
    <cellStyle name="SAPBEXaggData 2 6 2 15" xfId="33612"/>
    <cellStyle name="SAPBEXaggData 2 6 2 16" xfId="33613"/>
    <cellStyle name="SAPBEXaggData 2 6 2 17" xfId="33614"/>
    <cellStyle name="SAPBEXaggData 2 6 2 18" xfId="33615"/>
    <cellStyle name="SAPBEXaggData 2 6 2 19" xfId="33616"/>
    <cellStyle name="SAPBEXaggData 2 6 2 2" xfId="33617"/>
    <cellStyle name="SAPBEXaggData 2 6 2 20" xfId="33618"/>
    <cellStyle name="SAPBEXaggData 2 6 2 21" xfId="33619"/>
    <cellStyle name="SAPBEXaggData 2 6 2 22" xfId="33620"/>
    <cellStyle name="SAPBEXaggData 2 6 2 23" xfId="33621"/>
    <cellStyle name="SAPBEXaggData 2 6 2 24" xfId="33622"/>
    <cellStyle name="SAPBEXaggData 2 6 2 25" xfId="33623"/>
    <cellStyle name="SAPBEXaggData 2 6 2 26" xfId="33624"/>
    <cellStyle name="SAPBEXaggData 2 6 2 27" xfId="33625"/>
    <cellStyle name="SAPBEXaggData 2 6 2 28" xfId="33626"/>
    <cellStyle name="SAPBEXaggData 2 6 2 29" xfId="33627"/>
    <cellStyle name="SAPBEXaggData 2 6 2 3" xfId="33628"/>
    <cellStyle name="SAPBEXaggData 2 6 2 4" xfId="33629"/>
    <cellStyle name="SAPBEXaggData 2 6 2 5" xfId="33630"/>
    <cellStyle name="SAPBEXaggData 2 6 2 6" xfId="33631"/>
    <cellStyle name="SAPBEXaggData 2 6 2 7" xfId="33632"/>
    <cellStyle name="SAPBEXaggData 2 6 2 8" xfId="33633"/>
    <cellStyle name="SAPBEXaggData 2 6 2 9" xfId="33634"/>
    <cellStyle name="SAPBEXaggData 2 6 20" xfId="33635"/>
    <cellStyle name="SAPBEXaggData 2 6 21" xfId="33636"/>
    <cellStyle name="SAPBEXaggData 2 6 22" xfId="33637"/>
    <cellStyle name="SAPBEXaggData 2 6 23" xfId="33638"/>
    <cellStyle name="SAPBEXaggData 2 6 24" xfId="33639"/>
    <cellStyle name="SAPBEXaggData 2 6 25" xfId="33640"/>
    <cellStyle name="SAPBEXaggData 2 6 26" xfId="33641"/>
    <cellStyle name="SAPBEXaggData 2 6 27" xfId="33642"/>
    <cellStyle name="SAPBEXaggData 2 6 28" xfId="33643"/>
    <cellStyle name="SAPBEXaggData 2 6 29" xfId="33644"/>
    <cellStyle name="SAPBEXaggData 2 6 3" xfId="33645"/>
    <cellStyle name="SAPBEXaggData 2 6 30" xfId="33646"/>
    <cellStyle name="SAPBEXaggData 2 6 4" xfId="33647"/>
    <cellStyle name="SAPBEXaggData 2 6 5" xfId="33648"/>
    <cellStyle name="SAPBEXaggData 2 6 6" xfId="33649"/>
    <cellStyle name="SAPBEXaggData 2 6 7" xfId="33650"/>
    <cellStyle name="SAPBEXaggData 2 6 8" xfId="33651"/>
    <cellStyle name="SAPBEXaggData 2 6 9" xfId="33652"/>
    <cellStyle name="SAPBEXaggData 2 7" xfId="33653"/>
    <cellStyle name="SAPBEXaggData 2 7 10" xfId="33654"/>
    <cellStyle name="SAPBEXaggData 2 7 11" xfId="33655"/>
    <cellStyle name="SAPBEXaggData 2 7 12" xfId="33656"/>
    <cellStyle name="SAPBEXaggData 2 7 13" xfId="33657"/>
    <cellStyle name="SAPBEXaggData 2 7 14" xfId="33658"/>
    <cellStyle name="SAPBEXaggData 2 7 15" xfId="33659"/>
    <cellStyle name="SAPBEXaggData 2 7 16" xfId="33660"/>
    <cellStyle name="SAPBEXaggData 2 7 17" xfId="33661"/>
    <cellStyle name="SAPBEXaggData 2 7 18" xfId="33662"/>
    <cellStyle name="SAPBEXaggData 2 7 19" xfId="33663"/>
    <cellStyle name="SAPBEXaggData 2 7 2" xfId="33664"/>
    <cellStyle name="SAPBEXaggData 2 7 2 10" xfId="33665"/>
    <cellStyle name="SAPBEXaggData 2 7 2 11" xfId="33666"/>
    <cellStyle name="SAPBEXaggData 2 7 2 12" xfId="33667"/>
    <cellStyle name="SAPBEXaggData 2 7 2 13" xfId="33668"/>
    <cellStyle name="SAPBEXaggData 2 7 2 14" xfId="33669"/>
    <cellStyle name="SAPBEXaggData 2 7 2 15" xfId="33670"/>
    <cellStyle name="SAPBEXaggData 2 7 2 16" xfId="33671"/>
    <cellStyle name="SAPBEXaggData 2 7 2 17" xfId="33672"/>
    <cellStyle name="SAPBEXaggData 2 7 2 18" xfId="33673"/>
    <cellStyle name="SAPBEXaggData 2 7 2 19" xfId="33674"/>
    <cellStyle name="SAPBEXaggData 2 7 2 2" xfId="33675"/>
    <cellStyle name="SAPBEXaggData 2 7 2 20" xfId="33676"/>
    <cellStyle name="SAPBEXaggData 2 7 2 21" xfId="33677"/>
    <cellStyle name="SAPBEXaggData 2 7 2 22" xfId="33678"/>
    <cellStyle name="SAPBEXaggData 2 7 2 23" xfId="33679"/>
    <cellStyle name="SAPBEXaggData 2 7 2 24" xfId="33680"/>
    <cellStyle name="SAPBEXaggData 2 7 2 25" xfId="33681"/>
    <cellStyle name="SAPBEXaggData 2 7 2 26" xfId="33682"/>
    <cellStyle name="SAPBEXaggData 2 7 2 27" xfId="33683"/>
    <cellStyle name="SAPBEXaggData 2 7 2 28" xfId="33684"/>
    <cellStyle name="SAPBEXaggData 2 7 2 29" xfId="33685"/>
    <cellStyle name="SAPBEXaggData 2 7 2 3" xfId="33686"/>
    <cellStyle name="SAPBEXaggData 2 7 2 4" xfId="33687"/>
    <cellStyle name="SAPBEXaggData 2 7 2 5" xfId="33688"/>
    <cellStyle name="SAPBEXaggData 2 7 2 6" xfId="33689"/>
    <cellStyle name="SAPBEXaggData 2 7 2 7" xfId="33690"/>
    <cellStyle name="SAPBEXaggData 2 7 2 8" xfId="33691"/>
    <cellStyle name="SAPBEXaggData 2 7 2 9" xfId="33692"/>
    <cellStyle name="SAPBEXaggData 2 7 20" xfId="33693"/>
    <cellStyle name="SAPBEXaggData 2 7 21" xfId="33694"/>
    <cellStyle name="SAPBEXaggData 2 7 22" xfId="33695"/>
    <cellStyle name="SAPBEXaggData 2 7 23" xfId="33696"/>
    <cellStyle name="SAPBEXaggData 2 7 24" xfId="33697"/>
    <cellStyle name="SAPBEXaggData 2 7 25" xfId="33698"/>
    <cellStyle name="SAPBEXaggData 2 7 26" xfId="33699"/>
    <cellStyle name="SAPBEXaggData 2 7 27" xfId="33700"/>
    <cellStyle name="SAPBEXaggData 2 7 28" xfId="33701"/>
    <cellStyle name="SAPBEXaggData 2 7 29" xfId="33702"/>
    <cellStyle name="SAPBEXaggData 2 7 3" xfId="33703"/>
    <cellStyle name="SAPBEXaggData 2 7 30" xfId="33704"/>
    <cellStyle name="SAPBEXaggData 2 7 4" xfId="33705"/>
    <cellStyle name="SAPBEXaggData 2 7 5" xfId="33706"/>
    <cellStyle name="SAPBEXaggData 2 7 6" xfId="33707"/>
    <cellStyle name="SAPBEXaggData 2 7 7" xfId="33708"/>
    <cellStyle name="SAPBEXaggData 2 7 8" xfId="33709"/>
    <cellStyle name="SAPBEXaggData 2 7 9" xfId="33710"/>
    <cellStyle name="SAPBEXaggData 2 8" xfId="33711"/>
    <cellStyle name="SAPBEXaggData 2 8 10" xfId="33712"/>
    <cellStyle name="SAPBEXaggData 2 8 11" xfId="33713"/>
    <cellStyle name="SAPBEXaggData 2 8 12" xfId="33714"/>
    <cellStyle name="SAPBEXaggData 2 8 13" xfId="33715"/>
    <cellStyle name="SAPBEXaggData 2 8 14" xfId="33716"/>
    <cellStyle name="SAPBEXaggData 2 8 15" xfId="33717"/>
    <cellStyle name="SAPBEXaggData 2 8 16" xfId="33718"/>
    <cellStyle name="SAPBEXaggData 2 8 17" xfId="33719"/>
    <cellStyle name="SAPBEXaggData 2 8 18" xfId="33720"/>
    <cellStyle name="SAPBEXaggData 2 8 19" xfId="33721"/>
    <cellStyle name="SAPBEXaggData 2 8 2" xfId="33722"/>
    <cellStyle name="SAPBEXaggData 2 8 2 10" xfId="33723"/>
    <cellStyle name="SAPBEXaggData 2 8 2 11" xfId="33724"/>
    <cellStyle name="SAPBEXaggData 2 8 2 12" xfId="33725"/>
    <cellStyle name="SAPBEXaggData 2 8 2 13" xfId="33726"/>
    <cellStyle name="SAPBEXaggData 2 8 2 14" xfId="33727"/>
    <cellStyle name="SAPBEXaggData 2 8 2 15" xfId="33728"/>
    <cellStyle name="SAPBEXaggData 2 8 2 16" xfId="33729"/>
    <cellStyle name="SAPBEXaggData 2 8 2 17" xfId="33730"/>
    <cellStyle name="SAPBEXaggData 2 8 2 18" xfId="33731"/>
    <cellStyle name="SAPBEXaggData 2 8 2 19" xfId="33732"/>
    <cellStyle name="SAPBEXaggData 2 8 2 2" xfId="33733"/>
    <cellStyle name="SAPBEXaggData 2 8 2 20" xfId="33734"/>
    <cellStyle name="SAPBEXaggData 2 8 2 21" xfId="33735"/>
    <cellStyle name="SAPBEXaggData 2 8 2 22" xfId="33736"/>
    <cellStyle name="SAPBEXaggData 2 8 2 23" xfId="33737"/>
    <cellStyle name="SAPBEXaggData 2 8 2 24" xfId="33738"/>
    <cellStyle name="SAPBEXaggData 2 8 2 25" xfId="33739"/>
    <cellStyle name="SAPBEXaggData 2 8 2 26" xfId="33740"/>
    <cellStyle name="SAPBEXaggData 2 8 2 27" xfId="33741"/>
    <cellStyle name="SAPBEXaggData 2 8 2 28" xfId="33742"/>
    <cellStyle name="SAPBEXaggData 2 8 2 29" xfId="33743"/>
    <cellStyle name="SAPBEXaggData 2 8 2 3" xfId="33744"/>
    <cellStyle name="SAPBEXaggData 2 8 2 4" xfId="33745"/>
    <cellStyle name="SAPBEXaggData 2 8 2 5" xfId="33746"/>
    <cellStyle name="SAPBEXaggData 2 8 2 6" xfId="33747"/>
    <cellStyle name="SAPBEXaggData 2 8 2 7" xfId="33748"/>
    <cellStyle name="SAPBEXaggData 2 8 2 8" xfId="33749"/>
    <cellStyle name="SAPBEXaggData 2 8 2 9" xfId="33750"/>
    <cellStyle name="SAPBEXaggData 2 8 20" xfId="33751"/>
    <cellStyle name="SAPBEXaggData 2 8 21" xfId="33752"/>
    <cellStyle name="SAPBEXaggData 2 8 22" xfId="33753"/>
    <cellStyle name="SAPBEXaggData 2 8 23" xfId="33754"/>
    <cellStyle name="SAPBEXaggData 2 8 24" xfId="33755"/>
    <cellStyle name="SAPBEXaggData 2 8 25" xfId="33756"/>
    <cellStyle name="SAPBEXaggData 2 8 26" xfId="33757"/>
    <cellStyle name="SAPBEXaggData 2 8 27" xfId="33758"/>
    <cellStyle name="SAPBEXaggData 2 8 28" xfId="33759"/>
    <cellStyle name="SAPBEXaggData 2 8 29" xfId="33760"/>
    <cellStyle name="SAPBEXaggData 2 8 3" xfId="33761"/>
    <cellStyle name="SAPBEXaggData 2 8 30" xfId="33762"/>
    <cellStyle name="SAPBEXaggData 2 8 4" xfId="33763"/>
    <cellStyle name="SAPBEXaggData 2 8 5" xfId="33764"/>
    <cellStyle name="SAPBEXaggData 2 8 6" xfId="33765"/>
    <cellStyle name="SAPBEXaggData 2 8 7" xfId="33766"/>
    <cellStyle name="SAPBEXaggData 2 8 8" xfId="33767"/>
    <cellStyle name="SAPBEXaggData 2 8 9" xfId="33768"/>
    <cellStyle name="SAPBEXaggData 2 9" xfId="33769"/>
    <cellStyle name="SAPBEXaggData 2 9 10" xfId="33770"/>
    <cellStyle name="SAPBEXaggData 2 9 11" xfId="33771"/>
    <cellStyle name="SAPBEXaggData 2 9 12" xfId="33772"/>
    <cellStyle name="SAPBEXaggData 2 9 13" xfId="33773"/>
    <cellStyle name="SAPBEXaggData 2 9 14" xfId="33774"/>
    <cellStyle name="SAPBEXaggData 2 9 15" xfId="33775"/>
    <cellStyle name="SAPBEXaggData 2 9 16" xfId="33776"/>
    <cellStyle name="SAPBEXaggData 2 9 17" xfId="33777"/>
    <cellStyle name="SAPBEXaggData 2 9 18" xfId="33778"/>
    <cellStyle name="SAPBEXaggData 2 9 19" xfId="33779"/>
    <cellStyle name="SAPBEXaggData 2 9 2" xfId="33780"/>
    <cellStyle name="SAPBEXaggData 2 9 2 10" xfId="33781"/>
    <cellStyle name="SAPBEXaggData 2 9 2 11" xfId="33782"/>
    <cellStyle name="SAPBEXaggData 2 9 2 12" xfId="33783"/>
    <cellStyle name="SAPBEXaggData 2 9 2 13" xfId="33784"/>
    <cellStyle name="SAPBEXaggData 2 9 2 14" xfId="33785"/>
    <cellStyle name="SAPBEXaggData 2 9 2 15" xfId="33786"/>
    <cellStyle name="SAPBEXaggData 2 9 2 16" xfId="33787"/>
    <cellStyle name="SAPBEXaggData 2 9 2 17" xfId="33788"/>
    <cellStyle name="SAPBEXaggData 2 9 2 18" xfId="33789"/>
    <cellStyle name="SAPBEXaggData 2 9 2 19" xfId="33790"/>
    <cellStyle name="SAPBEXaggData 2 9 2 2" xfId="33791"/>
    <cellStyle name="SAPBEXaggData 2 9 2 20" xfId="33792"/>
    <cellStyle name="SAPBEXaggData 2 9 2 21" xfId="33793"/>
    <cellStyle name="SAPBEXaggData 2 9 2 22" xfId="33794"/>
    <cellStyle name="SAPBEXaggData 2 9 2 23" xfId="33795"/>
    <cellStyle name="SAPBEXaggData 2 9 2 24" xfId="33796"/>
    <cellStyle name="SAPBEXaggData 2 9 2 25" xfId="33797"/>
    <cellStyle name="SAPBEXaggData 2 9 2 26" xfId="33798"/>
    <cellStyle name="SAPBEXaggData 2 9 2 27" xfId="33799"/>
    <cellStyle name="SAPBEXaggData 2 9 2 28" xfId="33800"/>
    <cellStyle name="SAPBEXaggData 2 9 2 29" xfId="33801"/>
    <cellStyle name="SAPBEXaggData 2 9 2 3" xfId="33802"/>
    <cellStyle name="SAPBEXaggData 2 9 2 4" xfId="33803"/>
    <cellStyle name="SAPBEXaggData 2 9 2 5" xfId="33804"/>
    <cellStyle name="SAPBEXaggData 2 9 2 6" xfId="33805"/>
    <cellStyle name="SAPBEXaggData 2 9 2 7" xfId="33806"/>
    <cellStyle name="SAPBEXaggData 2 9 2 8" xfId="33807"/>
    <cellStyle name="SAPBEXaggData 2 9 2 9" xfId="33808"/>
    <cellStyle name="SAPBEXaggData 2 9 20" xfId="33809"/>
    <cellStyle name="SAPBEXaggData 2 9 21" xfId="33810"/>
    <cellStyle name="SAPBEXaggData 2 9 22" xfId="33811"/>
    <cellStyle name="SAPBEXaggData 2 9 23" xfId="33812"/>
    <cellStyle name="SAPBEXaggData 2 9 24" xfId="33813"/>
    <cellStyle name="SAPBEXaggData 2 9 25" xfId="33814"/>
    <cellStyle name="SAPBEXaggData 2 9 26" xfId="33815"/>
    <cellStyle name="SAPBEXaggData 2 9 27" xfId="33816"/>
    <cellStyle name="SAPBEXaggData 2 9 28" xfId="33817"/>
    <cellStyle name="SAPBEXaggData 2 9 29" xfId="33818"/>
    <cellStyle name="SAPBEXaggData 2 9 3" xfId="33819"/>
    <cellStyle name="SAPBEXaggData 2 9 30" xfId="33820"/>
    <cellStyle name="SAPBEXaggData 2 9 4" xfId="33821"/>
    <cellStyle name="SAPBEXaggData 2 9 5" xfId="33822"/>
    <cellStyle name="SAPBEXaggData 2 9 6" xfId="33823"/>
    <cellStyle name="SAPBEXaggData 2 9 7" xfId="33824"/>
    <cellStyle name="SAPBEXaggData 2 9 8" xfId="33825"/>
    <cellStyle name="SAPBEXaggData 2 9 9" xfId="33826"/>
    <cellStyle name="SAPBEXaggData 3" xfId="33827"/>
    <cellStyle name="SAPBEXaggData 3 2" xfId="33828"/>
    <cellStyle name="SAPBEXaggData 4" xfId="33829"/>
    <cellStyle name="SAPBEXaggDataEmph" xfId="33830"/>
    <cellStyle name="SAPBEXaggDataEmph 2" xfId="33831"/>
    <cellStyle name="SAPBEXaggDataEmph 3" xfId="33832"/>
    <cellStyle name="SAPBEXaggDataEmph 3 2" xfId="33833"/>
    <cellStyle name="SAPBEXaggDataEmph 4" xfId="33834"/>
    <cellStyle name="SAPBEXaggItem" xfId="33835"/>
    <cellStyle name="SAPBEXaggItem 2" xfId="33836"/>
    <cellStyle name="SAPBEXaggItem 2 10" xfId="33837"/>
    <cellStyle name="SAPBEXaggItem 2 10 10" xfId="33838"/>
    <cellStyle name="SAPBEXaggItem 2 10 11" xfId="33839"/>
    <cellStyle name="SAPBEXaggItem 2 10 12" xfId="33840"/>
    <cellStyle name="SAPBEXaggItem 2 10 13" xfId="33841"/>
    <cellStyle name="SAPBEXaggItem 2 10 14" xfId="33842"/>
    <cellStyle name="SAPBEXaggItem 2 10 15" xfId="33843"/>
    <cellStyle name="SAPBEXaggItem 2 10 16" xfId="33844"/>
    <cellStyle name="SAPBEXaggItem 2 10 17" xfId="33845"/>
    <cellStyle name="SAPBEXaggItem 2 10 18" xfId="33846"/>
    <cellStyle name="SAPBEXaggItem 2 10 19" xfId="33847"/>
    <cellStyle name="SAPBEXaggItem 2 10 2" xfId="33848"/>
    <cellStyle name="SAPBEXaggItem 2 10 2 10" xfId="33849"/>
    <cellStyle name="SAPBEXaggItem 2 10 2 11" xfId="33850"/>
    <cellStyle name="SAPBEXaggItem 2 10 2 12" xfId="33851"/>
    <cellStyle name="SAPBEXaggItem 2 10 2 13" xfId="33852"/>
    <cellStyle name="SAPBEXaggItem 2 10 2 14" xfId="33853"/>
    <cellStyle name="SAPBEXaggItem 2 10 2 15" xfId="33854"/>
    <cellStyle name="SAPBEXaggItem 2 10 2 16" xfId="33855"/>
    <cellStyle name="SAPBEXaggItem 2 10 2 17" xfId="33856"/>
    <cellStyle name="SAPBEXaggItem 2 10 2 18" xfId="33857"/>
    <cellStyle name="SAPBEXaggItem 2 10 2 19" xfId="33858"/>
    <cellStyle name="SAPBEXaggItem 2 10 2 2" xfId="33859"/>
    <cellStyle name="SAPBEXaggItem 2 10 2 20" xfId="33860"/>
    <cellStyle name="SAPBEXaggItem 2 10 2 21" xfId="33861"/>
    <cellStyle name="SAPBEXaggItem 2 10 2 22" xfId="33862"/>
    <cellStyle name="SAPBEXaggItem 2 10 2 23" xfId="33863"/>
    <cellStyle name="SAPBEXaggItem 2 10 2 24" xfId="33864"/>
    <cellStyle name="SAPBEXaggItem 2 10 2 25" xfId="33865"/>
    <cellStyle name="SAPBEXaggItem 2 10 2 26" xfId="33866"/>
    <cellStyle name="SAPBEXaggItem 2 10 2 27" xfId="33867"/>
    <cellStyle name="SAPBEXaggItem 2 10 2 28" xfId="33868"/>
    <cellStyle name="SAPBEXaggItem 2 10 2 29" xfId="33869"/>
    <cellStyle name="SAPBEXaggItem 2 10 2 3" xfId="33870"/>
    <cellStyle name="SAPBEXaggItem 2 10 2 4" xfId="33871"/>
    <cellStyle name="SAPBEXaggItem 2 10 2 5" xfId="33872"/>
    <cellStyle name="SAPBEXaggItem 2 10 2 6" xfId="33873"/>
    <cellStyle name="SAPBEXaggItem 2 10 2 7" xfId="33874"/>
    <cellStyle name="SAPBEXaggItem 2 10 2 8" xfId="33875"/>
    <cellStyle name="SAPBEXaggItem 2 10 2 9" xfId="33876"/>
    <cellStyle name="SAPBEXaggItem 2 10 20" xfId="33877"/>
    <cellStyle name="SAPBEXaggItem 2 10 21" xfId="33878"/>
    <cellStyle name="SAPBEXaggItem 2 10 22" xfId="33879"/>
    <cellStyle name="SAPBEXaggItem 2 10 23" xfId="33880"/>
    <cellStyle name="SAPBEXaggItem 2 10 24" xfId="33881"/>
    <cellStyle name="SAPBEXaggItem 2 10 25" xfId="33882"/>
    <cellStyle name="SAPBEXaggItem 2 10 26" xfId="33883"/>
    <cellStyle name="SAPBEXaggItem 2 10 27" xfId="33884"/>
    <cellStyle name="SAPBEXaggItem 2 10 28" xfId="33885"/>
    <cellStyle name="SAPBEXaggItem 2 10 29" xfId="33886"/>
    <cellStyle name="SAPBEXaggItem 2 10 3" xfId="33887"/>
    <cellStyle name="SAPBEXaggItem 2 10 30" xfId="33888"/>
    <cellStyle name="SAPBEXaggItem 2 10 4" xfId="33889"/>
    <cellStyle name="SAPBEXaggItem 2 10 5" xfId="33890"/>
    <cellStyle name="SAPBEXaggItem 2 10 6" xfId="33891"/>
    <cellStyle name="SAPBEXaggItem 2 10 7" xfId="33892"/>
    <cellStyle name="SAPBEXaggItem 2 10 8" xfId="33893"/>
    <cellStyle name="SAPBEXaggItem 2 10 9" xfId="33894"/>
    <cellStyle name="SAPBEXaggItem 2 11" xfId="33895"/>
    <cellStyle name="SAPBEXaggItem 2 11 10" xfId="33896"/>
    <cellStyle name="SAPBEXaggItem 2 11 11" xfId="33897"/>
    <cellStyle name="SAPBEXaggItem 2 11 12" xfId="33898"/>
    <cellStyle name="SAPBEXaggItem 2 11 13" xfId="33899"/>
    <cellStyle name="SAPBEXaggItem 2 11 14" xfId="33900"/>
    <cellStyle name="SAPBEXaggItem 2 11 15" xfId="33901"/>
    <cellStyle name="SAPBEXaggItem 2 11 16" xfId="33902"/>
    <cellStyle name="SAPBEXaggItem 2 11 17" xfId="33903"/>
    <cellStyle name="SAPBEXaggItem 2 11 18" xfId="33904"/>
    <cellStyle name="SAPBEXaggItem 2 11 19" xfId="33905"/>
    <cellStyle name="SAPBEXaggItem 2 11 2" xfId="33906"/>
    <cellStyle name="SAPBEXaggItem 2 11 2 10" xfId="33907"/>
    <cellStyle name="SAPBEXaggItem 2 11 2 11" xfId="33908"/>
    <cellStyle name="SAPBEXaggItem 2 11 2 12" xfId="33909"/>
    <cellStyle name="SAPBEXaggItem 2 11 2 13" xfId="33910"/>
    <cellStyle name="SAPBEXaggItem 2 11 2 14" xfId="33911"/>
    <cellStyle name="SAPBEXaggItem 2 11 2 15" xfId="33912"/>
    <cellStyle name="SAPBEXaggItem 2 11 2 16" xfId="33913"/>
    <cellStyle name="SAPBEXaggItem 2 11 2 17" xfId="33914"/>
    <cellStyle name="SAPBEXaggItem 2 11 2 18" xfId="33915"/>
    <cellStyle name="SAPBEXaggItem 2 11 2 19" xfId="33916"/>
    <cellStyle name="SAPBEXaggItem 2 11 2 2" xfId="33917"/>
    <cellStyle name="SAPBEXaggItem 2 11 2 20" xfId="33918"/>
    <cellStyle name="SAPBEXaggItem 2 11 2 21" xfId="33919"/>
    <cellStyle name="SAPBEXaggItem 2 11 2 22" xfId="33920"/>
    <cellStyle name="SAPBEXaggItem 2 11 2 23" xfId="33921"/>
    <cellStyle name="SAPBEXaggItem 2 11 2 24" xfId="33922"/>
    <cellStyle name="SAPBEXaggItem 2 11 2 25" xfId="33923"/>
    <cellStyle name="SAPBEXaggItem 2 11 2 26" xfId="33924"/>
    <cellStyle name="SAPBEXaggItem 2 11 2 27" xfId="33925"/>
    <cellStyle name="SAPBEXaggItem 2 11 2 28" xfId="33926"/>
    <cellStyle name="SAPBEXaggItem 2 11 2 29" xfId="33927"/>
    <cellStyle name="SAPBEXaggItem 2 11 2 3" xfId="33928"/>
    <cellStyle name="SAPBEXaggItem 2 11 2 4" xfId="33929"/>
    <cellStyle name="SAPBEXaggItem 2 11 2 5" xfId="33930"/>
    <cellStyle name="SAPBEXaggItem 2 11 2 6" xfId="33931"/>
    <cellStyle name="SAPBEXaggItem 2 11 2 7" xfId="33932"/>
    <cellStyle name="SAPBEXaggItem 2 11 2 8" xfId="33933"/>
    <cellStyle name="SAPBEXaggItem 2 11 2 9" xfId="33934"/>
    <cellStyle name="SAPBEXaggItem 2 11 20" xfId="33935"/>
    <cellStyle name="SAPBEXaggItem 2 11 21" xfId="33936"/>
    <cellStyle name="SAPBEXaggItem 2 11 22" xfId="33937"/>
    <cellStyle name="SAPBEXaggItem 2 11 23" xfId="33938"/>
    <cellStyle name="SAPBEXaggItem 2 11 24" xfId="33939"/>
    <cellStyle name="SAPBEXaggItem 2 11 25" xfId="33940"/>
    <cellStyle name="SAPBEXaggItem 2 11 26" xfId="33941"/>
    <cellStyle name="SAPBEXaggItem 2 11 27" xfId="33942"/>
    <cellStyle name="SAPBEXaggItem 2 11 28" xfId="33943"/>
    <cellStyle name="SAPBEXaggItem 2 11 29" xfId="33944"/>
    <cellStyle name="SAPBEXaggItem 2 11 3" xfId="33945"/>
    <cellStyle name="SAPBEXaggItem 2 11 30" xfId="33946"/>
    <cellStyle name="SAPBEXaggItem 2 11 4" xfId="33947"/>
    <cellStyle name="SAPBEXaggItem 2 11 5" xfId="33948"/>
    <cellStyle name="SAPBEXaggItem 2 11 6" xfId="33949"/>
    <cellStyle name="SAPBEXaggItem 2 11 7" xfId="33950"/>
    <cellStyle name="SAPBEXaggItem 2 11 8" xfId="33951"/>
    <cellStyle name="SAPBEXaggItem 2 11 9" xfId="33952"/>
    <cellStyle name="SAPBEXaggItem 2 12" xfId="33953"/>
    <cellStyle name="SAPBEXaggItem 2 12 10" xfId="33954"/>
    <cellStyle name="SAPBEXaggItem 2 12 11" xfId="33955"/>
    <cellStyle name="SAPBEXaggItem 2 12 12" xfId="33956"/>
    <cellStyle name="SAPBEXaggItem 2 12 13" xfId="33957"/>
    <cellStyle name="SAPBEXaggItem 2 12 14" xfId="33958"/>
    <cellStyle name="SAPBEXaggItem 2 12 15" xfId="33959"/>
    <cellStyle name="SAPBEXaggItem 2 12 16" xfId="33960"/>
    <cellStyle name="SAPBEXaggItem 2 12 17" xfId="33961"/>
    <cellStyle name="SAPBEXaggItem 2 12 18" xfId="33962"/>
    <cellStyle name="SAPBEXaggItem 2 12 19" xfId="33963"/>
    <cellStyle name="SAPBEXaggItem 2 12 2" xfId="33964"/>
    <cellStyle name="SAPBEXaggItem 2 12 2 10" xfId="33965"/>
    <cellStyle name="SAPBEXaggItem 2 12 2 11" xfId="33966"/>
    <cellStyle name="SAPBEXaggItem 2 12 2 12" xfId="33967"/>
    <cellStyle name="SAPBEXaggItem 2 12 2 13" xfId="33968"/>
    <cellStyle name="SAPBEXaggItem 2 12 2 14" xfId="33969"/>
    <cellStyle name="SAPBEXaggItem 2 12 2 15" xfId="33970"/>
    <cellStyle name="SAPBEXaggItem 2 12 2 16" xfId="33971"/>
    <cellStyle name="SAPBEXaggItem 2 12 2 17" xfId="33972"/>
    <cellStyle name="SAPBEXaggItem 2 12 2 18" xfId="33973"/>
    <cellStyle name="SAPBEXaggItem 2 12 2 19" xfId="33974"/>
    <cellStyle name="SAPBEXaggItem 2 12 2 2" xfId="33975"/>
    <cellStyle name="SAPBEXaggItem 2 12 2 20" xfId="33976"/>
    <cellStyle name="SAPBEXaggItem 2 12 2 21" xfId="33977"/>
    <cellStyle name="SAPBEXaggItem 2 12 2 22" xfId="33978"/>
    <cellStyle name="SAPBEXaggItem 2 12 2 23" xfId="33979"/>
    <cellStyle name="SAPBEXaggItem 2 12 2 24" xfId="33980"/>
    <cellStyle name="SAPBEXaggItem 2 12 2 25" xfId="33981"/>
    <cellStyle name="SAPBEXaggItem 2 12 2 26" xfId="33982"/>
    <cellStyle name="SAPBEXaggItem 2 12 2 27" xfId="33983"/>
    <cellStyle name="SAPBEXaggItem 2 12 2 28" xfId="33984"/>
    <cellStyle name="SAPBEXaggItem 2 12 2 29" xfId="33985"/>
    <cellStyle name="SAPBEXaggItem 2 12 2 3" xfId="33986"/>
    <cellStyle name="SAPBEXaggItem 2 12 2 4" xfId="33987"/>
    <cellStyle name="SAPBEXaggItem 2 12 2 5" xfId="33988"/>
    <cellStyle name="SAPBEXaggItem 2 12 2 6" xfId="33989"/>
    <cellStyle name="SAPBEXaggItem 2 12 2 7" xfId="33990"/>
    <cellStyle name="SAPBEXaggItem 2 12 2 8" xfId="33991"/>
    <cellStyle name="SAPBEXaggItem 2 12 2 9" xfId="33992"/>
    <cellStyle name="SAPBEXaggItem 2 12 20" xfId="33993"/>
    <cellStyle name="SAPBEXaggItem 2 12 21" xfId="33994"/>
    <cellStyle name="SAPBEXaggItem 2 12 22" xfId="33995"/>
    <cellStyle name="SAPBEXaggItem 2 12 23" xfId="33996"/>
    <cellStyle name="SAPBEXaggItem 2 12 24" xfId="33997"/>
    <cellStyle name="SAPBEXaggItem 2 12 25" xfId="33998"/>
    <cellStyle name="SAPBEXaggItem 2 12 26" xfId="33999"/>
    <cellStyle name="SAPBEXaggItem 2 12 27" xfId="34000"/>
    <cellStyle name="SAPBEXaggItem 2 12 28" xfId="34001"/>
    <cellStyle name="SAPBEXaggItem 2 12 29" xfId="34002"/>
    <cellStyle name="SAPBEXaggItem 2 12 3" xfId="34003"/>
    <cellStyle name="SAPBEXaggItem 2 12 30" xfId="34004"/>
    <cellStyle name="SAPBEXaggItem 2 12 4" xfId="34005"/>
    <cellStyle name="SAPBEXaggItem 2 12 5" xfId="34006"/>
    <cellStyle name="SAPBEXaggItem 2 12 6" xfId="34007"/>
    <cellStyle name="SAPBEXaggItem 2 12 7" xfId="34008"/>
    <cellStyle name="SAPBEXaggItem 2 12 8" xfId="34009"/>
    <cellStyle name="SAPBEXaggItem 2 12 9" xfId="34010"/>
    <cellStyle name="SAPBEXaggItem 2 13" xfId="34011"/>
    <cellStyle name="SAPBEXaggItem 2 13 10" xfId="34012"/>
    <cellStyle name="SAPBEXaggItem 2 13 11" xfId="34013"/>
    <cellStyle name="SAPBEXaggItem 2 13 12" xfId="34014"/>
    <cellStyle name="SAPBEXaggItem 2 13 13" xfId="34015"/>
    <cellStyle name="SAPBEXaggItem 2 13 14" xfId="34016"/>
    <cellStyle name="SAPBEXaggItem 2 13 15" xfId="34017"/>
    <cellStyle name="SAPBEXaggItem 2 13 16" xfId="34018"/>
    <cellStyle name="SAPBEXaggItem 2 13 17" xfId="34019"/>
    <cellStyle name="SAPBEXaggItem 2 13 18" xfId="34020"/>
    <cellStyle name="SAPBEXaggItem 2 13 19" xfId="34021"/>
    <cellStyle name="SAPBEXaggItem 2 13 2" xfId="34022"/>
    <cellStyle name="SAPBEXaggItem 2 13 2 10" xfId="34023"/>
    <cellStyle name="SAPBEXaggItem 2 13 2 11" xfId="34024"/>
    <cellStyle name="SAPBEXaggItem 2 13 2 12" xfId="34025"/>
    <cellStyle name="SAPBEXaggItem 2 13 2 13" xfId="34026"/>
    <cellStyle name="SAPBEXaggItem 2 13 2 14" xfId="34027"/>
    <cellStyle name="SAPBEXaggItem 2 13 2 15" xfId="34028"/>
    <cellStyle name="SAPBEXaggItem 2 13 2 16" xfId="34029"/>
    <cellStyle name="SAPBEXaggItem 2 13 2 17" xfId="34030"/>
    <cellStyle name="SAPBEXaggItem 2 13 2 18" xfId="34031"/>
    <cellStyle name="SAPBEXaggItem 2 13 2 19" xfId="34032"/>
    <cellStyle name="SAPBEXaggItem 2 13 2 2" xfId="34033"/>
    <cellStyle name="SAPBEXaggItem 2 13 2 20" xfId="34034"/>
    <cellStyle name="SAPBEXaggItem 2 13 2 21" xfId="34035"/>
    <cellStyle name="SAPBEXaggItem 2 13 2 22" xfId="34036"/>
    <cellStyle name="SAPBEXaggItem 2 13 2 23" xfId="34037"/>
    <cellStyle name="SAPBEXaggItem 2 13 2 24" xfId="34038"/>
    <cellStyle name="SAPBEXaggItem 2 13 2 25" xfId="34039"/>
    <cellStyle name="SAPBEXaggItem 2 13 2 26" xfId="34040"/>
    <cellStyle name="SAPBEXaggItem 2 13 2 27" xfId="34041"/>
    <cellStyle name="SAPBEXaggItem 2 13 2 28" xfId="34042"/>
    <cellStyle name="SAPBEXaggItem 2 13 2 29" xfId="34043"/>
    <cellStyle name="SAPBEXaggItem 2 13 2 3" xfId="34044"/>
    <cellStyle name="SAPBEXaggItem 2 13 2 4" xfId="34045"/>
    <cellStyle name="SAPBEXaggItem 2 13 2 5" xfId="34046"/>
    <cellStyle name="SAPBEXaggItem 2 13 2 6" xfId="34047"/>
    <cellStyle name="SAPBEXaggItem 2 13 2 7" xfId="34048"/>
    <cellStyle name="SAPBEXaggItem 2 13 2 8" xfId="34049"/>
    <cellStyle name="SAPBEXaggItem 2 13 2 9" xfId="34050"/>
    <cellStyle name="SAPBEXaggItem 2 13 20" xfId="34051"/>
    <cellStyle name="SAPBEXaggItem 2 13 21" xfId="34052"/>
    <cellStyle name="SAPBEXaggItem 2 13 22" xfId="34053"/>
    <cellStyle name="SAPBEXaggItem 2 13 23" xfId="34054"/>
    <cellStyle name="SAPBEXaggItem 2 13 24" xfId="34055"/>
    <cellStyle name="SAPBEXaggItem 2 13 25" xfId="34056"/>
    <cellStyle name="SAPBEXaggItem 2 13 26" xfId="34057"/>
    <cellStyle name="SAPBEXaggItem 2 13 27" xfId="34058"/>
    <cellStyle name="SAPBEXaggItem 2 13 28" xfId="34059"/>
    <cellStyle name="SAPBEXaggItem 2 13 29" xfId="34060"/>
    <cellStyle name="SAPBEXaggItem 2 13 3" xfId="34061"/>
    <cellStyle name="SAPBEXaggItem 2 13 30" xfId="34062"/>
    <cellStyle name="SAPBEXaggItem 2 13 4" xfId="34063"/>
    <cellStyle name="SAPBEXaggItem 2 13 5" xfId="34064"/>
    <cellStyle name="SAPBEXaggItem 2 13 6" xfId="34065"/>
    <cellStyle name="SAPBEXaggItem 2 13 7" xfId="34066"/>
    <cellStyle name="SAPBEXaggItem 2 13 8" xfId="34067"/>
    <cellStyle name="SAPBEXaggItem 2 13 9" xfId="34068"/>
    <cellStyle name="SAPBEXaggItem 2 14" xfId="34069"/>
    <cellStyle name="SAPBEXaggItem 2 14 10" xfId="34070"/>
    <cellStyle name="SAPBEXaggItem 2 14 11" xfId="34071"/>
    <cellStyle name="SAPBEXaggItem 2 14 12" xfId="34072"/>
    <cellStyle name="SAPBEXaggItem 2 14 13" xfId="34073"/>
    <cellStyle name="SAPBEXaggItem 2 14 14" xfId="34074"/>
    <cellStyle name="SAPBEXaggItem 2 14 15" xfId="34075"/>
    <cellStyle name="SAPBEXaggItem 2 14 16" xfId="34076"/>
    <cellStyle name="SAPBEXaggItem 2 14 17" xfId="34077"/>
    <cellStyle name="SAPBEXaggItem 2 14 18" xfId="34078"/>
    <cellStyle name="SAPBEXaggItem 2 14 19" xfId="34079"/>
    <cellStyle name="SAPBEXaggItem 2 14 2" xfId="34080"/>
    <cellStyle name="SAPBEXaggItem 2 14 2 10" xfId="34081"/>
    <cellStyle name="SAPBEXaggItem 2 14 2 11" xfId="34082"/>
    <cellStyle name="SAPBEXaggItem 2 14 2 12" xfId="34083"/>
    <cellStyle name="SAPBEXaggItem 2 14 2 13" xfId="34084"/>
    <cellStyle name="SAPBEXaggItem 2 14 2 14" xfId="34085"/>
    <cellStyle name="SAPBEXaggItem 2 14 2 15" xfId="34086"/>
    <cellStyle name="SAPBEXaggItem 2 14 2 16" xfId="34087"/>
    <cellStyle name="SAPBEXaggItem 2 14 2 17" xfId="34088"/>
    <cellStyle name="SAPBEXaggItem 2 14 2 18" xfId="34089"/>
    <cellStyle name="SAPBEXaggItem 2 14 2 19" xfId="34090"/>
    <cellStyle name="SAPBEXaggItem 2 14 2 2" xfId="34091"/>
    <cellStyle name="SAPBEXaggItem 2 14 2 20" xfId="34092"/>
    <cellStyle name="SAPBEXaggItem 2 14 2 21" xfId="34093"/>
    <cellStyle name="SAPBEXaggItem 2 14 2 22" xfId="34094"/>
    <cellStyle name="SAPBEXaggItem 2 14 2 23" xfId="34095"/>
    <cellStyle name="SAPBEXaggItem 2 14 2 24" xfId="34096"/>
    <cellStyle name="SAPBEXaggItem 2 14 2 25" xfId="34097"/>
    <cellStyle name="SAPBEXaggItem 2 14 2 26" xfId="34098"/>
    <cellStyle name="SAPBEXaggItem 2 14 2 27" xfId="34099"/>
    <cellStyle name="SAPBEXaggItem 2 14 2 28" xfId="34100"/>
    <cellStyle name="SAPBEXaggItem 2 14 2 29" xfId="34101"/>
    <cellStyle name="SAPBEXaggItem 2 14 2 3" xfId="34102"/>
    <cellStyle name="SAPBEXaggItem 2 14 2 4" xfId="34103"/>
    <cellStyle name="SAPBEXaggItem 2 14 2 5" xfId="34104"/>
    <cellStyle name="SAPBEXaggItem 2 14 2 6" xfId="34105"/>
    <cellStyle name="SAPBEXaggItem 2 14 2 7" xfId="34106"/>
    <cellStyle name="SAPBEXaggItem 2 14 2 8" xfId="34107"/>
    <cellStyle name="SAPBEXaggItem 2 14 2 9" xfId="34108"/>
    <cellStyle name="SAPBEXaggItem 2 14 20" xfId="34109"/>
    <cellStyle name="SAPBEXaggItem 2 14 21" xfId="34110"/>
    <cellStyle name="SAPBEXaggItem 2 14 22" xfId="34111"/>
    <cellStyle name="SAPBEXaggItem 2 14 23" xfId="34112"/>
    <cellStyle name="SAPBEXaggItem 2 14 24" xfId="34113"/>
    <cellStyle name="SAPBEXaggItem 2 14 25" xfId="34114"/>
    <cellStyle name="SAPBEXaggItem 2 14 26" xfId="34115"/>
    <cellStyle name="SAPBEXaggItem 2 14 27" xfId="34116"/>
    <cellStyle name="SAPBEXaggItem 2 14 28" xfId="34117"/>
    <cellStyle name="SAPBEXaggItem 2 14 29" xfId="34118"/>
    <cellStyle name="SAPBEXaggItem 2 14 3" xfId="34119"/>
    <cellStyle name="SAPBEXaggItem 2 14 30" xfId="34120"/>
    <cellStyle name="SAPBEXaggItem 2 14 4" xfId="34121"/>
    <cellStyle name="SAPBEXaggItem 2 14 5" xfId="34122"/>
    <cellStyle name="SAPBEXaggItem 2 14 6" xfId="34123"/>
    <cellStyle name="SAPBEXaggItem 2 14 7" xfId="34124"/>
    <cellStyle name="SAPBEXaggItem 2 14 8" xfId="34125"/>
    <cellStyle name="SAPBEXaggItem 2 14 9" xfId="34126"/>
    <cellStyle name="SAPBEXaggItem 2 15" xfId="34127"/>
    <cellStyle name="SAPBEXaggItem 2 15 10" xfId="34128"/>
    <cellStyle name="SAPBEXaggItem 2 15 11" xfId="34129"/>
    <cellStyle name="SAPBEXaggItem 2 15 12" xfId="34130"/>
    <cellStyle name="SAPBEXaggItem 2 15 13" xfId="34131"/>
    <cellStyle name="SAPBEXaggItem 2 15 14" xfId="34132"/>
    <cellStyle name="SAPBEXaggItem 2 15 15" xfId="34133"/>
    <cellStyle name="SAPBEXaggItem 2 15 16" xfId="34134"/>
    <cellStyle name="SAPBEXaggItem 2 15 17" xfId="34135"/>
    <cellStyle name="SAPBEXaggItem 2 15 18" xfId="34136"/>
    <cellStyle name="SAPBEXaggItem 2 15 19" xfId="34137"/>
    <cellStyle name="SAPBEXaggItem 2 15 2" xfId="34138"/>
    <cellStyle name="SAPBEXaggItem 2 15 2 10" xfId="34139"/>
    <cellStyle name="SAPBEXaggItem 2 15 2 11" xfId="34140"/>
    <cellStyle name="SAPBEXaggItem 2 15 2 12" xfId="34141"/>
    <cellStyle name="SAPBEXaggItem 2 15 2 13" xfId="34142"/>
    <cellStyle name="SAPBEXaggItem 2 15 2 14" xfId="34143"/>
    <cellStyle name="SAPBEXaggItem 2 15 2 15" xfId="34144"/>
    <cellStyle name="SAPBEXaggItem 2 15 2 16" xfId="34145"/>
    <cellStyle name="SAPBEXaggItem 2 15 2 17" xfId="34146"/>
    <cellStyle name="SAPBEXaggItem 2 15 2 18" xfId="34147"/>
    <cellStyle name="SAPBEXaggItem 2 15 2 19" xfId="34148"/>
    <cellStyle name="SAPBEXaggItem 2 15 2 2" xfId="34149"/>
    <cellStyle name="SAPBEXaggItem 2 15 2 20" xfId="34150"/>
    <cellStyle name="SAPBEXaggItem 2 15 2 21" xfId="34151"/>
    <cellStyle name="SAPBEXaggItem 2 15 2 22" xfId="34152"/>
    <cellStyle name="SAPBEXaggItem 2 15 2 23" xfId="34153"/>
    <cellStyle name="SAPBEXaggItem 2 15 2 24" xfId="34154"/>
    <cellStyle name="SAPBEXaggItem 2 15 2 25" xfId="34155"/>
    <cellStyle name="SAPBEXaggItem 2 15 2 26" xfId="34156"/>
    <cellStyle name="SAPBEXaggItem 2 15 2 27" xfId="34157"/>
    <cellStyle name="SAPBEXaggItem 2 15 2 28" xfId="34158"/>
    <cellStyle name="SAPBEXaggItem 2 15 2 29" xfId="34159"/>
    <cellStyle name="SAPBEXaggItem 2 15 2 3" xfId="34160"/>
    <cellStyle name="SAPBEXaggItem 2 15 2 4" xfId="34161"/>
    <cellStyle name="SAPBEXaggItem 2 15 2 5" xfId="34162"/>
    <cellStyle name="SAPBEXaggItem 2 15 2 6" xfId="34163"/>
    <cellStyle name="SAPBEXaggItem 2 15 2 7" xfId="34164"/>
    <cellStyle name="SAPBEXaggItem 2 15 2 8" xfId="34165"/>
    <cellStyle name="SAPBEXaggItem 2 15 2 9" xfId="34166"/>
    <cellStyle name="SAPBEXaggItem 2 15 20" xfId="34167"/>
    <cellStyle name="SAPBEXaggItem 2 15 21" xfId="34168"/>
    <cellStyle name="SAPBEXaggItem 2 15 22" xfId="34169"/>
    <cellStyle name="SAPBEXaggItem 2 15 23" xfId="34170"/>
    <cellStyle name="SAPBEXaggItem 2 15 24" xfId="34171"/>
    <cellStyle name="SAPBEXaggItem 2 15 25" xfId="34172"/>
    <cellStyle name="SAPBEXaggItem 2 15 26" xfId="34173"/>
    <cellStyle name="SAPBEXaggItem 2 15 27" xfId="34174"/>
    <cellStyle name="SAPBEXaggItem 2 15 28" xfId="34175"/>
    <cellStyle name="SAPBEXaggItem 2 15 29" xfId="34176"/>
    <cellStyle name="SAPBEXaggItem 2 15 3" xfId="34177"/>
    <cellStyle name="SAPBEXaggItem 2 15 30" xfId="34178"/>
    <cellStyle name="SAPBEXaggItem 2 15 4" xfId="34179"/>
    <cellStyle name="SAPBEXaggItem 2 15 5" xfId="34180"/>
    <cellStyle name="SAPBEXaggItem 2 15 6" xfId="34181"/>
    <cellStyle name="SAPBEXaggItem 2 15 7" xfId="34182"/>
    <cellStyle name="SAPBEXaggItem 2 15 8" xfId="34183"/>
    <cellStyle name="SAPBEXaggItem 2 15 9" xfId="34184"/>
    <cellStyle name="SAPBEXaggItem 2 16" xfId="34185"/>
    <cellStyle name="SAPBEXaggItem 2 16 10" xfId="34186"/>
    <cellStyle name="SAPBEXaggItem 2 16 11" xfId="34187"/>
    <cellStyle name="SAPBEXaggItem 2 16 12" xfId="34188"/>
    <cellStyle name="SAPBEXaggItem 2 16 13" xfId="34189"/>
    <cellStyle name="SAPBEXaggItem 2 16 14" xfId="34190"/>
    <cellStyle name="SAPBEXaggItem 2 16 15" xfId="34191"/>
    <cellStyle name="SAPBEXaggItem 2 16 16" xfId="34192"/>
    <cellStyle name="SAPBEXaggItem 2 16 17" xfId="34193"/>
    <cellStyle name="SAPBEXaggItem 2 16 18" xfId="34194"/>
    <cellStyle name="SAPBEXaggItem 2 16 19" xfId="34195"/>
    <cellStyle name="SAPBEXaggItem 2 16 2" xfId="34196"/>
    <cellStyle name="SAPBEXaggItem 2 16 2 10" xfId="34197"/>
    <cellStyle name="SAPBEXaggItem 2 16 2 11" xfId="34198"/>
    <cellStyle name="SAPBEXaggItem 2 16 2 12" xfId="34199"/>
    <cellStyle name="SAPBEXaggItem 2 16 2 13" xfId="34200"/>
    <cellStyle name="SAPBEXaggItem 2 16 2 14" xfId="34201"/>
    <cellStyle name="SAPBEXaggItem 2 16 2 15" xfId="34202"/>
    <cellStyle name="SAPBEXaggItem 2 16 2 16" xfId="34203"/>
    <cellStyle name="SAPBEXaggItem 2 16 2 17" xfId="34204"/>
    <cellStyle name="SAPBEXaggItem 2 16 2 18" xfId="34205"/>
    <cellStyle name="SAPBEXaggItem 2 16 2 19" xfId="34206"/>
    <cellStyle name="SAPBEXaggItem 2 16 2 2" xfId="34207"/>
    <cellStyle name="SAPBEXaggItem 2 16 2 20" xfId="34208"/>
    <cellStyle name="SAPBEXaggItem 2 16 2 21" xfId="34209"/>
    <cellStyle name="SAPBEXaggItem 2 16 2 22" xfId="34210"/>
    <cellStyle name="SAPBEXaggItem 2 16 2 23" xfId="34211"/>
    <cellStyle name="SAPBEXaggItem 2 16 2 24" xfId="34212"/>
    <cellStyle name="SAPBEXaggItem 2 16 2 25" xfId="34213"/>
    <cellStyle name="SAPBEXaggItem 2 16 2 26" xfId="34214"/>
    <cellStyle name="SAPBEXaggItem 2 16 2 27" xfId="34215"/>
    <cellStyle name="SAPBEXaggItem 2 16 2 28" xfId="34216"/>
    <cellStyle name="SAPBEXaggItem 2 16 2 29" xfId="34217"/>
    <cellStyle name="SAPBEXaggItem 2 16 2 3" xfId="34218"/>
    <cellStyle name="SAPBEXaggItem 2 16 2 4" xfId="34219"/>
    <cellStyle name="SAPBEXaggItem 2 16 2 5" xfId="34220"/>
    <cellStyle name="SAPBEXaggItem 2 16 2 6" xfId="34221"/>
    <cellStyle name="SAPBEXaggItem 2 16 2 7" xfId="34222"/>
    <cellStyle name="SAPBEXaggItem 2 16 2 8" xfId="34223"/>
    <cellStyle name="SAPBEXaggItem 2 16 2 9" xfId="34224"/>
    <cellStyle name="SAPBEXaggItem 2 16 20" xfId="34225"/>
    <cellStyle name="SAPBEXaggItem 2 16 21" xfId="34226"/>
    <cellStyle name="SAPBEXaggItem 2 16 22" xfId="34227"/>
    <cellStyle name="SAPBEXaggItem 2 16 23" xfId="34228"/>
    <cellStyle name="SAPBEXaggItem 2 16 24" xfId="34229"/>
    <cellStyle name="SAPBEXaggItem 2 16 25" xfId="34230"/>
    <cellStyle name="SAPBEXaggItem 2 16 26" xfId="34231"/>
    <cellStyle name="SAPBEXaggItem 2 16 27" xfId="34232"/>
    <cellStyle name="SAPBEXaggItem 2 16 28" xfId="34233"/>
    <cellStyle name="SAPBEXaggItem 2 16 29" xfId="34234"/>
    <cellStyle name="SAPBEXaggItem 2 16 3" xfId="34235"/>
    <cellStyle name="SAPBEXaggItem 2 16 30" xfId="34236"/>
    <cellStyle name="SAPBEXaggItem 2 16 4" xfId="34237"/>
    <cellStyle name="SAPBEXaggItem 2 16 5" xfId="34238"/>
    <cellStyle name="SAPBEXaggItem 2 16 6" xfId="34239"/>
    <cellStyle name="SAPBEXaggItem 2 16 7" xfId="34240"/>
    <cellStyle name="SAPBEXaggItem 2 16 8" xfId="34241"/>
    <cellStyle name="SAPBEXaggItem 2 16 9" xfId="34242"/>
    <cellStyle name="SAPBEXaggItem 2 17" xfId="34243"/>
    <cellStyle name="SAPBEXaggItem 2 17 10" xfId="34244"/>
    <cellStyle name="SAPBEXaggItem 2 17 11" xfId="34245"/>
    <cellStyle name="SAPBEXaggItem 2 17 12" xfId="34246"/>
    <cellStyle name="SAPBEXaggItem 2 17 13" xfId="34247"/>
    <cellStyle name="SAPBEXaggItem 2 17 14" xfId="34248"/>
    <cellStyle name="SAPBEXaggItem 2 17 15" xfId="34249"/>
    <cellStyle name="SAPBEXaggItem 2 17 16" xfId="34250"/>
    <cellStyle name="SAPBEXaggItem 2 17 17" xfId="34251"/>
    <cellStyle name="SAPBEXaggItem 2 17 18" xfId="34252"/>
    <cellStyle name="SAPBEXaggItem 2 17 19" xfId="34253"/>
    <cellStyle name="SAPBEXaggItem 2 17 2" xfId="34254"/>
    <cellStyle name="SAPBEXaggItem 2 17 2 10" xfId="34255"/>
    <cellStyle name="SAPBEXaggItem 2 17 2 11" xfId="34256"/>
    <cellStyle name="SAPBEXaggItem 2 17 2 12" xfId="34257"/>
    <cellStyle name="SAPBEXaggItem 2 17 2 13" xfId="34258"/>
    <cellStyle name="SAPBEXaggItem 2 17 2 14" xfId="34259"/>
    <cellStyle name="SAPBEXaggItem 2 17 2 15" xfId="34260"/>
    <cellStyle name="SAPBEXaggItem 2 17 2 16" xfId="34261"/>
    <cellStyle name="SAPBEXaggItem 2 17 2 17" xfId="34262"/>
    <cellStyle name="SAPBEXaggItem 2 17 2 18" xfId="34263"/>
    <cellStyle name="SAPBEXaggItem 2 17 2 19" xfId="34264"/>
    <cellStyle name="SAPBEXaggItem 2 17 2 2" xfId="34265"/>
    <cellStyle name="SAPBEXaggItem 2 17 2 20" xfId="34266"/>
    <cellStyle name="SAPBEXaggItem 2 17 2 21" xfId="34267"/>
    <cellStyle name="SAPBEXaggItem 2 17 2 22" xfId="34268"/>
    <cellStyle name="SAPBEXaggItem 2 17 2 23" xfId="34269"/>
    <cellStyle name="SAPBEXaggItem 2 17 2 24" xfId="34270"/>
    <cellStyle name="SAPBEXaggItem 2 17 2 25" xfId="34271"/>
    <cellStyle name="SAPBEXaggItem 2 17 2 26" xfId="34272"/>
    <cellStyle name="SAPBEXaggItem 2 17 2 27" xfId="34273"/>
    <cellStyle name="SAPBEXaggItem 2 17 2 28" xfId="34274"/>
    <cellStyle name="SAPBEXaggItem 2 17 2 29" xfId="34275"/>
    <cellStyle name="SAPBEXaggItem 2 17 2 3" xfId="34276"/>
    <cellStyle name="SAPBEXaggItem 2 17 2 4" xfId="34277"/>
    <cellStyle name="SAPBEXaggItem 2 17 2 5" xfId="34278"/>
    <cellStyle name="SAPBEXaggItem 2 17 2 6" xfId="34279"/>
    <cellStyle name="SAPBEXaggItem 2 17 2 7" xfId="34280"/>
    <cellStyle name="SAPBEXaggItem 2 17 2 8" xfId="34281"/>
    <cellStyle name="SAPBEXaggItem 2 17 2 9" xfId="34282"/>
    <cellStyle name="SAPBEXaggItem 2 17 20" xfId="34283"/>
    <cellStyle name="SAPBEXaggItem 2 17 21" xfId="34284"/>
    <cellStyle name="SAPBEXaggItem 2 17 22" xfId="34285"/>
    <cellStyle name="SAPBEXaggItem 2 17 23" xfId="34286"/>
    <cellStyle name="SAPBEXaggItem 2 17 24" xfId="34287"/>
    <cellStyle name="SAPBEXaggItem 2 17 25" xfId="34288"/>
    <cellStyle name="SAPBEXaggItem 2 17 26" xfId="34289"/>
    <cellStyle name="SAPBEXaggItem 2 17 27" xfId="34290"/>
    <cellStyle name="SAPBEXaggItem 2 17 28" xfId="34291"/>
    <cellStyle name="SAPBEXaggItem 2 17 29" xfId="34292"/>
    <cellStyle name="SAPBEXaggItem 2 17 3" xfId="34293"/>
    <cellStyle name="SAPBEXaggItem 2 17 30" xfId="34294"/>
    <cellStyle name="SAPBEXaggItem 2 17 4" xfId="34295"/>
    <cellStyle name="SAPBEXaggItem 2 17 5" xfId="34296"/>
    <cellStyle name="SAPBEXaggItem 2 17 6" xfId="34297"/>
    <cellStyle name="SAPBEXaggItem 2 17 7" xfId="34298"/>
    <cellStyle name="SAPBEXaggItem 2 17 8" xfId="34299"/>
    <cellStyle name="SAPBEXaggItem 2 17 9" xfId="34300"/>
    <cellStyle name="SAPBEXaggItem 2 18" xfId="34301"/>
    <cellStyle name="SAPBEXaggItem 2 18 10" xfId="34302"/>
    <cellStyle name="SAPBEXaggItem 2 18 11" xfId="34303"/>
    <cellStyle name="SAPBEXaggItem 2 18 12" xfId="34304"/>
    <cellStyle name="SAPBEXaggItem 2 18 13" xfId="34305"/>
    <cellStyle name="SAPBEXaggItem 2 18 14" xfId="34306"/>
    <cellStyle name="SAPBEXaggItem 2 18 15" xfId="34307"/>
    <cellStyle name="SAPBEXaggItem 2 18 16" xfId="34308"/>
    <cellStyle name="SAPBEXaggItem 2 18 17" xfId="34309"/>
    <cellStyle name="SAPBEXaggItem 2 18 18" xfId="34310"/>
    <cellStyle name="SAPBEXaggItem 2 18 19" xfId="34311"/>
    <cellStyle name="SAPBEXaggItem 2 18 2" xfId="34312"/>
    <cellStyle name="SAPBEXaggItem 2 18 20" xfId="34313"/>
    <cellStyle name="SAPBEXaggItem 2 18 21" xfId="34314"/>
    <cellStyle name="SAPBEXaggItem 2 18 22" xfId="34315"/>
    <cellStyle name="SAPBEXaggItem 2 18 23" xfId="34316"/>
    <cellStyle name="SAPBEXaggItem 2 18 24" xfId="34317"/>
    <cellStyle name="SAPBEXaggItem 2 18 25" xfId="34318"/>
    <cellStyle name="SAPBEXaggItem 2 18 26" xfId="34319"/>
    <cellStyle name="SAPBEXaggItem 2 18 27" xfId="34320"/>
    <cellStyle name="SAPBEXaggItem 2 18 28" xfId="34321"/>
    <cellStyle name="SAPBEXaggItem 2 18 29" xfId="34322"/>
    <cellStyle name="SAPBEXaggItem 2 18 3" xfId="34323"/>
    <cellStyle name="SAPBEXaggItem 2 18 4" xfId="34324"/>
    <cellStyle name="SAPBEXaggItem 2 18 5" xfId="34325"/>
    <cellStyle name="SAPBEXaggItem 2 18 6" xfId="34326"/>
    <cellStyle name="SAPBEXaggItem 2 18 7" xfId="34327"/>
    <cellStyle name="SAPBEXaggItem 2 18 8" xfId="34328"/>
    <cellStyle name="SAPBEXaggItem 2 18 9" xfId="34329"/>
    <cellStyle name="SAPBEXaggItem 2 19" xfId="34330"/>
    <cellStyle name="SAPBEXaggItem 2 19 10" xfId="34331"/>
    <cellStyle name="SAPBEXaggItem 2 19 11" xfId="34332"/>
    <cellStyle name="SAPBEXaggItem 2 19 12" xfId="34333"/>
    <cellStyle name="SAPBEXaggItem 2 19 13" xfId="34334"/>
    <cellStyle name="SAPBEXaggItem 2 19 14" xfId="34335"/>
    <cellStyle name="SAPBEXaggItem 2 19 15" xfId="34336"/>
    <cellStyle name="SAPBEXaggItem 2 19 16" xfId="34337"/>
    <cellStyle name="SAPBEXaggItem 2 19 17" xfId="34338"/>
    <cellStyle name="SAPBEXaggItem 2 19 18" xfId="34339"/>
    <cellStyle name="SAPBEXaggItem 2 19 19" xfId="34340"/>
    <cellStyle name="SAPBEXaggItem 2 19 2" xfId="34341"/>
    <cellStyle name="SAPBEXaggItem 2 19 20" xfId="34342"/>
    <cellStyle name="SAPBEXaggItem 2 19 21" xfId="34343"/>
    <cellStyle name="SAPBEXaggItem 2 19 22" xfId="34344"/>
    <cellStyle name="SAPBEXaggItem 2 19 23" xfId="34345"/>
    <cellStyle name="SAPBEXaggItem 2 19 24" xfId="34346"/>
    <cellStyle name="SAPBEXaggItem 2 19 25" xfId="34347"/>
    <cellStyle name="SAPBEXaggItem 2 19 26" xfId="34348"/>
    <cellStyle name="SAPBEXaggItem 2 19 27" xfId="34349"/>
    <cellStyle name="SAPBEXaggItem 2 19 28" xfId="34350"/>
    <cellStyle name="SAPBEXaggItem 2 19 29" xfId="34351"/>
    <cellStyle name="SAPBEXaggItem 2 19 3" xfId="34352"/>
    <cellStyle name="SAPBEXaggItem 2 19 4" xfId="34353"/>
    <cellStyle name="SAPBEXaggItem 2 19 5" xfId="34354"/>
    <cellStyle name="SAPBEXaggItem 2 19 6" xfId="34355"/>
    <cellStyle name="SAPBEXaggItem 2 19 7" xfId="34356"/>
    <cellStyle name="SAPBEXaggItem 2 19 8" xfId="34357"/>
    <cellStyle name="SAPBEXaggItem 2 19 9" xfId="34358"/>
    <cellStyle name="SAPBEXaggItem 2 2" xfId="34359"/>
    <cellStyle name="SAPBEXaggItem 2 2 10" xfId="34360"/>
    <cellStyle name="SAPBEXaggItem 2 2 11" xfId="34361"/>
    <cellStyle name="SAPBEXaggItem 2 2 12" xfId="34362"/>
    <cellStyle name="SAPBEXaggItem 2 2 13" xfId="34363"/>
    <cellStyle name="SAPBEXaggItem 2 2 14" xfId="34364"/>
    <cellStyle name="SAPBEXaggItem 2 2 15" xfId="34365"/>
    <cellStyle name="SAPBEXaggItem 2 2 16" xfId="34366"/>
    <cellStyle name="SAPBEXaggItem 2 2 17" xfId="34367"/>
    <cellStyle name="SAPBEXaggItem 2 2 18" xfId="34368"/>
    <cellStyle name="SAPBEXaggItem 2 2 19" xfId="34369"/>
    <cellStyle name="SAPBEXaggItem 2 2 2" xfId="34370"/>
    <cellStyle name="SAPBEXaggItem 2 2 2 10" xfId="34371"/>
    <cellStyle name="SAPBEXaggItem 2 2 2 11" xfId="34372"/>
    <cellStyle name="SAPBEXaggItem 2 2 2 12" xfId="34373"/>
    <cellStyle name="SAPBEXaggItem 2 2 2 13" xfId="34374"/>
    <cellStyle name="SAPBEXaggItem 2 2 2 14" xfId="34375"/>
    <cellStyle name="SAPBEXaggItem 2 2 2 15" xfId="34376"/>
    <cellStyle name="SAPBEXaggItem 2 2 2 16" xfId="34377"/>
    <cellStyle name="SAPBEXaggItem 2 2 2 17" xfId="34378"/>
    <cellStyle name="SAPBEXaggItem 2 2 2 18" xfId="34379"/>
    <cellStyle name="SAPBEXaggItem 2 2 2 19" xfId="34380"/>
    <cellStyle name="SAPBEXaggItem 2 2 2 2" xfId="34381"/>
    <cellStyle name="SAPBEXaggItem 2 2 2 2 10" xfId="34382"/>
    <cellStyle name="SAPBEXaggItem 2 2 2 2 11" xfId="34383"/>
    <cellStyle name="SAPBEXaggItem 2 2 2 2 12" xfId="34384"/>
    <cellStyle name="SAPBEXaggItem 2 2 2 2 13" xfId="34385"/>
    <cellStyle name="SAPBEXaggItem 2 2 2 2 14" xfId="34386"/>
    <cellStyle name="SAPBEXaggItem 2 2 2 2 15" xfId="34387"/>
    <cellStyle name="SAPBEXaggItem 2 2 2 2 16" xfId="34388"/>
    <cellStyle name="SAPBEXaggItem 2 2 2 2 17" xfId="34389"/>
    <cellStyle name="SAPBEXaggItem 2 2 2 2 18" xfId="34390"/>
    <cellStyle name="SAPBEXaggItem 2 2 2 2 19" xfId="34391"/>
    <cellStyle name="SAPBEXaggItem 2 2 2 2 2" xfId="34392"/>
    <cellStyle name="SAPBEXaggItem 2 2 2 2 20" xfId="34393"/>
    <cellStyle name="SAPBEXaggItem 2 2 2 2 21" xfId="34394"/>
    <cellStyle name="SAPBEXaggItem 2 2 2 2 22" xfId="34395"/>
    <cellStyle name="SAPBEXaggItem 2 2 2 2 23" xfId="34396"/>
    <cellStyle name="SAPBEXaggItem 2 2 2 2 24" xfId="34397"/>
    <cellStyle name="SAPBEXaggItem 2 2 2 2 25" xfId="34398"/>
    <cellStyle name="SAPBEXaggItem 2 2 2 2 26" xfId="34399"/>
    <cellStyle name="SAPBEXaggItem 2 2 2 2 27" xfId="34400"/>
    <cellStyle name="SAPBEXaggItem 2 2 2 2 28" xfId="34401"/>
    <cellStyle name="SAPBEXaggItem 2 2 2 2 29" xfId="34402"/>
    <cellStyle name="SAPBEXaggItem 2 2 2 2 3" xfId="34403"/>
    <cellStyle name="SAPBEXaggItem 2 2 2 2 4" xfId="34404"/>
    <cellStyle name="SAPBEXaggItem 2 2 2 2 5" xfId="34405"/>
    <cellStyle name="SAPBEXaggItem 2 2 2 2 6" xfId="34406"/>
    <cellStyle name="SAPBEXaggItem 2 2 2 2 7" xfId="34407"/>
    <cellStyle name="SAPBEXaggItem 2 2 2 2 8" xfId="34408"/>
    <cellStyle name="SAPBEXaggItem 2 2 2 2 9" xfId="34409"/>
    <cellStyle name="SAPBEXaggItem 2 2 2 20" xfId="34410"/>
    <cellStyle name="SAPBEXaggItem 2 2 2 21" xfId="34411"/>
    <cellStyle name="SAPBEXaggItem 2 2 2 22" xfId="34412"/>
    <cellStyle name="SAPBEXaggItem 2 2 2 23" xfId="34413"/>
    <cellStyle name="SAPBEXaggItem 2 2 2 24" xfId="34414"/>
    <cellStyle name="SAPBEXaggItem 2 2 2 25" xfId="34415"/>
    <cellStyle name="SAPBEXaggItem 2 2 2 26" xfId="34416"/>
    <cellStyle name="SAPBEXaggItem 2 2 2 27" xfId="34417"/>
    <cellStyle name="SAPBEXaggItem 2 2 2 28" xfId="34418"/>
    <cellStyle name="SAPBEXaggItem 2 2 2 29" xfId="34419"/>
    <cellStyle name="SAPBEXaggItem 2 2 2 3" xfId="34420"/>
    <cellStyle name="SAPBEXaggItem 2 2 2 30" xfId="34421"/>
    <cellStyle name="SAPBEXaggItem 2 2 2 4" xfId="34422"/>
    <cellStyle name="SAPBEXaggItem 2 2 2 5" xfId="34423"/>
    <cellStyle name="SAPBEXaggItem 2 2 2 6" xfId="34424"/>
    <cellStyle name="SAPBEXaggItem 2 2 2 7" xfId="34425"/>
    <cellStyle name="SAPBEXaggItem 2 2 2 8" xfId="34426"/>
    <cellStyle name="SAPBEXaggItem 2 2 2 9" xfId="34427"/>
    <cellStyle name="SAPBEXaggItem 2 2 20" xfId="34428"/>
    <cellStyle name="SAPBEXaggItem 2 2 21" xfId="34429"/>
    <cellStyle name="SAPBEXaggItem 2 2 22" xfId="34430"/>
    <cellStyle name="SAPBEXaggItem 2 2 23" xfId="34431"/>
    <cellStyle name="SAPBEXaggItem 2 2 24" xfId="34432"/>
    <cellStyle name="SAPBEXaggItem 2 2 25" xfId="34433"/>
    <cellStyle name="SAPBEXaggItem 2 2 26" xfId="34434"/>
    <cellStyle name="SAPBEXaggItem 2 2 27" xfId="34435"/>
    <cellStyle name="SAPBEXaggItem 2 2 28" xfId="34436"/>
    <cellStyle name="SAPBEXaggItem 2 2 29" xfId="34437"/>
    <cellStyle name="SAPBEXaggItem 2 2 3" xfId="34438"/>
    <cellStyle name="SAPBEXaggItem 2 2 3 10" xfId="34439"/>
    <cellStyle name="SAPBEXaggItem 2 2 3 11" xfId="34440"/>
    <cellStyle name="SAPBEXaggItem 2 2 3 12" xfId="34441"/>
    <cellStyle name="SAPBEXaggItem 2 2 3 13" xfId="34442"/>
    <cellStyle name="SAPBEXaggItem 2 2 3 14" xfId="34443"/>
    <cellStyle name="SAPBEXaggItem 2 2 3 15" xfId="34444"/>
    <cellStyle name="SAPBEXaggItem 2 2 3 16" xfId="34445"/>
    <cellStyle name="SAPBEXaggItem 2 2 3 17" xfId="34446"/>
    <cellStyle name="SAPBEXaggItem 2 2 3 18" xfId="34447"/>
    <cellStyle name="SAPBEXaggItem 2 2 3 19" xfId="34448"/>
    <cellStyle name="SAPBEXaggItem 2 2 3 2" xfId="34449"/>
    <cellStyle name="SAPBEXaggItem 2 2 3 20" xfId="34450"/>
    <cellStyle name="SAPBEXaggItem 2 2 3 21" xfId="34451"/>
    <cellStyle name="SAPBEXaggItem 2 2 3 22" xfId="34452"/>
    <cellStyle name="SAPBEXaggItem 2 2 3 23" xfId="34453"/>
    <cellStyle name="SAPBEXaggItem 2 2 3 24" xfId="34454"/>
    <cellStyle name="SAPBEXaggItem 2 2 3 25" xfId="34455"/>
    <cellStyle name="SAPBEXaggItem 2 2 3 26" xfId="34456"/>
    <cellStyle name="SAPBEXaggItem 2 2 3 27" xfId="34457"/>
    <cellStyle name="SAPBEXaggItem 2 2 3 28" xfId="34458"/>
    <cellStyle name="SAPBEXaggItem 2 2 3 29" xfId="34459"/>
    <cellStyle name="SAPBEXaggItem 2 2 3 3" xfId="34460"/>
    <cellStyle name="SAPBEXaggItem 2 2 3 4" xfId="34461"/>
    <cellStyle name="SAPBEXaggItem 2 2 3 5" xfId="34462"/>
    <cellStyle name="SAPBEXaggItem 2 2 3 6" xfId="34463"/>
    <cellStyle name="SAPBEXaggItem 2 2 3 7" xfId="34464"/>
    <cellStyle name="SAPBEXaggItem 2 2 3 8" xfId="34465"/>
    <cellStyle name="SAPBEXaggItem 2 2 3 9" xfId="34466"/>
    <cellStyle name="SAPBEXaggItem 2 2 30" xfId="34467"/>
    <cellStyle name="SAPBEXaggItem 2 2 31" xfId="34468"/>
    <cellStyle name="SAPBEXaggItem 2 2 4" xfId="34469"/>
    <cellStyle name="SAPBEXaggItem 2 2 5" xfId="34470"/>
    <cellStyle name="SAPBEXaggItem 2 2 6" xfId="34471"/>
    <cellStyle name="SAPBEXaggItem 2 2 7" xfId="34472"/>
    <cellStyle name="SAPBEXaggItem 2 2 8" xfId="34473"/>
    <cellStyle name="SAPBEXaggItem 2 2 9" xfId="34474"/>
    <cellStyle name="SAPBEXaggItem 2 20" xfId="34475"/>
    <cellStyle name="SAPBEXaggItem 2 20 10" xfId="34476"/>
    <cellStyle name="SAPBEXaggItem 2 20 11" xfId="34477"/>
    <cellStyle name="SAPBEXaggItem 2 20 12" xfId="34478"/>
    <cellStyle name="SAPBEXaggItem 2 20 13" xfId="34479"/>
    <cellStyle name="SAPBEXaggItem 2 20 14" xfId="34480"/>
    <cellStyle name="SAPBEXaggItem 2 20 15" xfId="34481"/>
    <cellStyle name="SAPBEXaggItem 2 20 16" xfId="34482"/>
    <cellStyle name="SAPBEXaggItem 2 20 17" xfId="34483"/>
    <cellStyle name="SAPBEXaggItem 2 20 18" xfId="34484"/>
    <cellStyle name="SAPBEXaggItem 2 20 19" xfId="34485"/>
    <cellStyle name="SAPBEXaggItem 2 20 2" xfId="34486"/>
    <cellStyle name="SAPBEXaggItem 2 20 20" xfId="34487"/>
    <cellStyle name="SAPBEXaggItem 2 20 21" xfId="34488"/>
    <cellStyle name="SAPBEXaggItem 2 20 22" xfId="34489"/>
    <cellStyle name="SAPBEXaggItem 2 20 23" xfId="34490"/>
    <cellStyle name="SAPBEXaggItem 2 20 24" xfId="34491"/>
    <cellStyle name="SAPBEXaggItem 2 20 25" xfId="34492"/>
    <cellStyle name="SAPBEXaggItem 2 20 26" xfId="34493"/>
    <cellStyle name="SAPBEXaggItem 2 20 27" xfId="34494"/>
    <cellStyle name="SAPBEXaggItem 2 20 28" xfId="34495"/>
    <cellStyle name="SAPBEXaggItem 2 20 29" xfId="34496"/>
    <cellStyle name="SAPBEXaggItem 2 20 3" xfId="34497"/>
    <cellStyle name="SAPBEXaggItem 2 20 4" xfId="34498"/>
    <cellStyle name="SAPBEXaggItem 2 20 5" xfId="34499"/>
    <cellStyle name="SAPBEXaggItem 2 20 6" xfId="34500"/>
    <cellStyle name="SAPBEXaggItem 2 20 7" xfId="34501"/>
    <cellStyle name="SAPBEXaggItem 2 20 8" xfId="34502"/>
    <cellStyle name="SAPBEXaggItem 2 20 9" xfId="34503"/>
    <cellStyle name="SAPBEXaggItem 2 21" xfId="34504"/>
    <cellStyle name="SAPBEXaggItem 2 21 10" xfId="34505"/>
    <cellStyle name="SAPBEXaggItem 2 21 11" xfId="34506"/>
    <cellStyle name="SAPBEXaggItem 2 21 12" xfId="34507"/>
    <cellStyle name="SAPBEXaggItem 2 21 13" xfId="34508"/>
    <cellStyle name="SAPBEXaggItem 2 21 14" xfId="34509"/>
    <cellStyle name="SAPBEXaggItem 2 21 15" xfId="34510"/>
    <cellStyle name="SAPBEXaggItem 2 21 16" xfId="34511"/>
    <cellStyle name="SAPBEXaggItem 2 21 17" xfId="34512"/>
    <cellStyle name="SAPBEXaggItem 2 21 18" xfId="34513"/>
    <cellStyle name="SAPBEXaggItem 2 21 19" xfId="34514"/>
    <cellStyle name="SAPBEXaggItem 2 21 2" xfId="34515"/>
    <cellStyle name="SAPBEXaggItem 2 21 20" xfId="34516"/>
    <cellStyle name="SAPBEXaggItem 2 21 21" xfId="34517"/>
    <cellStyle name="SAPBEXaggItem 2 21 22" xfId="34518"/>
    <cellStyle name="SAPBEXaggItem 2 21 23" xfId="34519"/>
    <cellStyle name="SAPBEXaggItem 2 21 24" xfId="34520"/>
    <cellStyle name="SAPBEXaggItem 2 21 25" xfId="34521"/>
    <cellStyle name="SAPBEXaggItem 2 21 26" xfId="34522"/>
    <cellStyle name="SAPBEXaggItem 2 21 27" xfId="34523"/>
    <cellStyle name="SAPBEXaggItem 2 21 28" xfId="34524"/>
    <cellStyle name="SAPBEXaggItem 2 21 29" xfId="34525"/>
    <cellStyle name="SAPBEXaggItem 2 21 3" xfId="34526"/>
    <cellStyle name="SAPBEXaggItem 2 21 4" xfId="34527"/>
    <cellStyle name="SAPBEXaggItem 2 21 5" xfId="34528"/>
    <cellStyle name="SAPBEXaggItem 2 21 6" xfId="34529"/>
    <cellStyle name="SAPBEXaggItem 2 21 7" xfId="34530"/>
    <cellStyle name="SAPBEXaggItem 2 21 8" xfId="34531"/>
    <cellStyle name="SAPBEXaggItem 2 21 9" xfId="34532"/>
    <cellStyle name="SAPBEXaggItem 2 22" xfId="34533"/>
    <cellStyle name="SAPBEXaggItem 2 22 10" xfId="34534"/>
    <cellStyle name="SAPBEXaggItem 2 22 11" xfId="34535"/>
    <cellStyle name="SAPBEXaggItem 2 22 12" xfId="34536"/>
    <cellStyle name="SAPBEXaggItem 2 22 13" xfId="34537"/>
    <cellStyle name="SAPBEXaggItem 2 22 14" xfId="34538"/>
    <cellStyle name="SAPBEXaggItem 2 22 15" xfId="34539"/>
    <cellStyle name="SAPBEXaggItem 2 22 16" xfId="34540"/>
    <cellStyle name="SAPBEXaggItem 2 22 17" xfId="34541"/>
    <cellStyle name="SAPBEXaggItem 2 22 18" xfId="34542"/>
    <cellStyle name="SAPBEXaggItem 2 22 19" xfId="34543"/>
    <cellStyle name="SAPBEXaggItem 2 22 2" xfId="34544"/>
    <cellStyle name="SAPBEXaggItem 2 22 20" xfId="34545"/>
    <cellStyle name="SAPBEXaggItem 2 22 21" xfId="34546"/>
    <cellStyle name="SAPBEXaggItem 2 22 22" xfId="34547"/>
    <cellStyle name="SAPBEXaggItem 2 22 23" xfId="34548"/>
    <cellStyle name="SAPBEXaggItem 2 22 24" xfId="34549"/>
    <cellStyle name="SAPBEXaggItem 2 22 25" xfId="34550"/>
    <cellStyle name="SAPBEXaggItem 2 22 26" xfId="34551"/>
    <cellStyle name="SAPBEXaggItem 2 22 27" xfId="34552"/>
    <cellStyle name="SAPBEXaggItem 2 22 28" xfId="34553"/>
    <cellStyle name="SAPBEXaggItem 2 22 29" xfId="34554"/>
    <cellStyle name="SAPBEXaggItem 2 22 3" xfId="34555"/>
    <cellStyle name="SAPBEXaggItem 2 22 4" xfId="34556"/>
    <cellStyle name="SAPBEXaggItem 2 22 5" xfId="34557"/>
    <cellStyle name="SAPBEXaggItem 2 22 6" xfId="34558"/>
    <cellStyle name="SAPBEXaggItem 2 22 7" xfId="34559"/>
    <cellStyle name="SAPBEXaggItem 2 22 8" xfId="34560"/>
    <cellStyle name="SAPBEXaggItem 2 22 9" xfId="34561"/>
    <cellStyle name="SAPBEXaggItem 2 23" xfId="34562"/>
    <cellStyle name="SAPBEXaggItem 2 23 10" xfId="34563"/>
    <cellStyle name="SAPBEXaggItem 2 23 11" xfId="34564"/>
    <cellStyle name="SAPBEXaggItem 2 23 12" xfId="34565"/>
    <cellStyle name="SAPBEXaggItem 2 23 13" xfId="34566"/>
    <cellStyle name="SAPBEXaggItem 2 23 14" xfId="34567"/>
    <cellStyle name="SAPBEXaggItem 2 23 15" xfId="34568"/>
    <cellStyle name="SAPBEXaggItem 2 23 16" xfId="34569"/>
    <cellStyle name="SAPBEXaggItem 2 23 17" xfId="34570"/>
    <cellStyle name="SAPBEXaggItem 2 23 18" xfId="34571"/>
    <cellStyle name="SAPBEXaggItem 2 23 19" xfId="34572"/>
    <cellStyle name="SAPBEXaggItem 2 23 2" xfId="34573"/>
    <cellStyle name="SAPBEXaggItem 2 23 20" xfId="34574"/>
    <cellStyle name="SAPBEXaggItem 2 23 21" xfId="34575"/>
    <cellStyle name="SAPBEXaggItem 2 23 22" xfId="34576"/>
    <cellStyle name="SAPBEXaggItem 2 23 23" xfId="34577"/>
    <cellStyle name="SAPBEXaggItem 2 23 24" xfId="34578"/>
    <cellStyle name="SAPBEXaggItem 2 23 25" xfId="34579"/>
    <cellStyle name="SAPBEXaggItem 2 23 26" xfId="34580"/>
    <cellStyle name="SAPBEXaggItem 2 23 27" xfId="34581"/>
    <cellStyle name="SAPBEXaggItem 2 23 28" xfId="34582"/>
    <cellStyle name="SAPBEXaggItem 2 23 29" xfId="34583"/>
    <cellStyle name="SAPBEXaggItem 2 23 3" xfId="34584"/>
    <cellStyle name="SAPBEXaggItem 2 23 4" xfId="34585"/>
    <cellStyle name="SAPBEXaggItem 2 23 5" xfId="34586"/>
    <cellStyle name="SAPBEXaggItem 2 23 6" xfId="34587"/>
    <cellStyle name="SAPBEXaggItem 2 23 7" xfId="34588"/>
    <cellStyle name="SAPBEXaggItem 2 23 8" xfId="34589"/>
    <cellStyle name="SAPBEXaggItem 2 23 9" xfId="34590"/>
    <cellStyle name="SAPBEXaggItem 2 24" xfId="34591"/>
    <cellStyle name="SAPBEXaggItem 2 24 10" xfId="34592"/>
    <cellStyle name="SAPBEXaggItem 2 24 11" xfId="34593"/>
    <cellStyle name="SAPBEXaggItem 2 24 12" xfId="34594"/>
    <cellStyle name="SAPBEXaggItem 2 24 13" xfId="34595"/>
    <cellStyle name="SAPBEXaggItem 2 24 14" xfId="34596"/>
    <cellStyle name="SAPBEXaggItem 2 24 15" xfId="34597"/>
    <cellStyle name="SAPBEXaggItem 2 24 16" xfId="34598"/>
    <cellStyle name="SAPBEXaggItem 2 24 17" xfId="34599"/>
    <cellStyle name="SAPBEXaggItem 2 24 18" xfId="34600"/>
    <cellStyle name="SAPBEXaggItem 2 24 19" xfId="34601"/>
    <cellStyle name="SAPBEXaggItem 2 24 2" xfId="34602"/>
    <cellStyle name="SAPBEXaggItem 2 24 20" xfId="34603"/>
    <cellStyle name="SAPBEXaggItem 2 24 21" xfId="34604"/>
    <cellStyle name="SAPBEXaggItem 2 24 22" xfId="34605"/>
    <cellStyle name="SAPBEXaggItem 2 24 23" xfId="34606"/>
    <cellStyle name="SAPBEXaggItem 2 24 24" xfId="34607"/>
    <cellStyle name="SAPBEXaggItem 2 24 25" xfId="34608"/>
    <cellStyle name="SAPBEXaggItem 2 24 26" xfId="34609"/>
    <cellStyle name="SAPBEXaggItem 2 24 27" xfId="34610"/>
    <cellStyle name="SAPBEXaggItem 2 24 28" xfId="34611"/>
    <cellStyle name="SAPBEXaggItem 2 24 29" xfId="34612"/>
    <cellStyle name="SAPBEXaggItem 2 24 3" xfId="34613"/>
    <cellStyle name="SAPBEXaggItem 2 24 4" xfId="34614"/>
    <cellStyle name="SAPBEXaggItem 2 24 5" xfId="34615"/>
    <cellStyle name="SAPBEXaggItem 2 24 6" xfId="34616"/>
    <cellStyle name="SAPBEXaggItem 2 24 7" xfId="34617"/>
    <cellStyle name="SAPBEXaggItem 2 24 8" xfId="34618"/>
    <cellStyle name="SAPBEXaggItem 2 24 9" xfId="34619"/>
    <cellStyle name="SAPBEXaggItem 2 25" xfId="34620"/>
    <cellStyle name="SAPBEXaggItem 2 26" xfId="34621"/>
    <cellStyle name="SAPBEXaggItem 2 27" xfId="34622"/>
    <cellStyle name="SAPBEXaggItem 2 28" xfId="34623"/>
    <cellStyle name="SAPBEXaggItem 2 29" xfId="34624"/>
    <cellStyle name="SAPBEXaggItem 2 3" xfId="34625"/>
    <cellStyle name="SAPBEXaggItem 2 3 10" xfId="34626"/>
    <cellStyle name="SAPBEXaggItem 2 3 11" xfId="34627"/>
    <cellStyle name="SAPBEXaggItem 2 3 12" xfId="34628"/>
    <cellStyle name="SAPBEXaggItem 2 3 13" xfId="34629"/>
    <cellStyle name="SAPBEXaggItem 2 3 14" xfId="34630"/>
    <cellStyle name="SAPBEXaggItem 2 3 15" xfId="34631"/>
    <cellStyle name="SAPBEXaggItem 2 3 16" xfId="34632"/>
    <cellStyle name="SAPBEXaggItem 2 3 17" xfId="34633"/>
    <cellStyle name="SAPBEXaggItem 2 3 18" xfId="34634"/>
    <cellStyle name="SAPBEXaggItem 2 3 19" xfId="34635"/>
    <cellStyle name="SAPBEXaggItem 2 3 2" xfId="34636"/>
    <cellStyle name="SAPBEXaggItem 2 3 2 10" xfId="34637"/>
    <cellStyle name="SAPBEXaggItem 2 3 2 11" xfId="34638"/>
    <cellStyle name="SAPBEXaggItem 2 3 2 12" xfId="34639"/>
    <cellStyle name="SAPBEXaggItem 2 3 2 13" xfId="34640"/>
    <cellStyle name="SAPBEXaggItem 2 3 2 14" xfId="34641"/>
    <cellStyle name="SAPBEXaggItem 2 3 2 15" xfId="34642"/>
    <cellStyle name="SAPBEXaggItem 2 3 2 16" xfId="34643"/>
    <cellStyle name="SAPBEXaggItem 2 3 2 17" xfId="34644"/>
    <cellStyle name="SAPBEXaggItem 2 3 2 18" xfId="34645"/>
    <cellStyle name="SAPBEXaggItem 2 3 2 19" xfId="34646"/>
    <cellStyle name="SAPBEXaggItem 2 3 2 2" xfId="34647"/>
    <cellStyle name="SAPBEXaggItem 2 3 2 20" xfId="34648"/>
    <cellStyle name="SAPBEXaggItem 2 3 2 21" xfId="34649"/>
    <cellStyle name="SAPBEXaggItem 2 3 2 22" xfId="34650"/>
    <cellStyle name="SAPBEXaggItem 2 3 2 23" xfId="34651"/>
    <cellStyle name="SAPBEXaggItem 2 3 2 24" xfId="34652"/>
    <cellStyle name="SAPBEXaggItem 2 3 2 25" xfId="34653"/>
    <cellStyle name="SAPBEXaggItem 2 3 2 26" xfId="34654"/>
    <cellStyle name="SAPBEXaggItem 2 3 2 27" xfId="34655"/>
    <cellStyle name="SAPBEXaggItem 2 3 2 28" xfId="34656"/>
    <cellStyle name="SAPBEXaggItem 2 3 2 29" xfId="34657"/>
    <cellStyle name="SAPBEXaggItem 2 3 2 3" xfId="34658"/>
    <cellStyle name="SAPBEXaggItem 2 3 2 4" xfId="34659"/>
    <cellStyle name="SAPBEXaggItem 2 3 2 5" xfId="34660"/>
    <cellStyle name="SAPBEXaggItem 2 3 2 6" xfId="34661"/>
    <cellStyle name="SAPBEXaggItem 2 3 2 7" xfId="34662"/>
    <cellStyle name="SAPBEXaggItem 2 3 2 8" xfId="34663"/>
    <cellStyle name="SAPBEXaggItem 2 3 2 9" xfId="34664"/>
    <cellStyle name="SAPBEXaggItem 2 3 20" xfId="34665"/>
    <cellStyle name="SAPBEXaggItem 2 3 21" xfId="34666"/>
    <cellStyle name="SAPBEXaggItem 2 3 22" xfId="34667"/>
    <cellStyle name="SAPBEXaggItem 2 3 23" xfId="34668"/>
    <cellStyle name="SAPBEXaggItem 2 3 24" xfId="34669"/>
    <cellStyle name="SAPBEXaggItem 2 3 25" xfId="34670"/>
    <cellStyle name="SAPBEXaggItem 2 3 26" xfId="34671"/>
    <cellStyle name="SAPBEXaggItem 2 3 27" xfId="34672"/>
    <cellStyle name="SAPBEXaggItem 2 3 28" xfId="34673"/>
    <cellStyle name="SAPBEXaggItem 2 3 29" xfId="34674"/>
    <cellStyle name="SAPBEXaggItem 2 3 3" xfId="34675"/>
    <cellStyle name="SAPBEXaggItem 2 3 3 10" xfId="34676"/>
    <cellStyle name="SAPBEXaggItem 2 3 3 11" xfId="34677"/>
    <cellStyle name="SAPBEXaggItem 2 3 3 12" xfId="34678"/>
    <cellStyle name="SAPBEXaggItem 2 3 3 13" xfId="34679"/>
    <cellStyle name="SAPBEXaggItem 2 3 3 14" xfId="34680"/>
    <cellStyle name="SAPBEXaggItem 2 3 3 15" xfId="34681"/>
    <cellStyle name="SAPBEXaggItem 2 3 3 16" xfId="34682"/>
    <cellStyle name="SAPBEXaggItem 2 3 3 17" xfId="34683"/>
    <cellStyle name="SAPBEXaggItem 2 3 3 18" xfId="34684"/>
    <cellStyle name="SAPBEXaggItem 2 3 3 19" xfId="34685"/>
    <cellStyle name="SAPBEXaggItem 2 3 3 2" xfId="34686"/>
    <cellStyle name="SAPBEXaggItem 2 3 3 20" xfId="34687"/>
    <cellStyle name="SAPBEXaggItem 2 3 3 21" xfId="34688"/>
    <cellStyle name="SAPBEXaggItem 2 3 3 22" xfId="34689"/>
    <cellStyle name="SAPBEXaggItem 2 3 3 23" xfId="34690"/>
    <cellStyle name="SAPBEXaggItem 2 3 3 24" xfId="34691"/>
    <cellStyle name="SAPBEXaggItem 2 3 3 25" xfId="34692"/>
    <cellStyle name="SAPBEXaggItem 2 3 3 26" xfId="34693"/>
    <cellStyle name="SAPBEXaggItem 2 3 3 27" xfId="34694"/>
    <cellStyle name="SAPBEXaggItem 2 3 3 28" xfId="34695"/>
    <cellStyle name="SAPBEXaggItem 2 3 3 29" xfId="34696"/>
    <cellStyle name="SAPBEXaggItem 2 3 3 3" xfId="34697"/>
    <cellStyle name="SAPBEXaggItem 2 3 3 4" xfId="34698"/>
    <cellStyle name="SAPBEXaggItem 2 3 3 5" xfId="34699"/>
    <cellStyle name="SAPBEXaggItem 2 3 3 6" xfId="34700"/>
    <cellStyle name="SAPBEXaggItem 2 3 3 7" xfId="34701"/>
    <cellStyle name="SAPBEXaggItem 2 3 3 8" xfId="34702"/>
    <cellStyle name="SAPBEXaggItem 2 3 3 9" xfId="34703"/>
    <cellStyle name="SAPBEXaggItem 2 3 30" xfId="34704"/>
    <cellStyle name="SAPBEXaggItem 2 3 31" xfId="34705"/>
    <cellStyle name="SAPBEXaggItem 2 3 4" xfId="34706"/>
    <cellStyle name="SAPBEXaggItem 2 3 5" xfId="34707"/>
    <cellStyle name="SAPBEXaggItem 2 3 6" xfId="34708"/>
    <cellStyle name="SAPBEXaggItem 2 3 7" xfId="34709"/>
    <cellStyle name="SAPBEXaggItem 2 3 8" xfId="34710"/>
    <cellStyle name="SAPBEXaggItem 2 3 9" xfId="34711"/>
    <cellStyle name="SAPBEXaggItem 2 30" xfId="34712"/>
    <cellStyle name="SAPBEXaggItem 2 31" xfId="34713"/>
    <cellStyle name="SAPBEXaggItem 2 32" xfId="34714"/>
    <cellStyle name="SAPBEXaggItem 2 33" xfId="34715"/>
    <cellStyle name="SAPBEXaggItem 2 34" xfId="34716"/>
    <cellStyle name="SAPBEXaggItem 2 35" xfId="34717"/>
    <cellStyle name="SAPBEXaggItem 2 36" xfId="34718"/>
    <cellStyle name="SAPBEXaggItem 2 37" xfId="34719"/>
    <cellStyle name="SAPBEXaggItem 2 38" xfId="34720"/>
    <cellStyle name="SAPBEXaggItem 2 39" xfId="34721"/>
    <cellStyle name="SAPBEXaggItem 2 4" xfId="34722"/>
    <cellStyle name="SAPBEXaggItem 2 4 10" xfId="34723"/>
    <cellStyle name="SAPBEXaggItem 2 4 11" xfId="34724"/>
    <cellStyle name="SAPBEXaggItem 2 4 12" xfId="34725"/>
    <cellStyle name="SAPBEXaggItem 2 4 13" xfId="34726"/>
    <cellStyle name="SAPBEXaggItem 2 4 14" xfId="34727"/>
    <cellStyle name="SAPBEXaggItem 2 4 15" xfId="34728"/>
    <cellStyle name="SAPBEXaggItem 2 4 16" xfId="34729"/>
    <cellStyle name="SAPBEXaggItem 2 4 17" xfId="34730"/>
    <cellStyle name="SAPBEXaggItem 2 4 18" xfId="34731"/>
    <cellStyle name="SAPBEXaggItem 2 4 19" xfId="34732"/>
    <cellStyle name="SAPBEXaggItem 2 4 2" xfId="34733"/>
    <cellStyle name="SAPBEXaggItem 2 4 2 10" xfId="34734"/>
    <cellStyle name="SAPBEXaggItem 2 4 2 11" xfId="34735"/>
    <cellStyle name="SAPBEXaggItem 2 4 2 12" xfId="34736"/>
    <cellStyle name="SAPBEXaggItem 2 4 2 13" xfId="34737"/>
    <cellStyle name="SAPBEXaggItem 2 4 2 14" xfId="34738"/>
    <cellStyle name="SAPBEXaggItem 2 4 2 15" xfId="34739"/>
    <cellStyle name="SAPBEXaggItem 2 4 2 16" xfId="34740"/>
    <cellStyle name="SAPBEXaggItem 2 4 2 17" xfId="34741"/>
    <cellStyle name="SAPBEXaggItem 2 4 2 18" xfId="34742"/>
    <cellStyle name="SAPBEXaggItem 2 4 2 19" xfId="34743"/>
    <cellStyle name="SAPBEXaggItem 2 4 2 2" xfId="34744"/>
    <cellStyle name="SAPBEXaggItem 2 4 2 20" xfId="34745"/>
    <cellStyle name="SAPBEXaggItem 2 4 2 21" xfId="34746"/>
    <cellStyle name="SAPBEXaggItem 2 4 2 22" xfId="34747"/>
    <cellStyle name="SAPBEXaggItem 2 4 2 23" xfId="34748"/>
    <cellStyle name="SAPBEXaggItem 2 4 2 24" xfId="34749"/>
    <cellStyle name="SAPBEXaggItem 2 4 2 25" xfId="34750"/>
    <cellStyle name="SAPBEXaggItem 2 4 2 26" xfId="34751"/>
    <cellStyle name="SAPBEXaggItem 2 4 2 27" xfId="34752"/>
    <cellStyle name="SAPBEXaggItem 2 4 2 28" xfId="34753"/>
    <cellStyle name="SAPBEXaggItem 2 4 2 29" xfId="34754"/>
    <cellStyle name="SAPBEXaggItem 2 4 2 3" xfId="34755"/>
    <cellStyle name="SAPBEXaggItem 2 4 2 4" xfId="34756"/>
    <cellStyle name="SAPBEXaggItem 2 4 2 5" xfId="34757"/>
    <cellStyle name="SAPBEXaggItem 2 4 2 6" xfId="34758"/>
    <cellStyle name="SAPBEXaggItem 2 4 2 7" xfId="34759"/>
    <cellStyle name="SAPBEXaggItem 2 4 2 8" xfId="34760"/>
    <cellStyle name="SAPBEXaggItem 2 4 2 9" xfId="34761"/>
    <cellStyle name="SAPBEXaggItem 2 4 20" xfId="34762"/>
    <cellStyle name="SAPBEXaggItem 2 4 21" xfId="34763"/>
    <cellStyle name="SAPBEXaggItem 2 4 22" xfId="34764"/>
    <cellStyle name="SAPBEXaggItem 2 4 23" xfId="34765"/>
    <cellStyle name="SAPBEXaggItem 2 4 24" xfId="34766"/>
    <cellStyle name="SAPBEXaggItem 2 4 25" xfId="34767"/>
    <cellStyle name="SAPBEXaggItem 2 4 26" xfId="34768"/>
    <cellStyle name="SAPBEXaggItem 2 4 27" xfId="34769"/>
    <cellStyle name="SAPBEXaggItem 2 4 28" xfId="34770"/>
    <cellStyle name="SAPBEXaggItem 2 4 29" xfId="34771"/>
    <cellStyle name="SAPBEXaggItem 2 4 3" xfId="34772"/>
    <cellStyle name="SAPBEXaggItem 2 4 3 10" xfId="34773"/>
    <cellStyle name="SAPBEXaggItem 2 4 3 11" xfId="34774"/>
    <cellStyle name="SAPBEXaggItem 2 4 3 12" xfId="34775"/>
    <cellStyle name="SAPBEXaggItem 2 4 3 13" xfId="34776"/>
    <cellStyle name="SAPBEXaggItem 2 4 3 14" xfId="34777"/>
    <cellStyle name="SAPBEXaggItem 2 4 3 15" xfId="34778"/>
    <cellStyle name="SAPBEXaggItem 2 4 3 16" xfId="34779"/>
    <cellStyle name="SAPBEXaggItem 2 4 3 17" xfId="34780"/>
    <cellStyle name="SAPBEXaggItem 2 4 3 18" xfId="34781"/>
    <cellStyle name="SAPBEXaggItem 2 4 3 19" xfId="34782"/>
    <cellStyle name="SAPBEXaggItem 2 4 3 2" xfId="34783"/>
    <cellStyle name="SAPBEXaggItem 2 4 3 20" xfId="34784"/>
    <cellStyle name="SAPBEXaggItem 2 4 3 21" xfId="34785"/>
    <cellStyle name="SAPBEXaggItem 2 4 3 22" xfId="34786"/>
    <cellStyle name="SAPBEXaggItem 2 4 3 23" xfId="34787"/>
    <cellStyle name="SAPBEXaggItem 2 4 3 24" xfId="34788"/>
    <cellStyle name="SAPBEXaggItem 2 4 3 25" xfId="34789"/>
    <cellStyle name="SAPBEXaggItem 2 4 3 26" xfId="34790"/>
    <cellStyle name="SAPBEXaggItem 2 4 3 27" xfId="34791"/>
    <cellStyle name="SAPBEXaggItem 2 4 3 28" xfId="34792"/>
    <cellStyle name="SAPBEXaggItem 2 4 3 29" xfId="34793"/>
    <cellStyle name="SAPBEXaggItem 2 4 3 3" xfId="34794"/>
    <cellStyle name="SAPBEXaggItem 2 4 3 4" xfId="34795"/>
    <cellStyle name="SAPBEXaggItem 2 4 3 5" xfId="34796"/>
    <cellStyle name="SAPBEXaggItem 2 4 3 6" xfId="34797"/>
    <cellStyle name="SAPBEXaggItem 2 4 3 7" xfId="34798"/>
    <cellStyle name="SAPBEXaggItem 2 4 3 8" xfId="34799"/>
    <cellStyle name="SAPBEXaggItem 2 4 3 9" xfId="34800"/>
    <cellStyle name="SAPBEXaggItem 2 4 30" xfId="34801"/>
    <cellStyle name="SAPBEXaggItem 2 4 31" xfId="34802"/>
    <cellStyle name="SAPBEXaggItem 2 4 4" xfId="34803"/>
    <cellStyle name="SAPBEXaggItem 2 4 5" xfId="34804"/>
    <cellStyle name="SAPBEXaggItem 2 4 6" xfId="34805"/>
    <cellStyle name="SAPBEXaggItem 2 4 7" xfId="34806"/>
    <cellStyle name="SAPBEXaggItem 2 4 8" xfId="34807"/>
    <cellStyle name="SAPBEXaggItem 2 4 9" xfId="34808"/>
    <cellStyle name="SAPBEXaggItem 2 40" xfId="34809"/>
    <cellStyle name="SAPBEXaggItem 2 41" xfId="34810"/>
    <cellStyle name="SAPBEXaggItem 2 42" xfId="34811"/>
    <cellStyle name="SAPBEXaggItem 2 43" xfId="34812"/>
    <cellStyle name="SAPBEXaggItem 2 44" xfId="34813"/>
    <cellStyle name="SAPBEXaggItem 2 5" xfId="34814"/>
    <cellStyle name="SAPBEXaggItem 2 5 10" xfId="34815"/>
    <cellStyle name="SAPBEXaggItem 2 5 11" xfId="34816"/>
    <cellStyle name="SAPBEXaggItem 2 5 12" xfId="34817"/>
    <cellStyle name="SAPBEXaggItem 2 5 13" xfId="34818"/>
    <cellStyle name="SAPBEXaggItem 2 5 14" xfId="34819"/>
    <cellStyle name="SAPBEXaggItem 2 5 15" xfId="34820"/>
    <cellStyle name="SAPBEXaggItem 2 5 16" xfId="34821"/>
    <cellStyle name="SAPBEXaggItem 2 5 17" xfId="34822"/>
    <cellStyle name="SAPBEXaggItem 2 5 18" xfId="34823"/>
    <cellStyle name="SAPBEXaggItem 2 5 19" xfId="34824"/>
    <cellStyle name="SAPBEXaggItem 2 5 2" xfId="34825"/>
    <cellStyle name="SAPBEXaggItem 2 5 2 10" xfId="34826"/>
    <cellStyle name="SAPBEXaggItem 2 5 2 11" xfId="34827"/>
    <cellStyle name="SAPBEXaggItem 2 5 2 12" xfId="34828"/>
    <cellStyle name="SAPBEXaggItem 2 5 2 13" xfId="34829"/>
    <cellStyle name="SAPBEXaggItem 2 5 2 14" xfId="34830"/>
    <cellStyle name="SAPBEXaggItem 2 5 2 15" xfId="34831"/>
    <cellStyle name="SAPBEXaggItem 2 5 2 16" xfId="34832"/>
    <cellStyle name="SAPBEXaggItem 2 5 2 17" xfId="34833"/>
    <cellStyle name="SAPBEXaggItem 2 5 2 18" xfId="34834"/>
    <cellStyle name="SAPBEXaggItem 2 5 2 19" xfId="34835"/>
    <cellStyle name="SAPBEXaggItem 2 5 2 2" xfId="34836"/>
    <cellStyle name="SAPBEXaggItem 2 5 2 20" xfId="34837"/>
    <cellStyle name="SAPBEXaggItem 2 5 2 21" xfId="34838"/>
    <cellStyle name="SAPBEXaggItem 2 5 2 22" xfId="34839"/>
    <cellStyle name="SAPBEXaggItem 2 5 2 23" xfId="34840"/>
    <cellStyle name="SAPBEXaggItem 2 5 2 24" xfId="34841"/>
    <cellStyle name="SAPBEXaggItem 2 5 2 25" xfId="34842"/>
    <cellStyle name="SAPBEXaggItem 2 5 2 26" xfId="34843"/>
    <cellStyle name="SAPBEXaggItem 2 5 2 27" xfId="34844"/>
    <cellStyle name="SAPBEXaggItem 2 5 2 28" xfId="34845"/>
    <cellStyle name="SAPBEXaggItem 2 5 2 29" xfId="34846"/>
    <cellStyle name="SAPBEXaggItem 2 5 2 3" xfId="34847"/>
    <cellStyle name="SAPBEXaggItem 2 5 2 4" xfId="34848"/>
    <cellStyle name="SAPBEXaggItem 2 5 2 5" xfId="34849"/>
    <cellStyle name="SAPBEXaggItem 2 5 2 6" xfId="34850"/>
    <cellStyle name="SAPBEXaggItem 2 5 2 7" xfId="34851"/>
    <cellStyle name="SAPBEXaggItem 2 5 2 8" xfId="34852"/>
    <cellStyle name="SAPBEXaggItem 2 5 2 9" xfId="34853"/>
    <cellStyle name="SAPBEXaggItem 2 5 20" xfId="34854"/>
    <cellStyle name="SAPBEXaggItem 2 5 21" xfId="34855"/>
    <cellStyle name="SAPBEXaggItem 2 5 22" xfId="34856"/>
    <cellStyle name="SAPBEXaggItem 2 5 23" xfId="34857"/>
    <cellStyle name="SAPBEXaggItem 2 5 24" xfId="34858"/>
    <cellStyle name="SAPBEXaggItem 2 5 25" xfId="34859"/>
    <cellStyle name="SAPBEXaggItem 2 5 26" xfId="34860"/>
    <cellStyle name="SAPBEXaggItem 2 5 27" xfId="34861"/>
    <cellStyle name="SAPBEXaggItem 2 5 28" xfId="34862"/>
    <cellStyle name="SAPBEXaggItem 2 5 29" xfId="34863"/>
    <cellStyle name="SAPBEXaggItem 2 5 3" xfId="34864"/>
    <cellStyle name="SAPBEXaggItem 2 5 30" xfId="34865"/>
    <cellStyle name="SAPBEXaggItem 2 5 4" xfId="34866"/>
    <cellStyle name="SAPBEXaggItem 2 5 5" xfId="34867"/>
    <cellStyle name="SAPBEXaggItem 2 5 6" xfId="34868"/>
    <cellStyle name="SAPBEXaggItem 2 5 7" xfId="34869"/>
    <cellStyle name="SAPBEXaggItem 2 5 8" xfId="34870"/>
    <cellStyle name="SAPBEXaggItem 2 5 9" xfId="34871"/>
    <cellStyle name="SAPBEXaggItem 2 6" xfId="34872"/>
    <cellStyle name="SAPBEXaggItem 2 6 10" xfId="34873"/>
    <cellStyle name="SAPBEXaggItem 2 6 11" xfId="34874"/>
    <cellStyle name="SAPBEXaggItem 2 6 12" xfId="34875"/>
    <cellStyle name="SAPBEXaggItem 2 6 13" xfId="34876"/>
    <cellStyle name="SAPBEXaggItem 2 6 14" xfId="34877"/>
    <cellStyle name="SAPBEXaggItem 2 6 15" xfId="34878"/>
    <cellStyle name="SAPBEXaggItem 2 6 16" xfId="34879"/>
    <cellStyle name="SAPBEXaggItem 2 6 17" xfId="34880"/>
    <cellStyle name="SAPBEXaggItem 2 6 18" xfId="34881"/>
    <cellStyle name="SAPBEXaggItem 2 6 19" xfId="34882"/>
    <cellStyle name="SAPBEXaggItem 2 6 2" xfId="34883"/>
    <cellStyle name="SAPBEXaggItem 2 6 2 10" xfId="34884"/>
    <cellStyle name="SAPBEXaggItem 2 6 2 11" xfId="34885"/>
    <cellStyle name="SAPBEXaggItem 2 6 2 12" xfId="34886"/>
    <cellStyle name="SAPBEXaggItem 2 6 2 13" xfId="34887"/>
    <cellStyle name="SAPBEXaggItem 2 6 2 14" xfId="34888"/>
    <cellStyle name="SAPBEXaggItem 2 6 2 15" xfId="34889"/>
    <cellStyle name="SAPBEXaggItem 2 6 2 16" xfId="34890"/>
    <cellStyle name="SAPBEXaggItem 2 6 2 17" xfId="34891"/>
    <cellStyle name="SAPBEXaggItem 2 6 2 18" xfId="34892"/>
    <cellStyle name="SAPBEXaggItem 2 6 2 19" xfId="34893"/>
    <cellStyle name="SAPBEXaggItem 2 6 2 2" xfId="34894"/>
    <cellStyle name="SAPBEXaggItem 2 6 2 20" xfId="34895"/>
    <cellStyle name="SAPBEXaggItem 2 6 2 21" xfId="34896"/>
    <cellStyle name="SAPBEXaggItem 2 6 2 22" xfId="34897"/>
    <cellStyle name="SAPBEXaggItem 2 6 2 23" xfId="34898"/>
    <cellStyle name="SAPBEXaggItem 2 6 2 24" xfId="34899"/>
    <cellStyle name="SAPBEXaggItem 2 6 2 25" xfId="34900"/>
    <cellStyle name="SAPBEXaggItem 2 6 2 26" xfId="34901"/>
    <cellStyle name="SAPBEXaggItem 2 6 2 27" xfId="34902"/>
    <cellStyle name="SAPBEXaggItem 2 6 2 28" xfId="34903"/>
    <cellStyle name="SAPBEXaggItem 2 6 2 29" xfId="34904"/>
    <cellStyle name="SAPBEXaggItem 2 6 2 3" xfId="34905"/>
    <cellStyle name="SAPBEXaggItem 2 6 2 4" xfId="34906"/>
    <cellStyle name="SAPBEXaggItem 2 6 2 5" xfId="34907"/>
    <cellStyle name="SAPBEXaggItem 2 6 2 6" xfId="34908"/>
    <cellStyle name="SAPBEXaggItem 2 6 2 7" xfId="34909"/>
    <cellStyle name="SAPBEXaggItem 2 6 2 8" xfId="34910"/>
    <cellStyle name="SAPBEXaggItem 2 6 2 9" xfId="34911"/>
    <cellStyle name="SAPBEXaggItem 2 6 20" xfId="34912"/>
    <cellStyle name="SAPBEXaggItem 2 6 21" xfId="34913"/>
    <cellStyle name="SAPBEXaggItem 2 6 22" xfId="34914"/>
    <cellStyle name="SAPBEXaggItem 2 6 23" xfId="34915"/>
    <cellStyle name="SAPBEXaggItem 2 6 24" xfId="34916"/>
    <cellStyle name="SAPBEXaggItem 2 6 25" xfId="34917"/>
    <cellStyle name="SAPBEXaggItem 2 6 26" xfId="34918"/>
    <cellStyle name="SAPBEXaggItem 2 6 27" xfId="34919"/>
    <cellStyle name="SAPBEXaggItem 2 6 28" xfId="34920"/>
    <cellStyle name="SAPBEXaggItem 2 6 29" xfId="34921"/>
    <cellStyle name="SAPBEXaggItem 2 6 3" xfId="34922"/>
    <cellStyle name="SAPBEXaggItem 2 6 30" xfId="34923"/>
    <cellStyle name="SAPBEXaggItem 2 6 4" xfId="34924"/>
    <cellStyle name="SAPBEXaggItem 2 6 5" xfId="34925"/>
    <cellStyle name="SAPBEXaggItem 2 6 6" xfId="34926"/>
    <cellStyle name="SAPBEXaggItem 2 6 7" xfId="34927"/>
    <cellStyle name="SAPBEXaggItem 2 6 8" xfId="34928"/>
    <cellStyle name="SAPBEXaggItem 2 6 9" xfId="34929"/>
    <cellStyle name="SAPBEXaggItem 2 7" xfId="34930"/>
    <cellStyle name="SAPBEXaggItem 2 7 10" xfId="34931"/>
    <cellStyle name="SAPBEXaggItem 2 7 11" xfId="34932"/>
    <cellStyle name="SAPBEXaggItem 2 7 12" xfId="34933"/>
    <cellStyle name="SAPBEXaggItem 2 7 13" xfId="34934"/>
    <cellStyle name="SAPBEXaggItem 2 7 14" xfId="34935"/>
    <cellStyle name="SAPBEXaggItem 2 7 15" xfId="34936"/>
    <cellStyle name="SAPBEXaggItem 2 7 16" xfId="34937"/>
    <cellStyle name="SAPBEXaggItem 2 7 17" xfId="34938"/>
    <cellStyle name="SAPBEXaggItem 2 7 18" xfId="34939"/>
    <cellStyle name="SAPBEXaggItem 2 7 19" xfId="34940"/>
    <cellStyle name="SAPBEXaggItem 2 7 2" xfId="34941"/>
    <cellStyle name="SAPBEXaggItem 2 7 2 10" xfId="34942"/>
    <cellStyle name="SAPBEXaggItem 2 7 2 11" xfId="34943"/>
    <cellStyle name="SAPBEXaggItem 2 7 2 12" xfId="34944"/>
    <cellStyle name="SAPBEXaggItem 2 7 2 13" xfId="34945"/>
    <cellStyle name="SAPBEXaggItem 2 7 2 14" xfId="34946"/>
    <cellStyle name="SAPBEXaggItem 2 7 2 15" xfId="34947"/>
    <cellStyle name="SAPBEXaggItem 2 7 2 16" xfId="34948"/>
    <cellStyle name="SAPBEXaggItem 2 7 2 17" xfId="34949"/>
    <cellStyle name="SAPBEXaggItem 2 7 2 18" xfId="34950"/>
    <cellStyle name="SAPBEXaggItem 2 7 2 19" xfId="34951"/>
    <cellStyle name="SAPBEXaggItem 2 7 2 2" xfId="34952"/>
    <cellStyle name="SAPBEXaggItem 2 7 2 20" xfId="34953"/>
    <cellStyle name="SAPBEXaggItem 2 7 2 21" xfId="34954"/>
    <cellStyle name="SAPBEXaggItem 2 7 2 22" xfId="34955"/>
    <cellStyle name="SAPBEXaggItem 2 7 2 23" xfId="34956"/>
    <cellStyle name="SAPBEXaggItem 2 7 2 24" xfId="34957"/>
    <cellStyle name="SAPBEXaggItem 2 7 2 25" xfId="34958"/>
    <cellStyle name="SAPBEXaggItem 2 7 2 26" xfId="34959"/>
    <cellStyle name="SAPBEXaggItem 2 7 2 27" xfId="34960"/>
    <cellStyle name="SAPBEXaggItem 2 7 2 28" xfId="34961"/>
    <cellStyle name="SAPBEXaggItem 2 7 2 29" xfId="34962"/>
    <cellStyle name="SAPBEXaggItem 2 7 2 3" xfId="34963"/>
    <cellStyle name="SAPBEXaggItem 2 7 2 4" xfId="34964"/>
    <cellStyle name="SAPBEXaggItem 2 7 2 5" xfId="34965"/>
    <cellStyle name="SAPBEXaggItem 2 7 2 6" xfId="34966"/>
    <cellStyle name="SAPBEXaggItem 2 7 2 7" xfId="34967"/>
    <cellStyle name="SAPBEXaggItem 2 7 2 8" xfId="34968"/>
    <cellStyle name="SAPBEXaggItem 2 7 2 9" xfId="34969"/>
    <cellStyle name="SAPBEXaggItem 2 7 20" xfId="34970"/>
    <cellStyle name="SAPBEXaggItem 2 7 21" xfId="34971"/>
    <cellStyle name="SAPBEXaggItem 2 7 22" xfId="34972"/>
    <cellStyle name="SAPBEXaggItem 2 7 23" xfId="34973"/>
    <cellStyle name="SAPBEXaggItem 2 7 24" xfId="34974"/>
    <cellStyle name="SAPBEXaggItem 2 7 25" xfId="34975"/>
    <cellStyle name="SAPBEXaggItem 2 7 26" xfId="34976"/>
    <cellStyle name="SAPBEXaggItem 2 7 27" xfId="34977"/>
    <cellStyle name="SAPBEXaggItem 2 7 28" xfId="34978"/>
    <cellStyle name="SAPBEXaggItem 2 7 29" xfId="34979"/>
    <cellStyle name="SAPBEXaggItem 2 7 3" xfId="34980"/>
    <cellStyle name="SAPBEXaggItem 2 7 30" xfId="34981"/>
    <cellStyle name="SAPBEXaggItem 2 7 4" xfId="34982"/>
    <cellStyle name="SAPBEXaggItem 2 7 5" xfId="34983"/>
    <cellStyle name="SAPBEXaggItem 2 7 6" xfId="34984"/>
    <cellStyle name="SAPBEXaggItem 2 7 7" xfId="34985"/>
    <cellStyle name="SAPBEXaggItem 2 7 8" xfId="34986"/>
    <cellStyle name="SAPBEXaggItem 2 7 9" xfId="34987"/>
    <cellStyle name="SAPBEXaggItem 2 8" xfId="34988"/>
    <cellStyle name="SAPBEXaggItem 2 8 10" xfId="34989"/>
    <cellStyle name="SAPBEXaggItem 2 8 11" xfId="34990"/>
    <cellStyle name="SAPBEXaggItem 2 8 12" xfId="34991"/>
    <cellStyle name="SAPBEXaggItem 2 8 13" xfId="34992"/>
    <cellStyle name="SAPBEXaggItem 2 8 14" xfId="34993"/>
    <cellStyle name="SAPBEXaggItem 2 8 15" xfId="34994"/>
    <cellStyle name="SAPBEXaggItem 2 8 16" xfId="34995"/>
    <cellStyle name="SAPBEXaggItem 2 8 17" xfId="34996"/>
    <cellStyle name="SAPBEXaggItem 2 8 18" xfId="34997"/>
    <cellStyle name="SAPBEXaggItem 2 8 19" xfId="34998"/>
    <cellStyle name="SAPBEXaggItem 2 8 2" xfId="34999"/>
    <cellStyle name="SAPBEXaggItem 2 8 2 10" xfId="35000"/>
    <cellStyle name="SAPBEXaggItem 2 8 2 11" xfId="35001"/>
    <cellStyle name="SAPBEXaggItem 2 8 2 12" xfId="35002"/>
    <cellStyle name="SAPBEXaggItem 2 8 2 13" xfId="35003"/>
    <cellStyle name="SAPBEXaggItem 2 8 2 14" xfId="35004"/>
    <cellStyle name="SAPBEXaggItem 2 8 2 15" xfId="35005"/>
    <cellStyle name="SAPBEXaggItem 2 8 2 16" xfId="35006"/>
    <cellStyle name="SAPBEXaggItem 2 8 2 17" xfId="35007"/>
    <cellStyle name="SAPBEXaggItem 2 8 2 18" xfId="35008"/>
    <cellStyle name="SAPBEXaggItem 2 8 2 19" xfId="35009"/>
    <cellStyle name="SAPBEXaggItem 2 8 2 2" xfId="35010"/>
    <cellStyle name="SAPBEXaggItem 2 8 2 20" xfId="35011"/>
    <cellStyle name="SAPBEXaggItem 2 8 2 21" xfId="35012"/>
    <cellStyle name="SAPBEXaggItem 2 8 2 22" xfId="35013"/>
    <cellStyle name="SAPBEXaggItem 2 8 2 23" xfId="35014"/>
    <cellStyle name="SAPBEXaggItem 2 8 2 24" xfId="35015"/>
    <cellStyle name="SAPBEXaggItem 2 8 2 25" xfId="35016"/>
    <cellStyle name="SAPBEXaggItem 2 8 2 26" xfId="35017"/>
    <cellStyle name="SAPBEXaggItem 2 8 2 27" xfId="35018"/>
    <cellStyle name="SAPBEXaggItem 2 8 2 28" xfId="35019"/>
    <cellStyle name="SAPBEXaggItem 2 8 2 29" xfId="35020"/>
    <cellStyle name="SAPBEXaggItem 2 8 2 3" xfId="35021"/>
    <cellStyle name="SAPBEXaggItem 2 8 2 4" xfId="35022"/>
    <cellStyle name="SAPBEXaggItem 2 8 2 5" xfId="35023"/>
    <cellStyle name="SAPBEXaggItem 2 8 2 6" xfId="35024"/>
    <cellStyle name="SAPBEXaggItem 2 8 2 7" xfId="35025"/>
    <cellStyle name="SAPBEXaggItem 2 8 2 8" xfId="35026"/>
    <cellStyle name="SAPBEXaggItem 2 8 2 9" xfId="35027"/>
    <cellStyle name="SAPBEXaggItem 2 8 20" xfId="35028"/>
    <cellStyle name="SAPBEXaggItem 2 8 21" xfId="35029"/>
    <cellStyle name="SAPBEXaggItem 2 8 22" xfId="35030"/>
    <cellStyle name="SAPBEXaggItem 2 8 23" xfId="35031"/>
    <cellStyle name="SAPBEXaggItem 2 8 24" xfId="35032"/>
    <cellStyle name="SAPBEXaggItem 2 8 25" xfId="35033"/>
    <cellStyle name="SAPBEXaggItem 2 8 26" xfId="35034"/>
    <cellStyle name="SAPBEXaggItem 2 8 27" xfId="35035"/>
    <cellStyle name="SAPBEXaggItem 2 8 28" xfId="35036"/>
    <cellStyle name="SAPBEXaggItem 2 8 29" xfId="35037"/>
    <cellStyle name="SAPBEXaggItem 2 8 3" xfId="35038"/>
    <cellStyle name="SAPBEXaggItem 2 8 30" xfId="35039"/>
    <cellStyle name="SAPBEXaggItem 2 8 4" xfId="35040"/>
    <cellStyle name="SAPBEXaggItem 2 8 5" xfId="35041"/>
    <cellStyle name="SAPBEXaggItem 2 8 6" xfId="35042"/>
    <cellStyle name="SAPBEXaggItem 2 8 7" xfId="35043"/>
    <cellStyle name="SAPBEXaggItem 2 8 8" xfId="35044"/>
    <cellStyle name="SAPBEXaggItem 2 8 9" xfId="35045"/>
    <cellStyle name="SAPBEXaggItem 2 9" xfId="35046"/>
    <cellStyle name="SAPBEXaggItem 2 9 10" xfId="35047"/>
    <cellStyle name="SAPBEXaggItem 2 9 11" xfId="35048"/>
    <cellStyle name="SAPBEXaggItem 2 9 12" xfId="35049"/>
    <cellStyle name="SAPBEXaggItem 2 9 13" xfId="35050"/>
    <cellStyle name="SAPBEXaggItem 2 9 14" xfId="35051"/>
    <cellStyle name="SAPBEXaggItem 2 9 15" xfId="35052"/>
    <cellStyle name="SAPBEXaggItem 2 9 16" xfId="35053"/>
    <cellStyle name="SAPBEXaggItem 2 9 17" xfId="35054"/>
    <cellStyle name="SAPBEXaggItem 2 9 18" xfId="35055"/>
    <cellStyle name="SAPBEXaggItem 2 9 19" xfId="35056"/>
    <cellStyle name="SAPBEXaggItem 2 9 2" xfId="35057"/>
    <cellStyle name="SAPBEXaggItem 2 9 2 10" xfId="35058"/>
    <cellStyle name="SAPBEXaggItem 2 9 2 11" xfId="35059"/>
    <cellStyle name="SAPBEXaggItem 2 9 2 12" xfId="35060"/>
    <cellStyle name="SAPBEXaggItem 2 9 2 13" xfId="35061"/>
    <cellStyle name="SAPBEXaggItem 2 9 2 14" xfId="35062"/>
    <cellStyle name="SAPBEXaggItem 2 9 2 15" xfId="35063"/>
    <cellStyle name="SAPBEXaggItem 2 9 2 16" xfId="35064"/>
    <cellStyle name="SAPBEXaggItem 2 9 2 17" xfId="35065"/>
    <cellStyle name="SAPBEXaggItem 2 9 2 18" xfId="35066"/>
    <cellStyle name="SAPBEXaggItem 2 9 2 19" xfId="35067"/>
    <cellStyle name="SAPBEXaggItem 2 9 2 2" xfId="35068"/>
    <cellStyle name="SAPBEXaggItem 2 9 2 20" xfId="35069"/>
    <cellStyle name="SAPBEXaggItem 2 9 2 21" xfId="35070"/>
    <cellStyle name="SAPBEXaggItem 2 9 2 22" xfId="35071"/>
    <cellStyle name="SAPBEXaggItem 2 9 2 23" xfId="35072"/>
    <cellStyle name="SAPBEXaggItem 2 9 2 24" xfId="35073"/>
    <cellStyle name="SAPBEXaggItem 2 9 2 25" xfId="35074"/>
    <cellStyle name="SAPBEXaggItem 2 9 2 26" xfId="35075"/>
    <cellStyle name="SAPBEXaggItem 2 9 2 27" xfId="35076"/>
    <cellStyle name="SAPBEXaggItem 2 9 2 28" xfId="35077"/>
    <cellStyle name="SAPBEXaggItem 2 9 2 29" xfId="35078"/>
    <cellStyle name="SAPBEXaggItem 2 9 2 3" xfId="35079"/>
    <cellStyle name="SAPBEXaggItem 2 9 2 4" xfId="35080"/>
    <cellStyle name="SAPBEXaggItem 2 9 2 5" xfId="35081"/>
    <cellStyle name="SAPBEXaggItem 2 9 2 6" xfId="35082"/>
    <cellStyle name="SAPBEXaggItem 2 9 2 7" xfId="35083"/>
    <cellStyle name="SAPBEXaggItem 2 9 2 8" xfId="35084"/>
    <cellStyle name="SAPBEXaggItem 2 9 2 9" xfId="35085"/>
    <cellStyle name="SAPBEXaggItem 2 9 20" xfId="35086"/>
    <cellStyle name="SAPBEXaggItem 2 9 21" xfId="35087"/>
    <cellStyle name="SAPBEXaggItem 2 9 22" xfId="35088"/>
    <cellStyle name="SAPBEXaggItem 2 9 23" xfId="35089"/>
    <cellStyle name="SAPBEXaggItem 2 9 24" xfId="35090"/>
    <cellStyle name="SAPBEXaggItem 2 9 25" xfId="35091"/>
    <cellStyle name="SAPBEXaggItem 2 9 26" xfId="35092"/>
    <cellStyle name="SAPBEXaggItem 2 9 27" xfId="35093"/>
    <cellStyle name="SAPBEXaggItem 2 9 28" xfId="35094"/>
    <cellStyle name="SAPBEXaggItem 2 9 29" xfId="35095"/>
    <cellStyle name="SAPBEXaggItem 2 9 3" xfId="35096"/>
    <cellStyle name="SAPBEXaggItem 2 9 30" xfId="35097"/>
    <cellStyle name="SAPBEXaggItem 2 9 4" xfId="35098"/>
    <cellStyle name="SAPBEXaggItem 2 9 5" xfId="35099"/>
    <cellStyle name="SAPBEXaggItem 2 9 6" xfId="35100"/>
    <cellStyle name="SAPBEXaggItem 2 9 7" xfId="35101"/>
    <cellStyle name="SAPBEXaggItem 2 9 8" xfId="35102"/>
    <cellStyle name="SAPBEXaggItem 2 9 9" xfId="35103"/>
    <cellStyle name="SAPBEXaggItem 3" xfId="35104"/>
    <cellStyle name="SAPBEXaggItem 3 2" xfId="35105"/>
    <cellStyle name="SAPBEXaggItem 4" xfId="35106"/>
    <cellStyle name="SAPBEXaggItemX" xfId="35107"/>
    <cellStyle name="SAPBEXaggItemX 10" xfId="35108"/>
    <cellStyle name="SAPBEXaggItemX 10 10" xfId="35109"/>
    <cellStyle name="SAPBEXaggItemX 10 11" xfId="35110"/>
    <cellStyle name="SAPBEXaggItemX 10 12" xfId="35111"/>
    <cellStyle name="SAPBEXaggItemX 10 13" xfId="35112"/>
    <cellStyle name="SAPBEXaggItemX 10 14" xfId="35113"/>
    <cellStyle name="SAPBEXaggItemX 10 15" xfId="35114"/>
    <cellStyle name="SAPBEXaggItemX 10 16" xfId="35115"/>
    <cellStyle name="SAPBEXaggItemX 10 17" xfId="35116"/>
    <cellStyle name="SAPBEXaggItemX 10 18" xfId="35117"/>
    <cellStyle name="SAPBEXaggItemX 10 19" xfId="35118"/>
    <cellStyle name="SAPBEXaggItemX 10 2" xfId="35119"/>
    <cellStyle name="SAPBEXaggItemX 10 2 10" xfId="35120"/>
    <cellStyle name="SAPBEXaggItemX 10 2 11" xfId="35121"/>
    <cellStyle name="SAPBEXaggItemX 10 2 12" xfId="35122"/>
    <cellStyle name="SAPBEXaggItemX 10 2 13" xfId="35123"/>
    <cellStyle name="SAPBEXaggItemX 10 2 14" xfId="35124"/>
    <cellStyle name="SAPBEXaggItemX 10 2 15" xfId="35125"/>
    <cellStyle name="SAPBEXaggItemX 10 2 16" xfId="35126"/>
    <cellStyle name="SAPBEXaggItemX 10 2 17" xfId="35127"/>
    <cellStyle name="SAPBEXaggItemX 10 2 18" xfId="35128"/>
    <cellStyle name="SAPBEXaggItemX 10 2 19" xfId="35129"/>
    <cellStyle name="SAPBEXaggItemX 10 2 2" xfId="35130"/>
    <cellStyle name="SAPBEXaggItemX 10 2 20" xfId="35131"/>
    <cellStyle name="SAPBEXaggItemX 10 2 21" xfId="35132"/>
    <cellStyle name="SAPBEXaggItemX 10 2 22" xfId="35133"/>
    <cellStyle name="SAPBEXaggItemX 10 2 23" xfId="35134"/>
    <cellStyle name="SAPBEXaggItemX 10 2 24" xfId="35135"/>
    <cellStyle name="SAPBEXaggItemX 10 2 25" xfId="35136"/>
    <cellStyle name="SAPBEXaggItemX 10 2 26" xfId="35137"/>
    <cellStyle name="SAPBEXaggItemX 10 2 27" xfId="35138"/>
    <cellStyle name="SAPBEXaggItemX 10 2 28" xfId="35139"/>
    <cellStyle name="SAPBEXaggItemX 10 2 29" xfId="35140"/>
    <cellStyle name="SAPBEXaggItemX 10 2 3" xfId="35141"/>
    <cellStyle name="SAPBEXaggItemX 10 2 4" xfId="35142"/>
    <cellStyle name="SAPBEXaggItemX 10 2 5" xfId="35143"/>
    <cellStyle name="SAPBEXaggItemX 10 2 6" xfId="35144"/>
    <cellStyle name="SAPBEXaggItemX 10 2 7" xfId="35145"/>
    <cellStyle name="SAPBEXaggItemX 10 2 8" xfId="35146"/>
    <cellStyle name="SAPBEXaggItemX 10 2 9" xfId="35147"/>
    <cellStyle name="SAPBEXaggItemX 10 20" xfId="35148"/>
    <cellStyle name="SAPBEXaggItemX 10 21" xfId="35149"/>
    <cellStyle name="SAPBEXaggItemX 10 22" xfId="35150"/>
    <cellStyle name="SAPBEXaggItemX 10 23" xfId="35151"/>
    <cellStyle name="SAPBEXaggItemX 10 24" xfId="35152"/>
    <cellStyle name="SAPBEXaggItemX 10 25" xfId="35153"/>
    <cellStyle name="SAPBEXaggItemX 10 26" xfId="35154"/>
    <cellStyle name="SAPBEXaggItemX 10 27" xfId="35155"/>
    <cellStyle name="SAPBEXaggItemX 10 28" xfId="35156"/>
    <cellStyle name="SAPBEXaggItemX 10 29" xfId="35157"/>
    <cellStyle name="SAPBEXaggItemX 10 3" xfId="35158"/>
    <cellStyle name="SAPBEXaggItemX 10 30" xfId="35159"/>
    <cellStyle name="SAPBEXaggItemX 10 4" xfId="35160"/>
    <cellStyle name="SAPBEXaggItemX 10 5" xfId="35161"/>
    <cellStyle name="SAPBEXaggItemX 10 6" xfId="35162"/>
    <cellStyle name="SAPBEXaggItemX 10 7" xfId="35163"/>
    <cellStyle name="SAPBEXaggItemX 10 8" xfId="35164"/>
    <cellStyle name="SAPBEXaggItemX 10 9" xfId="35165"/>
    <cellStyle name="SAPBEXaggItemX 11" xfId="35166"/>
    <cellStyle name="SAPBEXaggItemX 11 10" xfId="35167"/>
    <cellStyle name="SAPBEXaggItemX 11 11" xfId="35168"/>
    <cellStyle name="SAPBEXaggItemX 11 12" xfId="35169"/>
    <cellStyle name="SAPBEXaggItemX 11 13" xfId="35170"/>
    <cellStyle name="SAPBEXaggItemX 11 14" xfId="35171"/>
    <cellStyle name="SAPBEXaggItemX 11 15" xfId="35172"/>
    <cellStyle name="SAPBEXaggItemX 11 16" xfId="35173"/>
    <cellStyle name="SAPBEXaggItemX 11 17" xfId="35174"/>
    <cellStyle name="SAPBEXaggItemX 11 18" xfId="35175"/>
    <cellStyle name="SAPBEXaggItemX 11 19" xfId="35176"/>
    <cellStyle name="SAPBEXaggItemX 11 2" xfId="35177"/>
    <cellStyle name="SAPBEXaggItemX 11 2 10" xfId="35178"/>
    <cellStyle name="SAPBEXaggItemX 11 2 11" xfId="35179"/>
    <cellStyle name="SAPBEXaggItemX 11 2 12" xfId="35180"/>
    <cellStyle name="SAPBEXaggItemX 11 2 13" xfId="35181"/>
    <cellStyle name="SAPBEXaggItemX 11 2 14" xfId="35182"/>
    <cellStyle name="SAPBEXaggItemX 11 2 15" xfId="35183"/>
    <cellStyle name="SAPBEXaggItemX 11 2 16" xfId="35184"/>
    <cellStyle name="SAPBEXaggItemX 11 2 17" xfId="35185"/>
    <cellStyle name="SAPBEXaggItemX 11 2 18" xfId="35186"/>
    <cellStyle name="SAPBEXaggItemX 11 2 19" xfId="35187"/>
    <cellStyle name="SAPBEXaggItemX 11 2 2" xfId="35188"/>
    <cellStyle name="SAPBEXaggItemX 11 2 20" xfId="35189"/>
    <cellStyle name="SAPBEXaggItemX 11 2 21" xfId="35190"/>
    <cellStyle name="SAPBEXaggItemX 11 2 22" xfId="35191"/>
    <cellStyle name="SAPBEXaggItemX 11 2 23" xfId="35192"/>
    <cellStyle name="SAPBEXaggItemX 11 2 24" xfId="35193"/>
    <cellStyle name="SAPBEXaggItemX 11 2 25" xfId="35194"/>
    <cellStyle name="SAPBEXaggItemX 11 2 26" xfId="35195"/>
    <cellStyle name="SAPBEXaggItemX 11 2 27" xfId="35196"/>
    <cellStyle name="SAPBEXaggItemX 11 2 28" xfId="35197"/>
    <cellStyle name="SAPBEXaggItemX 11 2 29" xfId="35198"/>
    <cellStyle name="SAPBEXaggItemX 11 2 3" xfId="35199"/>
    <cellStyle name="SAPBEXaggItemX 11 2 4" xfId="35200"/>
    <cellStyle name="SAPBEXaggItemX 11 2 5" xfId="35201"/>
    <cellStyle name="SAPBEXaggItemX 11 2 6" xfId="35202"/>
    <cellStyle name="SAPBEXaggItemX 11 2 7" xfId="35203"/>
    <cellStyle name="SAPBEXaggItemX 11 2 8" xfId="35204"/>
    <cellStyle name="SAPBEXaggItemX 11 2 9" xfId="35205"/>
    <cellStyle name="SAPBEXaggItemX 11 20" xfId="35206"/>
    <cellStyle name="SAPBEXaggItemX 11 21" xfId="35207"/>
    <cellStyle name="SAPBEXaggItemX 11 22" xfId="35208"/>
    <cellStyle name="SAPBEXaggItemX 11 23" xfId="35209"/>
    <cellStyle name="SAPBEXaggItemX 11 24" xfId="35210"/>
    <cellStyle name="SAPBEXaggItemX 11 25" xfId="35211"/>
    <cellStyle name="SAPBEXaggItemX 11 26" xfId="35212"/>
    <cellStyle name="SAPBEXaggItemX 11 27" xfId="35213"/>
    <cellStyle name="SAPBEXaggItemX 11 28" xfId="35214"/>
    <cellStyle name="SAPBEXaggItemX 11 29" xfId="35215"/>
    <cellStyle name="SAPBEXaggItemX 11 3" xfId="35216"/>
    <cellStyle name="SAPBEXaggItemX 11 30" xfId="35217"/>
    <cellStyle name="SAPBEXaggItemX 11 4" xfId="35218"/>
    <cellStyle name="SAPBEXaggItemX 11 5" xfId="35219"/>
    <cellStyle name="SAPBEXaggItemX 11 6" xfId="35220"/>
    <cellStyle name="SAPBEXaggItemX 11 7" xfId="35221"/>
    <cellStyle name="SAPBEXaggItemX 11 8" xfId="35222"/>
    <cellStyle name="SAPBEXaggItemX 11 9" xfId="35223"/>
    <cellStyle name="SAPBEXaggItemX 12" xfId="35224"/>
    <cellStyle name="SAPBEXaggItemX 12 10" xfId="35225"/>
    <cellStyle name="SAPBEXaggItemX 12 11" xfId="35226"/>
    <cellStyle name="SAPBEXaggItemX 12 12" xfId="35227"/>
    <cellStyle name="SAPBEXaggItemX 12 13" xfId="35228"/>
    <cellStyle name="SAPBEXaggItemX 12 14" xfId="35229"/>
    <cellStyle name="SAPBEXaggItemX 12 15" xfId="35230"/>
    <cellStyle name="SAPBEXaggItemX 12 16" xfId="35231"/>
    <cellStyle name="SAPBEXaggItemX 12 17" xfId="35232"/>
    <cellStyle name="SAPBEXaggItemX 12 18" xfId="35233"/>
    <cellStyle name="SAPBEXaggItemX 12 19" xfId="35234"/>
    <cellStyle name="SAPBEXaggItemX 12 2" xfId="35235"/>
    <cellStyle name="SAPBEXaggItemX 12 2 10" xfId="35236"/>
    <cellStyle name="SAPBEXaggItemX 12 2 11" xfId="35237"/>
    <cellStyle name="SAPBEXaggItemX 12 2 12" xfId="35238"/>
    <cellStyle name="SAPBEXaggItemX 12 2 13" xfId="35239"/>
    <cellStyle name="SAPBEXaggItemX 12 2 14" xfId="35240"/>
    <cellStyle name="SAPBEXaggItemX 12 2 15" xfId="35241"/>
    <cellStyle name="SAPBEXaggItemX 12 2 16" xfId="35242"/>
    <cellStyle name="SAPBEXaggItemX 12 2 17" xfId="35243"/>
    <cellStyle name="SAPBEXaggItemX 12 2 18" xfId="35244"/>
    <cellStyle name="SAPBEXaggItemX 12 2 19" xfId="35245"/>
    <cellStyle name="SAPBEXaggItemX 12 2 2" xfId="35246"/>
    <cellStyle name="SAPBEXaggItemX 12 2 20" xfId="35247"/>
    <cellStyle name="SAPBEXaggItemX 12 2 21" xfId="35248"/>
    <cellStyle name="SAPBEXaggItemX 12 2 22" xfId="35249"/>
    <cellStyle name="SAPBEXaggItemX 12 2 23" xfId="35250"/>
    <cellStyle name="SAPBEXaggItemX 12 2 24" xfId="35251"/>
    <cellStyle name="SAPBEXaggItemX 12 2 25" xfId="35252"/>
    <cellStyle name="SAPBEXaggItemX 12 2 26" xfId="35253"/>
    <cellStyle name="SAPBEXaggItemX 12 2 27" xfId="35254"/>
    <cellStyle name="SAPBEXaggItemX 12 2 28" xfId="35255"/>
    <cellStyle name="SAPBEXaggItemX 12 2 29" xfId="35256"/>
    <cellStyle name="SAPBEXaggItemX 12 2 3" xfId="35257"/>
    <cellStyle name="SAPBEXaggItemX 12 2 4" xfId="35258"/>
    <cellStyle name="SAPBEXaggItemX 12 2 5" xfId="35259"/>
    <cellStyle name="SAPBEXaggItemX 12 2 6" xfId="35260"/>
    <cellStyle name="SAPBEXaggItemX 12 2 7" xfId="35261"/>
    <cellStyle name="SAPBEXaggItemX 12 2 8" xfId="35262"/>
    <cellStyle name="SAPBEXaggItemX 12 2 9" xfId="35263"/>
    <cellStyle name="SAPBEXaggItemX 12 20" xfId="35264"/>
    <cellStyle name="SAPBEXaggItemX 12 21" xfId="35265"/>
    <cellStyle name="SAPBEXaggItemX 12 22" xfId="35266"/>
    <cellStyle name="SAPBEXaggItemX 12 23" xfId="35267"/>
    <cellStyle name="SAPBEXaggItemX 12 24" xfId="35268"/>
    <cellStyle name="SAPBEXaggItemX 12 25" xfId="35269"/>
    <cellStyle name="SAPBEXaggItemX 12 26" xfId="35270"/>
    <cellStyle name="SAPBEXaggItemX 12 27" xfId="35271"/>
    <cellStyle name="SAPBEXaggItemX 12 28" xfId="35272"/>
    <cellStyle name="SAPBEXaggItemX 12 29" xfId="35273"/>
    <cellStyle name="SAPBEXaggItemX 12 3" xfId="35274"/>
    <cellStyle name="SAPBEXaggItemX 12 30" xfId="35275"/>
    <cellStyle name="SAPBEXaggItemX 12 4" xfId="35276"/>
    <cellStyle name="SAPBEXaggItemX 12 5" xfId="35277"/>
    <cellStyle name="SAPBEXaggItemX 12 6" xfId="35278"/>
    <cellStyle name="SAPBEXaggItemX 12 7" xfId="35279"/>
    <cellStyle name="SAPBEXaggItemX 12 8" xfId="35280"/>
    <cellStyle name="SAPBEXaggItemX 12 9" xfId="35281"/>
    <cellStyle name="SAPBEXaggItemX 13" xfId="35282"/>
    <cellStyle name="SAPBEXaggItemX 13 10" xfId="35283"/>
    <cellStyle name="SAPBEXaggItemX 13 11" xfId="35284"/>
    <cellStyle name="SAPBEXaggItemX 13 12" xfId="35285"/>
    <cellStyle name="SAPBEXaggItemX 13 13" xfId="35286"/>
    <cellStyle name="SAPBEXaggItemX 13 14" xfId="35287"/>
    <cellStyle name="SAPBEXaggItemX 13 15" xfId="35288"/>
    <cellStyle name="SAPBEXaggItemX 13 16" xfId="35289"/>
    <cellStyle name="SAPBEXaggItemX 13 17" xfId="35290"/>
    <cellStyle name="SAPBEXaggItemX 13 18" xfId="35291"/>
    <cellStyle name="SAPBEXaggItemX 13 19" xfId="35292"/>
    <cellStyle name="SAPBEXaggItemX 13 2" xfId="35293"/>
    <cellStyle name="SAPBEXaggItemX 13 2 10" xfId="35294"/>
    <cellStyle name="SAPBEXaggItemX 13 2 11" xfId="35295"/>
    <cellStyle name="SAPBEXaggItemX 13 2 12" xfId="35296"/>
    <cellStyle name="SAPBEXaggItemX 13 2 13" xfId="35297"/>
    <cellStyle name="SAPBEXaggItemX 13 2 14" xfId="35298"/>
    <cellStyle name="SAPBEXaggItemX 13 2 15" xfId="35299"/>
    <cellStyle name="SAPBEXaggItemX 13 2 16" xfId="35300"/>
    <cellStyle name="SAPBEXaggItemX 13 2 17" xfId="35301"/>
    <cellStyle name="SAPBEXaggItemX 13 2 18" xfId="35302"/>
    <cellStyle name="SAPBEXaggItemX 13 2 19" xfId="35303"/>
    <cellStyle name="SAPBEXaggItemX 13 2 2" xfId="35304"/>
    <cellStyle name="SAPBEXaggItemX 13 2 20" xfId="35305"/>
    <cellStyle name="SAPBEXaggItemX 13 2 21" xfId="35306"/>
    <cellStyle name="SAPBEXaggItemX 13 2 22" xfId="35307"/>
    <cellStyle name="SAPBEXaggItemX 13 2 23" xfId="35308"/>
    <cellStyle name="SAPBEXaggItemX 13 2 24" xfId="35309"/>
    <cellStyle name="SAPBEXaggItemX 13 2 25" xfId="35310"/>
    <cellStyle name="SAPBEXaggItemX 13 2 26" xfId="35311"/>
    <cellStyle name="SAPBEXaggItemX 13 2 27" xfId="35312"/>
    <cellStyle name="SAPBEXaggItemX 13 2 28" xfId="35313"/>
    <cellStyle name="SAPBEXaggItemX 13 2 29" xfId="35314"/>
    <cellStyle name="SAPBEXaggItemX 13 2 3" xfId="35315"/>
    <cellStyle name="SAPBEXaggItemX 13 2 4" xfId="35316"/>
    <cellStyle name="SAPBEXaggItemX 13 2 5" xfId="35317"/>
    <cellStyle name="SAPBEXaggItemX 13 2 6" xfId="35318"/>
    <cellStyle name="SAPBEXaggItemX 13 2 7" xfId="35319"/>
    <cellStyle name="SAPBEXaggItemX 13 2 8" xfId="35320"/>
    <cellStyle name="SAPBEXaggItemX 13 2 9" xfId="35321"/>
    <cellStyle name="SAPBEXaggItemX 13 20" xfId="35322"/>
    <cellStyle name="SAPBEXaggItemX 13 21" xfId="35323"/>
    <cellStyle name="SAPBEXaggItemX 13 22" xfId="35324"/>
    <cellStyle name="SAPBEXaggItemX 13 23" xfId="35325"/>
    <cellStyle name="SAPBEXaggItemX 13 24" xfId="35326"/>
    <cellStyle name="SAPBEXaggItemX 13 25" xfId="35327"/>
    <cellStyle name="SAPBEXaggItemX 13 26" xfId="35328"/>
    <cellStyle name="SAPBEXaggItemX 13 27" xfId="35329"/>
    <cellStyle name="SAPBEXaggItemX 13 28" xfId="35330"/>
    <cellStyle name="SAPBEXaggItemX 13 29" xfId="35331"/>
    <cellStyle name="SAPBEXaggItemX 13 3" xfId="35332"/>
    <cellStyle name="SAPBEXaggItemX 13 30" xfId="35333"/>
    <cellStyle name="SAPBEXaggItemX 13 4" xfId="35334"/>
    <cellStyle name="SAPBEXaggItemX 13 5" xfId="35335"/>
    <cellStyle name="SAPBEXaggItemX 13 6" xfId="35336"/>
    <cellStyle name="SAPBEXaggItemX 13 7" xfId="35337"/>
    <cellStyle name="SAPBEXaggItemX 13 8" xfId="35338"/>
    <cellStyle name="SAPBEXaggItemX 13 9" xfId="35339"/>
    <cellStyle name="SAPBEXaggItemX 14" xfId="35340"/>
    <cellStyle name="SAPBEXaggItemX 14 10" xfId="35341"/>
    <cellStyle name="SAPBEXaggItemX 14 11" xfId="35342"/>
    <cellStyle name="SAPBEXaggItemX 14 12" xfId="35343"/>
    <cellStyle name="SAPBEXaggItemX 14 13" xfId="35344"/>
    <cellStyle name="SAPBEXaggItemX 14 14" xfId="35345"/>
    <cellStyle name="SAPBEXaggItemX 14 15" xfId="35346"/>
    <cellStyle name="SAPBEXaggItemX 14 16" xfId="35347"/>
    <cellStyle name="SAPBEXaggItemX 14 17" xfId="35348"/>
    <cellStyle name="SAPBEXaggItemX 14 18" xfId="35349"/>
    <cellStyle name="SAPBEXaggItemX 14 19" xfId="35350"/>
    <cellStyle name="SAPBEXaggItemX 14 2" xfId="35351"/>
    <cellStyle name="SAPBEXaggItemX 14 2 10" xfId="35352"/>
    <cellStyle name="SAPBEXaggItemX 14 2 11" xfId="35353"/>
    <cellStyle name="SAPBEXaggItemX 14 2 12" xfId="35354"/>
    <cellStyle name="SAPBEXaggItemX 14 2 13" xfId="35355"/>
    <cellStyle name="SAPBEXaggItemX 14 2 14" xfId="35356"/>
    <cellStyle name="SAPBEXaggItemX 14 2 15" xfId="35357"/>
    <cellStyle name="SAPBEXaggItemX 14 2 16" xfId="35358"/>
    <cellStyle name="SAPBEXaggItemX 14 2 17" xfId="35359"/>
    <cellStyle name="SAPBEXaggItemX 14 2 18" xfId="35360"/>
    <cellStyle name="SAPBEXaggItemX 14 2 19" xfId="35361"/>
    <cellStyle name="SAPBEXaggItemX 14 2 2" xfId="35362"/>
    <cellStyle name="SAPBEXaggItemX 14 2 20" xfId="35363"/>
    <cellStyle name="SAPBEXaggItemX 14 2 21" xfId="35364"/>
    <cellStyle name="SAPBEXaggItemX 14 2 22" xfId="35365"/>
    <cellStyle name="SAPBEXaggItemX 14 2 23" xfId="35366"/>
    <cellStyle name="SAPBEXaggItemX 14 2 24" xfId="35367"/>
    <cellStyle name="SAPBEXaggItemX 14 2 25" xfId="35368"/>
    <cellStyle name="SAPBEXaggItemX 14 2 26" xfId="35369"/>
    <cellStyle name="SAPBEXaggItemX 14 2 27" xfId="35370"/>
    <cellStyle name="SAPBEXaggItemX 14 2 28" xfId="35371"/>
    <cellStyle name="SAPBEXaggItemX 14 2 29" xfId="35372"/>
    <cellStyle name="SAPBEXaggItemX 14 2 3" xfId="35373"/>
    <cellStyle name="SAPBEXaggItemX 14 2 4" xfId="35374"/>
    <cellStyle name="SAPBEXaggItemX 14 2 5" xfId="35375"/>
    <cellStyle name="SAPBEXaggItemX 14 2 6" xfId="35376"/>
    <cellStyle name="SAPBEXaggItemX 14 2 7" xfId="35377"/>
    <cellStyle name="SAPBEXaggItemX 14 2 8" xfId="35378"/>
    <cellStyle name="SAPBEXaggItemX 14 2 9" xfId="35379"/>
    <cellStyle name="SAPBEXaggItemX 14 20" xfId="35380"/>
    <cellStyle name="SAPBEXaggItemX 14 21" xfId="35381"/>
    <cellStyle name="SAPBEXaggItemX 14 22" xfId="35382"/>
    <cellStyle name="SAPBEXaggItemX 14 23" xfId="35383"/>
    <cellStyle name="SAPBEXaggItemX 14 24" xfId="35384"/>
    <cellStyle name="SAPBEXaggItemX 14 25" xfId="35385"/>
    <cellStyle name="SAPBEXaggItemX 14 26" xfId="35386"/>
    <cellStyle name="SAPBEXaggItemX 14 27" xfId="35387"/>
    <cellStyle name="SAPBEXaggItemX 14 28" xfId="35388"/>
    <cellStyle name="SAPBEXaggItemX 14 29" xfId="35389"/>
    <cellStyle name="SAPBEXaggItemX 14 3" xfId="35390"/>
    <cellStyle name="SAPBEXaggItemX 14 30" xfId="35391"/>
    <cellStyle name="SAPBEXaggItemX 14 4" xfId="35392"/>
    <cellStyle name="SAPBEXaggItemX 14 5" xfId="35393"/>
    <cellStyle name="SAPBEXaggItemX 14 6" xfId="35394"/>
    <cellStyle name="SAPBEXaggItemX 14 7" xfId="35395"/>
    <cellStyle name="SAPBEXaggItemX 14 8" xfId="35396"/>
    <cellStyle name="SAPBEXaggItemX 14 9" xfId="35397"/>
    <cellStyle name="SAPBEXaggItemX 15" xfId="35398"/>
    <cellStyle name="SAPBEXaggItemX 15 10" xfId="35399"/>
    <cellStyle name="SAPBEXaggItemX 15 11" xfId="35400"/>
    <cellStyle name="SAPBEXaggItemX 15 12" xfId="35401"/>
    <cellStyle name="SAPBEXaggItemX 15 13" xfId="35402"/>
    <cellStyle name="SAPBEXaggItemX 15 14" xfId="35403"/>
    <cellStyle name="SAPBEXaggItemX 15 15" xfId="35404"/>
    <cellStyle name="SAPBEXaggItemX 15 16" xfId="35405"/>
    <cellStyle name="SAPBEXaggItemX 15 17" xfId="35406"/>
    <cellStyle name="SAPBEXaggItemX 15 18" xfId="35407"/>
    <cellStyle name="SAPBEXaggItemX 15 19" xfId="35408"/>
    <cellStyle name="SAPBEXaggItemX 15 2" xfId="35409"/>
    <cellStyle name="SAPBEXaggItemX 15 2 10" xfId="35410"/>
    <cellStyle name="SAPBEXaggItemX 15 2 11" xfId="35411"/>
    <cellStyle name="SAPBEXaggItemX 15 2 12" xfId="35412"/>
    <cellStyle name="SAPBEXaggItemX 15 2 13" xfId="35413"/>
    <cellStyle name="SAPBEXaggItemX 15 2 14" xfId="35414"/>
    <cellStyle name="SAPBEXaggItemX 15 2 15" xfId="35415"/>
    <cellStyle name="SAPBEXaggItemX 15 2 16" xfId="35416"/>
    <cellStyle name="SAPBEXaggItemX 15 2 17" xfId="35417"/>
    <cellStyle name="SAPBEXaggItemX 15 2 18" xfId="35418"/>
    <cellStyle name="SAPBEXaggItemX 15 2 19" xfId="35419"/>
    <cellStyle name="SAPBEXaggItemX 15 2 2" xfId="35420"/>
    <cellStyle name="SAPBEXaggItemX 15 2 20" xfId="35421"/>
    <cellStyle name="SAPBEXaggItemX 15 2 21" xfId="35422"/>
    <cellStyle name="SAPBEXaggItemX 15 2 22" xfId="35423"/>
    <cellStyle name="SAPBEXaggItemX 15 2 23" xfId="35424"/>
    <cellStyle name="SAPBEXaggItemX 15 2 24" xfId="35425"/>
    <cellStyle name="SAPBEXaggItemX 15 2 25" xfId="35426"/>
    <cellStyle name="SAPBEXaggItemX 15 2 26" xfId="35427"/>
    <cellStyle name="SAPBEXaggItemX 15 2 27" xfId="35428"/>
    <cellStyle name="SAPBEXaggItemX 15 2 28" xfId="35429"/>
    <cellStyle name="SAPBEXaggItemX 15 2 29" xfId="35430"/>
    <cellStyle name="SAPBEXaggItemX 15 2 3" xfId="35431"/>
    <cellStyle name="SAPBEXaggItemX 15 2 4" xfId="35432"/>
    <cellStyle name="SAPBEXaggItemX 15 2 5" xfId="35433"/>
    <cellStyle name="SAPBEXaggItemX 15 2 6" xfId="35434"/>
    <cellStyle name="SAPBEXaggItemX 15 2 7" xfId="35435"/>
    <cellStyle name="SAPBEXaggItemX 15 2 8" xfId="35436"/>
    <cellStyle name="SAPBEXaggItemX 15 2 9" xfId="35437"/>
    <cellStyle name="SAPBEXaggItemX 15 20" xfId="35438"/>
    <cellStyle name="SAPBEXaggItemX 15 21" xfId="35439"/>
    <cellStyle name="SAPBEXaggItemX 15 22" xfId="35440"/>
    <cellStyle name="SAPBEXaggItemX 15 23" xfId="35441"/>
    <cellStyle name="SAPBEXaggItemX 15 24" xfId="35442"/>
    <cellStyle name="SAPBEXaggItemX 15 25" xfId="35443"/>
    <cellStyle name="SAPBEXaggItemX 15 26" xfId="35444"/>
    <cellStyle name="SAPBEXaggItemX 15 27" xfId="35445"/>
    <cellStyle name="SAPBEXaggItemX 15 28" xfId="35446"/>
    <cellStyle name="SAPBEXaggItemX 15 29" xfId="35447"/>
    <cellStyle name="SAPBEXaggItemX 15 3" xfId="35448"/>
    <cellStyle name="SAPBEXaggItemX 15 30" xfId="35449"/>
    <cellStyle name="SAPBEXaggItemX 15 4" xfId="35450"/>
    <cellStyle name="SAPBEXaggItemX 15 5" xfId="35451"/>
    <cellStyle name="SAPBEXaggItemX 15 6" xfId="35452"/>
    <cellStyle name="SAPBEXaggItemX 15 7" xfId="35453"/>
    <cellStyle name="SAPBEXaggItemX 15 8" xfId="35454"/>
    <cellStyle name="SAPBEXaggItemX 15 9" xfId="35455"/>
    <cellStyle name="SAPBEXaggItemX 16" xfId="35456"/>
    <cellStyle name="SAPBEXaggItemX 16 10" xfId="35457"/>
    <cellStyle name="SAPBEXaggItemX 16 11" xfId="35458"/>
    <cellStyle name="SAPBEXaggItemX 16 12" xfId="35459"/>
    <cellStyle name="SAPBEXaggItemX 16 13" xfId="35460"/>
    <cellStyle name="SAPBEXaggItemX 16 14" xfId="35461"/>
    <cellStyle name="SAPBEXaggItemX 16 15" xfId="35462"/>
    <cellStyle name="SAPBEXaggItemX 16 16" xfId="35463"/>
    <cellStyle name="SAPBEXaggItemX 16 17" xfId="35464"/>
    <cellStyle name="SAPBEXaggItemX 16 18" xfId="35465"/>
    <cellStyle name="SAPBEXaggItemX 16 19" xfId="35466"/>
    <cellStyle name="SAPBEXaggItemX 16 2" xfId="35467"/>
    <cellStyle name="SAPBEXaggItemX 16 2 10" xfId="35468"/>
    <cellStyle name="SAPBEXaggItemX 16 2 11" xfId="35469"/>
    <cellStyle name="SAPBEXaggItemX 16 2 12" xfId="35470"/>
    <cellStyle name="SAPBEXaggItemX 16 2 13" xfId="35471"/>
    <cellStyle name="SAPBEXaggItemX 16 2 14" xfId="35472"/>
    <cellStyle name="SAPBEXaggItemX 16 2 15" xfId="35473"/>
    <cellStyle name="SAPBEXaggItemX 16 2 16" xfId="35474"/>
    <cellStyle name="SAPBEXaggItemX 16 2 17" xfId="35475"/>
    <cellStyle name="SAPBEXaggItemX 16 2 18" xfId="35476"/>
    <cellStyle name="SAPBEXaggItemX 16 2 19" xfId="35477"/>
    <cellStyle name="SAPBEXaggItemX 16 2 2" xfId="35478"/>
    <cellStyle name="SAPBEXaggItemX 16 2 20" xfId="35479"/>
    <cellStyle name="SAPBEXaggItemX 16 2 21" xfId="35480"/>
    <cellStyle name="SAPBEXaggItemX 16 2 22" xfId="35481"/>
    <cellStyle name="SAPBEXaggItemX 16 2 23" xfId="35482"/>
    <cellStyle name="SAPBEXaggItemX 16 2 24" xfId="35483"/>
    <cellStyle name="SAPBEXaggItemX 16 2 25" xfId="35484"/>
    <cellStyle name="SAPBEXaggItemX 16 2 26" xfId="35485"/>
    <cellStyle name="SAPBEXaggItemX 16 2 27" xfId="35486"/>
    <cellStyle name="SAPBEXaggItemX 16 2 28" xfId="35487"/>
    <cellStyle name="SAPBEXaggItemX 16 2 29" xfId="35488"/>
    <cellStyle name="SAPBEXaggItemX 16 2 3" xfId="35489"/>
    <cellStyle name="SAPBEXaggItemX 16 2 4" xfId="35490"/>
    <cellStyle name="SAPBEXaggItemX 16 2 5" xfId="35491"/>
    <cellStyle name="SAPBEXaggItemX 16 2 6" xfId="35492"/>
    <cellStyle name="SAPBEXaggItemX 16 2 7" xfId="35493"/>
    <cellStyle name="SAPBEXaggItemX 16 2 8" xfId="35494"/>
    <cellStyle name="SAPBEXaggItemX 16 2 9" xfId="35495"/>
    <cellStyle name="SAPBEXaggItemX 16 20" xfId="35496"/>
    <cellStyle name="SAPBEXaggItemX 16 21" xfId="35497"/>
    <cellStyle name="SAPBEXaggItemX 16 22" xfId="35498"/>
    <cellStyle name="SAPBEXaggItemX 16 23" xfId="35499"/>
    <cellStyle name="SAPBEXaggItemX 16 24" xfId="35500"/>
    <cellStyle name="SAPBEXaggItemX 16 25" xfId="35501"/>
    <cellStyle name="SAPBEXaggItemX 16 26" xfId="35502"/>
    <cellStyle name="SAPBEXaggItemX 16 27" xfId="35503"/>
    <cellStyle name="SAPBEXaggItemX 16 28" xfId="35504"/>
    <cellStyle name="SAPBEXaggItemX 16 29" xfId="35505"/>
    <cellStyle name="SAPBEXaggItemX 16 3" xfId="35506"/>
    <cellStyle name="SAPBEXaggItemX 16 30" xfId="35507"/>
    <cellStyle name="SAPBEXaggItemX 16 4" xfId="35508"/>
    <cellStyle name="SAPBEXaggItemX 16 5" xfId="35509"/>
    <cellStyle name="SAPBEXaggItemX 16 6" xfId="35510"/>
    <cellStyle name="SAPBEXaggItemX 16 7" xfId="35511"/>
    <cellStyle name="SAPBEXaggItemX 16 8" xfId="35512"/>
    <cellStyle name="SAPBEXaggItemX 16 9" xfId="35513"/>
    <cellStyle name="SAPBEXaggItemX 17" xfId="35514"/>
    <cellStyle name="SAPBEXaggItemX 17 10" xfId="35515"/>
    <cellStyle name="SAPBEXaggItemX 17 11" xfId="35516"/>
    <cellStyle name="SAPBEXaggItemX 17 12" xfId="35517"/>
    <cellStyle name="SAPBEXaggItemX 17 13" xfId="35518"/>
    <cellStyle name="SAPBEXaggItemX 17 14" xfId="35519"/>
    <cellStyle name="SAPBEXaggItemX 17 15" xfId="35520"/>
    <cellStyle name="SAPBEXaggItemX 17 16" xfId="35521"/>
    <cellStyle name="SAPBEXaggItemX 17 17" xfId="35522"/>
    <cellStyle name="SAPBEXaggItemX 17 18" xfId="35523"/>
    <cellStyle name="SAPBEXaggItemX 17 19" xfId="35524"/>
    <cellStyle name="SAPBEXaggItemX 17 2" xfId="35525"/>
    <cellStyle name="SAPBEXaggItemX 17 2 10" xfId="35526"/>
    <cellStyle name="SAPBEXaggItemX 17 2 11" xfId="35527"/>
    <cellStyle name="SAPBEXaggItemX 17 2 12" xfId="35528"/>
    <cellStyle name="SAPBEXaggItemX 17 2 13" xfId="35529"/>
    <cellStyle name="SAPBEXaggItemX 17 2 14" xfId="35530"/>
    <cellStyle name="SAPBEXaggItemX 17 2 15" xfId="35531"/>
    <cellStyle name="SAPBEXaggItemX 17 2 16" xfId="35532"/>
    <cellStyle name="SAPBEXaggItemX 17 2 17" xfId="35533"/>
    <cellStyle name="SAPBEXaggItemX 17 2 18" xfId="35534"/>
    <cellStyle name="SAPBEXaggItemX 17 2 19" xfId="35535"/>
    <cellStyle name="SAPBEXaggItemX 17 2 2" xfId="35536"/>
    <cellStyle name="SAPBEXaggItemX 17 2 20" xfId="35537"/>
    <cellStyle name="SAPBEXaggItemX 17 2 21" xfId="35538"/>
    <cellStyle name="SAPBEXaggItemX 17 2 22" xfId="35539"/>
    <cellStyle name="SAPBEXaggItemX 17 2 23" xfId="35540"/>
    <cellStyle name="SAPBEXaggItemX 17 2 24" xfId="35541"/>
    <cellStyle name="SAPBEXaggItemX 17 2 25" xfId="35542"/>
    <cellStyle name="SAPBEXaggItemX 17 2 26" xfId="35543"/>
    <cellStyle name="SAPBEXaggItemX 17 2 27" xfId="35544"/>
    <cellStyle name="SAPBEXaggItemX 17 2 28" xfId="35545"/>
    <cellStyle name="SAPBEXaggItemX 17 2 29" xfId="35546"/>
    <cellStyle name="SAPBEXaggItemX 17 2 3" xfId="35547"/>
    <cellStyle name="SAPBEXaggItemX 17 2 4" xfId="35548"/>
    <cellStyle name="SAPBEXaggItemX 17 2 5" xfId="35549"/>
    <cellStyle name="SAPBEXaggItemX 17 2 6" xfId="35550"/>
    <cellStyle name="SAPBEXaggItemX 17 2 7" xfId="35551"/>
    <cellStyle name="SAPBEXaggItemX 17 2 8" xfId="35552"/>
    <cellStyle name="SAPBEXaggItemX 17 2 9" xfId="35553"/>
    <cellStyle name="SAPBEXaggItemX 17 20" xfId="35554"/>
    <cellStyle name="SAPBEXaggItemX 17 21" xfId="35555"/>
    <cellStyle name="SAPBEXaggItemX 17 22" xfId="35556"/>
    <cellStyle name="SAPBEXaggItemX 17 23" xfId="35557"/>
    <cellStyle name="SAPBEXaggItemX 17 24" xfId="35558"/>
    <cellStyle name="SAPBEXaggItemX 17 25" xfId="35559"/>
    <cellStyle name="SAPBEXaggItemX 17 26" xfId="35560"/>
    <cellStyle name="SAPBEXaggItemX 17 27" xfId="35561"/>
    <cellStyle name="SAPBEXaggItemX 17 28" xfId="35562"/>
    <cellStyle name="SAPBEXaggItemX 17 29" xfId="35563"/>
    <cellStyle name="SAPBEXaggItemX 17 3" xfId="35564"/>
    <cellStyle name="SAPBEXaggItemX 17 30" xfId="35565"/>
    <cellStyle name="SAPBEXaggItemX 17 4" xfId="35566"/>
    <cellStyle name="SAPBEXaggItemX 17 5" xfId="35567"/>
    <cellStyle name="SAPBEXaggItemX 17 6" xfId="35568"/>
    <cellStyle name="SAPBEXaggItemX 17 7" xfId="35569"/>
    <cellStyle name="SAPBEXaggItemX 17 8" xfId="35570"/>
    <cellStyle name="SAPBEXaggItemX 17 9" xfId="35571"/>
    <cellStyle name="SAPBEXaggItemX 18" xfId="35572"/>
    <cellStyle name="SAPBEXaggItemX 18 10" xfId="35573"/>
    <cellStyle name="SAPBEXaggItemX 18 11" xfId="35574"/>
    <cellStyle name="SAPBEXaggItemX 18 12" xfId="35575"/>
    <cellStyle name="SAPBEXaggItemX 18 13" xfId="35576"/>
    <cellStyle name="SAPBEXaggItemX 18 14" xfId="35577"/>
    <cellStyle name="SAPBEXaggItemX 18 15" xfId="35578"/>
    <cellStyle name="SAPBEXaggItemX 18 16" xfId="35579"/>
    <cellStyle name="SAPBEXaggItemX 18 17" xfId="35580"/>
    <cellStyle name="SAPBEXaggItemX 18 18" xfId="35581"/>
    <cellStyle name="SAPBEXaggItemX 18 19" xfId="35582"/>
    <cellStyle name="SAPBEXaggItemX 18 2" xfId="35583"/>
    <cellStyle name="SAPBEXaggItemX 18 20" xfId="35584"/>
    <cellStyle name="SAPBEXaggItemX 18 21" xfId="35585"/>
    <cellStyle name="SAPBEXaggItemX 18 22" xfId="35586"/>
    <cellStyle name="SAPBEXaggItemX 18 23" xfId="35587"/>
    <cellStyle name="SAPBEXaggItemX 18 24" xfId="35588"/>
    <cellStyle name="SAPBEXaggItemX 18 25" xfId="35589"/>
    <cellStyle name="SAPBEXaggItemX 18 26" xfId="35590"/>
    <cellStyle name="SAPBEXaggItemX 18 27" xfId="35591"/>
    <cellStyle name="SAPBEXaggItemX 18 28" xfId="35592"/>
    <cellStyle name="SAPBEXaggItemX 18 29" xfId="35593"/>
    <cellStyle name="SAPBEXaggItemX 18 3" xfId="35594"/>
    <cellStyle name="SAPBEXaggItemX 18 4" xfId="35595"/>
    <cellStyle name="SAPBEXaggItemX 18 5" xfId="35596"/>
    <cellStyle name="SAPBEXaggItemX 18 6" xfId="35597"/>
    <cellStyle name="SAPBEXaggItemX 18 7" xfId="35598"/>
    <cellStyle name="SAPBEXaggItemX 18 8" xfId="35599"/>
    <cellStyle name="SAPBEXaggItemX 18 9" xfId="35600"/>
    <cellStyle name="SAPBEXaggItemX 19" xfId="35601"/>
    <cellStyle name="SAPBEXaggItemX 19 10" xfId="35602"/>
    <cellStyle name="SAPBEXaggItemX 19 11" xfId="35603"/>
    <cellStyle name="SAPBEXaggItemX 19 12" xfId="35604"/>
    <cellStyle name="SAPBEXaggItemX 19 13" xfId="35605"/>
    <cellStyle name="SAPBEXaggItemX 19 14" xfId="35606"/>
    <cellStyle name="SAPBEXaggItemX 19 15" xfId="35607"/>
    <cellStyle name="SAPBEXaggItemX 19 16" xfId="35608"/>
    <cellStyle name="SAPBEXaggItemX 19 17" xfId="35609"/>
    <cellStyle name="SAPBEXaggItemX 19 18" xfId="35610"/>
    <cellStyle name="SAPBEXaggItemX 19 19" xfId="35611"/>
    <cellStyle name="SAPBEXaggItemX 19 2" xfId="35612"/>
    <cellStyle name="SAPBEXaggItemX 19 20" xfId="35613"/>
    <cellStyle name="SAPBEXaggItemX 19 21" xfId="35614"/>
    <cellStyle name="SAPBEXaggItemX 19 22" xfId="35615"/>
    <cellStyle name="SAPBEXaggItemX 19 23" xfId="35616"/>
    <cellStyle name="SAPBEXaggItemX 19 24" xfId="35617"/>
    <cellStyle name="SAPBEXaggItemX 19 25" xfId="35618"/>
    <cellStyle name="SAPBEXaggItemX 19 26" xfId="35619"/>
    <cellStyle name="SAPBEXaggItemX 19 27" xfId="35620"/>
    <cellStyle name="SAPBEXaggItemX 19 28" xfId="35621"/>
    <cellStyle name="SAPBEXaggItemX 19 29" xfId="35622"/>
    <cellStyle name="SAPBEXaggItemX 19 3" xfId="35623"/>
    <cellStyle name="SAPBEXaggItemX 19 4" xfId="35624"/>
    <cellStyle name="SAPBEXaggItemX 19 5" xfId="35625"/>
    <cellStyle name="SAPBEXaggItemX 19 6" xfId="35626"/>
    <cellStyle name="SAPBEXaggItemX 19 7" xfId="35627"/>
    <cellStyle name="SAPBEXaggItemX 19 8" xfId="35628"/>
    <cellStyle name="SAPBEXaggItemX 19 9" xfId="35629"/>
    <cellStyle name="SAPBEXaggItemX 2" xfId="35630"/>
    <cellStyle name="SAPBEXaggItemX 2 10" xfId="35631"/>
    <cellStyle name="SAPBEXaggItemX 2 11" xfId="35632"/>
    <cellStyle name="SAPBEXaggItemX 2 12" xfId="35633"/>
    <cellStyle name="SAPBEXaggItemX 2 13" xfId="35634"/>
    <cellStyle name="SAPBEXaggItemX 2 14" xfId="35635"/>
    <cellStyle name="SAPBEXaggItemX 2 15" xfId="35636"/>
    <cellStyle name="SAPBEXaggItemX 2 16" xfId="35637"/>
    <cellStyle name="SAPBEXaggItemX 2 17" xfId="35638"/>
    <cellStyle name="SAPBEXaggItemX 2 18" xfId="35639"/>
    <cellStyle name="SAPBEXaggItemX 2 19" xfId="35640"/>
    <cellStyle name="SAPBEXaggItemX 2 2" xfId="35641"/>
    <cellStyle name="SAPBEXaggItemX 2 2 10" xfId="35642"/>
    <cellStyle name="SAPBEXaggItemX 2 2 11" xfId="35643"/>
    <cellStyle name="SAPBEXaggItemX 2 2 12" xfId="35644"/>
    <cellStyle name="SAPBEXaggItemX 2 2 13" xfId="35645"/>
    <cellStyle name="SAPBEXaggItemX 2 2 14" xfId="35646"/>
    <cellStyle name="SAPBEXaggItemX 2 2 15" xfId="35647"/>
    <cellStyle name="SAPBEXaggItemX 2 2 16" xfId="35648"/>
    <cellStyle name="SAPBEXaggItemX 2 2 17" xfId="35649"/>
    <cellStyle name="SAPBEXaggItemX 2 2 18" xfId="35650"/>
    <cellStyle name="SAPBEXaggItemX 2 2 19" xfId="35651"/>
    <cellStyle name="SAPBEXaggItemX 2 2 2" xfId="35652"/>
    <cellStyle name="SAPBEXaggItemX 2 2 2 10" xfId="35653"/>
    <cellStyle name="SAPBEXaggItemX 2 2 2 11" xfId="35654"/>
    <cellStyle name="SAPBEXaggItemX 2 2 2 12" xfId="35655"/>
    <cellStyle name="SAPBEXaggItemX 2 2 2 13" xfId="35656"/>
    <cellStyle name="SAPBEXaggItemX 2 2 2 14" xfId="35657"/>
    <cellStyle name="SAPBEXaggItemX 2 2 2 15" xfId="35658"/>
    <cellStyle name="SAPBEXaggItemX 2 2 2 16" xfId="35659"/>
    <cellStyle name="SAPBEXaggItemX 2 2 2 17" xfId="35660"/>
    <cellStyle name="SAPBEXaggItemX 2 2 2 18" xfId="35661"/>
    <cellStyle name="SAPBEXaggItemX 2 2 2 19" xfId="35662"/>
    <cellStyle name="SAPBEXaggItemX 2 2 2 2" xfId="35663"/>
    <cellStyle name="SAPBEXaggItemX 2 2 2 20" xfId="35664"/>
    <cellStyle name="SAPBEXaggItemX 2 2 2 21" xfId="35665"/>
    <cellStyle name="SAPBEXaggItemX 2 2 2 22" xfId="35666"/>
    <cellStyle name="SAPBEXaggItemX 2 2 2 23" xfId="35667"/>
    <cellStyle name="SAPBEXaggItemX 2 2 2 24" xfId="35668"/>
    <cellStyle name="SAPBEXaggItemX 2 2 2 25" xfId="35669"/>
    <cellStyle name="SAPBEXaggItemX 2 2 2 26" xfId="35670"/>
    <cellStyle name="SAPBEXaggItemX 2 2 2 27" xfId="35671"/>
    <cellStyle name="SAPBEXaggItemX 2 2 2 28" xfId="35672"/>
    <cellStyle name="SAPBEXaggItemX 2 2 2 29" xfId="35673"/>
    <cellStyle name="SAPBEXaggItemX 2 2 2 3" xfId="35674"/>
    <cellStyle name="SAPBEXaggItemX 2 2 2 4" xfId="35675"/>
    <cellStyle name="SAPBEXaggItemX 2 2 2 5" xfId="35676"/>
    <cellStyle name="SAPBEXaggItemX 2 2 2 6" xfId="35677"/>
    <cellStyle name="SAPBEXaggItemX 2 2 2 7" xfId="35678"/>
    <cellStyle name="SAPBEXaggItemX 2 2 2 8" xfId="35679"/>
    <cellStyle name="SAPBEXaggItemX 2 2 2 9" xfId="35680"/>
    <cellStyle name="SAPBEXaggItemX 2 2 20" xfId="35681"/>
    <cellStyle name="SAPBEXaggItemX 2 2 21" xfId="35682"/>
    <cellStyle name="SAPBEXaggItemX 2 2 22" xfId="35683"/>
    <cellStyle name="SAPBEXaggItemX 2 2 23" xfId="35684"/>
    <cellStyle name="SAPBEXaggItemX 2 2 24" xfId="35685"/>
    <cellStyle name="SAPBEXaggItemX 2 2 25" xfId="35686"/>
    <cellStyle name="SAPBEXaggItemX 2 2 26" xfId="35687"/>
    <cellStyle name="SAPBEXaggItemX 2 2 27" xfId="35688"/>
    <cellStyle name="SAPBEXaggItemX 2 2 28" xfId="35689"/>
    <cellStyle name="SAPBEXaggItemX 2 2 29" xfId="35690"/>
    <cellStyle name="SAPBEXaggItemX 2 2 3" xfId="35691"/>
    <cellStyle name="SAPBEXaggItemX 2 2 30" xfId="35692"/>
    <cellStyle name="SAPBEXaggItemX 2 2 4" xfId="35693"/>
    <cellStyle name="SAPBEXaggItemX 2 2 5" xfId="35694"/>
    <cellStyle name="SAPBEXaggItemX 2 2 6" xfId="35695"/>
    <cellStyle name="SAPBEXaggItemX 2 2 7" xfId="35696"/>
    <cellStyle name="SAPBEXaggItemX 2 2 8" xfId="35697"/>
    <cellStyle name="SAPBEXaggItemX 2 2 9" xfId="35698"/>
    <cellStyle name="SAPBEXaggItemX 2 20" xfId="35699"/>
    <cellStyle name="SAPBEXaggItemX 2 21" xfId="35700"/>
    <cellStyle name="SAPBEXaggItemX 2 22" xfId="35701"/>
    <cellStyle name="SAPBEXaggItemX 2 23" xfId="35702"/>
    <cellStyle name="SAPBEXaggItemX 2 24" xfId="35703"/>
    <cellStyle name="SAPBEXaggItemX 2 25" xfId="35704"/>
    <cellStyle name="SAPBEXaggItemX 2 26" xfId="35705"/>
    <cellStyle name="SAPBEXaggItemX 2 27" xfId="35706"/>
    <cellStyle name="SAPBEXaggItemX 2 28" xfId="35707"/>
    <cellStyle name="SAPBEXaggItemX 2 29" xfId="35708"/>
    <cellStyle name="SAPBEXaggItemX 2 3" xfId="35709"/>
    <cellStyle name="SAPBEXaggItemX 2 3 10" xfId="35710"/>
    <cellStyle name="SAPBEXaggItemX 2 3 11" xfId="35711"/>
    <cellStyle name="SAPBEXaggItemX 2 3 12" xfId="35712"/>
    <cellStyle name="SAPBEXaggItemX 2 3 13" xfId="35713"/>
    <cellStyle name="SAPBEXaggItemX 2 3 14" xfId="35714"/>
    <cellStyle name="SAPBEXaggItemX 2 3 15" xfId="35715"/>
    <cellStyle name="SAPBEXaggItemX 2 3 16" xfId="35716"/>
    <cellStyle name="SAPBEXaggItemX 2 3 17" xfId="35717"/>
    <cellStyle name="SAPBEXaggItemX 2 3 18" xfId="35718"/>
    <cellStyle name="SAPBEXaggItemX 2 3 19" xfId="35719"/>
    <cellStyle name="SAPBEXaggItemX 2 3 2" xfId="35720"/>
    <cellStyle name="SAPBEXaggItemX 2 3 20" xfId="35721"/>
    <cellStyle name="SAPBEXaggItemX 2 3 21" xfId="35722"/>
    <cellStyle name="SAPBEXaggItemX 2 3 22" xfId="35723"/>
    <cellStyle name="SAPBEXaggItemX 2 3 23" xfId="35724"/>
    <cellStyle name="SAPBEXaggItemX 2 3 24" xfId="35725"/>
    <cellStyle name="SAPBEXaggItemX 2 3 25" xfId="35726"/>
    <cellStyle name="SAPBEXaggItemX 2 3 26" xfId="35727"/>
    <cellStyle name="SAPBEXaggItemX 2 3 27" xfId="35728"/>
    <cellStyle name="SAPBEXaggItemX 2 3 28" xfId="35729"/>
    <cellStyle name="SAPBEXaggItemX 2 3 29" xfId="35730"/>
    <cellStyle name="SAPBEXaggItemX 2 3 3" xfId="35731"/>
    <cellStyle name="SAPBEXaggItemX 2 3 4" xfId="35732"/>
    <cellStyle name="SAPBEXaggItemX 2 3 5" xfId="35733"/>
    <cellStyle name="SAPBEXaggItemX 2 3 6" xfId="35734"/>
    <cellStyle name="SAPBEXaggItemX 2 3 7" xfId="35735"/>
    <cellStyle name="SAPBEXaggItemX 2 3 8" xfId="35736"/>
    <cellStyle name="SAPBEXaggItemX 2 3 9" xfId="35737"/>
    <cellStyle name="SAPBEXaggItemX 2 30" xfId="35738"/>
    <cellStyle name="SAPBEXaggItemX 2 31" xfId="35739"/>
    <cellStyle name="SAPBEXaggItemX 2 4" xfId="35740"/>
    <cellStyle name="SAPBEXaggItemX 2 5" xfId="35741"/>
    <cellStyle name="SAPBEXaggItemX 2 6" xfId="35742"/>
    <cellStyle name="SAPBEXaggItemX 2 7" xfId="35743"/>
    <cellStyle name="SAPBEXaggItemX 2 8" xfId="35744"/>
    <cellStyle name="SAPBEXaggItemX 2 9" xfId="35745"/>
    <cellStyle name="SAPBEXaggItemX 20" xfId="35746"/>
    <cellStyle name="SAPBEXaggItemX 20 10" xfId="35747"/>
    <cellStyle name="SAPBEXaggItemX 20 11" xfId="35748"/>
    <cellStyle name="SAPBEXaggItemX 20 12" xfId="35749"/>
    <cellStyle name="SAPBEXaggItemX 20 13" xfId="35750"/>
    <cellStyle name="SAPBEXaggItemX 20 14" xfId="35751"/>
    <cellStyle name="SAPBEXaggItemX 20 15" xfId="35752"/>
    <cellStyle name="SAPBEXaggItemX 20 16" xfId="35753"/>
    <cellStyle name="SAPBEXaggItemX 20 17" xfId="35754"/>
    <cellStyle name="SAPBEXaggItemX 20 18" xfId="35755"/>
    <cellStyle name="SAPBEXaggItemX 20 19" xfId="35756"/>
    <cellStyle name="SAPBEXaggItemX 20 2" xfId="35757"/>
    <cellStyle name="SAPBEXaggItemX 20 20" xfId="35758"/>
    <cellStyle name="SAPBEXaggItemX 20 21" xfId="35759"/>
    <cellStyle name="SAPBEXaggItemX 20 22" xfId="35760"/>
    <cellStyle name="SAPBEXaggItemX 20 23" xfId="35761"/>
    <cellStyle name="SAPBEXaggItemX 20 24" xfId="35762"/>
    <cellStyle name="SAPBEXaggItemX 20 25" xfId="35763"/>
    <cellStyle name="SAPBEXaggItemX 20 26" xfId="35764"/>
    <cellStyle name="SAPBEXaggItemX 20 27" xfId="35765"/>
    <cellStyle name="SAPBEXaggItemX 20 28" xfId="35766"/>
    <cellStyle name="SAPBEXaggItemX 20 29" xfId="35767"/>
    <cellStyle name="SAPBEXaggItemX 20 3" xfId="35768"/>
    <cellStyle name="SAPBEXaggItemX 20 4" xfId="35769"/>
    <cellStyle name="SAPBEXaggItemX 20 5" xfId="35770"/>
    <cellStyle name="SAPBEXaggItemX 20 6" xfId="35771"/>
    <cellStyle name="SAPBEXaggItemX 20 7" xfId="35772"/>
    <cellStyle name="SAPBEXaggItemX 20 8" xfId="35773"/>
    <cellStyle name="SAPBEXaggItemX 20 9" xfId="35774"/>
    <cellStyle name="SAPBEXaggItemX 21" xfId="35775"/>
    <cellStyle name="SAPBEXaggItemX 21 10" xfId="35776"/>
    <cellStyle name="SAPBEXaggItemX 21 11" xfId="35777"/>
    <cellStyle name="SAPBEXaggItemX 21 12" xfId="35778"/>
    <cellStyle name="SAPBEXaggItemX 21 13" xfId="35779"/>
    <cellStyle name="SAPBEXaggItemX 21 14" xfId="35780"/>
    <cellStyle name="SAPBEXaggItemX 21 15" xfId="35781"/>
    <cellStyle name="SAPBEXaggItemX 21 16" xfId="35782"/>
    <cellStyle name="SAPBEXaggItemX 21 17" xfId="35783"/>
    <cellStyle name="SAPBEXaggItemX 21 18" xfId="35784"/>
    <cellStyle name="SAPBEXaggItemX 21 19" xfId="35785"/>
    <cellStyle name="SAPBEXaggItemX 21 2" xfId="35786"/>
    <cellStyle name="SAPBEXaggItemX 21 20" xfId="35787"/>
    <cellStyle name="SAPBEXaggItemX 21 21" xfId="35788"/>
    <cellStyle name="SAPBEXaggItemX 21 22" xfId="35789"/>
    <cellStyle name="SAPBEXaggItemX 21 23" xfId="35790"/>
    <cellStyle name="SAPBEXaggItemX 21 24" xfId="35791"/>
    <cellStyle name="SAPBEXaggItemX 21 25" xfId="35792"/>
    <cellStyle name="SAPBEXaggItemX 21 26" xfId="35793"/>
    <cellStyle name="SAPBEXaggItemX 21 27" xfId="35794"/>
    <cellStyle name="SAPBEXaggItemX 21 28" xfId="35795"/>
    <cellStyle name="SAPBEXaggItemX 21 29" xfId="35796"/>
    <cellStyle name="SAPBEXaggItemX 21 3" xfId="35797"/>
    <cellStyle name="SAPBEXaggItemX 21 4" xfId="35798"/>
    <cellStyle name="SAPBEXaggItemX 21 5" xfId="35799"/>
    <cellStyle name="SAPBEXaggItemX 21 6" xfId="35800"/>
    <cellStyle name="SAPBEXaggItemX 21 7" xfId="35801"/>
    <cellStyle name="SAPBEXaggItemX 21 8" xfId="35802"/>
    <cellStyle name="SAPBEXaggItemX 21 9" xfId="35803"/>
    <cellStyle name="SAPBEXaggItemX 22" xfId="35804"/>
    <cellStyle name="SAPBEXaggItemX 22 10" xfId="35805"/>
    <cellStyle name="SAPBEXaggItemX 22 11" xfId="35806"/>
    <cellStyle name="SAPBEXaggItemX 22 12" xfId="35807"/>
    <cellStyle name="SAPBEXaggItemX 22 13" xfId="35808"/>
    <cellStyle name="SAPBEXaggItemX 22 14" xfId="35809"/>
    <cellStyle name="SAPBEXaggItemX 22 15" xfId="35810"/>
    <cellStyle name="SAPBEXaggItemX 22 16" xfId="35811"/>
    <cellStyle name="SAPBEXaggItemX 22 17" xfId="35812"/>
    <cellStyle name="SAPBEXaggItemX 22 18" xfId="35813"/>
    <cellStyle name="SAPBEXaggItemX 22 19" xfId="35814"/>
    <cellStyle name="SAPBEXaggItemX 22 2" xfId="35815"/>
    <cellStyle name="SAPBEXaggItemX 22 20" xfId="35816"/>
    <cellStyle name="SAPBEXaggItemX 22 21" xfId="35817"/>
    <cellStyle name="SAPBEXaggItemX 22 22" xfId="35818"/>
    <cellStyle name="SAPBEXaggItemX 22 23" xfId="35819"/>
    <cellStyle name="SAPBEXaggItemX 22 24" xfId="35820"/>
    <cellStyle name="SAPBEXaggItemX 22 25" xfId="35821"/>
    <cellStyle name="SAPBEXaggItemX 22 26" xfId="35822"/>
    <cellStyle name="SAPBEXaggItemX 22 27" xfId="35823"/>
    <cellStyle name="SAPBEXaggItemX 22 28" xfId="35824"/>
    <cellStyle name="SAPBEXaggItemX 22 29" xfId="35825"/>
    <cellStyle name="SAPBEXaggItemX 22 3" xfId="35826"/>
    <cellStyle name="SAPBEXaggItemX 22 4" xfId="35827"/>
    <cellStyle name="SAPBEXaggItemX 22 5" xfId="35828"/>
    <cellStyle name="SAPBEXaggItemX 22 6" xfId="35829"/>
    <cellStyle name="SAPBEXaggItemX 22 7" xfId="35830"/>
    <cellStyle name="SAPBEXaggItemX 22 8" xfId="35831"/>
    <cellStyle name="SAPBEXaggItemX 22 9" xfId="35832"/>
    <cellStyle name="SAPBEXaggItemX 23" xfId="35833"/>
    <cellStyle name="SAPBEXaggItemX 23 10" xfId="35834"/>
    <cellStyle name="SAPBEXaggItemX 23 11" xfId="35835"/>
    <cellStyle name="SAPBEXaggItemX 23 12" xfId="35836"/>
    <cellStyle name="SAPBEXaggItemX 23 13" xfId="35837"/>
    <cellStyle name="SAPBEXaggItemX 23 14" xfId="35838"/>
    <cellStyle name="SAPBEXaggItemX 23 15" xfId="35839"/>
    <cellStyle name="SAPBEXaggItemX 23 16" xfId="35840"/>
    <cellStyle name="SAPBEXaggItemX 23 17" xfId="35841"/>
    <cellStyle name="SAPBEXaggItemX 23 18" xfId="35842"/>
    <cellStyle name="SAPBEXaggItemX 23 19" xfId="35843"/>
    <cellStyle name="SAPBEXaggItemX 23 2" xfId="35844"/>
    <cellStyle name="SAPBEXaggItemX 23 20" xfId="35845"/>
    <cellStyle name="SAPBEXaggItemX 23 21" xfId="35846"/>
    <cellStyle name="SAPBEXaggItemX 23 22" xfId="35847"/>
    <cellStyle name="SAPBEXaggItemX 23 23" xfId="35848"/>
    <cellStyle name="SAPBEXaggItemX 23 24" xfId="35849"/>
    <cellStyle name="SAPBEXaggItemX 23 25" xfId="35850"/>
    <cellStyle name="SAPBEXaggItemX 23 26" xfId="35851"/>
    <cellStyle name="SAPBEXaggItemX 23 27" xfId="35852"/>
    <cellStyle name="SAPBEXaggItemX 23 28" xfId="35853"/>
    <cellStyle name="SAPBEXaggItemX 23 29" xfId="35854"/>
    <cellStyle name="SAPBEXaggItemX 23 3" xfId="35855"/>
    <cellStyle name="SAPBEXaggItemX 23 4" xfId="35856"/>
    <cellStyle name="SAPBEXaggItemX 23 5" xfId="35857"/>
    <cellStyle name="SAPBEXaggItemX 23 6" xfId="35858"/>
    <cellStyle name="SAPBEXaggItemX 23 7" xfId="35859"/>
    <cellStyle name="SAPBEXaggItemX 23 8" xfId="35860"/>
    <cellStyle name="SAPBEXaggItemX 23 9" xfId="35861"/>
    <cellStyle name="SAPBEXaggItemX 24" xfId="35862"/>
    <cellStyle name="SAPBEXaggItemX 24 10" xfId="35863"/>
    <cellStyle name="SAPBEXaggItemX 24 11" xfId="35864"/>
    <cellStyle name="SAPBEXaggItemX 24 12" xfId="35865"/>
    <cellStyle name="SAPBEXaggItemX 24 13" xfId="35866"/>
    <cellStyle name="SAPBEXaggItemX 24 14" xfId="35867"/>
    <cellStyle name="SAPBEXaggItemX 24 15" xfId="35868"/>
    <cellStyle name="SAPBEXaggItemX 24 16" xfId="35869"/>
    <cellStyle name="SAPBEXaggItemX 24 17" xfId="35870"/>
    <cellStyle name="SAPBEXaggItemX 24 18" xfId="35871"/>
    <cellStyle name="SAPBEXaggItemX 24 19" xfId="35872"/>
    <cellStyle name="SAPBEXaggItemX 24 2" xfId="35873"/>
    <cellStyle name="SAPBEXaggItemX 24 20" xfId="35874"/>
    <cellStyle name="SAPBEXaggItemX 24 21" xfId="35875"/>
    <cellStyle name="SAPBEXaggItemX 24 22" xfId="35876"/>
    <cellStyle name="SAPBEXaggItemX 24 23" xfId="35877"/>
    <cellStyle name="SAPBEXaggItemX 24 24" xfId="35878"/>
    <cellStyle name="SAPBEXaggItemX 24 25" xfId="35879"/>
    <cellStyle name="SAPBEXaggItemX 24 26" xfId="35880"/>
    <cellStyle name="SAPBEXaggItemX 24 27" xfId="35881"/>
    <cellStyle name="SAPBEXaggItemX 24 28" xfId="35882"/>
    <cellStyle name="SAPBEXaggItemX 24 29" xfId="35883"/>
    <cellStyle name="SAPBEXaggItemX 24 3" xfId="35884"/>
    <cellStyle name="SAPBEXaggItemX 24 4" xfId="35885"/>
    <cellStyle name="SAPBEXaggItemX 24 5" xfId="35886"/>
    <cellStyle name="SAPBEXaggItemX 24 6" xfId="35887"/>
    <cellStyle name="SAPBEXaggItemX 24 7" xfId="35888"/>
    <cellStyle name="SAPBEXaggItemX 24 8" xfId="35889"/>
    <cellStyle name="SAPBEXaggItemX 24 9" xfId="35890"/>
    <cellStyle name="SAPBEXaggItemX 25" xfId="35891"/>
    <cellStyle name="SAPBEXaggItemX 26" xfId="35892"/>
    <cellStyle name="SAPBEXaggItemX 27" xfId="35893"/>
    <cellStyle name="SAPBEXaggItemX 28" xfId="35894"/>
    <cellStyle name="SAPBEXaggItemX 29" xfId="35895"/>
    <cellStyle name="SAPBEXaggItemX 3" xfId="35896"/>
    <cellStyle name="SAPBEXaggItemX 3 10" xfId="35897"/>
    <cellStyle name="SAPBEXaggItemX 3 11" xfId="35898"/>
    <cellStyle name="SAPBEXaggItemX 3 12" xfId="35899"/>
    <cellStyle name="SAPBEXaggItemX 3 13" xfId="35900"/>
    <cellStyle name="SAPBEXaggItemX 3 14" xfId="35901"/>
    <cellStyle name="SAPBEXaggItemX 3 15" xfId="35902"/>
    <cellStyle name="SAPBEXaggItemX 3 16" xfId="35903"/>
    <cellStyle name="SAPBEXaggItemX 3 17" xfId="35904"/>
    <cellStyle name="SAPBEXaggItemX 3 18" xfId="35905"/>
    <cellStyle name="SAPBEXaggItemX 3 19" xfId="35906"/>
    <cellStyle name="SAPBEXaggItemX 3 2" xfId="35907"/>
    <cellStyle name="SAPBEXaggItemX 3 2 10" xfId="35908"/>
    <cellStyle name="SAPBEXaggItemX 3 2 11" xfId="35909"/>
    <cellStyle name="SAPBEXaggItemX 3 2 12" xfId="35910"/>
    <cellStyle name="SAPBEXaggItemX 3 2 13" xfId="35911"/>
    <cellStyle name="SAPBEXaggItemX 3 2 14" xfId="35912"/>
    <cellStyle name="SAPBEXaggItemX 3 2 15" xfId="35913"/>
    <cellStyle name="SAPBEXaggItemX 3 2 16" xfId="35914"/>
    <cellStyle name="SAPBEXaggItemX 3 2 17" xfId="35915"/>
    <cellStyle name="SAPBEXaggItemX 3 2 18" xfId="35916"/>
    <cellStyle name="SAPBEXaggItemX 3 2 19" xfId="35917"/>
    <cellStyle name="SAPBEXaggItemX 3 2 2" xfId="35918"/>
    <cellStyle name="SAPBEXaggItemX 3 2 20" xfId="35919"/>
    <cellStyle name="SAPBEXaggItemX 3 2 21" xfId="35920"/>
    <cellStyle name="SAPBEXaggItemX 3 2 22" xfId="35921"/>
    <cellStyle name="SAPBEXaggItemX 3 2 23" xfId="35922"/>
    <cellStyle name="SAPBEXaggItemX 3 2 24" xfId="35923"/>
    <cellStyle name="SAPBEXaggItemX 3 2 25" xfId="35924"/>
    <cellStyle name="SAPBEXaggItemX 3 2 26" xfId="35925"/>
    <cellStyle name="SAPBEXaggItemX 3 2 27" xfId="35926"/>
    <cellStyle name="SAPBEXaggItemX 3 2 28" xfId="35927"/>
    <cellStyle name="SAPBEXaggItemX 3 2 29" xfId="35928"/>
    <cellStyle name="SAPBEXaggItemX 3 2 3" xfId="35929"/>
    <cellStyle name="SAPBEXaggItemX 3 2 4" xfId="35930"/>
    <cellStyle name="SAPBEXaggItemX 3 2 5" xfId="35931"/>
    <cellStyle name="SAPBEXaggItemX 3 2 6" xfId="35932"/>
    <cellStyle name="SAPBEXaggItemX 3 2 7" xfId="35933"/>
    <cellStyle name="SAPBEXaggItemX 3 2 8" xfId="35934"/>
    <cellStyle name="SAPBEXaggItemX 3 2 9" xfId="35935"/>
    <cellStyle name="SAPBEXaggItemX 3 20" xfId="35936"/>
    <cellStyle name="SAPBEXaggItemX 3 21" xfId="35937"/>
    <cellStyle name="SAPBEXaggItemX 3 22" xfId="35938"/>
    <cellStyle name="SAPBEXaggItemX 3 23" xfId="35939"/>
    <cellStyle name="SAPBEXaggItemX 3 24" xfId="35940"/>
    <cellStyle name="SAPBEXaggItemX 3 25" xfId="35941"/>
    <cellStyle name="SAPBEXaggItemX 3 26" xfId="35942"/>
    <cellStyle name="SAPBEXaggItemX 3 27" xfId="35943"/>
    <cellStyle name="SAPBEXaggItemX 3 28" xfId="35944"/>
    <cellStyle name="SAPBEXaggItemX 3 29" xfId="35945"/>
    <cellStyle name="SAPBEXaggItemX 3 3" xfId="35946"/>
    <cellStyle name="SAPBEXaggItemX 3 3 10" xfId="35947"/>
    <cellStyle name="SAPBEXaggItemX 3 3 11" xfId="35948"/>
    <cellStyle name="SAPBEXaggItemX 3 3 12" xfId="35949"/>
    <cellStyle name="SAPBEXaggItemX 3 3 13" xfId="35950"/>
    <cellStyle name="SAPBEXaggItemX 3 3 14" xfId="35951"/>
    <cellStyle name="SAPBEXaggItemX 3 3 15" xfId="35952"/>
    <cellStyle name="SAPBEXaggItemX 3 3 16" xfId="35953"/>
    <cellStyle name="SAPBEXaggItemX 3 3 17" xfId="35954"/>
    <cellStyle name="SAPBEXaggItemX 3 3 18" xfId="35955"/>
    <cellStyle name="SAPBEXaggItemX 3 3 19" xfId="35956"/>
    <cellStyle name="SAPBEXaggItemX 3 3 2" xfId="35957"/>
    <cellStyle name="SAPBEXaggItemX 3 3 20" xfId="35958"/>
    <cellStyle name="SAPBEXaggItemX 3 3 21" xfId="35959"/>
    <cellStyle name="SAPBEXaggItemX 3 3 22" xfId="35960"/>
    <cellStyle name="SAPBEXaggItemX 3 3 23" xfId="35961"/>
    <cellStyle name="SAPBEXaggItemX 3 3 24" xfId="35962"/>
    <cellStyle name="SAPBEXaggItemX 3 3 25" xfId="35963"/>
    <cellStyle name="SAPBEXaggItemX 3 3 26" xfId="35964"/>
    <cellStyle name="SAPBEXaggItemX 3 3 27" xfId="35965"/>
    <cellStyle name="SAPBEXaggItemX 3 3 28" xfId="35966"/>
    <cellStyle name="SAPBEXaggItemX 3 3 29" xfId="35967"/>
    <cellStyle name="SAPBEXaggItemX 3 3 3" xfId="35968"/>
    <cellStyle name="SAPBEXaggItemX 3 3 4" xfId="35969"/>
    <cellStyle name="SAPBEXaggItemX 3 3 5" xfId="35970"/>
    <cellStyle name="SAPBEXaggItemX 3 3 6" xfId="35971"/>
    <cellStyle name="SAPBEXaggItemX 3 3 7" xfId="35972"/>
    <cellStyle name="SAPBEXaggItemX 3 3 8" xfId="35973"/>
    <cellStyle name="SAPBEXaggItemX 3 3 9" xfId="35974"/>
    <cellStyle name="SAPBEXaggItemX 3 30" xfId="35975"/>
    <cellStyle name="SAPBEXaggItemX 3 31" xfId="35976"/>
    <cellStyle name="SAPBEXaggItemX 3 4" xfId="35977"/>
    <cellStyle name="SAPBEXaggItemX 3 5" xfId="35978"/>
    <cellStyle name="SAPBEXaggItemX 3 6" xfId="35979"/>
    <cellStyle name="SAPBEXaggItemX 3 7" xfId="35980"/>
    <cellStyle name="SAPBEXaggItemX 3 8" xfId="35981"/>
    <cellStyle name="SAPBEXaggItemX 3 9" xfId="35982"/>
    <cellStyle name="SAPBEXaggItemX 30" xfId="35983"/>
    <cellStyle name="SAPBEXaggItemX 31" xfId="35984"/>
    <cellStyle name="SAPBEXaggItemX 32" xfId="35985"/>
    <cellStyle name="SAPBEXaggItemX 33" xfId="35986"/>
    <cellStyle name="SAPBEXaggItemX 34" xfId="35987"/>
    <cellStyle name="SAPBEXaggItemX 35" xfId="35988"/>
    <cellStyle name="SAPBEXaggItemX 36" xfId="35989"/>
    <cellStyle name="SAPBEXaggItemX 37" xfId="35990"/>
    <cellStyle name="SAPBEXaggItemX 38" xfId="35991"/>
    <cellStyle name="SAPBEXaggItemX 39" xfId="35992"/>
    <cellStyle name="SAPBEXaggItemX 4" xfId="35993"/>
    <cellStyle name="SAPBEXaggItemX 4 10" xfId="35994"/>
    <cellStyle name="SAPBEXaggItemX 4 11" xfId="35995"/>
    <cellStyle name="SAPBEXaggItemX 4 12" xfId="35996"/>
    <cellStyle name="SAPBEXaggItemX 4 13" xfId="35997"/>
    <cellStyle name="SAPBEXaggItemX 4 14" xfId="35998"/>
    <cellStyle name="SAPBEXaggItemX 4 15" xfId="35999"/>
    <cellStyle name="SAPBEXaggItemX 4 16" xfId="36000"/>
    <cellStyle name="SAPBEXaggItemX 4 17" xfId="36001"/>
    <cellStyle name="SAPBEXaggItemX 4 18" xfId="36002"/>
    <cellStyle name="SAPBEXaggItemX 4 19" xfId="36003"/>
    <cellStyle name="SAPBEXaggItemX 4 2" xfId="36004"/>
    <cellStyle name="SAPBEXaggItemX 4 2 10" xfId="36005"/>
    <cellStyle name="SAPBEXaggItemX 4 2 11" xfId="36006"/>
    <cellStyle name="SAPBEXaggItemX 4 2 12" xfId="36007"/>
    <cellStyle name="SAPBEXaggItemX 4 2 13" xfId="36008"/>
    <cellStyle name="SAPBEXaggItemX 4 2 14" xfId="36009"/>
    <cellStyle name="SAPBEXaggItemX 4 2 15" xfId="36010"/>
    <cellStyle name="SAPBEXaggItemX 4 2 16" xfId="36011"/>
    <cellStyle name="SAPBEXaggItemX 4 2 17" xfId="36012"/>
    <cellStyle name="SAPBEXaggItemX 4 2 18" xfId="36013"/>
    <cellStyle name="SAPBEXaggItemX 4 2 19" xfId="36014"/>
    <cellStyle name="SAPBEXaggItemX 4 2 2" xfId="36015"/>
    <cellStyle name="SAPBEXaggItemX 4 2 20" xfId="36016"/>
    <cellStyle name="SAPBEXaggItemX 4 2 21" xfId="36017"/>
    <cellStyle name="SAPBEXaggItemX 4 2 22" xfId="36018"/>
    <cellStyle name="SAPBEXaggItemX 4 2 23" xfId="36019"/>
    <cellStyle name="SAPBEXaggItemX 4 2 24" xfId="36020"/>
    <cellStyle name="SAPBEXaggItemX 4 2 25" xfId="36021"/>
    <cellStyle name="SAPBEXaggItemX 4 2 26" xfId="36022"/>
    <cellStyle name="SAPBEXaggItemX 4 2 27" xfId="36023"/>
    <cellStyle name="SAPBEXaggItemX 4 2 28" xfId="36024"/>
    <cellStyle name="SAPBEXaggItemX 4 2 29" xfId="36025"/>
    <cellStyle name="SAPBEXaggItemX 4 2 3" xfId="36026"/>
    <cellStyle name="SAPBEXaggItemX 4 2 4" xfId="36027"/>
    <cellStyle name="SAPBEXaggItemX 4 2 5" xfId="36028"/>
    <cellStyle name="SAPBEXaggItemX 4 2 6" xfId="36029"/>
    <cellStyle name="SAPBEXaggItemX 4 2 7" xfId="36030"/>
    <cellStyle name="SAPBEXaggItemX 4 2 8" xfId="36031"/>
    <cellStyle name="SAPBEXaggItemX 4 2 9" xfId="36032"/>
    <cellStyle name="SAPBEXaggItemX 4 20" xfId="36033"/>
    <cellStyle name="SAPBEXaggItemX 4 21" xfId="36034"/>
    <cellStyle name="SAPBEXaggItemX 4 22" xfId="36035"/>
    <cellStyle name="SAPBEXaggItemX 4 23" xfId="36036"/>
    <cellStyle name="SAPBEXaggItemX 4 24" xfId="36037"/>
    <cellStyle name="SAPBEXaggItemX 4 25" xfId="36038"/>
    <cellStyle name="SAPBEXaggItemX 4 26" xfId="36039"/>
    <cellStyle name="SAPBEXaggItemX 4 27" xfId="36040"/>
    <cellStyle name="SAPBEXaggItemX 4 28" xfId="36041"/>
    <cellStyle name="SAPBEXaggItemX 4 29" xfId="36042"/>
    <cellStyle name="SAPBEXaggItemX 4 3" xfId="36043"/>
    <cellStyle name="SAPBEXaggItemX 4 3 10" xfId="36044"/>
    <cellStyle name="SAPBEXaggItemX 4 3 11" xfId="36045"/>
    <cellStyle name="SAPBEXaggItemX 4 3 12" xfId="36046"/>
    <cellStyle name="SAPBEXaggItemX 4 3 13" xfId="36047"/>
    <cellStyle name="SAPBEXaggItemX 4 3 14" xfId="36048"/>
    <cellStyle name="SAPBEXaggItemX 4 3 15" xfId="36049"/>
    <cellStyle name="SAPBEXaggItemX 4 3 16" xfId="36050"/>
    <cellStyle name="SAPBEXaggItemX 4 3 17" xfId="36051"/>
    <cellStyle name="SAPBEXaggItemX 4 3 18" xfId="36052"/>
    <cellStyle name="SAPBEXaggItemX 4 3 19" xfId="36053"/>
    <cellStyle name="SAPBEXaggItemX 4 3 2" xfId="36054"/>
    <cellStyle name="SAPBEXaggItemX 4 3 20" xfId="36055"/>
    <cellStyle name="SAPBEXaggItemX 4 3 21" xfId="36056"/>
    <cellStyle name="SAPBEXaggItemX 4 3 22" xfId="36057"/>
    <cellStyle name="SAPBEXaggItemX 4 3 23" xfId="36058"/>
    <cellStyle name="SAPBEXaggItemX 4 3 24" xfId="36059"/>
    <cellStyle name="SAPBEXaggItemX 4 3 25" xfId="36060"/>
    <cellStyle name="SAPBEXaggItemX 4 3 26" xfId="36061"/>
    <cellStyle name="SAPBEXaggItemX 4 3 27" xfId="36062"/>
    <cellStyle name="SAPBEXaggItemX 4 3 28" xfId="36063"/>
    <cellStyle name="SAPBEXaggItemX 4 3 29" xfId="36064"/>
    <cellStyle name="SAPBEXaggItemX 4 3 3" xfId="36065"/>
    <cellStyle name="SAPBEXaggItemX 4 3 4" xfId="36066"/>
    <cellStyle name="SAPBEXaggItemX 4 3 5" xfId="36067"/>
    <cellStyle name="SAPBEXaggItemX 4 3 6" xfId="36068"/>
    <cellStyle name="SAPBEXaggItemX 4 3 7" xfId="36069"/>
    <cellStyle name="SAPBEXaggItemX 4 3 8" xfId="36070"/>
    <cellStyle name="SAPBEXaggItemX 4 3 9" xfId="36071"/>
    <cellStyle name="SAPBEXaggItemX 4 30" xfId="36072"/>
    <cellStyle name="SAPBEXaggItemX 4 31" xfId="36073"/>
    <cellStyle name="SAPBEXaggItemX 4 4" xfId="36074"/>
    <cellStyle name="SAPBEXaggItemX 4 5" xfId="36075"/>
    <cellStyle name="SAPBEXaggItemX 4 6" xfId="36076"/>
    <cellStyle name="SAPBEXaggItemX 4 7" xfId="36077"/>
    <cellStyle name="SAPBEXaggItemX 4 8" xfId="36078"/>
    <cellStyle name="SAPBEXaggItemX 4 9" xfId="36079"/>
    <cellStyle name="SAPBEXaggItemX 40" xfId="36080"/>
    <cellStyle name="SAPBEXaggItemX 41" xfId="36081"/>
    <cellStyle name="SAPBEXaggItemX 42" xfId="36082"/>
    <cellStyle name="SAPBEXaggItemX 43" xfId="36083"/>
    <cellStyle name="SAPBEXaggItemX 44" xfId="36084"/>
    <cellStyle name="SAPBEXaggItemX 5" xfId="36085"/>
    <cellStyle name="SAPBEXaggItemX 5 10" xfId="36086"/>
    <cellStyle name="SAPBEXaggItemX 5 11" xfId="36087"/>
    <cellStyle name="SAPBEXaggItemX 5 12" xfId="36088"/>
    <cellStyle name="SAPBEXaggItemX 5 13" xfId="36089"/>
    <cellStyle name="SAPBEXaggItemX 5 14" xfId="36090"/>
    <cellStyle name="SAPBEXaggItemX 5 15" xfId="36091"/>
    <cellStyle name="SAPBEXaggItemX 5 16" xfId="36092"/>
    <cellStyle name="SAPBEXaggItemX 5 17" xfId="36093"/>
    <cellStyle name="SAPBEXaggItemX 5 18" xfId="36094"/>
    <cellStyle name="SAPBEXaggItemX 5 19" xfId="36095"/>
    <cellStyle name="SAPBEXaggItemX 5 2" xfId="36096"/>
    <cellStyle name="SAPBEXaggItemX 5 2 10" xfId="36097"/>
    <cellStyle name="SAPBEXaggItemX 5 2 11" xfId="36098"/>
    <cellStyle name="SAPBEXaggItemX 5 2 12" xfId="36099"/>
    <cellStyle name="SAPBEXaggItemX 5 2 13" xfId="36100"/>
    <cellStyle name="SAPBEXaggItemX 5 2 14" xfId="36101"/>
    <cellStyle name="SAPBEXaggItemX 5 2 15" xfId="36102"/>
    <cellStyle name="SAPBEXaggItemX 5 2 16" xfId="36103"/>
    <cellStyle name="SAPBEXaggItemX 5 2 17" xfId="36104"/>
    <cellStyle name="SAPBEXaggItemX 5 2 18" xfId="36105"/>
    <cellStyle name="SAPBEXaggItemX 5 2 19" xfId="36106"/>
    <cellStyle name="SAPBEXaggItemX 5 2 2" xfId="36107"/>
    <cellStyle name="SAPBEXaggItemX 5 2 20" xfId="36108"/>
    <cellStyle name="SAPBEXaggItemX 5 2 21" xfId="36109"/>
    <cellStyle name="SAPBEXaggItemX 5 2 22" xfId="36110"/>
    <cellStyle name="SAPBEXaggItemX 5 2 23" xfId="36111"/>
    <cellStyle name="SAPBEXaggItemX 5 2 24" xfId="36112"/>
    <cellStyle name="SAPBEXaggItemX 5 2 25" xfId="36113"/>
    <cellStyle name="SAPBEXaggItemX 5 2 26" xfId="36114"/>
    <cellStyle name="SAPBEXaggItemX 5 2 27" xfId="36115"/>
    <cellStyle name="SAPBEXaggItemX 5 2 28" xfId="36116"/>
    <cellStyle name="SAPBEXaggItemX 5 2 29" xfId="36117"/>
    <cellStyle name="SAPBEXaggItemX 5 2 3" xfId="36118"/>
    <cellStyle name="SAPBEXaggItemX 5 2 4" xfId="36119"/>
    <cellStyle name="SAPBEXaggItemX 5 2 5" xfId="36120"/>
    <cellStyle name="SAPBEXaggItemX 5 2 6" xfId="36121"/>
    <cellStyle name="SAPBEXaggItemX 5 2 7" xfId="36122"/>
    <cellStyle name="SAPBEXaggItemX 5 2 8" xfId="36123"/>
    <cellStyle name="SAPBEXaggItemX 5 2 9" xfId="36124"/>
    <cellStyle name="SAPBEXaggItemX 5 20" xfId="36125"/>
    <cellStyle name="SAPBEXaggItemX 5 21" xfId="36126"/>
    <cellStyle name="SAPBEXaggItemX 5 22" xfId="36127"/>
    <cellStyle name="SAPBEXaggItemX 5 23" xfId="36128"/>
    <cellStyle name="SAPBEXaggItemX 5 24" xfId="36129"/>
    <cellStyle name="SAPBEXaggItemX 5 25" xfId="36130"/>
    <cellStyle name="SAPBEXaggItemX 5 26" xfId="36131"/>
    <cellStyle name="SAPBEXaggItemX 5 27" xfId="36132"/>
    <cellStyle name="SAPBEXaggItemX 5 28" xfId="36133"/>
    <cellStyle name="SAPBEXaggItemX 5 29" xfId="36134"/>
    <cellStyle name="SAPBEXaggItemX 5 3" xfId="36135"/>
    <cellStyle name="SAPBEXaggItemX 5 30" xfId="36136"/>
    <cellStyle name="SAPBEXaggItemX 5 4" xfId="36137"/>
    <cellStyle name="SAPBEXaggItemX 5 5" xfId="36138"/>
    <cellStyle name="SAPBEXaggItemX 5 6" xfId="36139"/>
    <cellStyle name="SAPBEXaggItemX 5 7" xfId="36140"/>
    <cellStyle name="SAPBEXaggItemX 5 8" xfId="36141"/>
    <cellStyle name="SAPBEXaggItemX 5 9" xfId="36142"/>
    <cellStyle name="SAPBEXaggItemX 6" xfId="36143"/>
    <cellStyle name="SAPBEXaggItemX 6 10" xfId="36144"/>
    <cellStyle name="SAPBEXaggItemX 6 11" xfId="36145"/>
    <cellStyle name="SAPBEXaggItemX 6 12" xfId="36146"/>
    <cellStyle name="SAPBEXaggItemX 6 13" xfId="36147"/>
    <cellStyle name="SAPBEXaggItemX 6 14" xfId="36148"/>
    <cellStyle name="SAPBEXaggItemX 6 15" xfId="36149"/>
    <cellStyle name="SAPBEXaggItemX 6 16" xfId="36150"/>
    <cellStyle name="SAPBEXaggItemX 6 17" xfId="36151"/>
    <cellStyle name="SAPBEXaggItemX 6 18" xfId="36152"/>
    <cellStyle name="SAPBEXaggItemX 6 19" xfId="36153"/>
    <cellStyle name="SAPBEXaggItemX 6 2" xfId="36154"/>
    <cellStyle name="SAPBEXaggItemX 6 2 10" xfId="36155"/>
    <cellStyle name="SAPBEXaggItemX 6 2 11" xfId="36156"/>
    <cellStyle name="SAPBEXaggItemX 6 2 12" xfId="36157"/>
    <cellStyle name="SAPBEXaggItemX 6 2 13" xfId="36158"/>
    <cellStyle name="SAPBEXaggItemX 6 2 14" xfId="36159"/>
    <cellStyle name="SAPBEXaggItemX 6 2 15" xfId="36160"/>
    <cellStyle name="SAPBEXaggItemX 6 2 16" xfId="36161"/>
    <cellStyle name="SAPBEXaggItemX 6 2 17" xfId="36162"/>
    <cellStyle name="SAPBEXaggItemX 6 2 18" xfId="36163"/>
    <cellStyle name="SAPBEXaggItemX 6 2 19" xfId="36164"/>
    <cellStyle name="SAPBEXaggItemX 6 2 2" xfId="36165"/>
    <cellStyle name="SAPBEXaggItemX 6 2 20" xfId="36166"/>
    <cellStyle name="SAPBEXaggItemX 6 2 21" xfId="36167"/>
    <cellStyle name="SAPBEXaggItemX 6 2 22" xfId="36168"/>
    <cellStyle name="SAPBEXaggItemX 6 2 23" xfId="36169"/>
    <cellStyle name="SAPBEXaggItemX 6 2 24" xfId="36170"/>
    <cellStyle name="SAPBEXaggItemX 6 2 25" xfId="36171"/>
    <cellStyle name="SAPBEXaggItemX 6 2 26" xfId="36172"/>
    <cellStyle name="SAPBEXaggItemX 6 2 27" xfId="36173"/>
    <cellStyle name="SAPBEXaggItemX 6 2 28" xfId="36174"/>
    <cellStyle name="SAPBEXaggItemX 6 2 29" xfId="36175"/>
    <cellStyle name="SAPBEXaggItemX 6 2 3" xfId="36176"/>
    <cellStyle name="SAPBEXaggItemX 6 2 4" xfId="36177"/>
    <cellStyle name="SAPBEXaggItemX 6 2 5" xfId="36178"/>
    <cellStyle name="SAPBEXaggItemX 6 2 6" xfId="36179"/>
    <cellStyle name="SAPBEXaggItemX 6 2 7" xfId="36180"/>
    <cellStyle name="SAPBEXaggItemX 6 2 8" xfId="36181"/>
    <cellStyle name="SAPBEXaggItemX 6 2 9" xfId="36182"/>
    <cellStyle name="SAPBEXaggItemX 6 20" xfId="36183"/>
    <cellStyle name="SAPBEXaggItemX 6 21" xfId="36184"/>
    <cellStyle name="SAPBEXaggItemX 6 22" xfId="36185"/>
    <cellStyle name="SAPBEXaggItemX 6 23" xfId="36186"/>
    <cellStyle name="SAPBEXaggItemX 6 24" xfId="36187"/>
    <cellStyle name="SAPBEXaggItemX 6 25" xfId="36188"/>
    <cellStyle name="SAPBEXaggItemX 6 26" xfId="36189"/>
    <cellStyle name="SAPBEXaggItemX 6 27" xfId="36190"/>
    <cellStyle name="SAPBEXaggItemX 6 28" xfId="36191"/>
    <cellStyle name="SAPBEXaggItemX 6 29" xfId="36192"/>
    <cellStyle name="SAPBEXaggItemX 6 3" xfId="36193"/>
    <cellStyle name="SAPBEXaggItemX 6 30" xfId="36194"/>
    <cellStyle name="SAPBEXaggItemX 6 4" xfId="36195"/>
    <cellStyle name="SAPBEXaggItemX 6 5" xfId="36196"/>
    <cellStyle name="SAPBEXaggItemX 6 6" xfId="36197"/>
    <cellStyle name="SAPBEXaggItemX 6 7" xfId="36198"/>
    <cellStyle name="SAPBEXaggItemX 6 8" xfId="36199"/>
    <cellStyle name="SAPBEXaggItemX 6 9" xfId="36200"/>
    <cellStyle name="SAPBEXaggItemX 7" xfId="36201"/>
    <cellStyle name="SAPBEXaggItemX 7 10" xfId="36202"/>
    <cellStyle name="SAPBEXaggItemX 7 11" xfId="36203"/>
    <cellStyle name="SAPBEXaggItemX 7 12" xfId="36204"/>
    <cellStyle name="SAPBEXaggItemX 7 13" xfId="36205"/>
    <cellStyle name="SAPBEXaggItemX 7 14" xfId="36206"/>
    <cellStyle name="SAPBEXaggItemX 7 15" xfId="36207"/>
    <cellStyle name="SAPBEXaggItemX 7 16" xfId="36208"/>
    <cellStyle name="SAPBEXaggItemX 7 17" xfId="36209"/>
    <cellStyle name="SAPBEXaggItemX 7 18" xfId="36210"/>
    <cellStyle name="SAPBEXaggItemX 7 19" xfId="36211"/>
    <cellStyle name="SAPBEXaggItemX 7 2" xfId="36212"/>
    <cellStyle name="SAPBEXaggItemX 7 2 10" xfId="36213"/>
    <cellStyle name="SAPBEXaggItemX 7 2 11" xfId="36214"/>
    <cellStyle name="SAPBEXaggItemX 7 2 12" xfId="36215"/>
    <cellStyle name="SAPBEXaggItemX 7 2 13" xfId="36216"/>
    <cellStyle name="SAPBEXaggItemX 7 2 14" xfId="36217"/>
    <cellStyle name="SAPBEXaggItemX 7 2 15" xfId="36218"/>
    <cellStyle name="SAPBEXaggItemX 7 2 16" xfId="36219"/>
    <cellStyle name="SAPBEXaggItemX 7 2 17" xfId="36220"/>
    <cellStyle name="SAPBEXaggItemX 7 2 18" xfId="36221"/>
    <cellStyle name="SAPBEXaggItemX 7 2 19" xfId="36222"/>
    <cellStyle name="SAPBEXaggItemX 7 2 2" xfId="36223"/>
    <cellStyle name="SAPBEXaggItemX 7 2 20" xfId="36224"/>
    <cellStyle name="SAPBEXaggItemX 7 2 21" xfId="36225"/>
    <cellStyle name="SAPBEXaggItemX 7 2 22" xfId="36226"/>
    <cellStyle name="SAPBEXaggItemX 7 2 23" xfId="36227"/>
    <cellStyle name="SAPBEXaggItemX 7 2 24" xfId="36228"/>
    <cellStyle name="SAPBEXaggItemX 7 2 25" xfId="36229"/>
    <cellStyle name="SAPBEXaggItemX 7 2 26" xfId="36230"/>
    <cellStyle name="SAPBEXaggItemX 7 2 27" xfId="36231"/>
    <cellStyle name="SAPBEXaggItemX 7 2 28" xfId="36232"/>
    <cellStyle name="SAPBEXaggItemX 7 2 29" xfId="36233"/>
    <cellStyle name="SAPBEXaggItemX 7 2 3" xfId="36234"/>
    <cellStyle name="SAPBEXaggItemX 7 2 4" xfId="36235"/>
    <cellStyle name="SAPBEXaggItemX 7 2 5" xfId="36236"/>
    <cellStyle name="SAPBEXaggItemX 7 2 6" xfId="36237"/>
    <cellStyle name="SAPBEXaggItemX 7 2 7" xfId="36238"/>
    <cellStyle name="SAPBEXaggItemX 7 2 8" xfId="36239"/>
    <cellStyle name="SAPBEXaggItemX 7 2 9" xfId="36240"/>
    <cellStyle name="SAPBEXaggItemX 7 20" xfId="36241"/>
    <cellStyle name="SAPBEXaggItemX 7 21" xfId="36242"/>
    <cellStyle name="SAPBEXaggItemX 7 22" xfId="36243"/>
    <cellStyle name="SAPBEXaggItemX 7 23" xfId="36244"/>
    <cellStyle name="SAPBEXaggItemX 7 24" xfId="36245"/>
    <cellStyle name="SAPBEXaggItemX 7 25" xfId="36246"/>
    <cellStyle name="SAPBEXaggItemX 7 26" xfId="36247"/>
    <cellStyle name="SAPBEXaggItemX 7 27" xfId="36248"/>
    <cellStyle name="SAPBEXaggItemX 7 28" xfId="36249"/>
    <cellStyle name="SAPBEXaggItemX 7 29" xfId="36250"/>
    <cellStyle name="SAPBEXaggItemX 7 3" xfId="36251"/>
    <cellStyle name="SAPBEXaggItemX 7 30" xfId="36252"/>
    <cellStyle name="SAPBEXaggItemX 7 4" xfId="36253"/>
    <cellStyle name="SAPBEXaggItemX 7 5" xfId="36254"/>
    <cellStyle name="SAPBEXaggItemX 7 6" xfId="36255"/>
    <cellStyle name="SAPBEXaggItemX 7 7" xfId="36256"/>
    <cellStyle name="SAPBEXaggItemX 7 8" xfId="36257"/>
    <cellStyle name="SAPBEXaggItemX 7 9" xfId="36258"/>
    <cellStyle name="SAPBEXaggItemX 8" xfId="36259"/>
    <cellStyle name="SAPBEXaggItemX 8 10" xfId="36260"/>
    <cellStyle name="SAPBEXaggItemX 8 11" xfId="36261"/>
    <cellStyle name="SAPBEXaggItemX 8 12" xfId="36262"/>
    <cellStyle name="SAPBEXaggItemX 8 13" xfId="36263"/>
    <cellStyle name="SAPBEXaggItemX 8 14" xfId="36264"/>
    <cellStyle name="SAPBEXaggItemX 8 15" xfId="36265"/>
    <cellStyle name="SAPBEXaggItemX 8 16" xfId="36266"/>
    <cellStyle name="SAPBEXaggItemX 8 17" xfId="36267"/>
    <cellStyle name="SAPBEXaggItemX 8 18" xfId="36268"/>
    <cellStyle name="SAPBEXaggItemX 8 19" xfId="36269"/>
    <cellStyle name="SAPBEXaggItemX 8 2" xfId="36270"/>
    <cellStyle name="SAPBEXaggItemX 8 2 10" xfId="36271"/>
    <cellStyle name="SAPBEXaggItemX 8 2 11" xfId="36272"/>
    <cellStyle name="SAPBEXaggItemX 8 2 12" xfId="36273"/>
    <cellStyle name="SAPBEXaggItemX 8 2 13" xfId="36274"/>
    <cellStyle name="SAPBEXaggItemX 8 2 14" xfId="36275"/>
    <cellStyle name="SAPBEXaggItemX 8 2 15" xfId="36276"/>
    <cellStyle name="SAPBEXaggItemX 8 2 16" xfId="36277"/>
    <cellStyle name="SAPBEXaggItemX 8 2 17" xfId="36278"/>
    <cellStyle name="SAPBEXaggItemX 8 2 18" xfId="36279"/>
    <cellStyle name="SAPBEXaggItemX 8 2 19" xfId="36280"/>
    <cellStyle name="SAPBEXaggItemX 8 2 2" xfId="36281"/>
    <cellStyle name="SAPBEXaggItemX 8 2 20" xfId="36282"/>
    <cellStyle name="SAPBEXaggItemX 8 2 21" xfId="36283"/>
    <cellStyle name="SAPBEXaggItemX 8 2 22" xfId="36284"/>
    <cellStyle name="SAPBEXaggItemX 8 2 23" xfId="36285"/>
    <cellStyle name="SAPBEXaggItemX 8 2 24" xfId="36286"/>
    <cellStyle name="SAPBEXaggItemX 8 2 25" xfId="36287"/>
    <cellStyle name="SAPBEXaggItemX 8 2 26" xfId="36288"/>
    <cellStyle name="SAPBEXaggItemX 8 2 27" xfId="36289"/>
    <cellStyle name="SAPBEXaggItemX 8 2 28" xfId="36290"/>
    <cellStyle name="SAPBEXaggItemX 8 2 29" xfId="36291"/>
    <cellStyle name="SAPBEXaggItemX 8 2 3" xfId="36292"/>
    <cellStyle name="SAPBEXaggItemX 8 2 4" xfId="36293"/>
    <cellStyle name="SAPBEXaggItemX 8 2 5" xfId="36294"/>
    <cellStyle name="SAPBEXaggItemX 8 2 6" xfId="36295"/>
    <cellStyle name="SAPBEXaggItemX 8 2 7" xfId="36296"/>
    <cellStyle name="SAPBEXaggItemX 8 2 8" xfId="36297"/>
    <cellStyle name="SAPBEXaggItemX 8 2 9" xfId="36298"/>
    <cellStyle name="SAPBEXaggItemX 8 20" xfId="36299"/>
    <cellStyle name="SAPBEXaggItemX 8 21" xfId="36300"/>
    <cellStyle name="SAPBEXaggItemX 8 22" xfId="36301"/>
    <cellStyle name="SAPBEXaggItemX 8 23" xfId="36302"/>
    <cellStyle name="SAPBEXaggItemX 8 24" xfId="36303"/>
    <cellStyle name="SAPBEXaggItemX 8 25" xfId="36304"/>
    <cellStyle name="SAPBEXaggItemX 8 26" xfId="36305"/>
    <cellStyle name="SAPBEXaggItemX 8 27" xfId="36306"/>
    <cellStyle name="SAPBEXaggItemX 8 28" xfId="36307"/>
    <cellStyle name="SAPBEXaggItemX 8 29" xfId="36308"/>
    <cellStyle name="SAPBEXaggItemX 8 3" xfId="36309"/>
    <cellStyle name="SAPBEXaggItemX 8 30" xfId="36310"/>
    <cellStyle name="SAPBEXaggItemX 8 4" xfId="36311"/>
    <cellStyle name="SAPBEXaggItemX 8 5" xfId="36312"/>
    <cellStyle name="SAPBEXaggItemX 8 6" xfId="36313"/>
    <cellStyle name="SAPBEXaggItemX 8 7" xfId="36314"/>
    <cellStyle name="SAPBEXaggItemX 8 8" xfId="36315"/>
    <cellStyle name="SAPBEXaggItemX 8 9" xfId="36316"/>
    <cellStyle name="SAPBEXaggItemX 9" xfId="36317"/>
    <cellStyle name="SAPBEXaggItemX 9 10" xfId="36318"/>
    <cellStyle name="SAPBEXaggItemX 9 11" xfId="36319"/>
    <cellStyle name="SAPBEXaggItemX 9 12" xfId="36320"/>
    <cellStyle name="SAPBEXaggItemX 9 13" xfId="36321"/>
    <cellStyle name="SAPBEXaggItemX 9 14" xfId="36322"/>
    <cellStyle name="SAPBEXaggItemX 9 15" xfId="36323"/>
    <cellStyle name="SAPBEXaggItemX 9 16" xfId="36324"/>
    <cellStyle name="SAPBEXaggItemX 9 17" xfId="36325"/>
    <cellStyle name="SAPBEXaggItemX 9 18" xfId="36326"/>
    <cellStyle name="SAPBEXaggItemX 9 19" xfId="36327"/>
    <cellStyle name="SAPBEXaggItemX 9 2" xfId="36328"/>
    <cellStyle name="SAPBEXaggItemX 9 2 10" xfId="36329"/>
    <cellStyle name="SAPBEXaggItemX 9 2 11" xfId="36330"/>
    <cellStyle name="SAPBEXaggItemX 9 2 12" xfId="36331"/>
    <cellStyle name="SAPBEXaggItemX 9 2 13" xfId="36332"/>
    <cellStyle name="SAPBEXaggItemX 9 2 14" xfId="36333"/>
    <cellStyle name="SAPBEXaggItemX 9 2 15" xfId="36334"/>
    <cellStyle name="SAPBEXaggItemX 9 2 16" xfId="36335"/>
    <cellStyle name="SAPBEXaggItemX 9 2 17" xfId="36336"/>
    <cellStyle name="SAPBEXaggItemX 9 2 18" xfId="36337"/>
    <cellStyle name="SAPBEXaggItemX 9 2 19" xfId="36338"/>
    <cellStyle name="SAPBEXaggItemX 9 2 2" xfId="36339"/>
    <cellStyle name="SAPBEXaggItemX 9 2 20" xfId="36340"/>
    <cellStyle name="SAPBEXaggItemX 9 2 21" xfId="36341"/>
    <cellStyle name="SAPBEXaggItemX 9 2 22" xfId="36342"/>
    <cellStyle name="SAPBEXaggItemX 9 2 23" xfId="36343"/>
    <cellStyle name="SAPBEXaggItemX 9 2 24" xfId="36344"/>
    <cellStyle name="SAPBEXaggItemX 9 2 25" xfId="36345"/>
    <cellStyle name="SAPBEXaggItemX 9 2 26" xfId="36346"/>
    <cellStyle name="SAPBEXaggItemX 9 2 27" xfId="36347"/>
    <cellStyle name="SAPBEXaggItemX 9 2 28" xfId="36348"/>
    <cellStyle name="SAPBEXaggItemX 9 2 29" xfId="36349"/>
    <cellStyle name="SAPBEXaggItemX 9 2 3" xfId="36350"/>
    <cellStyle name="SAPBEXaggItemX 9 2 4" xfId="36351"/>
    <cellStyle name="SAPBEXaggItemX 9 2 5" xfId="36352"/>
    <cellStyle name="SAPBEXaggItemX 9 2 6" xfId="36353"/>
    <cellStyle name="SAPBEXaggItemX 9 2 7" xfId="36354"/>
    <cellStyle name="SAPBEXaggItemX 9 2 8" xfId="36355"/>
    <cellStyle name="SAPBEXaggItemX 9 2 9" xfId="36356"/>
    <cellStyle name="SAPBEXaggItemX 9 20" xfId="36357"/>
    <cellStyle name="SAPBEXaggItemX 9 21" xfId="36358"/>
    <cellStyle name="SAPBEXaggItemX 9 22" xfId="36359"/>
    <cellStyle name="SAPBEXaggItemX 9 23" xfId="36360"/>
    <cellStyle name="SAPBEXaggItemX 9 24" xfId="36361"/>
    <cellStyle name="SAPBEXaggItemX 9 25" xfId="36362"/>
    <cellStyle name="SAPBEXaggItemX 9 26" xfId="36363"/>
    <cellStyle name="SAPBEXaggItemX 9 27" xfId="36364"/>
    <cellStyle name="SAPBEXaggItemX 9 28" xfId="36365"/>
    <cellStyle name="SAPBEXaggItemX 9 29" xfId="36366"/>
    <cellStyle name="SAPBEXaggItemX 9 3" xfId="36367"/>
    <cellStyle name="SAPBEXaggItemX 9 30" xfId="36368"/>
    <cellStyle name="SAPBEXaggItemX 9 4" xfId="36369"/>
    <cellStyle name="SAPBEXaggItemX 9 5" xfId="36370"/>
    <cellStyle name="SAPBEXaggItemX 9 6" xfId="36371"/>
    <cellStyle name="SAPBEXaggItemX 9 7" xfId="36372"/>
    <cellStyle name="SAPBEXaggItemX 9 8" xfId="36373"/>
    <cellStyle name="SAPBEXaggItemX 9 9" xfId="36374"/>
    <cellStyle name="SAPBEXchaText" xfId="36375"/>
    <cellStyle name="SAPBEXchaText 2" xfId="36376"/>
    <cellStyle name="SAPBEXchaText 3" xfId="36377"/>
    <cellStyle name="SAPBEXexcBad" xfId="36378"/>
    <cellStyle name="SAPBEXexcBad7" xfId="36379"/>
    <cellStyle name="SAPBEXexcBad7 10" xfId="36380"/>
    <cellStyle name="SAPBEXexcBad7 10 10" xfId="36381"/>
    <cellStyle name="SAPBEXexcBad7 10 11" xfId="36382"/>
    <cellStyle name="SAPBEXexcBad7 10 12" xfId="36383"/>
    <cellStyle name="SAPBEXexcBad7 10 13" xfId="36384"/>
    <cellStyle name="SAPBEXexcBad7 10 14" xfId="36385"/>
    <cellStyle name="SAPBEXexcBad7 10 15" xfId="36386"/>
    <cellStyle name="SAPBEXexcBad7 10 16" xfId="36387"/>
    <cellStyle name="SAPBEXexcBad7 10 17" xfId="36388"/>
    <cellStyle name="SAPBEXexcBad7 10 18" xfId="36389"/>
    <cellStyle name="SAPBEXexcBad7 10 19" xfId="36390"/>
    <cellStyle name="SAPBEXexcBad7 10 2" xfId="36391"/>
    <cellStyle name="SAPBEXexcBad7 10 2 10" xfId="36392"/>
    <cellStyle name="SAPBEXexcBad7 10 2 11" xfId="36393"/>
    <cellStyle name="SAPBEXexcBad7 10 2 12" xfId="36394"/>
    <cellStyle name="SAPBEXexcBad7 10 2 13" xfId="36395"/>
    <cellStyle name="SAPBEXexcBad7 10 2 14" xfId="36396"/>
    <cellStyle name="SAPBEXexcBad7 10 2 15" xfId="36397"/>
    <cellStyle name="SAPBEXexcBad7 10 2 16" xfId="36398"/>
    <cellStyle name="SAPBEXexcBad7 10 2 17" xfId="36399"/>
    <cellStyle name="SAPBEXexcBad7 10 2 18" xfId="36400"/>
    <cellStyle name="SAPBEXexcBad7 10 2 19" xfId="36401"/>
    <cellStyle name="SAPBEXexcBad7 10 2 2" xfId="36402"/>
    <cellStyle name="SAPBEXexcBad7 10 2 20" xfId="36403"/>
    <cellStyle name="SAPBEXexcBad7 10 2 21" xfId="36404"/>
    <cellStyle name="SAPBEXexcBad7 10 2 22" xfId="36405"/>
    <cellStyle name="SAPBEXexcBad7 10 2 23" xfId="36406"/>
    <cellStyle name="SAPBEXexcBad7 10 2 24" xfId="36407"/>
    <cellStyle name="SAPBEXexcBad7 10 2 25" xfId="36408"/>
    <cellStyle name="SAPBEXexcBad7 10 2 26" xfId="36409"/>
    <cellStyle name="SAPBEXexcBad7 10 2 27" xfId="36410"/>
    <cellStyle name="SAPBEXexcBad7 10 2 28" xfId="36411"/>
    <cellStyle name="SAPBEXexcBad7 10 2 29" xfId="36412"/>
    <cellStyle name="SAPBEXexcBad7 10 2 3" xfId="36413"/>
    <cellStyle name="SAPBEXexcBad7 10 2 4" xfId="36414"/>
    <cellStyle name="SAPBEXexcBad7 10 2 5" xfId="36415"/>
    <cellStyle name="SAPBEXexcBad7 10 2 6" xfId="36416"/>
    <cellStyle name="SAPBEXexcBad7 10 2 7" xfId="36417"/>
    <cellStyle name="SAPBEXexcBad7 10 2 8" xfId="36418"/>
    <cellStyle name="SAPBEXexcBad7 10 2 9" xfId="36419"/>
    <cellStyle name="SAPBEXexcBad7 10 20" xfId="36420"/>
    <cellStyle name="SAPBEXexcBad7 10 21" xfId="36421"/>
    <cellStyle name="SAPBEXexcBad7 10 22" xfId="36422"/>
    <cellStyle name="SAPBEXexcBad7 10 23" xfId="36423"/>
    <cellStyle name="SAPBEXexcBad7 10 24" xfId="36424"/>
    <cellStyle name="SAPBEXexcBad7 10 25" xfId="36425"/>
    <cellStyle name="SAPBEXexcBad7 10 26" xfId="36426"/>
    <cellStyle name="SAPBEXexcBad7 10 27" xfId="36427"/>
    <cellStyle name="SAPBEXexcBad7 10 28" xfId="36428"/>
    <cellStyle name="SAPBEXexcBad7 10 29" xfId="36429"/>
    <cellStyle name="SAPBEXexcBad7 10 3" xfId="36430"/>
    <cellStyle name="SAPBEXexcBad7 10 30" xfId="36431"/>
    <cellStyle name="SAPBEXexcBad7 10 4" xfId="36432"/>
    <cellStyle name="SAPBEXexcBad7 10 5" xfId="36433"/>
    <cellStyle name="SAPBEXexcBad7 10 6" xfId="36434"/>
    <cellStyle name="SAPBEXexcBad7 10 7" xfId="36435"/>
    <cellStyle name="SAPBEXexcBad7 10 8" xfId="36436"/>
    <cellStyle name="SAPBEXexcBad7 10 9" xfId="36437"/>
    <cellStyle name="SAPBEXexcBad7 11" xfId="36438"/>
    <cellStyle name="SAPBEXexcBad7 11 10" xfId="36439"/>
    <cellStyle name="SAPBEXexcBad7 11 11" xfId="36440"/>
    <cellStyle name="SAPBEXexcBad7 11 12" xfId="36441"/>
    <cellStyle name="SAPBEXexcBad7 11 13" xfId="36442"/>
    <cellStyle name="SAPBEXexcBad7 11 14" xfId="36443"/>
    <cellStyle name="SAPBEXexcBad7 11 15" xfId="36444"/>
    <cellStyle name="SAPBEXexcBad7 11 16" xfId="36445"/>
    <cellStyle name="SAPBEXexcBad7 11 17" xfId="36446"/>
    <cellStyle name="SAPBEXexcBad7 11 18" xfId="36447"/>
    <cellStyle name="SAPBEXexcBad7 11 19" xfId="36448"/>
    <cellStyle name="SAPBEXexcBad7 11 2" xfId="36449"/>
    <cellStyle name="SAPBEXexcBad7 11 2 10" xfId="36450"/>
    <cellStyle name="SAPBEXexcBad7 11 2 11" xfId="36451"/>
    <cellStyle name="SAPBEXexcBad7 11 2 12" xfId="36452"/>
    <cellStyle name="SAPBEXexcBad7 11 2 13" xfId="36453"/>
    <cellStyle name="SAPBEXexcBad7 11 2 14" xfId="36454"/>
    <cellStyle name="SAPBEXexcBad7 11 2 15" xfId="36455"/>
    <cellStyle name="SAPBEXexcBad7 11 2 16" xfId="36456"/>
    <cellStyle name="SAPBEXexcBad7 11 2 17" xfId="36457"/>
    <cellStyle name="SAPBEXexcBad7 11 2 18" xfId="36458"/>
    <cellStyle name="SAPBEXexcBad7 11 2 19" xfId="36459"/>
    <cellStyle name="SAPBEXexcBad7 11 2 2" xfId="36460"/>
    <cellStyle name="SAPBEXexcBad7 11 2 20" xfId="36461"/>
    <cellStyle name="SAPBEXexcBad7 11 2 21" xfId="36462"/>
    <cellStyle name="SAPBEXexcBad7 11 2 22" xfId="36463"/>
    <cellStyle name="SAPBEXexcBad7 11 2 23" xfId="36464"/>
    <cellStyle name="SAPBEXexcBad7 11 2 24" xfId="36465"/>
    <cellStyle name="SAPBEXexcBad7 11 2 25" xfId="36466"/>
    <cellStyle name="SAPBEXexcBad7 11 2 26" xfId="36467"/>
    <cellStyle name="SAPBEXexcBad7 11 2 27" xfId="36468"/>
    <cellStyle name="SAPBEXexcBad7 11 2 28" xfId="36469"/>
    <cellStyle name="SAPBEXexcBad7 11 2 29" xfId="36470"/>
    <cellStyle name="SAPBEXexcBad7 11 2 3" xfId="36471"/>
    <cellStyle name="SAPBEXexcBad7 11 2 4" xfId="36472"/>
    <cellStyle name="SAPBEXexcBad7 11 2 5" xfId="36473"/>
    <cellStyle name="SAPBEXexcBad7 11 2 6" xfId="36474"/>
    <cellStyle name="SAPBEXexcBad7 11 2 7" xfId="36475"/>
    <cellStyle name="SAPBEXexcBad7 11 2 8" xfId="36476"/>
    <cellStyle name="SAPBEXexcBad7 11 2 9" xfId="36477"/>
    <cellStyle name="SAPBEXexcBad7 11 20" xfId="36478"/>
    <cellStyle name="SAPBEXexcBad7 11 21" xfId="36479"/>
    <cellStyle name="SAPBEXexcBad7 11 22" xfId="36480"/>
    <cellStyle name="SAPBEXexcBad7 11 23" xfId="36481"/>
    <cellStyle name="SAPBEXexcBad7 11 24" xfId="36482"/>
    <cellStyle name="SAPBEXexcBad7 11 25" xfId="36483"/>
    <cellStyle name="SAPBEXexcBad7 11 26" xfId="36484"/>
    <cellStyle name="SAPBEXexcBad7 11 27" xfId="36485"/>
    <cellStyle name="SAPBEXexcBad7 11 28" xfId="36486"/>
    <cellStyle name="SAPBEXexcBad7 11 29" xfId="36487"/>
    <cellStyle name="SAPBEXexcBad7 11 3" xfId="36488"/>
    <cellStyle name="SAPBEXexcBad7 11 30" xfId="36489"/>
    <cellStyle name="SAPBEXexcBad7 11 4" xfId="36490"/>
    <cellStyle name="SAPBEXexcBad7 11 5" xfId="36491"/>
    <cellStyle name="SAPBEXexcBad7 11 6" xfId="36492"/>
    <cellStyle name="SAPBEXexcBad7 11 7" xfId="36493"/>
    <cellStyle name="SAPBEXexcBad7 11 8" xfId="36494"/>
    <cellStyle name="SAPBEXexcBad7 11 9" xfId="36495"/>
    <cellStyle name="SAPBEXexcBad7 12" xfId="36496"/>
    <cellStyle name="SAPBEXexcBad7 12 10" xfId="36497"/>
    <cellStyle name="SAPBEXexcBad7 12 11" xfId="36498"/>
    <cellStyle name="SAPBEXexcBad7 12 12" xfId="36499"/>
    <cellStyle name="SAPBEXexcBad7 12 13" xfId="36500"/>
    <cellStyle name="SAPBEXexcBad7 12 14" xfId="36501"/>
    <cellStyle name="SAPBEXexcBad7 12 15" xfId="36502"/>
    <cellStyle name="SAPBEXexcBad7 12 16" xfId="36503"/>
    <cellStyle name="SAPBEXexcBad7 12 17" xfId="36504"/>
    <cellStyle name="SAPBEXexcBad7 12 18" xfId="36505"/>
    <cellStyle name="SAPBEXexcBad7 12 19" xfId="36506"/>
    <cellStyle name="SAPBEXexcBad7 12 2" xfId="36507"/>
    <cellStyle name="SAPBEXexcBad7 12 2 10" xfId="36508"/>
    <cellStyle name="SAPBEXexcBad7 12 2 11" xfId="36509"/>
    <cellStyle name="SAPBEXexcBad7 12 2 12" xfId="36510"/>
    <cellStyle name="SAPBEXexcBad7 12 2 13" xfId="36511"/>
    <cellStyle name="SAPBEXexcBad7 12 2 14" xfId="36512"/>
    <cellStyle name="SAPBEXexcBad7 12 2 15" xfId="36513"/>
    <cellStyle name="SAPBEXexcBad7 12 2 16" xfId="36514"/>
    <cellStyle name="SAPBEXexcBad7 12 2 17" xfId="36515"/>
    <cellStyle name="SAPBEXexcBad7 12 2 18" xfId="36516"/>
    <cellStyle name="SAPBEXexcBad7 12 2 19" xfId="36517"/>
    <cellStyle name="SAPBEXexcBad7 12 2 2" xfId="36518"/>
    <cellStyle name="SAPBEXexcBad7 12 2 20" xfId="36519"/>
    <cellStyle name="SAPBEXexcBad7 12 2 21" xfId="36520"/>
    <cellStyle name="SAPBEXexcBad7 12 2 22" xfId="36521"/>
    <cellStyle name="SAPBEXexcBad7 12 2 23" xfId="36522"/>
    <cellStyle name="SAPBEXexcBad7 12 2 24" xfId="36523"/>
    <cellStyle name="SAPBEXexcBad7 12 2 25" xfId="36524"/>
    <cellStyle name="SAPBEXexcBad7 12 2 26" xfId="36525"/>
    <cellStyle name="SAPBEXexcBad7 12 2 27" xfId="36526"/>
    <cellStyle name="SAPBEXexcBad7 12 2 28" xfId="36527"/>
    <cellStyle name="SAPBEXexcBad7 12 2 29" xfId="36528"/>
    <cellStyle name="SAPBEXexcBad7 12 2 3" xfId="36529"/>
    <cellStyle name="SAPBEXexcBad7 12 2 4" xfId="36530"/>
    <cellStyle name="SAPBEXexcBad7 12 2 5" xfId="36531"/>
    <cellStyle name="SAPBEXexcBad7 12 2 6" xfId="36532"/>
    <cellStyle name="SAPBEXexcBad7 12 2 7" xfId="36533"/>
    <cellStyle name="SAPBEXexcBad7 12 2 8" xfId="36534"/>
    <cellStyle name="SAPBEXexcBad7 12 2 9" xfId="36535"/>
    <cellStyle name="SAPBEXexcBad7 12 20" xfId="36536"/>
    <cellStyle name="SAPBEXexcBad7 12 21" xfId="36537"/>
    <cellStyle name="SAPBEXexcBad7 12 22" xfId="36538"/>
    <cellStyle name="SAPBEXexcBad7 12 23" xfId="36539"/>
    <cellStyle name="SAPBEXexcBad7 12 24" xfId="36540"/>
    <cellStyle name="SAPBEXexcBad7 12 25" xfId="36541"/>
    <cellStyle name="SAPBEXexcBad7 12 26" xfId="36542"/>
    <cellStyle name="SAPBEXexcBad7 12 27" xfId="36543"/>
    <cellStyle name="SAPBEXexcBad7 12 28" xfId="36544"/>
    <cellStyle name="SAPBEXexcBad7 12 29" xfId="36545"/>
    <cellStyle name="SAPBEXexcBad7 12 3" xfId="36546"/>
    <cellStyle name="SAPBEXexcBad7 12 30" xfId="36547"/>
    <cellStyle name="SAPBEXexcBad7 12 4" xfId="36548"/>
    <cellStyle name="SAPBEXexcBad7 12 5" xfId="36549"/>
    <cellStyle name="SAPBEXexcBad7 12 6" xfId="36550"/>
    <cellStyle name="SAPBEXexcBad7 12 7" xfId="36551"/>
    <cellStyle name="SAPBEXexcBad7 12 8" xfId="36552"/>
    <cellStyle name="SAPBEXexcBad7 12 9" xfId="36553"/>
    <cellStyle name="SAPBEXexcBad7 13" xfId="36554"/>
    <cellStyle name="SAPBEXexcBad7 13 10" xfId="36555"/>
    <cellStyle name="SAPBEXexcBad7 13 11" xfId="36556"/>
    <cellStyle name="SAPBEXexcBad7 13 12" xfId="36557"/>
    <cellStyle name="SAPBEXexcBad7 13 13" xfId="36558"/>
    <cellStyle name="SAPBEXexcBad7 13 14" xfId="36559"/>
    <cellStyle name="SAPBEXexcBad7 13 15" xfId="36560"/>
    <cellStyle name="SAPBEXexcBad7 13 16" xfId="36561"/>
    <cellStyle name="SAPBEXexcBad7 13 17" xfId="36562"/>
    <cellStyle name="SAPBEXexcBad7 13 18" xfId="36563"/>
    <cellStyle name="SAPBEXexcBad7 13 19" xfId="36564"/>
    <cellStyle name="SAPBEXexcBad7 13 2" xfId="36565"/>
    <cellStyle name="SAPBEXexcBad7 13 2 10" xfId="36566"/>
    <cellStyle name="SAPBEXexcBad7 13 2 11" xfId="36567"/>
    <cellStyle name="SAPBEXexcBad7 13 2 12" xfId="36568"/>
    <cellStyle name="SAPBEXexcBad7 13 2 13" xfId="36569"/>
    <cellStyle name="SAPBEXexcBad7 13 2 14" xfId="36570"/>
    <cellStyle name="SAPBEXexcBad7 13 2 15" xfId="36571"/>
    <cellStyle name="SAPBEXexcBad7 13 2 16" xfId="36572"/>
    <cellStyle name="SAPBEXexcBad7 13 2 17" xfId="36573"/>
    <cellStyle name="SAPBEXexcBad7 13 2 18" xfId="36574"/>
    <cellStyle name="SAPBEXexcBad7 13 2 19" xfId="36575"/>
    <cellStyle name="SAPBEXexcBad7 13 2 2" xfId="36576"/>
    <cellStyle name="SAPBEXexcBad7 13 2 20" xfId="36577"/>
    <cellStyle name="SAPBEXexcBad7 13 2 21" xfId="36578"/>
    <cellStyle name="SAPBEXexcBad7 13 2 22" xfId="36579"/>
    <cellStyle name="SAPBEXexcBad7 13 2 23" xfId="36580"/>
    <cellStyle name="SAPBEXexcBad7 13 2 24" xfId="36581"/>
    <cellStyle name="SAPBEXexcBad7 13 2 25" xfId="36582"/>
    <cellStyle name="SAPBEXexcBad7 13 2 26" xfId="36583"/>
    <cellStyle name="SAPBEXexcBad7 13 2 27" xfId="36584"/>
    <cellStyle name="SAPBEXexcBad7 13 2 28" xfId="36585"/>
    <cellStyle name="SAPBEXexcBad7 13 2 29" xfId="36586"/>
    <cellStyle name="SAPBEXexcBad7 13 2 3" xfId="36587"/>
    <cellStyle name="SAPBEXexcBad7 13 2 4" xfId="36588"/>
    <cellStyle name="SAPBEXexcBad7 13 2 5" xfId="36589"/>
    <cellStyle name="SAPBEXexcBad7 13 2 6" xfId="36590"/>
    <cellStyle name="SAPBEXexcBad7 13 2 7" xfId="36591"/>
    <cellStyle name="SAPBEXexcBad7 13 2 8" xfId="36592"/>
    <cellStyle name="SAPBEXexcBad7 13 2 9" xfId="36593"/>
    <cellStyle name="SAPBEXexcBad7 13 20" xfId="36594"/>
    <cellStyle name="SAPBEXexcBad7 13 21" xfId="36595"/>
    <cellStyle name="SAPBEXexcBad7 13 22" xfId="36596"/>
    <cellStyle name="SAPBEXexcBad7 13 23" xfId="36597"/>
    <cellStyle name="SAPBEXexcBad7 13 24" xfId="36598"/>
    <cellStyle name="SAPBEXexcBad7 13 25" xfId="36599"/>
    <cellStyle name="SAPBEXexcBad7 13 26" xfId="36600"/>
    <cellStyle name="SAPBEXexcBad7 13 27" xfId="36601"/>
    <cellStyle name="SAPBEXexcBad7 13 28" xfId="36602"/>
    <cellStyle name="SAPBEXexcBad7 13 29" xfId="36603"/>
    <cellStyle name="SAPBEXexcBad7 13 3" xfId="36604"/>
    <cellStyle name="SAPBEXexcBad7 13 30" xfId="36605"/>
    <cellStyle name="SAPBEXexcBad7 13 4" xfId="36606"/>
    <cellStyle name="SAPBEXexcBad7 13 5" xfId="36607"/>
    <cellStyle name="SAPBEXexcBad7 13 6" xfId="36608"/>
    <cellStyle name="SAPBEXexcBad7 13 7" xfId="36609"/>
    <cellStyle name="SAPBEXexcBad7 13 8" xfId="36610"/>
    <cellStyle name="SAPBEXexcBad7 13 9" xfId="36611"/>
    <cellStyle name="SAPBEXexcBad7 14" xfId="36612"/>
    <cellStyle name="SAPBEXexcBad7 14 10" xfId="36613"/>
    <cellStyle name="SAPBEXexcBad7 14 11" xfId="36614"/>
    <cellStyle name="SAPBEXexcBad7 14 12" xfId="36615"/>
    <cellStyle name="SAPBEXexcBad7 14 13" xfId="36616"/>
    <cellStyle name="SAPBEXexcBad7 14 14" xfId="36617"/>
    <cellStyle name="SAPBEXexcBad7 14 15" xfId="36618"/>
    <cellStyle name="SAPBEXexcBad7 14 16" xfId="36619"/>
    <cellStyle name="SAPBEXexcBad7 14 17" xfId="36620"/>
    <cellStyle name="SAPBEXexcBad7 14 18" xfId="36621"/>
    <cellStyle name="SAPBEXexcBad7 14 19" xfId="36622"/>
    <cellStyle name="SAPBEXexcBad7 14 2" xfId="36623"/>
    <cellStyle name="SAPBEXexcBad7 14 2 10" xfId="36624"/>
    <cellStyle name="SAPBEXexcBad7 14 2 11" xfId="36625"/>
    <cellStyle name="SAPBEXexcBad7 14 2 12" xfId="36626"/>
    <cellStyle name="SAPBEXexcBad7 14 2 13" xfId="36627"/>
    <cellStyle name="SAPBEXexcBad7 14 2 14" xfId="36628"/>
    <cellStyle name="SAPBEXexcBad7 14 2 15" xfId="36629"/>
    <cellStyle name="SAPBEXexcBad7 14 2 16" xfId="36630"/>
    <cellStyle name="SAPBEXexcBad7 14 2 17" xfId="36631"/>
    <cellStyle name="SAPBEXexcBad7 14 2 18" xfId="36632"/>
    <cellStyle name="SAPBEXexcBad7 14 2 19" xfId="36633"/>
    <cellStyle name="SAPBEXexcBad7 14 2 2" xfId="36634"/>
    <cellStyle name="SAPBEXexcBad7 14 2 20" xfId="36635"/>
    <cellStyle name="SAPBEXexcBad7 14 2 21" xfId="36636"/>
    <cellStyle name="SAPBEXexcBad7 14 2 22" xfId="36637"/>
    <cellStyle name="SAPBEXexcBad7 14 2 23" xfId="36638"/>
    <cellStyle name="SAPBEXexcBad7 14 2 24" xfId="36639"/>
    <cellStyle name="SAPBEXexcBad7 14 2 25" xfId="36640"/>
    <cellStyle name="SAPBEXexcBad7 14 2 26" xfId="36641"/>
    <cellStyle name="SAPBEXexcBad7 14 2 27" xfId="36642"/>
    <cellStyle name="SAPBEXexcBad7 14 2 28" xfId="36643"/>
    <cellStyle name="SAPBEXexcBad7 14 2 29" xfId="36644"/>
    <cellStyle name="SAPBEXexcBad7 14 2 3" xfId="36645"/>
    <cellStyle name="SAPBEXexcBad7 14 2 4" xfId="36646"/>
    <cellStyle name="SAPBEXexcBad7 14 2 5" xfId="36647"/>
    <cellStyle name="SAPBEXexcBad7 14 2 6" xfId="36648"/>
    <cellStyle name="SAPBEXexcBad7 14 2 7" xfId="36649"/>
    <cellStyle name="SAPBEXexcBad7 14 2 8" xfId="36650"/>
    <cellStyle name="SAPBEXexcBad7 14 2 9" xfId="36651"/>
    <cellStyle name="SAPBEXexcBad7 14 20" xfId="36652"/>
    <cellStyle name="SAPBEXexcBad7 14 21" xfId="36653"/>
    <cellStyle name="SAPBEXexcBad7 14 22" xfId="36654"/>
    <cellStyle name="SAPBEXexcBad7 14 23" xfId="36655"/>
    <cellStyle name="SAPBEXexcBad7 14 24" xfId="36656"/>
    <cellStyle name="SAPBEXexcBad7 14 25" xfId="36657"/>
    <cellStyle name="SAPBEXexcBad7 14 26" xfId="36658"/>
    <cellStyle name="SAPBEXexcBad7 14 27" xfId="36659"/>
    <cellStyle name="SAPBEXexcBad7 14 28" xfId="36660"/>
    <cellStyle name="SAPBEXexcBad7 14 29" xfId="36661"/>
    <cellStyle name="SAPBEXexcBad7 14 3" xfId="36662"/>
    <cellStyle name="SAPBEXexcBad7 14 30" xfId="36663"/>
    <cellStyle name="SAPBEXexcBad7 14 4" xfId="36664"/>
    <cellStyle name="SAPBEXexcBad7 14 5" xfId="36665"/>
    <cellStyle name="SAPBEXexcBad7 14 6" xfId="36666"/>
    <cellStyle name="SAPBEXexcBad7 14 7" xfId="36667"/>
    <cellStyle name="SAPBEXexcBad7 14 8" xfId="36668"/>
    <cellStyle name="SAPBEXexcBad7 14 9" xfId="36669"/>
    <cellStyle name="SAPBEXexcBad7 15" xfId="36670"/>
    <cellStyle name="SAPBEXexcBad7 15 10" xfId="36671"/>
    <cellStyle name="SAPBEXexcBad7 15 11" xfId="36672"/>
    <cellStyle name="SAPBEXexcBad7 15 12" xfId="36673"/>
    <cellStyle name="SAPBEXexcBad7 15 13" xfId="36674"/>
    <cellStyle name="SAPBEXexcBad7 15 14" xfId="36675"/>
    <cellStyle name="SAPBEXexcBad7 15 15" xfId="36676"/>
    <cellStyle name="SAPBEXexcBad7 15 16" xfId="36677"/>
    <cellStyle name="SAPBEXexcBad7 15 17" xfId="36678"/>
    <cellStyle name="SAPBEXexcBad7 15 18" xfId="36679"/>
    <cellStyle name="SAPBEXexcBad7 15 19" xfId="36680"/>
    <cellStyle name="SAPBEXexcBad7 15 2" xfId="36681"/>
    <cellStyle name="SAPBEXexcBad7 15 2 10" xfId="36682"/>
    <cellStyle name="SAPBEXexcBad7 15 2 11" xfId="36683"/>
    <cellStyle name="SAPBEXexcBad7 15 2 12" xfId="36684"/>
    <cellStyle name="SAPBEXexcBad7 15 2 13" xfId="36685"/>
    <cellStyle name="SAPBEXexcBad7 15 2 14" xfId="36686"/>
    <cellStyle name="SAPBEXexcBad7 15 2 15" xfId="36687"/>
    <cellStyle name="SAPBEXexcBad7 15 2 16" xfId="36688"/>
    <cellStyle name="SAPBEXexcBad7 15 2 17" xfId="36689"/>
    <cellStyle name="SAPBEXexcBad7 15 2 18" xfId="36690"/>
    <cellStyle name="SAPBEXexcBad7 15 2 19" xfId="36691"/>
    <cellStyle name="SAPBEXexcBad7 15 2 2" xfId="36692"/>
    <cellStyle name="SAPBEXexcBad7 15 2 20" xfId="36693"/>
    <cellStyle name="SAPBEXexcBad7 15 2 21" xfId="36694"/>
    <cellStyle name="SAPBEXexcBad7 15 2 22" xfId="36695"/>
    <cellStyle name="SAPBEXexcBad7 15 2 23" xfId="36696"/>
    <cellStyle name="SAPBEXexcBad7 15 2 24" xfId="36697"/>
    <cellStyle name="SAPBEXexcBad7 15 2 25" xfId="36698"/>
    <cellStyle name="SAPBEXexcBad7 15 2 26" xfId="36699"/>
    <cellStyle name="SAPBEXexcBad7 15 2 27" xfId="36700"/>
    <cellStyle name="SAPBEXexcBad7 15 2 28" xfId="36701"/>
    <cellStyle name="SAPBEXexcBad7 15 2 29" xfId="36702"/>
    <cellStyle name="SAPBEXexcBad7 15 2 3" xfId="36703"/>
    <cellStyle name="SAPBEXexcBad7 15 2 4" xfId="36704"/>
    <cellStyle name="SAPBEXexcBad7 15 2 5" xfId="36705"/>
    <cellStyle name="SAPBEXexcBad7 15 2 6" xfId="36706"/>
    <cellStyle name="SAPBEXexcBad7 15 2 7" xfId="36707"/>
    <cellStyle name="SAPBEXexcBad7 15 2 8" xfId="36708"/>
    <cellStyle name="SAPBEXexcBad7 15 2 9" xfId="36709"/>
    <cellStyle name="SAPBEXexcBad7 15 20" xfId="36710"/>
    <cellStyle name="SAPBEXexcBad7 15 21" xfId="36711"/>
    <cellStyle name="SAPBEXexcBad7 15 22" xfId="36712"/>
    <cellStyle name="SAPBEXexcBad7 15 23" xfId="36713"/>
    <cellStyle name="SAPBEXexcBad7 15 24" xfId="36714"/>
    <cellStyle name="SAPBEXexcBad7 15 25" xfId="36715"/>
    <cellStyle name="SAPBEXexcBad7 15 26" xfId="36716"/>
    <cellStyle name="SAPBEXexcBad7 15 27" xfId="36717"/>
    <cellStyle name="SAPBEXexcBad7 15 28" xfId="36718"/>
    <cellStyle name="SAPBEXexcBad7 15 29" xfId="36719"/>
    <cellStyle name="SAPBEXexcBad7 15 3" xfId="36720"/>
    <cellStyle name="SAPBEXexcBad7 15 30" xfId="36721"/>
    <cellStyle name="SAPBEXexcBad7 15 4" xfId="36722"/>
    <cellStyle name="SAPBEXexcBad7 15 5" xfId="36723"/>
    <cellStyle name="SAPBEXexcBad7 15 6" xfId="36724"/>
    <cellStyle name="SAPBEXexcBad7 15 7" xfId="36725"/>
    <cellStyle name="SAPBEXexcBad7 15 8" xfId="36726"/>
    <cellStyle name="SAPBEXexcBad7 15 9" xfId="36727"/>
    <cellStyle name="SAPBEXexcBad7 16" xfId="36728"/>
    <cellStyle name="SAPBEXexcBad7 16 10" xfId="36729"/>
    <cellStyle name="SAPBEXexcBad7 16 11" xfId="36730"/>
    <cellStyle name="SAPBEXexcBad7 16 12" xfId="36731"/>
    <cellStyle name="SAPBEXexcBad7 16 13" xfId="36732"/>
    <cellStyle name="SAPBEXexcBad7 16 14" xfId="36733"/>
    <cellStyle name="SAPBEXexcBad7 16 15" xfId="36734"/>
    <cellStyle name="SAPBEXexcBad7 16 16" xfId="36735"/>
    <cellStyle name="SAPBEXexcBad7 16 17" xfId="36736"/>
    <cellStyle name="SAPBEXexcBad7 16 18" xfId="36737"/>
    <cellStyle name="SAPBEXexcBad7 16 19" xfId="36738"/>
    <cellStyle name="SAPBEXexcBad7 16 2" xfId="36739"/>
    <cellStyle name="SAPBEXexcBad7 16 2 10" xfId="36740"/>
    <cellStyle name="SAPBEXexcBad7 16 2 11" xfId="36741"/>
    <cellStyle name="SAPBEXexcBad7 16 2 12" xfId="36742"/>
    <cellStyle name="SAPBEXexcBad7 16 2 13" xfId="36743"/>
    <cellStyle name="SAPBEXexcBad7 16 2 14" xfId="36744"/>
    <cellStyle name="SAPBEXexcBad7 16 2 15" xfId="36745"/>
    <cellStyle name="SAPBEXexcBad7 16 2 16" xfId="36746"/>
    <cellStyle name="SAPBEXexcBad7 16 2 17" xfId="36747"/>
    <cellStyle name="SAPBEXexcBad7 16 2 18" xfId="36748"/>
    <cellStyle name="SAPBEXexcBad7 16 2 19" xfId="36749"/>
    <cellStyle name="SAPBEXexcBad7 16 2 2" xfId="36750"/>
    <cellStyle name="SAPBEXexcBad7 16 2 20" xfId="36751"/>
    <cellStyle name="SAPBEXexcBad7 16 2 21" xfId="36752"/>
    <cellStyle name="SAPBEXexcBad7 16 2 22" xfId="36753"/>
    <cellStyle name="SAPBEXexcBad7 16 2 23" xfId="36754"/>
    <cellStyle name="SAPBEXexcBad7 16 2 24" xfId="36755"/>
    <cellStyle name="SAPBEXexcBad7 16 2 25" xfId="36756"/>
    <cellStyle name="SAPBEXexcBad7 16 2 26" xfId="36757"/>
    <cellStyle name="SAPBEXexcBad7 16 2 27" xfId="36758"/>
    <cellStyle name="SAPBEXexcBad7 16 2 28" xfId="36759"/>
    <cellStyle name="SAPBEXexcBad7 16 2 29" xfId="36760"/>
    <cellStyle name="SAPBEXexcBad7 16 2 3" xfId="36761"/>
    <cellStyle name="SAPBEXexcBad7 16 2 4" xfId="36762"/>
    <cellStyle name="SAPBEXexcBad7 16 2 5" xfId="36763"/>
    <cellStyle name="SAPBEXexcBad7 16 2 6" xfId="36764"/>
    <cellStyle name="SAPBEXexcBad7 16 2 7" xfId="36765"/>
    <cellStyle name="SAPBEXexcBad7 16 2 8" xfId="36766"/>
    <cellStyle name="SAPBEXexcBad7 16 2 9" xfId="36767"/>
    <cellStyle name="SAPBEXexcBad7 16 20" xfId="36768"/>
    <cellStyle name="SAPBEXexcBad7 16 21" xfId="36769"/>
    <cellStyle name="SAPBEXexcBad7 16 22" xfId="36770"/>
    <cellStyle name="SAPBEXexcBad7 16 23" xfId="36771"/>
    <cellStyle name="SAPBEXexcBad7 16 24" xfId="36772"/>
    <cellStyle name="SAPBEXexcBad7 16 25" xfId="36773"/>
    <cellStyle name="SAPBEXexcBad7 16 26" xfId="36774"/>
    <cellStyle name="SAPBEXexcBad7 16 27" xfId="36775"/>
    <cellStyle name="SAPBEXexcBad7 16 28" xfId="36776"/>
    <cellStyle name="SAPBEXexcBad7 16 29" xfId="36777"/>
    <cellStyle name="SAPBEXexcBad7 16 3" xfId="36778"/>
    <cellStyle name="SAPBEXexcBad7 16 30" xfId="36779"/>
    <cellStyle name="SAPBEXexcBad7 16 4" xfId="36780"/>
    <cellStyle name="SAPBEXexcBad7 16 5" xfId="36781"/>
    <cellStyle name="SAPBEXexcBad7 16 6" xfId="36782"/>
    <cellStyle name="SAPBEXexcBad7 16 7" xfId="36783"/>
    <cellStyle name="SAPBEXexcBad7 16 8" xfId="36784"/>
    <cellStyle name="SAPBEXexcBad7 16 9" xfId="36785"/>
    <cellStyle name="SAPBEXexcBad7 17" xfId="36786"/>
    <cellStyle name="SAPBEXexcBad7 17 10" xfId="36787"/>
    <cellStyle name="SAPBEXexcBad7 17 11" xfId="36788"/>
    <cellStyle name="SAPBEXexcBad7 17 12" xfId="36789"/>
    <cellStyle name="SAPBEXexcBad7 17 13" xfId="36790"/>
    <cellStyle name="SAPBEXexcBad7 17 14" xfId="36791"/>
    <cellStyle name="SAPBEXexcBad7 17 15" xfId="36792"/>
    <cellStyle name="SAPBEXexcBad7 17 16" xfId="36793"/>
    <cellStyle name="SAPBEXexcBad7 17 17" xfId="36794"/>
    <cellStyle name="SAPBEXexcBad7 17 18" xfId="36795"/>
    <cellStyle name="SAPBEXexcBad7 17 19" xfId="36796"/>
    <cellStyle name="SAPBEXexcBad7 17 2" xfId="36797"/>
    <cellStyle name="SAPBEXexcBad7 17 2 10" xfId="36798"/>
    <cellStyle name="SAPBEXexcBad7 17 2 11" xfId="36799"/>
    <cellStyle name="SAPBEXexcBad7 17 2 12" xfId="36800"/>
    <cellStyle name="SAPBEXexcBad7 17 2 13" xfId="36801"/>
    <cellStyle name="SAPBEXexcBad7 17 2 14" xfId="36802"/>
    <cellStyle name="SAPBEXexcBad7 17 2 15" xfId="36803"/>
    <cellStyle name="SAPBEXexcBad7 17 2 16" xfId="36804"/>
    <cellStyle name="SAPBEXexcBad7 17 2 17" xfId="36805"/>
    <cellStyle name="SAPBEXexcBad7 17 2 18" xfId="36806"/>
    <cellStyle name="SAPBEXexcBad7 17 2 19" xfId="36807"/>
    <cellStyle name="SAPBEXexcBad7 17 2 2" xfId="36808"/>
    <cellStyle name="SAPBEXexcBad7 17 2 20" xfId="36809"/>
    <cellStyle name="SAPBEXexcBad7 17 2 21" xfId="36810"/>
    <cellStyle name="SAPBEXexcBad7 17 2 22" xfId="36811"/>
    <cellStyle name="SAPBEXexcBad7 17 2 23" xfId="36812"/>
    <cellStyle name="SAPBEXexcBad7 17 2 24" xfId="36813"/>
    <cellStyle name="SAPBEXexcBad7 17 2 25" xfId="36814"/>
    <cellStyle name="SAPBEXexcBad7 17 2 26" xfId="36815"/>
    <cellStyle name="SAPBEXexcBad7 17 2 27" xfId="36816"/>
    <cellStyle name="SAPBEXexcBad7 17 2 28" xfId="36817"/>
    <cellStyle name="SAPBEXexcBad7 17 2 29" xfId="36818"/>
    <cellStyle name="SAPBEXexcBad7 17 2 3" xfId="36819"/>
    <cellStyle name="SAPBEXexcBad7 17 2 4" xfId="36820"/>
    <cellStyle name="SAPBEXexcBad7 17 2 5" xfId="36821"/>
    <cellStyle name="SAPBEXexcBad7 17 2 6" xfId="36822"/>
    <cellStyle name="SAPBEXexcBad7 17 2 7" xfId="36823"/>
    <cellStyle name="SAPBEXexcBad7 17 2 8" xfId="36824"/>
    <cellStyle name="SAPBEXexcBad7 17 2 9" xfId="36825"/>
    <cellStyle name="SAPBEXexcBad7 17 20" xfId="36826"/>
    <cellStyle name="SAPBEXexcBad7 17 21" xfId="36827"/>
    <cellStyle name="SAPBEXexcBad7 17 22" xfId="36828"/>
    <cellStyle name="SAPBEXexcBad7 17 23" xfId="36829"/>
    <cellStyle name="SAPBEXexcBad7 17 24" xfId="36830"/>
    <cellStyle name="SAPBEXexcBad7 17 25" xfId="36831"/>
    <cellStyle name="SAPBEXexcBad7 17 26" xfId="36832"/>
    <cellStyle name="SAPBEXexcBad7 17 27" xfId="36833"/>
    <cellStyle name="SAPBEXexcBad7 17 28" xfId="36834"/>
    <cellStyle name="SAPBEXexcBad7 17 29" xfId="36835"/>
    <cellStyle name="SAPBEXexcBad7 17 3" xfId="36836"/>
    <cellStyle name="SAPBEXexcBad7 17 30" xfId="36837"/>
    <cellStyle name="SAPBEXexcBad7 17 4" xfId="36838"/>
    <cellStyle name="SAPBEXexcBad7 17 5" xfId="36839"/>
    <cellStyle name="SAPBEXexcBad7 17 6" xfId="36840"/>
    <cellStyle name="SAPBEXexcBad7 17 7" xfId="36841"/>
    <cellStyle name="SAPBEXexcBad7 17 8" xfId="36842"/>
    <cellStyle name="SAPBEXexcBad7 17 9" xfId="36843"/>
    <cellStyle name="SAPBEXexcBad7 18" xfId="36844"/>
    <cellStyle name="SAPBEXexcBad7 18 10" xfId="36845"/>
    <cellStyle name="SAPBEXexcBad7 18 11" xfId="36846"/>
    <cellStyle name="SAPBEXexcBad7 18 12" xfId="36847"/>
    <cellStyle name="SAPBEXexcBad7 18 13" xfId="36848"/>
    <cellStyle name="SAPBEXexcBad7 18 14" xfId="36849"/>
    <cellStyle name="SAPBEXexcBad7 18 15" xfId="36850"/>
    <cellStyle name="SAPBEXexcBad7 18 16" xfId="36851"/>
    <cellStyle name="SAPBEXexcBad7 18 17" xfId="36852"/>
    <cellStyle name="SAPBEXexcBad7 18 18" xfId="36853"/>
    <cellStyle name="SAPBEXexcBad7 18 19" xfId="36854"/>
    <cellStyle name="SAPBEXexcBad7 18 2" xfId="36855"/>
    <cellStyle name="SAPBEXexcBad7 18 20" xfId="36856"/>
    <cellStyle name="SAPBEXexcBad7 18 21" xfId="36857"/>
    <cellStyle name="SAPBEXexcBad7 18 22" xfId="36858"/>
    <cellStyle name="SAPBEXexcBad7 18 23" xfId="36859"/>
    <cellStyle name="SAPBEXexcBad7 18 24" xfId="36860"/>
    <cellStyle name="SAPBEXexcBad7 18 25" xfId="36861"/>
    <cellStyle name="SAPBEXexcBad7 18 26" xfId="36862"/>
    <cellStyle name="SAPBEXexcBad7 18 27" xfId="36863"/>
    <cellStyle name="SAPBEXexcBad7 18 28" xfId="36864"/>
    <cellStyle name="SAPBEXexcBad7 18 29" xfId="36865"/>
    <cellStyle name="SAPBEXexcBad7 18 3" xfId="36866"/>
    <cellStyle name="SAPBEXexcBad7 18 4" xfId="36867"/>
    <cellStyle name="SAPBEXexcBad7 18 5" xfId="36868"/>
    <cellStyle name="SAPBEXexcBad7 18 6" xfId="36869"/>
    <cellStyle name="SAPBEXexcBad7 18 7" xfId="36870"/>
    <cellStyle name="SAPBEXexcBad7 18 8" xfId="36871"/>
    <cellStyle name="SAPBEXexcBad7 18 9" xfId="36872"/>
    <cellStyle name="SAPBEXexcBad7 19" xfId="36873"/>
    <cellStyle name="SAPBEXexcBad7 19 10" xfId="36874"/>
    <cellStyle name="SAPBEXexcBad7 19 11" xfId="36875"/>
    <cellStyle name="SAPBEXexcBad7 19 12" xfId="36876"/>
    <cellStyle name="SAPBEXexcBad7 19 13" xfId="36877"/>
    <cellStyle name="SAPBEXexcBad7 19 14" xfId="36878"/>
    <cellStyle name="SAPBEXexcBad7 19 15" xfId="36879"/>
    <cellStyle name="SAPBEXexcBad7 19 16" xfId="36880"/>
    <cellStyle name="SAPBEXexcBad7 19 17" xfId="36881"/>
    <cellStyle name="SAPBEXexcBad7 19 18" xfId="36882"/>
    <cellStyle name="SAPBEXexcBad7 19 19" xfId="36883"/>
    <cellStyle name="SAPBEXexcBad7 19 2" xfId="36884"/>
    <cellStyle name="SAPBEXexcBad7 19 20" xfId="36885"/>
    <cellStyle name="SAPBEXexcBad7 19 21" xfId="36886"/>
    <cellStyle name="SAPBEXexcBad7 19 22" xfId="36887"/>
    <cellStyle name="SAPBEXexcBad7 19 23" xfId="36888"/>
    <cellStyle name="SAPBEXexcBad7 19 24" xfId="36889"/>
    <cellStyle name="SAPBEXexcBad7 19 25" xfId="36890"/>
    <cellStyle name="SAPBEXexcBad7 19 26" xfId="36891"/>
    <cellStyle name="SAPBEXexcBad7 19 27" xfId="36892"/>
    <cellStyle name="SAPBEXexcBad7 19 28" xfId="36893"/>
    <cellStyle name="SAPBEXexcBad7 19 29" xfId="36894"/>
    <cellStyle name="SAPBEXexcBad7 19 3" xfId="36895"/>
    <cellStyle name="SAPBEXexcBad7 19 4" xfId="36896"/>
    <cellStyle name="SAPBEXexcBad7 19 5" xfId="36897"/>
    <cellStyle name="SAPBEXexcBad7 19 6" xfId="36898"/>
    <cellStyle name="SAPBEXexcBad7 19 7" xfId="36899"/>
    <cellStyle name="SAPBEXexcBad7 19 8" xfId="36900"/>
    <cellStyle name="SAPBEXexcBad7 19 9" xfId="36901"/>
    <cellStyle name="SAPBEXexcBad7 2" xfId="36902"/>
    <cellStyle name="SAPBEXexcBad7 2 10" xfId="36903"/>
    <cellStyle name="SAPBEXexcBad7 2 11" xfId="36904"/>
    <cellStyle name="SAPBEXexcBad7 2 12" xfId="36905"/>
    <cellStyle name="SAPBEXexcBad7 2 13" xfId="36906"/>
    <cellStyle name="SAPBEXexcBad7 2 14" xfId="36907"/>
    <cellStyle name="SAPBEXexcBad7 2 15" xfId="36908"/>
    <cellStyle name="SAPBEXexcBad7 2 16" xfId="36909"/>
    <cellStyle name="SAPBEXexcBad7 2 17" xfId="36910"/>
    <cellStyle name="SAPBEXexcBad7 2 18" xfId="36911"/>
    <cellStyle name="SAPBEXexcBad7 2 19" xfId="36912"/>
    <cellStyle name="SAPBEXexcBad7 2 2" xfId="36913"/>
    <cellStyle name="SAPBEXexcBad7 2 2 10" xfId="36914"/>
    <cellStyle name="SAPBEXexcBad7 2 2 11" xfId="36915"/>
    <cellStyle name="SAPBEXexcBad7 2 2 12" xfId="36916"/>
    <cellStyle name="SAPBEXexcBad7 2 2 13" xfId="36917"/>
    <cellStyle name="SAPBEXexcBad7 2 2 14" xfId="36918"/>
    <cellStyle name="SAPBEXexcBad7 2 2 15" xfId="36919"/>
    <cellStyle name="SAPBEXexcBad7 2 2 16" xfId="36920"/>
    <cellStyle name="SAPBEXexcBad7 2 2 17" xfId="36921"/>
    <cellStyle name="SAPBEXexcBad7 2 2 18" xfId="36922"/>
    <cellStyle name="SAPBEXexcBad7 2 2 19" xfId="36923"/>
    <cellStyle name="SAPBEXexcBad7 2 2 2" xfId="36924"/>
    <cellStyle name="SAPBEXexcBad7 2 2 2 10" xfId="36925"/>
    <cellStyle name="SAPBEXexcBad7 2 2 2 11" xfId="36926"/>
    <cellStyle name="SAPBEXexcBad7 2 2 2 12" xfId="36927"/>
    <cellStyle name="SAPBEXexcBad7 2 2 2 13" xfId="36928"/>
    <cellStyle name="SAPBEXexcBad7 2 2 2 14" xfId="36929"/>
    <cellStyle name="SAPBEXexcBad7 2 2 2 15" xfId="36930"/>
    <cellStyle name="SAPBEXexcBad7 2 2 2 16" xfId="36931"/>
    <cellStyle name="SAPBEXexcBad7 2 2 2 17" xfId="36932"/>
    <cellStyle name="SAPBEXexcBad7 2 2 2 18" xfId="36933"/>
    <cellStyle name="SAPBEXexcBad7 2 2 2 19" xfId="36934"/>
    <cellStyle name="SAPBEXexcBad7 2 2 2 2" xfId="36935"/>
    <cellStyle name="SAPBEXexcBad7 2 2 2 20" xfId="36936"/>
    <cellStyle name="SAPBEXexcBad7 2 2 2 21" xfId="36937"/>
    <cellStyle name="SAPBEXexcBad7 2 2 2 22" xfId="36938"/>
    <cellStyle name="SAPBEXexcBad7 2 2 2 23" xfId="36939"/>
    <cellStyle name="SAPBEXexcBad7 2 2 2 24" xfId="36940"/>
    <cellStyle name="SAPBEXexcBad7 2 2 2 25" xfId="36941"/>
    <cellStyle name="SAPBEXexcBad7 2 2 2 26" xfId="36942"/>
    <cellStyle name="SAPBEXexcBad7 2 2 2 27" xfId="36943"/>
    <cellStyle name="SAPBEXexcBad7 2 2 2 28" xfId="36944"/>
    <cellStyle name="SAPBEXexcBad7 2 2 2 29" xfId="36945"/>
    <cellStyle name="SAPBEXexcBad7 2 2 2 3" xfId="36946"/>
    <cellStyle name="SAPBEXexcBad7 2 2 2 4" xfId="36947"/>
    <cellStyle name="SAPBEXexcBad7 2 2 2 5" xfId="36948"/>
    <cellStyle name="SAPBEXexcBad7 2 2 2 6" xfId="36949"/>
    <cellStyle name="SAPBEXexcBad7 2 2 2 7" xfId="36950"/>
    <cellStyle name="SAPBEXexcBad7 2 2 2 8" xfId="36951"/>
    <cellStyle name="SAPBEXexcBad7 2 2 2 9" xfId="36952"/>
    <cellStyle name="SAPBEXexcBad7 2 2 20" xfId="36953"/>
    <cellStyle name="SAPBEXexcBad7 2 2 21" xfId="36954"/>
    <cellStyle name="SAPBEXexcBad7 2 2 22" xfId="36955"/>
    <cellStyle name="SAPBEXexcBad7 2 2 23" xfId="36956"/>
    <cellStyle name="SAPBEXexcBad7 2 2 24" xfId="36957"/>
    <cellStyle name="SAPBEXexcBad7 2 2 25" xfId="36958"/>
    <cellStyle name="SAPBEXexcBad7 2 2 26" xfId="36959"/>
    <cellStyle name="SAPBEXexcBad7 2 2 27" xfId="36960"/>
    <cellStyle name="SAPBEXexcBad7 2 2 28" xfId="36961"/>
    <cellStyle name="SAPBEXexcBad7 2 2 29" xfId="36962"/>
    <cellStyle name="SAPBEXexcBad7 2 2 3" xfId="36963"/>
    <cellStyle name="SAPBEXexcBad7 2 2 30" xfId="36964"/>
    <cellStyle name="SAPBEXexcBad7 2 2 4" xfId="36965"/>
    <cellStyle name="SAPBEXexcBad7 2 2 5" xfId="36966"/>
    <cellStyle name="SAPBEXexcBad7 2 2 6" xfId="36967"/>
    <cellStyle name="SAPBEXexcBad7 2 2 7" xfId="36968"/>
    <cellStyle name="SAPBEXexcBad7 2 2 8" xfId="36969"/>
    <cellStyle name="SAPBEXexcBad7 2 2 9" xfId="36970"/>
    <cellStyle name="SAPBEXexcBad7 2 20" xfId="36971"/>
    <cellStyle name="SAPBEXexcBad7 2 21" xfId="36972"/>
    <cellStyle name="SAPBEXexcBad7 2 22" xfId="36973"/>
    <cellStyle name="SAPBEXexcBad7 2 23" xfId="36974"/>
    <cellStyle name="SAPBEXexcBad7 2 24" xfId="36975"/>
    <cellStyle name="SAPBEXexcBad7 2 25" xfId="36976"/>
    <cellStyle name="SAPBEXexcBad7 2 26" xfId="36977"/>
    <cellStyle name="SAPBEXexcBad7 2 27" xfId="36978"/>
    <cellStyle name="SAPBEXexcBad7 2 28" xfId="36979"/>
    <cellStyle name="SAPBEXexcBad7 2 29" xfId="36980"/>
    <cellStyle name="SAPBEXexcBad7 2 3" xfId="36981"/>
    <cellStyle name="SAPBEXexcBad7 2 3 10" xfId="36982"/>
    <cellStyle name="SAPBEXexcBad7 2 3 11" xfId="36983"/>
    <cellStyle name="SAPBEXexcBad7 2 3 12" xfId="36984"/>
    <cellStyle name="SAPBEXexcBad7 2 3 13" xfId="36985"/>
    <cellStyle name="SAPBEXexcBad7 2 3 14" xfId="36986"/>
    <cellStyle name="SAPBEXexcBad7 2 3 15" xfId="36987"/>
    <cellStyle name="SAPBEXexcBad7 2 3 16" xfId="36988"/>
    <cellStyle name="SAPBEXexcBad7 2 3 17" xfId="36989"/>
    <cellStyle name="SAPBEXexcBad7 2 3 18" xfId="36990"/>
    <cellStyle name="SAPBEXexcBad7 2 3 19" xfId="36991"/>
    <cellStyle name="SAPBEXexcBad7 2 3 2" xfId="36992"/>
    <cellStyle name="SAPBEXexcBad7 2 3 20" xfId="36993"/>
    <cellStyle name="SAPBEXexcBad7 2 3 21" xfId="36994"/>
    <cellStyle name="SAPBEXexcBad7 2 3 22" xfId="36995"/>
    <cellStyle name="SAPBEXexcBad7 2 3 23" xfId="36996"/>
    <cellStyle name="SAPBEXexcBad7 2 3 24" xfId="36997"/>
    <cellStyle name="SAPBEXexcBad7 2 3 25" xfId="36998"/>
    <cellStyle name="SAPBEXexcBad7 2 3 26" xfId="36999"/>
    <cellStyle name="SAPBEXexcBad7 2 3 27" xfId="37000"/>
    <cellStyle name="SAPBEXexcBad7 2 3 28" xfId="37001"/>
    <cellStyle name="SAPBEXexcBad7 2 3 29" xfId="37002"/>
    <cellStyle name="SAPBEXexcBad7 2 3 3" xfId="37003"/>
    <cellStyle name="SAPBEXexcBad7 2 3 4" xfId="37004"/>
    <cellStyle name="SAPBEXexcBad7 2 3 5" xfId="37005"/>
    <cellStyle name="SAPBEXexcBad7 2 3 6" xfId="37006"/>
    <cellStyle name="SAPBEXexcBad7 2 3 7" xfId="37007"/>
    <cellStyle name="SAPBEXexcBad7 2 3 8" xfId="37008"/>
    <cellStyle name="SAPBEXexcBad7 2 3 9" xfId="37009"/>
    <cellStyle name="SAPBEXexcBad7 2 30" xfId="37010"/>
    <cellStyle name="SAPBEXexcBad7 2 31" xfId="37011"/>
    <cellStyle name="SAPBEXexcBad7 2 4" xfId="37012"/>
    <cellStyle name="SAPBEXexcBad7 2 5" xfId="37013"/>
    <cellStyle name="SAPBEXexcBad7 2 6" xfId="37014"/>
    <cellStyle name="SAPBEXexcBad7 2 7" xfId="37015"/>
    <cellStyle name="SAPBEXexcBad7 2 8" xfId="37016"/>
    <cellStyle name="SAPBEXexcBad7 2 9" xfId="37017"/>
    <cellStyle name="SAPBEXexcBad7 20" xfId="37018"/>
    <cellStyle name="SAPBEXexcBad7 20 10" xfId="37019"/>
    <cellStyle name="SAPBEXexcBad7 20 11" xfId="37020"/>
    <cellStyle name="SAPBEXexcBad7 20 12" xfId="37021"/>
    <cellStyle name="SAPBEXexcBad7 20 13" xfId="37022"/>
    <cellStyle name="SAPBEXexcBad7 20 14" xfId="37023"/>
    <cellStyle name="SAPBEXexcBad7 20 15" xfId="37024"/>
    <cellStyle name="SAPBEXexcBad7 20 16" xfId="37025"/>
    <cellStyle name="SAPBEXexcBad7 20 17" xfId="37026"/>
    <cellStyle name="SAPBEXexcBad7 20 18" xfId="37027"/>
    <cellStyle name="SAPBEXexcBad7 20 19" xfId="37028"/>
    <cellStyle name="SAPBEXexcBad7 20 2" xfId="37029"/>
    <cellStyle name="SAPBEXexcBad7 20 20" xfId="37030"/>
    <cellStyle name="SAPBEXexcBad7 20 21" xfId="37031"/>
    <cellStyle name="SAPBEXexcBad7 20 22" xfId="37032"/>
    <cellStyle name="SAPBEXexcBad7 20 23" xfId="37033"/>
    <cellStyle name="SAPBEXexcBad7 20 24" xfId="37034"/>
    <cellStyle name="SAPBEXexcBad7 20 25" xfId="37035"/>
    <cellStyle name="SAPBEXexcBad7 20 26" xfId="37036"/>
    <cellStyle name="SAPBEXexcBad7 20 27" xfId="37037"/>
    <cellStyle name="SAPBEXexcBad7 20 28" xfId="37038"/>
    <cellStyle name="SAPBEXexcBad7 20 29" xfId="37039"/>
    <cellStyle name="SAPBEXexcBad7 20 3" xfId="37040"/>
    <cellStyle name="SAPBEXexcBad7 20 4" xfId="37041"/>
    <cellStyle name="SAPBEXexcBad7 20 5" xfId="37042"/>
    <cellStyle name="SAPBEXexcBad7 20 6" xfId="37043"/>
    <cellStyle name="SAPBEXexcBad7 20 7" xfId="37044"/>
    <cellStyle name="SAPBEXexcBad7 20 8" xfId="37045"/>
    <cellStyle name="SAPBEXexcBad7 20 9" xfId="37046"/>
    <cellStyle name="SAPBEXexcBad7 21" xfId="37047"/>
    <cellStyle name="SAPBEXexcBad7 21 10" xfId="37048"/>
    <cellStyle name="SAPBEXexcBad7 21 11" xfId="37049"/>
    <cellStyle name="SAPBEXexcBad7 21 12" xfId="37050"/>
    <cellStyle name="SAPBEXexcBad7 21 13" xfId="37051"/>
    <cellStyle name="SAPBEXexcBad7 21 14" xfId="37052"/>
    <cellStyle name="SAPBEXexcBad7 21 15" xfId="37053"/>
    <cellStyle name="SAPBEXexcBad7 21 16" xfId="37054"/>
    <cellStyle name="SAPBEXexcBad7 21 17" xfId="37055"/>
    <cellStyle name="SAPBEXexcBad7 21 18" xfId="37056"/>
    <cellStyle name="SAPBEXexcBad7 21 19" xfId="37057"/>
    <cellStyle name="SAPBEXexcBad7 21 2" xfId="37058"/>
    <cellStyle name="SAPBEXexcBad7 21 20" xfId="37059"/>
    <cellStyle name="SAPBEXexcBad7 21 21" xfId="37060"/>
    <cellStyle name="SAPBEXexcBad7 21 22" xfId="37061"/>
    <cellStyle name="SAPBEXexcBad7 21 23" xfId="37062"/>
    <cellStyle name="SAPBEXexcBad7 21 24" xfId="37063"/>
    <cellStyle name="SAPBEXexcBad7 21 25" xfId="37064"/>
    <cellStyle name="SAPBEXexcBad7 21 26" xfId="37065"/>
    <cellStyle name="SAPBEXexcBad7 21 27" xfId="37066"/>
    <cellStyle name="SAPBEXexcBad7 21 28" xfId="37067"/>
    <cellStyle name="SAPBEXexcBad7 21 29" xfId="37068"/>
    <cellStyle name="SAPBEXexcBad7 21 3" xfId="37069"/>
    <cellStyle name="SAPBEXexcBad7 21 4" xfId="37070"/>
    <cellStyle name="SAPBEXexcBad7 21 5" xfId="37071"/>
    <cellStyle name="SAPBEXexcBad7 21 6" xfId="37072"/>
    <cellStyle name="SAPBEXexcBad7 21 7" xfId="37073"/>
    <cellStyle name="SAPBEXexcBad7 21 8" xfId="37074"/>
    <cellStyle name="SAPBEXexcBad7 21 9" xfId="37075"/>
    <cellStyle name="SAPBEXexcBad7 22" xfId="37076"/>
    <cellStyle name="SAPBEXexcBad7 22 10" xfId="37077"/>
    <cellStyle name="SAPBEXexcBad7 22 11" xfId="37078"/>
    <cellStyle name="SAPBEXexcBad7 22 12" xfId="37079"/>
    <cellStyle name="SAPBEXexcBad7 22 13" xfId="37080"/>
    <cellStyle name="SAPBEXexcBad7 22 14" xfId="37081"/>
    <cellStyle name="SAPBEXexcBad7 22 15" xfId="37082"/>
    <cellStyle name="SAPBEXexcBad7 22 16" xfId="37083"/>
    <cellStyle name="SAPBEXexcBad7 22 17" xfId="37084"/>
    <cellStyle name="SAPBEXexcBad7 22 18" xfId="37085"/>
    <cellStyle name="SAPBEXexcBad7 22 19" xfId="37086"/>
    <cellStyle name="SAPBEXexcBad7 22 2" xfId="37087"/>
    <cellStyle name="SAPBEXexcBad7 22 20" xfId="37088"/>
    <cellStyle name="SAPBEXexcBad7 22 21" xfId="37089"/>
    <cellStyle name="SAPBEXexcBad7 22 22" xfId="37090"/>
    <cellStyle name="SAPBEXexcBad7 22 23" xfId="37091"/>
    <cellStyle name="SAPBEXexcBad7 22 24" xfId="37092"/>
    <cellStyle name="SAPBEXexcBad7 22 25" xfId="37093"/>
    <cellStyle name="SAPBEXexcBad7 22 26" xfId="37094"/>
    <cellStyle name="SAPBEXexcBad7 22 27" xfId="37095"/>
    <cellStyle name="SAPBEXexcBad7 22 28" xfId="37096"/>
    <cellStyle name="SAPBEXexcBad7 22 29" xfId="37097"/>
    <cellStyle name="SAPBEXexcBad7 22 3" xfId="37098"/>
    <cellStyle name="SAPBEXexcBad7 22 4" xfId="37099"/>
    <cellStyle name="SAPBEXexcBad7 22 5" xfId="37100"/>
    <cellStyle name="SAPBEXexcBad7 22 6" xfId="37101"/>
    <cellStyle name="SAPBEXexcBad7 22 7" xfId="37102"/>
    <cellStyle name="SAPBEXexcBad7 22 8" xfId="37103"/>
    <cellStyle name="SAPBEXexcBad7 22 9" xfId="37104"/>
    <cellStyle name="SAPBEXexcBad7 23" xfId="37105"/>
    <cellStyle name="SAPBEXexcBad7 23 10" xfId="37106"/>
    <cellStyle name="SAPBEXexcBad7 23 11" xfId="37107"/>
    <cellStyle name="SAPBEXexcBad7 23 12" xfId="37108"/>
    <cellStyle name="SAPBEXexcBad7 23 13" xfId="37109"/>
    <cellStyle name="SAPBEXexcBad7 23 14" xfId="37110"/>
    <cellStyle name="SAPBEXexcBad7 23 15" xfId="37111"/>
    <cellStyle name="SAPBEXexcBad7 23 16" xfId="37112"/>
    <cellStyle name="SAPBEXexcBad7 23 17" xfId="37113"/>
    <cellStyle name="SAPBEXexcBad7 23 18" xfId="37114"/>
    <cellStyle name="SAPBEXexcBad7 23 19" xfId="37115"/>
    <cellStyle name="SAPBEXexcBad7 23 2" xfId="37116"/>
    <cellStyle name="SAPBEXexcBad7 23 20" xfId="37117"/>
    <cellStyle name="SAPBEXexcBad7 23 21" xfId="37118"/>
    <cellStyle name="SAPBEXexcBad7 23 22" xfId="37119"/>
    <cellStyle name="SAPBEXexcBad7 23 23" xfId="37120"/>
    <cellStyle name="SAPBEXexcBad7 23 24" xfId="37121"/>
    <cellStyle name="SAPBEXexcBad7 23 25" xfId="37122"/>
    <cellStyle name="SAPBEXexcBad7 23 26" xfId="37123"/>
    <cellStyle name="SAPBEXexcBad7 23 27" xfId="37124"/>
    <cellStyle name="SAPBEXexcBad7 23 28" xfId="37125"/>
    <cellStyle name="SAPBEXexcBad7 23 29" xfId="37126"/>
    <cellStyle name="SAPBEXexcBad7 23 3" xfId="37127"/>
    <cellStyle name="SAPBEXexcBad7 23 4" xfId="37128"/>
    <cellStyle name="SAPBEXexcBad7 23 5" xfId="37129"/>
    <cellStyle name="SAPBEXexcBad7 23 6" xfId="37130"/>
    <cellStyle name="SAPBEXexcBad7 23 7" xfId="37131"/>
    <cellStyle name="SAPBEXexcBad7 23 8" xfId="37132"/>
    <cellStyle name="SAPBEXexcBad7 23 9" xfId="37133"/>
    <cellStyle name="SAPBEXexcBad7 24" xfId="37134"/>
    <cellStyle name="SAPBEXexcBad7 24 10" xfId="37135"/>
    <cellStyle name="SAPBEXexcBad7 24 11" xfId="37136"/>
    <cellStyle name="SAPBEXexcBad7 24 12" xfId="37137"/>
    <cellStyle name="SAPBEXexcBad7 24 13" xfId="37138"/>
    <cellStyle name="SAPBEXexcBad7 24 14" xfId="37139"/>
    <cellStyle name="SAPBEXexcBad7 24 15" xfId="37140"/>
    <cellStyle name="SAPBEXexcBad7 24 16" xfId="37141"/>
    <cellStyle name="SAPBEXexcBad7 24 17" xfId="37142"/>
    <cellStyle name="SAPBEXexcBad7 24 18" xfId="37143"/>
    <cellStyle name="SAPBEXexcBad7 24 19" xfId="37144"/>
    <cellStyle name="SAPBEXexcBad7 24 2" xfId="37145"/>
    <cellStyle name="SAPBEXexcBad7 24 20" xfId="37146"/>
    <cellStyle name="SAPBEXexcBad7 24 21" xfId="37147"/>
    <cellStyle name="SAPBEXexcBad7 24 22" xfId="37148"/>
    <cellStyle name="SAPBEXexcBad7 24 23" xfId="37149"/>
    <cellStyle name="SAPBEXexcBad7 24 24" xfId="37150"/>
    <cellStyle name="SAPBEXexcBad7 24 25" xfId="37151"/>
    <cellStyle name="SAPBEXexcBad7 24 26" xfId="37152"/>
    <cellStyle name="SAPBEXexcBad7 24 27" xfId="37153"/>
    <cellStyle name="SAPBEXexcBad7 24 28" xfId="37154"/>
    <cellStyle name="SAPBEXexcBad7 24 29" xfId="37155"/>
    <cellStyle name="SAPBEXexcBad7 24 3" xfId="37156"/>
    <cellStyle name="SAPBEXexcBad7 24 4" xfId="37157"/>
    <cellStyle name="SAPBEXexcBad7 24 5" xfId="37158"/>
    <cellStyle name="SAPBEXexcBad7 24 6" xfId="37159"/>
    <cellStyle name="SAPBEXexcBad7 24 7" xfId="37160"/>
    <cellStyle name="SAPBEXexcBad7 24 8" xfId="37161"/>
    <cellStyle name="SAPBEXexcBad7 24 9" xfId="37162"/>
    <cellStyle name="SAPBEXexcBad7 25" xfId="37163"/>
    <cellStyle name="SAPBEXexcBad7 26" xfId="37164"/>
    <cellStyle name="SAPBEXexcBad7 27" xfId="37165"/>
    <cellStyle name="SAPBEXexcBad7 28" xfId="37166"/>
    <cellStyle name="SAPBEXexcBad7 29" xfId="37167"/>
    <cellStyle name="SAPBEXexcBad7 3" xfId="37168"/>
    <cellStyle name="SAPBEXexcBad7 3 10" xfId="37169"/>
    <cellStyle name="SAPBEXexcBad7 3 11" xfId="37170"/>
    <cellStyle name="SAPBEXexcBad7 3 12" xfId="37171"/>
    <cellStyle name="SAPBEXexcBad7 3 13" xfId="37172"/>
    <cellStyle name="SAPBEXexcBad7 3 14" xfId="37173"/>
    <cellStyle name="SAPBEXexcBad7 3 15" xfId="37174"/>
    <cellStyle name="SAPBEXexcBad7 3 16" xfId="37175"/>
    <cellStyle name="SAPBEXexcBad7 3 17" xfId="37176"/>
    <cellStyle name="SAPBEXexcBad7 3 18" xfId="37177"/>
    <cellStyle name="SAPBEXexcBad7 3 19" xfId="37178"/>
    <cellStyle name="SAPBEXexcBad7 3 2" xfId="37179"/>
    <cellStyle name="SAPBEXexcBad7 3 2 10" xfId="37180"/>
    <cellStyle name="SAPBEXexcBad7 3 2 11" xfId="37181"/>
    <cellStyle name="SAPBEXexcBad7 3 2 12" xfId="37182"/>
    <cellStyle name="SAPBEXexcBad7 3 2 13" xfId="37183"/>
    <cellStyle name="SAPBEXexcBad7 3 2 14" xfId="37184"/>
    <cellStyle name="SAPBEXexcBad7 3 2 15" xfId="37185"/>
    <cellStyle name="SAPBEXexcBad7 3 2 16" xfId="37186"/>
    <cellStyle name="SAPBEXexcBad7 3 2 17" xfId="37187"/>
    <cellStyle name="SAPBEXexcBad7 3 2 18" xfId="37188"/>
    <cellStyle name="SAPBEXexcBad7 3 2 19" xfId="37189"/>
    <cellStyle name="SAPBEXexcBad7 3 2 2" xfId="37190"/>
    <cellStyle name="SAPBEXexcBad7 3 2 20" xfId="37191"/>
    <cellStyle name="SAPBEXexcBad7 3 2 21" xfId="37192"/>
    <cellStyle name="SAPBEXexcBad7 3 2 22" xfId="37193"/>
    <cellStyle name="SAPBEXexcBad7 3 2 23" xfId="37194"/>
    <cellStyle name="SAPBEXexcBad7 3 2 24" xfId="37195"/>
    <cellStyle name="SAPBEXexcBad7 3 2 25" xfId="37196"/>
    <cellStyle name="SAPBEXexcBad7 3 2 26" xfId="37197"/>
    <cellStyle name="SAPBEXexcBad7 3 2 27" xfId="37198"/>
    <cellStyle name="SAPBEXexcBad7 3 2 28" xfId="37199"/>
    <cellStyle name="SAPBEXexcBad7 3 2 29" xfId="37200"/>
    <cellStyle name="SAPBEXexcBad7 3 2 3" xfId="37201"/>
    <cellStyle name="SAPBEXexcBad7 3 2 4" xfId="37202"/>
    <cellStyle name="SAPBEXexcBad7 3 2 5" xfId="37203"/>
    <cellStyle name="SAPBEXexcBad7 3 2 6" xfId="37204"/>
    <cellStyle name="SAPBEXexcBad7 3 2 7" xfId="37205"/>
    <cellStyle name="SAPBEXexcBad7 3 2 8" xfId="37206"/>
    <cellStyle name="SAPBEXexcBad7 3 2 9" xfId="37207"/>
    <cellStyle name="SAPBEXexcBad7 3 20" xfId="37208"/>
    <cellStyle name="SAPBEXexcBad7 3 21" xfId="37209"/>
    <cellStyle name="SAPBEXexcBad7 3 22" xfId="37210"/>
    <cellStyle name="SAPBEXexcBad7 3 23" xfId="37211"/>
    <cellStyle name="SAPBEXexcBad7 3 24" xfId="37212"/>
    <cellStyle name="SAPBEXexcBad7 3 25" xfId="37213"/>
    <cellStyle name="SAPBEXexcBad7 3 26" xfId="37214"/>
    <cellStyle name="SAPBEXexcBad7 3 27" xfId="37215"/>
    <cellStyle name="SAPBEXexcBad7 3 28" xfId="37216"/>
    <cellStyle name="SAPBEXexcBad7 3 29" xfId="37217"/>
    <cellStyle name="SAPBEXexcBad7 3 3" xfId="37218"/>
    <cellStyle name="SAPBEXexcBad7 3 3 10" xfId="37219"/>
    <cellStyle name="SAPBEXexcBad7 3 3 11" xfId="37220"/>
    <cellStyle name="SAPBEXexcBad7 3 3 12" xfId="37221"/>
    <cellStyle name="SAPBEXexcBad7 3 3 13" xfId="37222"/>
    <cellStyle name="SAPBEXexcBad7 3 3 14" xfId="37223"/>
    <cellStyle name="SAPBEXexcBad7 3 3 15" xfId="37224"/>
    <cellStyle name="SAPBEXexcBad7 3 3 16" xfId="37225"/>
    <cellStyle name="SAPBEXexcBad7 3 3 17" xfId="37226"/>
    <cellStyle name="SAPBEXexcBad7 3 3 18" xfId="37227"/>
    <cellStyle name="SAPBEXexcBad7 3 3 19" xfId="37228"/>
    <cellStyle name="SAPBEXexcBad7 3 3 2" xfId="37229"/>
    <cellStyle name="SAPBEXexcBad7 3 3 20" xfId="37230"/>
    <cellStyle name="SAPBEXexcBad7 3 3 21" xfId="37231"/>
    <cellStyle name="SAPBEXexcBad7 3 3 22" xfId="37232"/>
    <cellStyle name="SAPBEXexcBad7 3 3 23" xfId="37233"/>
    <cellStyle name="SAPBEXexcBad7 3 3 24" xfId="37234"/>
    <cellStyle name="SAPBEXexcBad7 3 3 25" xfId="37235"/>
    <cellStyle name="SAPBEXexcBad7 3 3 26" xfId="37236"/>
    <cellStyle name="SAPBEXexcBad7 3 3 27" xfId="37237"/>
    <cellStyle name="SAPBEXexcBad7 3 3 28" xfId="37238"/>
    <cellStyle name="SAPBEXexcBad7 3 3 29" xfId="37239"/>
    <cellStyle name="SAPBEXexcBad7 3 3 3" xfId="37240"/>
    <cellStyle name="SAPBEXexcBad7 3 3 4" xfId="37241"/>
    <cellStyle name="SAPBEXexcBad7 3 3 5" xfId="37242"/>
    <cellStyle name="SAPBEXexcBad7 3 3 6" xfId="37243"/>
    <cellStyle name="SAPBEXexcBad7 3 3 7" xfId="37244"/>
    <cellStyle name="SAPBEXexcBad7 3 3 8" xfId="37245"/>
    <cellStyle name="SAPBEXexcBad7 3 3 9" xfId="37246"/>
    <cellStyle name="SAPBEXexcBad7 3 30" xfId="37247"/>
    <cellStyle name="SAPBEXexcBad7 3 31" xfId="37248"/>
    <cellStyle name="SAPBEXexcBad7 3 4" xfId="37249"/>
    <cellStyle name="SAPBEXexcBad7 3 5" xfId="37250"/>
    <cellStyle name="SAPBEXexcBad7 3 6" xfId="37251"/>
    <cellStyle name="SAPBEXexcBad7 3 7" xfId="37252"/>
    <cellStyle name="SAPBEXexcBad7 3 8" xfId="37253"/>
    <cellStyle name="SAPBEXexcBad7 3 9" xfId="37254"/>
    <cellStyle name="SAPBEXexcBad7 30" xfId="37255"/>
    <cellStyle name="SAPBEXexcBad7 31" xfId="37256"/>
    <cellStyle name="SAPBEXexcBad7 32" xfId="37257"/>
    <cellStyle name="SAPBEXexcBad7 33" xfId="37258"/>
    <cellStyle name="SAPBEXexcBad7 34" xfId="37259"/>
    <cellStyle name="SAPBEXexcBad7 35" xfId="37260"/>
    <cellStyle name="SAPBEXexcBad7 36" xfId="37261"/>
    <cellStyle name="SAPBEXexcBad7 37" xfId="37262"/>
    <cellStyle name="SAPBEXexcBad7 38" xfId="37263"/>
    <cellStyle name="SAPBEXexcBad7 39" xfId="37264"/>
    <cellStyle name="SAPBEXexcBad7 4" xfId="37265"/>
    <cellStyle name="SAPBEXexcBad7 4 10" xfId="37266"/>
    <cellStyle name="SAPBEXexcBad7 4 11" xfId="37267"/>
    <cellStyle name="SAPBEXexcBad7 4 12" xfId="37268"/>
    <cellStyle name="SAPBEXexcBad7 4 13" xfId="37269"/>
    <cellStyle name="SAPBEXexcBad7 4 14" xfId="37270"/>
    <cellStyle name="SAPBEXexcBad7 4 15" xfId="37271"/>
    <cellStyle name="SAPBEXexcBad7 4 16" xfId="37272"/>
    <cellStyle name="SAPBEXexcBad7 4 17" xfId="37273"/>
    <cellStyle name="SAPBEXexcBad7 4 18" xfId="37274"/>
    <cellStyle name="SAPBEXexcBad7 4 19" xfId="37275"/>
    <cellStyle name="SAPBEXexcBad7 4 2" xfId="37276"/>
    <cellStyle name="SAPBEXexcBad7 4 2 10" xfId="37277"/>
    <cellStyle name="SAPBEXexcBad7 4 2 11" xfId="37278"/>
    <cellStyle name="SAPBEXexcBad7 4 2 12" xfId="37279"/>
    <cellStyle name="SAPBEXexcBad7 4 2 13" xfId="37280"/>
    <cellStyle name="SAPBEXexcBad7 4 2 14" xfId="37281"/>
    <cellStyle name="SAPBEXexcBad7 4 2 15" xfId="37282"/>
    <cellStyle name="SAPBEXexcBad7 4 2 16" xfId="37283"/>
    <cellStyle name="SAPBEXexcBad7 4 2 17" xfId="37284"/>
    <cellStyle name="SAPBEXexcBad7 4 2 18" xfId="37285"/>
    <cellStyle name="SAPBEXexcBad7 4 2 19" xfId="37286"/>
    <cellStyle name="SAPBEXexcBad7 4 2 2" xfId="37287"/>
    <cellStyle name="SAPBEXexcBad7 4 2 20" xfId="37288"/>
    <cellStyle name="SAPBEXexcBad7 4 2 21" xfId="37289"/>
    <cellStyle name="SAPBEXexcBad7 4 2 22" xfId="37290"/>
    <cellStyle name="SAPBEXexcBad7 4 2 23" xfId="37291"/>
    <cellStyle name="SAPBEXexcBad7 4 2 24" xfId="37292"/>
    <cellStyle name="SAPBEXexcBad7 4 2 25" xfId="37293"/>
    <cellStyle name="SAPBEXexcBad7 4 2 26" xfId="37294"/>
    <cellStyle name="SAPBEXexcBad7 4 2 27" xfId="37295"/>
    <cellStyle name="SAPBEXexcBad7 4 2 28" xfId="37296"/>
    <cellStyle name="SAPBEXexcBad7 4 2 29" xfId="37297"/>
    <cellStyle name="SAPBEXexcBad7 4 2 3" xfId="37298"/>
    <cellStyle name="SAPBEXexcBad7 4 2 4" xfId="37299"/>
    <cellStyle name="SAPBEXexcBad7 4 2 5" xfId="37300"/>
    <cellStyle name="SAPBEXexcBad7 4 2 6" xfId="37301"/>
    <cellStyle name="SAPBEXexcBad7 4 2 7" xfId="37302"/>
    <cellStyle name="SAPBEXexcBad7 4 2 8" xfId="37303"/>
    <cellStyle name="SAPBEXexcBad7 4 2 9" xfId="37304"/>
    <cellStyle name="SAPBEXexcBad7 4 20" xfId="37305"/>
    <cellStyle name="SAPBEXexcBad7 4 21" xfId="37306"/>
    <cellStyle name="SAPBEXexcBad7 4 22" xfId="37307"/>
    <cellStyle name="SAPBEXexcBad7 4 23" xfId="37308"/>
    <cellStyle name="SAPBEXexcBad7 4 24" xfId="37309"/>
    <cellStyle name="SAPBEXexcBad7 4 25" xfId="37310"/>
    <cellStyle name="SAPBEXexcBad7 4 26" xfId="37311"/>
    <cellStyle name="SAPBEXexcBad7 4 27" xfId="37312"/>
    <cellStyle name="SAPBEXexcBad7 4 28" xfId="37313"/>
    <cellStyle name="SAPBEXexcBad7 4 29" xfId="37314"/>
    <cellStyle name="SAPBEXexcBad7 4 3" xfId="37315"/>
    <cellStyle name="SAPBEXexcBad7 4 3 10" xfId="37316"/>
    <cellStyle name="SAPBEXexcBad7 4 3 11" xfId="37317"/>
    <cellStyle name="SAPBEXexcBad7 4 3 12" xfId="37318"/>
    <cellStyle name="SAPBEXexcBad7 4 3 13" xfId="37319"/>
    <cellStyle name="SAPBEXexcBad7 4 3 14" xfId="37320"/>
    <cellStyle name="SAPBEXexcBad7 4 3 15" xfId="37321"/>
    <cellStyle name="SAPBEXexcBad7 4 3 16" xfId="37322"/>
    <cellStyle name="SAPBEXexcBad7 4 3 17" xfId="37323"/>
    <cellStyle name="SAPBEXexcBad7 4 3 18" xfId="37324"/>
    <cellStyle name="SAPBEXexcBad7 4 3 19" xfId="37325"/>
    <cellStyle name="SAPBEXexcBad7 4 3 2" xfId="37326"/>
    <cellStyle name="SAPBEXexcBad7 4 3 20" xfId="37327"/>
    <cellStyle name="SAPBEXexcBad7 4 3 21" xfId="37328"/>
    <cellStyle name="SAPBEXexcBad7 4 3 22" xfId="37329"/>
    <cellStyle name="SAPBEXexcBad7 4 3 23" xfId="37330"/>
    <cellStyle name="SAPBEXexcBad7 4 3 24" xfId="37331"/>
    <cellStyle name="SAPBEXexcBad7 4 3 25" xfId="37332"/>
    <cellStyle name="SAPBEXexcBad7 4 3 26" xfId="37333"/>
    <cellStyle name="SAPBEXexcBad7 4 3 27" xfId="37334"/>
    <cellStyle name="SAPBEXexcBad7 4 3 28" xfId="37335"/>
    <cellStyle name="SAPBEXexcBad7 4 3 29" xfId="37336"/>
    <cellStyle name="SAPBEXexcBad7 4 3 3" xfId="37337"/>
    <cellStyle name="SAPBEXexcBad7 4 3 4" xfId="37338"/>
    <cellStyle name="SAPBEXexcBad7 4 3 5" xfId="37339"/>
    <cellStyle name="SAPBEXexcBad7 4 3 6" xfId="37340"/>
    <cellStyle name="SAPBEXexcBad7 4 3 7" xfId="37341"/>
    <cellStyle name="SAPBEXexcBad7 4 3 8" xfId="37342"/>
    <cellStyle name="SAPBEXexcBad7 4 3 9" xfId="37343"/>
    <cellStyle name="SAPBEXexcBad7 4 30" xfId="37344"/>
    <cellStyle name="SAPBEXexcBad7 4 31" xfId="37345"/>
    <cellStyle name="SAPBEXexcBad7 4 4" xfId="37346"/>
    <cellStyle name="SAPBEXexcBad7 4 5" xfId="37347"/>
    <cellStyle name="SAPBEXexcBad7 4 6" xfId="37348"/>
    <cellStyle name="SAPBEXexcBad7 4 7" xfId="37349"/>
    <cellStyle name="SAPBEXexcBad7 4 8" xfId="37350"/>
    <cellStyle name="SAPBEXexcBad7 4 9" xfId="37351"/>
    <cellStyle name="SAPBEXexcBad7 40" xfId="37352"/>
    <cellStyle name="SAPBEXexcBad7 41" xfId="37353"/>
    <cellStyle name="SAPBEXexcBad7 42" xfId="37354"/>
    <cellStyle name="SAPBEXexcBad7 43" xfId="37355"/>
    <cellStyle name="SAPBEXexcBad7 44" xfId="37356"/>
    <cellStyle name="SAPBEXexcBad7 5" xfId="37357"/>
    <cellStyle name="SAPBEXexcBad7 5 10" xfId="37358"/>
    <cellStyle name="SAPBEXexcBad7 5 11" xfId="37359"/>
    <cellStyle name="SAPBEXexcBad7 5 12" xfId="37360"/>
    <cellStyle name="SAPBEXexcBad7 5 13" xfId="37361"/>
    <cellStyle name="SAPBEXexcBad7 5 14" xfId="37362"/>
    <cellStyle name="SAPBEXexcBad7 5 15" xfId="37363"/>
    <cellStyle name="SAPBEXexcBad7 5 16" xfId="37364"/>
    <cellStyle name="SAPBEXexcBad7 5 17" xfId="37365"/>
    <cellStyle name="SAPBEXexcBad7 5 18" xfId="37366"/>
    <cellStyle name="SAPBEXexcBad7 5 19" xfId="37367"/>
    <cellStyle name="SAPBEXexcBad7 5 2" xfId="37368"/>
    <cellStyle name="SAPBEXexcBad7 5 2 10" xfId="37369"/>
    <cellStyle name="SAPBEXexcBad7 5 2 11" xfId="37370"/>
    <cellStyle name="SAPBEXexcBad7 5 2 12" xfId="37371"/>
    <cellStyle name="SAPBEXexcBad7 5 2 13" xfId="37372"/>
    <cellStyle name="SAPBEXexcBad7 5 2 14" xfId="37373"/>
    <cellStyle name="SAPBEXexcBad7 5 2 15" xfId="37374"/>
    <cellStyle name="SAPBEXexcBad7 5 2 16" xfId="37375"/>
    <cellStyle name="SAPBEXexcBad7 5 2 17" xfId="37376"/>
    <cellStyle name="SAPBEXexcBad7 5 2 18" xfId="37377"/>
    <cellStyle name="SAPBEXexcBad7 5 2 19" xfId="37378"/>
    <cellStyle name="SAPBEXexcBad7 5 2 2" xfId="37379"/>
    <cellStyle name="SAPBEXexcBad7 5 2 20" xfId="37380"/>
    <cellStyle name="SAPBEXexcBad7 5 2 21" xfId="37381"/>
    <cellStyle name="SAPBEXexcBad7 5 2 22" xfId="37382"/>
    <cellStyle name="SAPBEXexcBad7 5 2 23" xfId="37383"/>
    <cellStyle name="SAPBEXexcBad7 5 2 24" xfId="37384"/>
    <cellStyle name="SAPBEXexcBad7 5 2 25" xfId="37385"/>
    <cellStyle name="SAPBEXexcBad7 5 2 26" xfId="37386"/>
    <cellStyle name="SAPBEXexcBad7 5 2 27" xfId="37387"/>
    <cellStyle name="SAPBEXexcBad7 5 2 28" xfId="37388"/>
    <cellStyle name="SAPBEXexcBad7 5 2 29" xfId="37389"/>
    <cellStyle name="SAPBEXexcBad7 5 2 3" xfId="37390"/>
    <cellStyle name="SAPBEXexcBad7 5 2 4" xfId="37391"/>
    <cellStyle name="SAPBEXexcBad7 5 2 5" xfId="37392"/>
    <cellStyle name="SAPBEXexcBad7 5 2 6" xfId="37393"/>
    <cellStyle name="SAPBEXexcBad7 5 2 7" xfId="37394"/>
    <cellStyle name="SAPBEXexcBad7 5 2 8" xfId="37395"/>
    <cellStyle name="SAPBEXexcBad7 5 2 9" xfId="37396"/>
    <cellStyle name="SAPBEXexcBad7 5 20" xfId="37397"/>
    <cellStyle name="SAPBEXexcBad7 5 21" xfId="37398"/>
    <cellStyle name="SAPBEXexcBad7 5 22" xfId="37399"/>
    <cellStyle name="SAPBEXexcBad7 5 23" xfId="37400"/>
    <cellStyle name="SAPBEXexcBad7 5 24" xfId="37401"/>
    <cellStyle name="SAPBEXexcBad7 5 25" xfId="37402"/>
    <cellStyle name="SAPBEXexcBad7 5 26" xfId="37403"/>
    <cellStyle name="SAPBEXexcBad7 5 27" xfId="37404"/>
    <cellStyle name="SAPBEXexcBad7 5 28" xfId="37405"/>
    <cellStyle name="SAPBEXexcBad7 5 29" xfId="37406"/>
    <cellStyle name="SAPBEXexcBad7 5 3" xfId="37407"/>
    <cellStyle name="SAPBEXexcBad7 5 30" xfId="37408"/>
    <cellStyle name="SAPBEXexcBad7 5 4" xfId="37409"/>
    <cellStyle name="SAPBEXexcBad7 5 5" xfId="37410"/>
    <cellStyle name="SAPBEXexcBad7 5 6" xfId="37411"/>
    <cellStyle name="SAPBEXexcBad7 5 7" xfId="37412"/>
    <cellStyle name="SAPBEXexcBad7 5 8" xfId="37413"/>
    <cellStyle name="SAPBEXexcBad7 5 9" xfId="37414"/>
    <cellStyle name="SAPBEXexcBad7 6" xfId="37415"/>
    <cellStyle name="SAPBEXexcBad7 6 10" xfId="37416"/>
    <cellStyle name="SAPBEXexcBad7 6 11" xfId="37417"/>
    <cellStyle name="SAPBEXexcBad7 6 12" xfId="37418"/>
    <cellStyle name="SAPBEXexcBad7 6 13" xfId="37419"/>
    <cellStyle name="SAPBEXexcBad7 6 14" xfId="37420"/>
    <cellStyle name="SAPBEXexcBad7 6 15" xfId="37421"/>
    <cellStyle name="SAPBEXexcBad7 6 16" xfId="37422"/>
    <cellStyle name="SAPBEXexcBad7 6 17" xfId="37423"/>
    <cellStyle name="SAPBEXexcBad7 6 18" xfId="37424"/>
    <cellStyle name="SAPBEXexcBad7 6 19" xfId="37425"/>
    <cellStyle name="SAPBEXexcBad7 6 2" xfId="37426"/>
    <cellStyle name="SAPBEXexcBad7 6 2 10" xfId="37427"/>
    <cellStyle name="SAPBEXexcBad7 6 2 11" xfId="37428"/>
    <cellStyle name="SAPBEXexcBad7 6 2 12" xfId="37429"/>
    <cellStyle name="SAPBEXexcBad7 6 2 13" xfId="37430"/>
    <cellStyle name="SAPBEXexcBad7 6 2 14" xfId="37431"/>
    <cellStyle name="SAPBEXexcBad7 6 2 15" xfId="37432"/>
    <cellStyle name="SAPBEXexcBad7 6 2 16" xfId="37433"/>
    <cellStyle name="SAPBEXexcBad7 6 2 17" xfId="37434"/>
    <cellStyle name="SAPBEXexcBad7 6 2 18" xfId="37435"/>
    <cellStyle name="SAPBEXexcBad7 6 2 19" xfId="37436"/>
    <cellStyle name="SAPBEXexcBad7 6 2 2" xfId="37437"/>
    <cellStyle name="SAPBEXexcBad7 6 2 20" xfId="37438"/>
    <cellStyle name="SAPBEXexcBad7 6 2 21" xfId="37439"/>
    <cellStyle name="SAPBEXexcBad7 6 2 22" xfId="37440"/>
    <cellStyle name="SAPBEXexcBad7 6 2 23" xfId="37441"/>
    <cellStyle name="SAPBEXexcBad7 6 2 24" xfId="37442"/>
    <cellStyle name="SAPBEXexcBad7 6 2 25" xfId="37443"/>
    <cellStyle name="SAPBEXexcBad7 6 2 26" xfId="37444"/>
    <cellStyle name="SAPBEXexcBad7 6 2 27" xfId="37445"/>
    <cellStyle name="SAPBEXexcBad7 6 2 28" xfId="37446"/>
    <cellStyle name="SAPBEXexcBad7 6 2 29" xfId="37447"/>
    <cellStyle name="SAPBEXexcBad7 6 2 3" xfId="37448"/>
    <cellStyle name="SAPBEXexcBad7 6 2 4" xfId="37449"/>
    <cellStyle name="SAPBEXexcBad7 6 2 5" xfId="37450"/>
    <cellStyle name="SAPBEXexcBad7 6 2 6" xfId="37451"/>
    <cellStyle name="SAPBEXexcBad7 6 2 7" xfId="37452"/>
    <cellStyle name="SAPBEXexcBad7 6 2 8" xfId="37453"/>
    <cellStyle name="SAPBEXexcBad7 6 2 9" xfId="37454"/>
    <cellStyle name="SAPBEXexcBad7 6 20" xfId="37455"/>
    <cellStyle name="SAPBEXexcBad7 6 21" xfId="37456"/>
    <cellStyle name="SAPBEXexcBad7 6 22" xfId="37457"/>
    <cellStyle name="SAPBEXexcBad7 6 23" xfId="37458"/>
    <cellStyle name="SAPBEXexcBad7 6 24" xfId="37459"/>
    <cellStyle name="SAPBEXexcBad7 6 25" xfId="37460"/>
    <cellStyle name="SAPBEXexcBad7 6 26" xfId="37461"/>
    <cellStyle name="SAPBEXexcBad7 6 27" xfId="37462"/>
    <cellStyle name="SAPBEXexcBad7 6 28" xfId="37463"/>
    <cellStyle name="SAPBEXexcBad7 6 29" xfId="37464"/>
    <cellStyle name="SAPBEXexcBad7 6 3" xfId="37465"/>
    <cellStyle name="SAPBEXexcBad7 6 30" xfId="37466"/>
    <cellStyle name="SAPBEXexcBad7 6 4" xfId="37467"/>
    <cellStyle name="SAPBEXexcBad7 6 5" xfId="37468"/>
    <cellStyle name="SAPBEXexcBad7 6 6" xfId="37469"/>
    <cellStyle name="SAPBEXexcBad7 6 7" xfId="37470"/>
    <cellStyle name="SAPBEXexcBad7 6 8" xfId="37471"/>
    <cellStyle name="SAPBEXexcBad7 6 9" xfId="37472"/>
    <cellStyle name="SAPBEXexcBad7 7" xfId="37473"/>
    <cellStyle name="SAPBEXexcBad7 7 10" xfId="37474"/>
    <cellStyle name="SAPBEXexcBad7 7 11" xfId="37475"/>
    <cellStyle name="SAPBEXexcBad7 7 12" xfId="37476"/>
    <cellStyle name="SAPBEXexcBad7 7 13" xfId="37477"/>
    <cellStyle name="SAPBEXexcBad7 7 14" xfId="37478"/>
    <cellStyle name="SAPBEXexcBad7 7 15" xfId="37479"/>
    <cellStyle name="SAPBEXexcBad7 7 16" xfId="37480"/>
    <cellStyle name="SAPBEXexcBad7 7 17" xfId="37481"/>
    <cellStyle name="SAPBEXexcBad7 7 18" xfId="37482"/>
    <cellStyle name="SAPBEXexcBad7 7 19" xfId="37483"/>
    <cellStyle name="SAPBEXexcBad7 7 2" xfId="37484"/>
    <cellStyle name="SAPBEXexcBad7 7 2 10" xfId="37485"/>
    <cellStyle name="SAPBEXexcBad7 7 2 11" xfId="37486"/>
    <cellStyle name="SAPBEXexcBad7 7 2 12" xfId="37487"/>
    <cellStyle name="SAPBEXexcBad7 7 2 13" xfId="37488"/>
    <cellStyle name="SAPBEXexcBad7 7 2 14" xfId="37489"/>
    <cellStyle name="SAPBEXexcBad7 7 2 15" xfId="37490"/>
    <cellStyle name="SAPBEXexcBad7 7 2 16" xfId="37491"/>
    <cellStyle name="SAPBEXexcBad7 7 2 17" xfId="37492"/>
    <cellStyle name="SAPBEXexcBad7 7 2 18" xfId="37493"/>
    <cellStyle name="SAPBEXexcBad7 7 2 19" xfId="37494"/>
    <cellStyle name="SAPBEXexcBad7 7 2 2" xfId="37495"/>
    <cellStyle name="SAPBEXexcBad7 7 2 20" xfId="37496"/>
    <cellStyle name="SAPBEXexcBad7 7 2 21" xfId="37497"/>
    <cellStyle name="SAPBEXexcBad7 7 2 22" xfId="37498"/>
    <cellStyle name="SAPBEXexcBad7 7 2 23" xfId="37499"/>
    <cellStyle name="SAPBEXexcBad7 7 2 24" xfId="37500"/>
    <cellStyle name="SAPBEXexcBad7 7 2 25" xfId="37501"/>
    <cellStyle name="SAPBEXexcBad7 7 2 26" xfId="37502"/>
    <cellStyle name="SAPBEXexcBad7 7 2 27" xfId="37503"/>
    <cellStyle name="SAPBEXexcBad7 7 2 28" xfId="37504"/>
    <cellStyle name="SAPBEXexcBad7 7 2 29" xfId="37505"/>
    <cellStyle name="SAPBEXexcBad7 7 2 3" xfId="37506"/>
    <cellStyle name="SAPBEXexcBad7 7 2 4" xfId="37507"/>
    <cellStyle name="SAPBEXexcBad7 7 2 5" xfId="37508"/>
    <cellStyle name="SAPBEXexcBad7 7 2 6" xfId="37509"/>
    <cellStyle name="SAPBEXexcBad7 7 2 7" xfId="37510"/>
    <cellStyle name="SAPBEXexcBad7 7 2 8" xfId="37511"/>
    <cellStyle name="SAPBEXexcBad7 7 2 9" xfId="37512"/>
    <cellStyle name="SAPBEXexcBad7 7 20" xfId="37513"/>
    <cellStyle name="SAPBEXexcBad7 7 21" xfId="37514"/>
    <cellStyle name="SAPBEXexcBad7 7 22" xfId="37515"/>
    <cellStyle name="SAPBEXexcBad7 7 23" xfId="37516"/>
    <cellStyle name="SAPBEXexcBad7 7 24" xfId="37517"/>
    <cellStyle name="SAPBEXexcBad7 7 25" xfId="37518"/>
    <cellStyle name="SAPBEXexcBad7 7 26" xfId="37519"/>
    <cellStyle name="SAPBEXexcBad7 7 27" xfId="37520"/>
    <cellStyle name="SAPBEXexcBad7 7 28" xfId="37521"/>
    <cellStyle name="SAPBEXexcBad7 7 29" xfId="37522"/>
    <cellStyle name="SAPBEXexcBad7 7 3" xfId="37523"/>
    <cellStyle name="SAPBEXexcBad7 7 30" xfId="37524"/>
    <cellStyle name="SAPBEXexcBad7 7 4" xfId="37525"/>
    <cellStyle name="SAPBEXexcBad7 7 5" xfId="37526"/>
    <cellStyle name="SAPBEXexcBad7 7 6" xfId="37527"/>
    <cellStyle name="SAPBEXexcBad7 7 7" xfId="37528"/>
    <cellStyle name="SAPBEXexcBad7 7 8" xfId="37529"/>
    <cellStyle name="SAPBEXexcBad7 7 9" xfId="37530"/>
    <cellStyle name="SAPBEXexcBad7 8" xfId="37531"/>
    <cellStyle name="SAPBEXexcBad7 8 10" xfId="37532"/>
    <cellStyle name="SAPBEXexcBad7 8 11" xfId="37533"/>
    <cellStyle name="SAPBEXexcBad7 8 12" xfId="37534"/>
    <cellStyle name="SAPBEXexcBad7 8 13" xfId="37535"/>
    <cellStyle name="SAPBEXexcBad7 8 14" xfId="37536"/>
    <cellStyle name="SAPBEXexcBad7 8 15" xfId="37537"/>
    <cellStyle name="SAPBEXexcBad7 8 16" xfId="37538"/>
    <cellStyle name="SAPBEXexcBad7 8 17" xfId="37539"/>
    <cellStyle name="SAPBEXexcBad7 8 18" xfId="37540"/>
    <cellStyle name="SAPBEXexcBad7 8 19" xfId="37541"/>
    <cellStyle name="SAPBEXexcBad7 8 2" xfId="37542"/>
    <cellStyle name="SAPBEXexcBad7 8 2 10" xfId="37543"/>
    <cellStyle name="SAPBEXexcBad7 8 2 11" xfId="37544"/>
    <cellStyle name="SAPBEXexcBad7 8 2 12" xfId="37545"/>
    <cellStyle name="SAPBEXexcBad7 8 2 13" xfId="37546"/>
    <cellStyle name="SAPBEXexcBad7 8 2 14" xfId="37547"/>
    <cellStyle name="SAPBEXexcBad7 8 2 15" xfId="37548"/>
    <cellStyle name="SAPBEXexcBad7 8 2 16" xfId="37549"/>
    <cellStyle name="SAPBEXexcBad7 8 2 17" xfId="37550"/>
    <cellStyle name="SAPBEXexcBad7 8 2 18" xfId="37551"/>
    <cellStyle name="SAPBEXexcBad7 8 2 19" xfId="37552"/>
    <cellStyle name="SAPBEXexcBad7 8 2 2" xfId="37553"/>
    <cellStyle name="SAPBEXexcBad7 8 2 20" xfId="37554"/>
    <cellStyle name="SAPBEXexcBad7 8 2 21" xfId="37555"/>
    <cellStyle name="SAPBEXexcBad7 8 2 22" xfId="37556"/>
    <cellStyle name="SAPBEXexcBad7 8 2 23" xfId="37557"/>
    <cellStyle name="SAPBEXexcBad7 8 2 24" xfId="37558"/>
    <cellStyle name="SAPBEXexcBad7 8 2 25" xfId="37559"/>
    <cellStyle name="SAPBEXexcBad7 8 2 26" xfId="37560"/>
    <cellStyle name="SAPBEXexcBad7 8 2 27" xfId="37561"/>
    <cellStyle name="SAPBEXexcBad7 8 2 28" xfId="37562"/>
    <cellStyle name="SAPBEXexcBad7 8 2 29" xfId="37563"/>
    <cellStyle name="SAPBEXexcBad7 8 2 3" xfId="37564"/>
    <cellStyle name="SAPBEXexcBad7 8 2 4" xfId="37565"/>
    <cellStyle name="SAPBEXexcBad7 8 2 5" xfId="37566"/>
    <cellStyle name="SAPBEXexcBad7 8 2 6" xfId="37567"/>
    <cellStyle name="SAPBEXexcBad7 8 2 7" xfId="37568"/>
    <cellStyle name="SAPBEXexcBad7 8 2 8" xfId="37569"/>
    <cellStyle name="SAPBEXexcBad7 8 2 9" xfId="37570"/>
    <cellStyle name="SAPBEXexcBad7 8 20" xfId="37571"/>
    <cellStyle name="SAPBEXexcBad7 8 21" xfId="37572"/>
    <cellStyle name="SAPBEXexcBad7 8 22" xfId="37573"/>
    <cellStyle name="SAPBEXexcBad7 8 23" xfId="37574"/>
    <cellStyle name="SAPBEXexcBad7 8 24" xfId="37575"/>
    <cellStyle name="SAPBEXexcBad7 8 25" xfId="37576"/>
    <cellStyle name="SAPBEXexcBad7 8 26" xfId="37577"/>
    <cellStyle name="SAPBEXexcBad7 8 27" xfId="37578"/>
    <cellStyle name="SAPBEXexcBad7 8 28" xfId="37579"/>
    <cellStyle name="SAPBEXexcBad7 8 29" xfId="37580"/>
    <cellStyle name="SAPBEXexcBad7 8 3" xfId="37581"/>
    <cellStyle name="SAPBEXexcBad7 8 30" xfId="37582"/>
    <cellStyle name="SAPBEXexcBad7 8 4" xfId="37583"/>
    <cellStyle name="SAPBEXexcBad7 8 5" xfId="37584"/>
    <cellStyle name="SAPBEXexcBad7 8 6" xfId="37585"/>
    <cellStyle name="SAPBEXexcBad7 8 7" xfId="37586"/>
    <cellStyle name="SAPBEXexcBad7 8 8" xfId="37587"/>
    <cellStyle name="SAPBEXexcBad7 8 9" xfId="37588"/>
    <cellStyle name="SAPBEXexcBad7 9" xfId="37589"/>
    <cellStyle name="SAPBEXexcBad7 9 10" xfId="37590"/>
    <cellStyle name="SAPBEXexcBad7 9 11" xfId="37591"/>
    <cellStyle name="SAPBEXexcBad7 9 12" xfId="37592"/>
    <cellStyle name="SAPBEXexcBad7 9 13" xfId="37593"/>
    <cellStyle name="SAPBEXexcBad7 9 14" xfId="37594"/>
    <cellStyle name="SAPBEXexcBad7 9 15" xfId="37595"/>
    <cellStyle name="SAPBEXexcBad7 9 16" xfId="37596"/>
    <cellStyle name="SAPBEXexcBad7 9 17" xfId="37597"/>
    <cellStyle name="SAPBEXexcBad7 9 18" xfId="37598"/>
    <cellStyle name="SAPBEXexcBad7 9 19" xfId="37599"/>
    <cellStyle name="SAPBEXexcBad7 9 2" xfId="37600"/>
    <cellStyle name="SAPBEXexcBad7 9 2 10" xfId="37601"/>
    <cellStyle name="SAPBEXexcBad7 9 2 11" xfId="37602"/>
    <cellStyle name="SAPBEXexcBad7 9 2 12" xfId="37603"/>
    <cellStyle name="SAPBEXexcBad7 9 2 13" xfId="37604"/>
    <cellStyle name="SAPBEXexcBad7 9 2 14" xfId="37605"/>
    <cellStyle name="SAPBEXexcBad7 9 2 15" xfId="37606"/>
    <cellStyle name="SAPBEXexcBad7 9 2 16" xfId="37607"/>
    <cellStyle name="SAPBEXexcBad7 9 2 17" xfId="37608"/>
    <cellStyle name="SAPBEXexcBad7 9 2 18" xfId="37609"/>
    <cellStyle name="SAPBEXexcBad7 9 2 19" xfId="37610"/>
    <cellStyle name="SAPBEXexcBad7 9 2 2" xfId="37611"/>
    <cellStyle name="SAPBEXexcBad7 9 2 20" xfId="37612"/>
    <cellStyle name="SAPBEXexcBad7 9 2 21" xfId="37613"/>
    <cellStyle name="SAPBEXexcBad7 9 2 22" xfId="37614"/>
    <cellStyle name="SAPBEXexcBad7 9 2 23" xfId="37615"/>
    <cellStyle name="SAPBEXexcBad7 9 2 24" xfId="37616"/>
    <cellStyle name="SAPBEXexcBad7 9 2 25" xfId="37617"/>
    <cellStyle name="SAPBEXexcBad7 9 2 26" xfId="37618"/>
    <cellStyle name="SAPBEXexcBad7 9 2 27" xfId="37619"/>
    <cellStyle name="SAPBEXexcBad7 9 2 28" xfId="37620"/>
    <cellStyle name="SAPBEXexcBad7 9 2 29" xfId="37621"/>
    <cellStyle name="SAPBEXexcBad7 9 2 3" xfId="37622"/>
    <cellStyle name="SAPBEXexcBad7 9 2 4" xfId="37623"/>
    <cellStyle name="SAPBEXexcBad7 9 2 5" xfId="37624"/>
    <cellStyle name="SAPBEXexcBad7 9 2 6" xfId="37625"/>
    <cellStyle name="SAPBEXexcBad7 9 2 7" xfId="37626"/>
    <cellStyle name="SAPBEXexcBad7 9 2 8" xfId="37627"/>
    <cellStyle name="SAPBEXexcBad7 9 2 9" xfId="37628"/>
    <cellStyle name="SAPBEXexcBad7 9 20" xfId="37629"/>
    <cellStyle name="SAPBEXexcBad7 9 21" xfId="37630"/>
    <cellStyle name="SAPBEXexcBad7 9 22" xfId="37631"/>
    <cellStyle name="SAPBEXexcBad7 9 23" xfId="37632"/>
    <cellStyle name="SAPBEXexcBad7 9 24" xfId="37633"/>
    <cellStyle name="SAPBEXexcBad7 9 25" xfId="37634"/>
    <cellStyle name="SAPBEXexcBad7 9 26" xfId="37635"/>
    <cellStyle name="SAPBEXexcBad7 9 27" xfId="37636"/>
    <cellStyle name="SAPBEXexcBad7 9 28" xfId="37637"/>
    <cellStyle name="SAPBEXexcBad7 9 29" xfId="37638"/>
    <cellStyle name="SAPBEXexcBad7 9 3" xfId="37639"/>
    <cellStyle name="SAPBEXexcBad7 9 30" xfId="37640"/>
    <cellStyle name="SAPBEXexcBad7 9 4" xfId="37641"/>
    <cellStyle name="SAPBEXexcBad7 9 5" xfId="37642"/>
    <cellStyle name="SAPBEXexcBad7 9 6" xfId="37643"/>
    <cellStyle name="SAPBEXexcBad7 9 7" xfId="37644"/>
    <cellStyle name="SAPBEXexcBad7 9 8" xfId="37645"/>
    <cellStyle name="SAPBEXexcBad7 9 9" xfId="37646"/>
    <cellStyle name="SAPBEXexcBad8" xfId="37647"/>
    <cellStyle name="SAPBEXexcBad8 10" xfId="37648"/>
    <cellStyle name="SAPBEXexcBad8 10 10" xfId="37649"/>
    <cellStyle name="SAPBEXexcBad8 10 11" xfId="37650"/>
    <cellStyle name="SAPBEXexcBad8 10 12" xfId="37651"/>
    <cellStyle name="SAPBEXexcBad8 10 13" xfId="37652"/>
    <cellStyle name="SAPBEXexcBad8 10 14" xfId="37653"/>
    <cellStyle name="SAPBEXexcBad8 10 15" xfId="37654"/>
    <cellStyle name="SAPBEXexcBad8 10 16" xfId="37655"/>
    <cellStyle name="SAPBEXexcBad8 10 17" xfId="37656"/>
    <cellStyle name="SAPBEXexcBad8 10 18" xfId="37657"/>
    <cellStyle name="SAPBEXexcBad8 10 19" xfId="37658"/>
    <cellStyle name="SAPBEXexcBad8 10 2" xfId="37659"/>
    <cellStyle name="SAPBEXexcBad8 10 2 10" xfId="37660"/>
    <cellStyle name="SAPBEXexcBad8 10 2 11" xfId="37661"/>
    <cellStyle name="SAPBEXexcBad8 10 2 12" xfId="37662"/>
    <cellStyle name="SAPBEXexcBad8 10 2 13" xfId="37663"/>
    <cellStyle name="SAPBEXexcBad8 10 2 14" xfId="37664"/>
    <cellStyle name="SAPBEXexcBad8 10 2 15" xfId="37665"/>
    <cellStyle name="SAPBEXexcBad8 10 2 16" xfId="37666"/>
    <cellStyle name="SAPBEXexcBad8 10 2 17" xfId="37667"/>
    <cellStyle name="SAPBEXexcBad8 10 2 18" xfId="37668"/>
    <cellStyle name="SAPBEXexcBad8 10 2 19" xfId="37669"/>
    <cellStyle name="SAPBEXexcBad8 10 2 2" xfId="37670"/>
    <cellStyle name="SAPBEXexcBad8 10 2 20" xfId="37671"/>
    <cellStyle name="SAPBEXexcBad8 10 2 21" xfId="37672"/>
    <cellStyle name="SAPBEXexcBad8 10 2 22" xfId="37673"/>
    <cellStyle name="SAPBEXexcBad8 10 2 23" xfId="37674"/>
    <cellStyle name="SAPBEXexcBad8 10 2 24" xfId="37675"/>
    <cellStyle name="SAPBEXexcBad8 10 2 25" xfId="37676"/>
    <cellStyle name="SAPBEXexcBad8 10 2 26" xfId="37677"/>
    <cellStyle name="SAPBEXexcBad8 10 2 27" xfId="37678"/>
    <cellStyle name="SAPBEXexcBad8 10 2 28" xfId="37679"/>
    <cellStyle name="SAPBEXexcBad8 10 2 29" xfId="37680"/>
    <cellStyle name="SAPBEXexcBad8 10 2 3" xfId="37681"/>
    <cellStyle name="SAPBEXexcBad8 10 2 4" xfId="37682"/>
    <cellStyle name="SAPBEXexcBad8 10 2 5" xfId="37683"/>
    <cellStyle name="SAPBEXexcBad8 10 2 6" xfId="37684"/>
    <cellStyle name="SAPBEXexcBad8 10 2 7" xfId="37685"/>
    <cellStyle name="SAPBEXexcBad8 10 2 8" xfId="37686"/>
    <cellStyle name="SAPBEXexcBad8 10 2 9" xfId="37687"/>
    <cellStyle name="SAPBEXexcBad8 10 20" xfId="37688"/>
    <cellStyle name="SAPBEXexcBad8 10 21" xfId="37689"/>
    <cellStyle name="SAPBEXexcBad8 10 22" xfId="37690"/>
    <cellStyle name="SAPBEXexcBad8 10 23" xfId="37691"/>
    <cellStyle name="SAPBEXexcBad8 10 24" xfId="37692"/>
    <cellStyle name="SAPBEXexcBad8 10 25" xfId="37693"/>
    <cellStyle name="SAPBEXexcBad8 10 26" xfId="37694"/>
    <cellStyle name="SAPBEXexcBad8 10 27" xfId="37695"/>
    <cellStyle name="SAPBEXexcBad8 10 28" xfId="37696"/>
    <cellStyle name="SAPBEXexcBad8 10 29" xfId="37697"/>
    <cellStyle name="SAPBEXexcBad8 10 3" xfId="37698"/>
    <cellStyle name="SAPBEXexcBad8 10 30" xfId="37699"/>
    <cellStyle name="SAPBEXexcBad8 10 4" xfId="37700"/>
    <cellStyle name="SAPBEXexcBad8 10 5" xfId="37701"/>
    <cellStyle name="SAPBEXexcBad8 10 6" xfId="37702"/>
    <cellStyle name="SAPBEXexcBad8 10 7" xfId="37703"/>
    <cellStyle name="SAPBEXexcBad8 10 8" xfId="37704"/>
    <cellStyle name="SAPBEXexcBad8 10 9" xfId="37705"/>
    <cellStyle name="SAPBEXexcBad8 11" xfId="37706"/>
    <cellStyle name="SAPBEXexcBad8 11 10" xfId="37707"/>
    <cellStyle name="SAPBEXexcBad8 11 11" xfId="37708"/>
    <cellStyle name="SAPBEXexcBad8 11 12" xfId="37709"/>
    <cellStyle name="SAPBEXexcBad8 11 13" xfId="37710"/>
    <cellStyle name="SAPBEXexcBad8 11 14" xfId="37711"/>
    <cellStyle name="SAPBEXexcBad8 11 15" xfId="37712"/>
    <cellStyle name="SAPBEXexcBad8 11 16" xfId="37713"/>
    <cellStyle name="SAPBEXexcBad8 11 17" xfId="37714"/>
    <cellStyle name="SAPBEXexcBad8 11 18" xfId="37715"/>
    <cellStyle name="SAPBEXexcBad8 11 19" xfId="37716"/>
    <cellStyle name="SAPBEXexcBad8 11 2" xfId="37717"/>
    <cellStyle name="SAPBEXexcBad8 11 2 10" xfId="37718"/>
    <cellStyle name="SAPBEXexcBad8 11 2 11" xfId="37719"/>
    <cellStyle name="SAPBEXexcBad8 11 2 12" xfId="37720"/>
    <cellStyle name="SAPBEXexcBad8 11 2 13" xfId="37721"/>
    <cellStyle name="SAPBEXexcBad8 11 2 14" xfId="37722"/>
    <cellStyle name="SAPBEXexcBad8 11 2 15" xfId="37723"/>
    <cellStyle name="SAPBEXexcBad8 11 2 16" xfId="37724"/>
    <cellStyle name="SAPBEXexcBad8 11 2 17" xfId="37725"/>
    <cellStyle name="SAPBEXexcBad8 11 2 18" xfId="37726"/>
    <cellStyle name="SAPBEXexcBad8 11 2 19" xfId="37727"/>
    <cellStyle name="SAPBEXexcBad8 11 2 2" xfId="37728"/>
    <cellStyle name="SAPBEXexcBad8 11 2 20" xfId="37729"/>
    <cellStyle name="SAPBEXexcBad8 11 2 21" xfId="37730"/>
    <cellStyle name="SAPBEXexcBad8 11 2 22" xfId="37731"/>
    <cellStyle name="SAPBEXexcBad8 11 2 23" xfId="37732"/>
    <cellStyle name="SAPBEXexcBad8 11 2 24" xfId="37733"/>
    <cellStyle name="SAPBEXexcBad8 11 2 25" xfId="37734"/>
    <cellStyle name="SAPBEXexcBad8 11 2 26" xfId="37735"/>
    <cellStyle name="SAPBEXexcBad8 11 2 27" xfId="37736"/>
    <cellStyle name="SAPBEXexcBad8 11 2 28" xfId="37737"/>
    <cellStyle name="SAPBEXexcBad8 11 2 29" xfId="37738"/>
    <cellStyle name="SAPBEXexcBad8 11 2 3" xfId="37739"/>
    <cellStyle name="SAPBEXexcBad8 11 2 4" xfId="37740"/>
    <cellStyle name="SAPBEXexcBad8 11 2 5" xfId="37741"/>
    <cellStyle name="SAPBEXexcBad8 11 2 6" xfId="37742"/>
    <cellStyle name="SAPBEXexcBad8 11 2 7" xfId="37743"/>
    <cellStyle name="SAPBEXexcBad8 11 2 8" xfId="37744"/>
    <cellStyle name="SAPBEXexcBad8 11 2 9" xfId="37745"/>
    <cellStyle name="SAPBEXexcBad8 11 20" xfId="37746"/>
    <cellStyle name="SAPBEXexcBad8 11 21" xfId="37747"/>
    <cellStyle name="SAPBEXexcBad8 11 22" xfId="37748"/>
    <cellStyle name="SAPBEXexcBad8 11 23" xfId="37749"/>
    <cellStyle name="SAPBEXexcBad8 11 24" xfId="37750"/>
    <cellStyle name="SAPBEXexcBad8 11 25" xfId="37751"/>
    <cellStyle name="SAPBEXexcBad8 11 26" xfId="37752"/>
    <cellStyle name="SAPBEXexcBad8 11 27" xfId="37753"/>
    <cellStyle name="SAPBEXexcBad8 11 28" xfId="37754"/>
    <cellStyle name="SAPBEXexcBad8 11 29" xfId="37755"/>
    <cellStyle name="SAPBEXexcBad8 11 3" xfId="37756"/>
    <cellStyle name="SAPBEXexcBad8 11 30" xfId="37757"/>
    <cellStyle name="SAPBEXexcBad8 11 4" xfId="37758"/>
    <cellStyle name="SAPBEXexcBad8 11 5" xfId="37759"/>
    <cellStyle name="SAPBEXexcBad8 11 6" xfId="37760"/>
    <cellStyle name="SAPBEXexcBad8 11 7" xfId="37761"/>
    <cellStyle name="SAPBEXexcBad8 11 8" xfId="37762"/>
    <cellStyle name="SAPBEXexcBad8 11 9" xfId="37763"/>
    <cellStyle name="SAPBEXexcBad8 12" xfId="37764"/>
    <cellStyle name="SAPBEXexcBad8 12 10" xfId="37765"/>
    <cellStyle name="SAPBEXexcBad8 12 11" xfId="37766"/>
    <cellStyle name="SAPBEXexcBad8 12 12" xfId="37767"/>
    <cellStyle name="SAPBEXexcBad8 12 13" xfId="37768"/>
    <cellStyle name="SAPBEXexcBad8 12 14" xfId="37769"/>
    <cellStyle name="SAPBEXexcBad8 12 15" xfId="37770"/>
    <cellStyle name="SAPBEXexcBad8 12 16" xfId="37771"/>
    <cellStyle name="SAPBEXexcBad8 12 17" xfId="37772"/>
    <cellStyle name="SAPBEXexcBad8 12 18" xfId="37773"/>
    <cellStyle name="SAPBEXexcBad8 12 19" xfId="37774"/>
    <cellStyle name="SAPBEXexcBad8 12 2" xfId="37775"/>
    <cellStyle name="SAPBEXexcBad8 12 2 10" xfId="37776"/>
    <cellStyle name="SAPBEXexcBad8 12 2 11" xfId="37777"/>
    <cellStyle name="SAPBEXexcBad8 12 2 12" xfId="37778"/>
    <cellStyle name="SAPBEXexcBad8 12 2 13" xfId="37779"/>
    <cellStyle name="SAPBEXexcBad8 12 2 14" xfId="37780"/>
    <cellStyle name="SAPBEXexcBad8 12 2 15" xfId="37781"/>
    <cellStyle name="SAPBEXexcBad8 12 2 16" xfId="37782"/>
    <cellStyle name="SAPBEXexcBad8 12 2 17" xfId="37783"/>
    <cellStyle name="SAPBEXexcBad8 12 2 18" xfId="37784"/>
    <cellStyle name="SAPBEXexcBad8 12 2 19" xfId="37785"/>
    <cellStyle name="SAPBEXexcBad8 12 2 2" xfId="37786"/>
    <cellStyle name="SAPBEXexcBad8 12 2 20" xfId="37787"/>
    <cellStyle name="SAPBEXexcBad8 12 2 21" xfId="37788"/>
    <cellStyle name="SAPBEXexcBad8 12 2 22" xfId="37789"/>
    <cellStyle name="SAPBEXexcBad8 12 2 23" xfId="37790"/>
    <cellStyle name="SAPBEXexcBad8 12 2 24" xfId="37791"/>
    <cellStyle name="SAPBEXexcBad8 12 2 25" xfId="37792"/>
    <cellStyle name="SAPBEXexcBad8 12 2 26" xfId="37793"/>
    <cellStyle name="SAPBEXexcBad8 12 2 27" xfId="37794"/>
    <cellStyle name="SAPBEXexcBad8 12 2 28" xfId="37795"/>
    <cellStyle name="SAPBEXexcBad8 12 2 29" xfId="37796"/>
    <cellStyle name="SAPBEXexcBad8 12 2 3" xfId="37797"/>
    <cellStyle name="SAPBEXexcBad8 12 2 4" xfId="37798"/>
    <cellStyle name="SAPBEXexcBad8 12 2 5" xfId="37799"/>
    <cellStyle name="SAPBEXexcBad8 12 2 6" xfId="37800"/>
    <cellStyle name="SAPBEXexcBad8 12 2 7" xfId="37801"/>
    <cellStyle name="SAPBEXexcBad8 12 2 8" xfId="37802"/>
    <cellStyle name="SAPBEXexcBad8 12 2 9" xfId="37803"/>
    <cellStyle name="SAPBEXexcBad8 12 20" xfId="37804"/>
    <cellStyle name="SAPBEXexcBad8 12 21" xfId="37805"/>
    <cellStyle name="SAPBEXexcBad8 12 22" xfId="37806"/>
    <cellStyle name="SAPBEXexcBad8 12 23" xfId="37807"/>
    <cellStyle name="SAPBEXexcBad8 12 24" xfId="37808"/>
    <cellStyle name="SAPBEXexcBad8 12 25" xfId="37809"/>
    <cellStyle name="SAPBEXexcBad8 12 26" xfId="37810"/>
    <cellStyle name="SAPBEXexcBad8 12 27" xfId="37811"/>
    <cellStyle name="SAPBEXexcBad8 12 28" xfId="37812"/>
    <cellStyle name="SAPBEXexcBad8 12 29" xfId="37813"/>
    <cellStyle name="SAPBEXexcBad8 12 3" xfId="37814"/>
    <cellStyle name="SAPBEXexcBad8 12 30" xfId="37815"/>
    <cellStyle name="SAPBEXexcBad8 12 4" xfId="37816"/>
    <cellStyle name="SAPBEXexcBad8 12 5" xfId="37817"/>
    <cellStyle name="SAPBEXexcBad8 12 6" xfId="37818"/>
    <cellStyle name="SAPBEXexcBad8 12 7" xfId="37819"/>
    <cellStyle name="SAPBEXexcBad8 12 8" xfId="37820"/>
    <cellStyle name="SAPBEXexcBad8 12 9" xfId="37821"/>
    <cellStyle name="SAPBEXexcBad8 13" xfId="37822"/>
    <cellStyle name="SAPBEXexcBad8 13 10" xfId="37823"/>
    <cellStyle name="SAPBEXexcBad8 13 11" xfId="37824"/>
    <cellStyle name="SAPBEXexcBad8 13 12" xfId="37825"/>
    <cellStyle name="SAPBEXexcBad8 13 13" xfId="37826"/>
    <cellStyle name="SAPBEXexcBad8 13 14" xfId="37827"/>
    <cellStyle name="SAPBEXexcBad8 13 15" xfId="37828"/>
    <cellStyle name="SAPBEXexcBad8 13 16" xfId="37829"/>
    <cellStyle name="SAPBEXexcBad8 13 17" xfId="37830"/>
    <cellStyle name="SAPBEXexcBad8 13 18" xfId="37831"/>
    <cellStyle name="SAPBEXexcBad8 13 19" xfId="37832"/>
    <cellStyle name="SAPBEXexcBad8 13 2" xfId="37833"/>
    <cellStyle name="SAPBEXexcBad8 13 2 10" xfId="37834"/>
    <cellStyle name="SAPBEXexcBad8 13 2 11" xfId="37835"/>
    <cellStyle name="SAPBEXexcBad8 13 2 12" xfId="37836"/>
    <cellStyle name="SAPBEXexcBad8 13 2 13" xfId="37837"/>
    <cellStyle name="SAPBEXexcBad8 13 2 14" xfId="37838"/>
    <cellStyle name="SAPBEXexcBad8 13 2 15" xfId="37839"/>
    <cellStyle name="SAPBEXexcBad8 13 2 16" xfId="37840"/>
    <cellStyle name="SAPBEXexcBad8 13 2 17" xfId="37841"/>
    <cellStyle name="SAPBEXexcBad8 13 2 18" xfId="37842"/>
    <cellStyle name="SAPBEXexcBad8 13 2 19" xfId="37843"/>
    <cellStyle name="SAPBEXexcBad8 13 2 2" xfId="37844"/>
    <cellStyle name="SAPBEXexcBad8 13 2 20" xfId="37845"/>
    <cellStyle name="SAPBEXexcBad8 13 2 21" xfId="37846"/>
    <cellStyle name="SAPBEXexcBad8 13 2 22" xfId="37847"/>
    <cellStyle name="SAPBEXexcBad8 13 2 23" xfId="37848"/>
    <cellStyle name="SAPBEXexcBad8 13 2 24" xfId="37849"/>
    <cellStyle name="SAPBEXexcBad8 13 2 25" xfId="37850"/>
    <cellStyle name="SAPBEXexcBad8 13 2 26" xfId="37851"/>
    <cellStyle name="SAPBEXexcBad8 13 2 27" xfId="37852"/>
    <cellStyle name="SAPBEXexcBad8 13 2 28" xfId="37853"/>
    <cellStyle name="SAPBEXexcBad8 13 2 29" xfId="37854"/>
    <cellStyle name="SAPBEXexcBad8 13 2 3" xfId="37855"/>
    <cellStyle name="SAPBEXexcBad8 13 2 4" xfId="37856"/>
    <cellStyle name="SAPBEXexcBad8 13 2 5" xfId="37857"/>
    <cellStyle name="SAPBEXexcBad8 13 2 6" xfId="37858"/>
    <cellStyle name="SAPBEXexcBad8 13 2 7" xfId="37859"/>
    <cellStyle name="SAPBEXexcBad8 13 2 8" xfId="37860"/>
    <cellStyle name="SAPBEXexcBad8 13 2 9" xfId="37861"/>
    <cellStyle name="SAPBEXexcBad8 13 20" xfId="37862"/>
    <cellStyle name="SAPBEXexcBad8 13 21" xfId="37863"/>
    <cellStyle name="SAPBEXexcBad8 13 22" xfId="37864"/>
    <cellStyle name="SAPBEXexcBad8 13 23" xfId="37865"/>
    <cellStyle name="SAPBEXexcBad8 13 24" xfId="37866"/>
    <cellStyle name="SAPBEXexcBad8 13 25" xfId="37867"/>
    <cellStyle name="SAPBEXexcBad8 13 26" xfId="37868"/>
    <cellStyle name="SAPBEXexcBad8 13 27" xfId="37869"/>
    <cellStyle name="SAPBEXexcBad8 13 28" xfId="37870"/>
    <cellStyle name="SAPBEXexcBad8 13 29" xfId="37871"/>
    <cellStyle name="SAPBEXexcBad8 13 3" xfId="37872"/>
    <cellStyle name="SAPBEXexcBad8 13 30" xfId="37873"/>
    <cellStyle name="SAPBEXexcBad8 13 4" xfId="37874"/>
    <cellStyle name="SAPBEXexcBad8 13 5" xfId="37875"/>
    <cellStyle name="SAPBEXexcBad8 13 6" xfId="37876"/>
    <cellStyle name="SAPBEXexcBad8 13 7" xfId="37877"/>
    <cellStyle name="SAPBEXexcBad8 13 8" xfId="37878"/>
    <cellStyle name="SAPBEXexcBad8 13 9" xfId="37879"/>
    <cellStyle name="SAPBEXexcBad8 14" xfId="37880"/>
    <cellStyle name="SAPBEXexcBad8 14 10" xfId="37881"/>
    <cellStyle name="SAPBEXexcBad8 14 11" xfId="37882"/>
    <cellStyle name="SAPBEXexcBad8 14 12" xfId="37883"/>
    <cellStyle name="SAPBEXexcBad8 14 13" xfId="37884"/>
    <cellStyle name="SAPBEXexcBad8 14 14" xfId="37885"/>
    <cellStyle name="SAPBEXexcBad8 14 15" xfId="37886"/>
    <cellStyle name="SAPBEXexcBad8 14 16" xfId="37887"/>
    <cellStyle name="SAPBEXexcBad8 14 17" xfId="37888"/>
    <cellStyle name="SAPBEXexcBad8 14 18" xfId="37889"/>
    <cellStyle name="SAPBEXexcBad8 14 19" xfId="37890"/>
    <cellStyle name="SAPBEXexcBad8 14 2" xfId="37891"/>
    <cellStyle name="SAPBEXexcBad8 14 2 10" xfId="37892"/>
    <cellStyle name="SAPBEXexcBad8 14 2 11" xfId="37893"/>
    <cellStyle name="SAPBEXexcBad8 14 2 12" xfId="37894"/>
    <cellStyle name="SAPBEXexcBad8 14 2 13" xfId="37895"/>
    <cellStyle name="SAPBEXexcBad8 14 2 14" xfId="37896"/>
    <cellStyle name="SAPBEXexcBad8 14 2 15" xfId="37897"/>
    <cellStyle name="SAPBEXexcBad8 14 2 16" xfId="37898"/>
    <cellStyle name="SAPBEXexcBad8 14 2 17" xfId="37899"/>
    <cellStyle name="SAPBEXexcBad8 14 2 18" xfId="37900"/>
    <cellStyle name="SAPBEXexcBad8 14 2 19" xfId="37901"/>
    <cellStyle name="SAPBEXexcBad8 14 2 2" xfId="37902"/>
    <cellStyle name="SAPBEXexcBad8 14 2 20" xfId="37903"/>
    <cellStyle name="SAPBEXexcBad8 14 2 21" xfId="37904"/>
    <cellStyle name="SAPBEXexcBad8 14 2 22" xfId="37905"/>
    <cellStyle name="SAPBEXexcBad8 14 2 23" xfId="37906"/>
    <cellStyle name="SAPBEXexcBad8 14 2 24" xfId="37907"/>
    <cellStyle name="SAPBEXexcBad8 14 2 25" xfId="37908"/>
    <cellStyle name="SAPBEXexcBad8 14 2 26" xfId="37909"/>
    <cellStyle name="SAPBEXexcBad8 14 2 27" xfId="37910"/>
    <cellStyle name="SAPBEXexcBad8 14 2 28" xfId="37911"/>
    <cellStyle name="SAPBEXexcBad8 14 2 29" xfId="37912"/>
    <cellStyle name="SAPBEXexcBad8 14 2 3" xfId="37913"/>
    <cellStyle name="SAPBEXexcBad8 14 2 4" xfId="37914"/>
    <cellStyle name="SAPBEXexcBad8 14 2 5" xfId="37915"/>
    <cellStyle name="SAPBEXexcBad8 14 2 6" xfId="37916"/>
    <cellStyle name="SAPBEXexcBad8 14 2 7" xfId="37917"/>
    <cellStyle name="SAPBEXexcBad8 14 2 8" xfId="37918"/>
    <cellStyle name="SAPBEXexcBad8 14 2 9" xfId="37919"/>
    <cellStyle name="SAPBEXexcBad8 14 20" xfId="37920"/>
    <cellStyle name="SAPBEXexcBad8 14 21" xfId="37921"/>
    <cellStyle name="SAPBEXexcBad8 14 22" xfId="37922"/>
    <cellStyle name="SAPBEXexcBad8 14 23" xfId="37923"/>
    <cellStyle name="SAPBEXexcBad8 14 24" xfId="37924"/>
    <cellStyle name="SAPBEXexcBad8 14 25" xfId="37925"/>
    <cellStyle name="SAPBEXexcBad8 14 26" xfId="37926"/>
    <cellStyle name="SAPBEXexcBad8 14 27" xfId="37927"/>
    <cellStyle name="SAPBEXexcBad8 14 28" xfId="37928"/>
    <cellStyle name="SAPBEXexcBad8 14 29" xfId="37929"/>
    <cellStyle name="SAPBEXexcBad8 14 3" xfId="37930"/>
    <cellStyle name="SAPBEXexcBad8 14 30" xfId="37931"/>
    <cellStyle name="SAPBEXexcBad8 14 4" xfId="37932"/>
    <cellStyle name="SAPBEXexcBad8 14 5" xfId="37933"/>
    <cellStyle name="SAPBEXexcBad8 14 6" xfId="37934"/>
    <cellStyle name="SAPBEXexcBad8 14 7" xfId="37935"/>
    <cellStyle name="SAPBEXexcBad8 14 8" xfId="37936"/>
    <cellStyle name="SAPBEXexcBad8 14 9" xfId="37937"/>
    <cellStyle name="SAPBEXexcBad8 15" xfId="37938"/>
    <cellStyle name="SAPBEXexcBad8 15 10" xfId="37939"/>
    <cellStyle name="SAPBEXexcBad8 15 11" xfId="37940"/>
    <cellStyle name="SAPBEXexcBad8 15 12" xfId="37941"/>
    <cellStyle name="SAPBEXexcBad8 15 13" xfId="37942"/>
    <cellStyle name="SAPBEXexcBad8 15 14" xfId="37943"/>
    <cellStyle name="SAPBEXexcBad8 15 15" xfId="37944"/>
    <cellStyle name="SAPBEXexcBad8 15 16" xfId="37945"/>
    <cellStyle name="SAPBEXexcBad8 15 17" xfId="37946"/>
    <cellStyle name="SAPBEXexcBad8 15 18" xfId="37947"/>
    <cellStyle name="SAPBEXexcBad8 15 19" xfId="37948"/>
    <cellStyle name="SAPBEXexcBad8 15 2" xfId="37949"/>
    <cellStyle name="SAPBEXexcBad8 15 2 10" xfId="37950"/>
    <cellStyle name="SAPBEXexcBad8 15 2 11" xfId="37951"/>
    <cellStyle name="SAPBEXexcBad8 15 2 12" xfId="37952"/>
    <cellStyle name="SAPBEXexcBad8 15 2 13" xfId="37953"/>
    <cellStyle name="SAPBEXexcBad8 15 2 14" xfId="37954"/>
    <cellStyle name="SAPBEXexcBad8 15 2 15" xfId="37955"/>
    <cellStyle name="SAPBEXexcBad8 15 2 16" xfId="37956"/>
    <cellStyle name="SAPBEXexcBad8 15 2 17" xfId="37957"/>
    <cellStyle name="SAPBEXexcBad8 15 2 18" xfId="37958"/>
    <cellStyle name="SAPBEXexcBad8 15 2 19" xfId="37959"/>
    <cellStyle name="SAPBEXexcBad8 15 2 2" xfId="37960"/>
    <cellStyle name="SAPBEXexcBad8 15 2 20" xfId="37961"/>
    <cellStyle name="SAPBEXexcBad8 15 2 21" xfId="37962"/>
    <cellStyle name="SAPBEXexcBad8 15 2 22" xfId="37963"/>
    <cellStyle name="SAPBEXexcBad8 15 2 23" xfId="37964"/>
    <cellStyle name="SAPBEXexcBad8 15 2 24" xfId="37965"/>
    <cellStyle name="SAPBEXexcBad8 15 2 25" xfId="37966"/>
    <cellStyle name="SAPBEXexcBad8 15 2 26" xfId="37967"/>
    <cellStyle name="SAPBEXexcBad8 15 2 27" xfId="37968"/>
    <cellStyle name="SAPBEXexcBad8 15 2 28" xfId="37969"/>
    <cellStyle name="SAPBEXexcBad8 15 2 29" xfId="37970"/>
    <cellStyle name="SAPBEXexcBad8 15 2 3" xfId="37971"/>
    <cellStyle name="SAPBEXexcBad8 15 2 4" xfId="37972"/>
    <cellStyle name="SAPBEXexcBad8 15 2 5" xfId="37973"/>
    <cellStyle name="SAPBEXexcBad8 15 2 6" xfId="37974"/>
    <cellStyle name="SAPBEXexcBad8 15 2 7" xfId="37975"/>
    <cellStyle name="SAPBEXexcBad8 15 2 8" xfId="37976"/>
    <cellStyle name="SAPBEXexcBad8 15 2 9" xfId="37977"/>
    <cellStyle name="SAPBEXexcBad8 15 20" xfId="37978"/>
    <cellStyle name="SAPBEXexcBad8 15 21" xfId="37979"/>
    <cellStyle name="SAPBEXexcBad8 15 22" xfId="37980"/>
    <cellStyle name="SAPBEXexcBad8 15 23" xfId="37981"/>
    <cellStyle name="SAPBEXexcBad8 15 24" xfId="37982"/>
    <cellStyle name="SAPBEXexcBad8 15 25" xfId="37983"/>
    <cellStyle name="SAPBEXexcBad8 15 26" xfId="37984"/>
    <cellStyle name="SAPBEXexcBad8 15 27" xfId="37985"/>
    <cellStyle name="SAPBEXexcBad8 15 28" xfId="37986"/>
    <cellStyle name="SAPBEXexcBad8 15 29" xfId="37987"/>
    <cellStyle name="SAPBEXexcBad8 15 3" xfId="37988"/>
    <cellStyle name="SAPBEXexcBad8 15 30" xfId="37989"/>
    <cellStyle name="SAPBEXexcBad8 15 4" xfId="37990"/>
    <cellStyle name="SAPBEXexcBad8 15 5" xfId="37991"/>
    <cellStyle name="SAPBEXexcBad8 15 6" xfId="37992"/>
    <cellStyle name="SAPBEXexcBad8 15 7" xfId="37993"/>
    <cellStyle name="SAPBEXexcBad8 15 8" xfId="37994"/>
    <cellStyle name="SAPBEXexcBad8 15 9" xfId="37995"/>
    <cellStyle name="SAPBEXexcBad8 16" xfId="37996"/>
    <cellStyle name="SAPBEXexcBad8 16 10" xfId="37997"/>
    <cellStyle name="SAPBEXexcBad8 16 11" xfId="37998"/>
    <cellStyle name="SAPBEXexcBad8 16 12" xfId="37999"/>
    <cellStyle name="SAPBEXexcBad8 16 13" xfId="38000"/>
    <cellStyle name="SAPBEXexcBad8 16 14" xfId="38001"/>
    <cellStyle name="SAPBEXexcBad8 16 15" xfId="38002"/>
    <cellStyle name="SAPBEXexcBad8 16 16" xfId="38003"/>
    <cellStyle name="SAPBEXexcBad8 16 17" xfId="38004"/>
    <cellStyle name="SAPBEXexcBad8 16 18" xfId="38005"/>
    <cellStyle name="SAPBEXexcBad8 16 19" xfId="38006"/>
    <cellStyle name="SAPBEXexcBad8 16 2" xfId="38007"/>
    <cellStyle name="SAPBEXexcBad8 16 2 10" xfId="38008"/>
    <cellStyle name="SAPBEXexcBad8 16 2 11" xfId="38009"/>
    <cellStyle name="SAPBEXexcBad8 16 2 12" xfId="38010"/>
    <cellStyle name="SAPBEXexcBad8 16 2 13" xfId="38011"/>
    <cellStyle name="SAPBEXexcBad8 16 2 14" xfId="38012"/>
    <cellStyle name="SAPBEXexcBad8 16 2 15" xfId="38013"/>
    <cellStyle name="SAPBEXexcBad8 16 2 16" xfId="38014"/>
    <cellStyle name="SAPBEXexcBad8 16 2 17" xfId="38015"/>
    <cellStyle name="SAPBEXexcBad8 16 2 18" xfId="38016"/>
    <cellStyle name="SAPBEXexcBad8 16 2 19" xfId="38017"/>
    <cellStyle name="SAPBEXexcBad8 16 2 2" xfId="38018"/>
    <cellStyle name="SAPBEXexcBad8 16 2 20" xfId="38019"/>
    <cellStyle name="SAPBEXexcBad8 16 2 21" xfId="38020"/>
    <cellStyle name="SAPBEXexcBad8 16 2 22" xfId="38021"/>
    <cellStyle name="SAPBEXexcBad8 16 2 23" xfId="38022"/>
    <cellStyle name="SAPBEXexcBad8 16 2 24" xfId="38023"/>
    <cellStyle name="SAPBEXexcBad8 16 2 25" xfId="38024"/>
    <cellStyle name="SAPBEXexcBad8 16 2 26" xfId="38025"/>
    <cellStyle name="SAPBEXexcBad8 16 2 27" xfId="38026"/>
    <cellStyle name="SAPBEXexcBad8 16 2 28" xfId="38027"/>
    <cellStyle name="SAPBEXexcBad8 16 2 29" xfId="38028"/>
    <cellStyle name="SAPBEXexcBad8 16 2 3" xfId="38029"/>
    <cellStyle name="SAPBEXexcBad8 16 2 4" xfId="38030"/>
    <cellStyle name="SAPBEXexcBad8 16 2 5" xfId="38031"/>
    <cellStyle name="SAPBEXexcBad8 16 2 6" xfId="38032"/>
    <cellStyle name="SAPBEXexcBad8 16 2 7" xfId="38033"/>
    <cellStyle name="SAPBEXexcBad8 16 2 8" xfId="38034"/>
    <cellStyle name="SAPBEXexcBad8 16 2 9" xfId="38035"/>
    <cellStyle name="SAPBEXexcBad8 16 20" xfId="38036"/>
    <cellStyle name="SAPBEXexcBad8 16 21" xfId="38037"/>
    <cellStyle name="SAPBEXexcBad8 16 22" xfId="38038"/>
    <cellStyle name="SAPBEXexcBad8 16 23" xfId="38039"/>
    <cellStyle name="SAPBEXexcBad8 16 24" xfId="38040"/>
    <cellStyle name="SAPBEXexcBad8 16 25" xfId="38041"/>
    <cellStyle name="SAPBEXexcBad8 16 26" xfId="38042"/>
    <cellStyle name="SAPBEXexcBad8 16 27" xfId="38043"/>
    <cellStyle name="SAPBEXexcBad8 16 28" xfId="38044"/>
    <cellStyle name="SAPBEXexcBad8 16 29" xfId="38045"/>
    <cellStyle name="SAPBEXexcBad8 16 3" xfId="38046"/>
    <cellStyle name="SAPBEXexcBad8 16 30" xfId="38047"/>
    <cellStyle name="SAPBEXexcBad8 16 4" xfId="38048"/>
    <cellStyle name="SAPBEXexcBad8 16 5" xfId="38049"/>
    <cellStyle name="SAPBEXexcBad8 16 6" xfId="38050"/>
    <cellStyle name="SAPBEXexcBad8 16 7" xfId="38051"/>
    <cellStyle name="SAPBEXexcBad8 16 8" xfId="38052"/>
    <cellStyle name="SAPBEXexcBad8 16 9" xfId="38053"/>
    <cellStyle name="SAPBEXexcBad8 17" xfId="38054"/>
    <cellStyle name="SAPBEXexcBad8 17 10" xfId="38055"/>
    <cellStyle name="SAPBEXexcBad8 17 11" xfId="38056"/>
    <cellStyle name="SAPBEXexcBad8 17 12" xfId="38057"/>
    <cellStyle name="SAPBEXexcBad8 17 13" xfId="38058"/>
    <cellStyle name="SAPBEXexcBad8 17 14" xfId="38059"/>
    <cellStyle name="SAPBEXexcBad8 17 15" xfId="38060"/>
    <cellStyle name="SAPBEXexcBad8 17 16" xfId="38061"/>
    <cellStyle name="SAPBEXexcBad8 17 17" xfId="38062"/>
    <cellStyle name="SAPBEXexcBad8 17 18" xfId="38063"/>
    <cellStyle name="SAPBEXexcBad8 17 19" xfId="38064"/>
    <cellStyle name="SAPBEXexcBad8 17 2" xfId="38065"/>
    <cellStyle name="SAPBEXexcBad8 17 2 10" xfId="38066"/>
    <cellStyle name="SAPBEXexcBad8 17 2 11" xfId="38067"/>
    <cellStyle name="SAPBEXexcBad8 17 2 12" xfId="38068"/>
    <cellStyle name="SAPBEXexcBad8 17 2 13" xfId="38069"/>
    <cellStyle name="SAPBEXexcBad8 17 2 14" xfId="38070"/>
    <cellStyle name="SAPBEXexcBad8 17 2 15" xfId="38071"/>
    <cellStyle name="SAPBEXexcBad8 17 2 16" xfId="38072"/>
    <cellStyle name="SAPBEXexcBad8 17 2 17" xfId="38073"/>
    <cellStyle name="SAPBEXexcBad8 17 2 18" xfId="38074"/>
    <cellStyle name="SAPBEXexcBad8 17 2 19" xfId="38075"/>
    <cellStyle name="SAPBEXexcBad8 17 2 2" xfId="38076"/>
    <cellStyle name="SAPBEXexcBad8 17 2 20" xfId="38077"/>
    <cellStyle name="SAPBEXexcBad8 17 2 21" xfId="38078"/>
    <cellStyle name="SAPBEXexcBad8 17 2 22" xfId="38079"/>
    <cellStyle name="SAPBEXexcBad8 17 2 23" xfId="38080"/>
    <cellStyle name="SAPBEXexcBad8 17 2 24" xfId="38081"/>
    <cellStyle name="SAPBEXexcBad8 17 2 25" xfId="38082"/>
    <cellStyle name="SAPBEXexcBad8 17 2 26" xfId="38083"/>
    <cellStyle name="SAPBEXexcBad8 17 2 27" xfId="38084"/>
    <cellStyle name="SAPBEXexcBad8 17 2 28" xfId="38085"/>
    <cellStyle name="SAPBEXexcBad8 17 2 29" xfId="38086"/>
    <cellStyle name="SAPBEXexcBad8 17 2 3" xfId="38087"/>
    <cellStyle name="SAPBEXexcBad8 17 2 4" xfId="38088"/>
    <cellStyle name="SAPBEXexcBad8 17 2 5" xfId="38089"/>
    <cellStyle name="SAPBEXexcBad8 17 2 6" xfId="38090"/>
    <cellStyle name="SAPBEXexcBad8 17 2 7" xfId="38091"/>
    <cellStyle name="SAPBEXexcBad8 17 2 8" xfId="38092"/>
    <cellStyle name="SAPBEXexcBad8 17 2 9" xfId="38093"/>
    <cellStyle name="SAPBEXexcBad8 17 20" xfId="38094"/>
    <cellStyle name="SAPBEXexcBad8 17 21" xfId="38095"/>
    <cellStyle name="SAPBEXexcBad8 17 22" xfId="38096"/>
    <cellStyle name="SAPBEXexcBad8 17 23" xfId="38097"/>
    <cellStyle name="SAPBEXexcBad8 17 24" xfId="38098"/>
    <cellStyle name="SAPBEXexcBad8 17 25" xfId="38099"/>
    <cellStyle name="SAPBEXexcBad8 17 26" xfId="38100"/>
    <cellStyle name="SAPBEXexcBad8 17 27" xfId="38101"/>
    <cellStyle name="SAPBEXexcBad8 17 28" xfId="38102"/>
    <cellStyle name="SAPBEXexcBad8 17 29" xfId="38103"/>
    <cellStyle name="SAPBEXexcBad8 17 3" xfId="38104"/>
    <cellStyle name="SAPBEXexcBad8 17 30" xfId="38105"/>
    <cellStyle name="SAPBEXexcBad8 17 4" xfId="38106"/>
    <cellStyle name="SAPBEXexcBad8 17 5" xfId="38107"/>
    <cellStyle name="SAPBEXexcBad8 17 6" xfId="38108"/>
    <cellStyle name="SAPBEXexcBad8 17 7" xfId="38109"/>
    <cellStyle name="SAPBEXexcBad8 17 8" xfId="38110"/>
    <cellStyle name="SAPBEXexcBad8 17 9" xfId="38111"/>
    <cellStyle name="SAPBEXexcBad8 18" xfId="38112"/>
    <cellStyle name="SAPBEXexcBad8 18 10" xfId="38113"/>
    <cellStyle name="SAPBEXexcBad8 18 11" xfId="38114"/>
    <cellStyle name="SAPBEXexcBad8 18 12" xfId="38115"/>
    <cellStyle name="SAPBEXexcBad8 18 13" xfId="38116"/>
    <cellStyle name="SAPBEXexcBad8 18 14" xfId="38117"/>
    <cellStyle name="SAPBEXexcBad8 18 15" xfId="38118"/>
    <cellStyle name="SAPBEXexcBad8 18 16" xfId="38119"/>
    <cellStyle name="SAPBEXexcBad8 18 17" xfId="38120"/>
    <cellStyle name="SAPBEXexcBad8 18 18" xfId="38121"/>
    <cellStyle name="SAPBEXexcBad8 18 19" xfId="38122"/>
    <cellStyle name="SAPBEXexcBad8 18 2" xfId="38123"/>
    <cellStyle name="SAPBEXexcBad8 18 20" xfId="38124"/>
    <cellStyle name="SAPBEXexcBad8 18 21" xfId="38125"/>
    <cellStyle name="SAPBEXexcBad8 18 22" xfId="38126"/>
    <cellStyle name="SAPBEXexcBad8 18 23" xfId="38127"/>
    <cellStyle name="SAPBEXexcBad8 18 24" xfId="38128"/>
    <cellStyle name="SAPBEXexcBad8 18 25" xfId="38129"/>
    <cellStyle name="SAPBEXexcBad8 18 26" xfId="38130"/>
    <cellStyle name="SAPBEXexcBad8 18 27" xfId="38131"/>
    <cellStyle name="SAPBEXexcBad8 18 28" xfId="38132"/>
    <cellStyle name="SAPBEXexcBad8 18 29" xfId="38133"/>
    <cellStyle name="SAPBEXexcBad8 18 3" xfId="38134"/>
    <cellStyle name="SAPBEXexcBad8 18 4" xfId="38135"/>
    <cellStyle name="SAPBEXexcBad8 18 5" xfId="38136"/>
    <cellStyle name="SAPBEXexcBad8 18 6" xfId="38137"/>
    <cellStyle name="SAPBEXexcBad8 18 7" xfId="38138"/>
    <cellStyle name="SAPBEXexcBad8 18 8" xfId="38139"/>
    <cellStyle name="SAPBEXexcBad8 18 9" xfId="38140"/>
    <cellStyle name="SAPBEXexcBad8 19" xfId="38141"/>
    <cellStyle name="SAPBEXexcBad8 19 10" xfId="38142"/>
    <cellStyle name="SAPBEXexcBad8 19 11" xfId="38143"/>
    <cellStyle name="SAPBEXexcBad8 19 12" xfId="38144"/>
    <cellStyle name="SAPBEXexcBad8 19 13" xfId="38145"/>
    <cellStyle name="SAPBEXexcBad8 19 14" xfId="38146"/>
    <cellStyle name="SAPBEXexcBad8 19 15" xfId="38147"/>
    <cellStyle name="SAPBEXexcBad8 19 16" xfId="38148"/>
    <cellStyle name="SAPBEXexcBad8 19 17" xfId="38149"/>
    <cellStyle name="SAPBEXexcBad8 19 18" xfId="38150"/>
    <cellStyle name="SAPBEXexcBad8 19 19" xfId="38151"/>
    <cellStyle name="SAPBEXexcBad8 19 2" xfId="38152"/>
    <cellStyle name="SAPBEXexcBad8 19 20" xfId="38153"/>
    <cellStyle name="SAPBEXexcBad8 19 21" xfId="38154"/>
    <cellStyle name="SAPBEXexcBad8 19 22" xfId="38155"/>
    <cellStyle name="SAPBEXexcBad8 19 23" xfId="38156"/>
    <cellStyle name="SAPBEXexcBad8 19 24" xfId="38157"/>
    <cellStyle name="SAPBEXexcBad8 19 25" xfId="38158"/>
    <cellStyle name="SAPBEXexcBad8 19 26" xfId="38159"/>
    <cellStyle name="SAPBEXexcBad8 19 27" xfId="38160"/>
    <cellStyle name="SAPBEXexcBad8 19 28" xfId="38161"/>
    <cellStyle name="SAPBEXexcBad8 19 29" xfId="38162"/>
    <cellStyle name="SAPBEXexcBad8 19 3" xfId="38163"/>
    <cellStyle name="SAPBEXexcBad8 19 4" xfId="38164"/>
    <cellStyle name="SAPBEXexcBad8 19 5" xfId="38165"/>
    <cellStyle name="SAPBEXexcBad8 19 6" xfId="38166"/>
    <cellStyle name="SAPBEXexcBad8 19 7" xfId="38167"/>
    <cellStyle name="SAPBEXexcBad8 19 8" xfId="38168"/>
    <cellStyle name="SAPBEXexcBad8 19 9" xfId="38169"/>
    <cellStyle name="SAPBEXexcBad8 2" xfId="38170"/>
    <cellStyle name="SAPBEXexcBad8 2 10" xfId="38171"/>
    <cellStyle name="SAPBEXexcBad8 2 11" xfId="38172"/>
    <cellStyle name="SAPBEXexcBad8 2 12" xfId="38173"/>
    <cellStyle name="SAPBEXexcBad8 2 13" xfId="38174"/>
    <cellStyle name="SAPBEXexcBad8 2 14" xfId="38175"/>
    <cellStyle name="SAPBEXexcBad8 2 15" xfId="38176"/>
    <cellStyle name="SAPBEXexcBad8 2 16" xfId="38177"/>
    <cellStyle name="SAPBEXexcBad8 2 17" xfId="38178"/>
    <cellStyle name="SAPBEXexcBad8 2 18" xfId="38179"/>
    <cellStyle name="SAPBEXexcBad8 2 19" xfId="38180"/>
    <cellStyle name="SAPBEXexcBad8 2 2" xfId="38181"/>
    <cellStyle name="SAPBEXexcBad8 2 2 10" xfId="38182"/>
    <cellStyle name="SAPBEXexcBad8 2 2 11" xfId="38183"/>
    <cellStyle name="SAPBEXexcBad8 2 2 12" xfId="38184"/>
    <cellStyle name="SAPBEXexcBad8 2 2 13" xfId="38185"/>
    <cellStyle name="SAPBEXexcBad8 2 2 14" xfId="38186"/>
    <cellStyle name="SAPBEXexcBad8 2 2 15" xfId="38187"/>
    <cellStyle name="SAPBEXexcBad8 2 2 16" xfId="38188"/>
    <cellStyle name="SAPBEXexcBad8 2 2 17" xfId="38189"/>
    <cellStyle name="SAPBEXexcBad8 2 2 18" xfId="38190"/>
    <cellStyle name="SAPBEXexcBad8 2 2 19" xfId="38191"/>
    <cellStyle name="SAPBEXexcBad8 2 2 2" xfId="38192"/>
    <cellStyle name="SAPBEXexcBad8 2 2 2 10" xfId="38193"/>
    <cellStyle name="SAPBEXexcBad8 2 2 2 11" xfId="38194"/>
    <cellStyle name="SAPBEXexcBad8 2 2 2 12" xfId="38195"/>
    <cellStyle name="SAPBEXexcBad8 2 2 2 13" xfId="38196"/>
    <cellStyle name="SAPBEXexcBad8 2 2 2 14" xfId="38197"/>
    <cellStyle name="SAPBEXexcBad8 2 2 2 15" xfId="38198"/>
    <cellStyle name="SAPBEXexcBad8 2 2 2 16" xfId="38199"/>
    <cellStyle name="SAPBEXexcBad8 2 2 2 17" xfId="38200"/>
    <cellStyle name="SAPBEXexcBad8 2 2 2 18" xfId="38201"/>
    <cellStyle name="SAPBEXexcBad8 2 2 2 19" xfId="38202"/>
    <cellStyle name="SAPBEXexcBad8 2 2 2 2" xfId="38203"/>
    <cellStyle name="SAPBEXexcBad8 2 2 2 20" xfId="38204"/>
    <cellStyle name="SAPBEXexcBad8 2 2 2 21" xfId="38205"/>
    <cellStyle name="SAPBEXexcBad8 2 2 2 22" xfId="38206"/>
    <cellStyle name="SAPBEXexcBad8 2 2 2 23" xfId="38207"/>
    <cellStyle name="SAPBEXexcBad8 2 2 2 24" xfId="38208"/>
    <cellStyle name="SAPBEXexcBad8 2 2 2 25" xfId="38209"/>
    <cellStyle name="SAPBEXexcBad8 2 2 2 26" xfId="38210"/>
    <cellStyle name="SAPBEXexcBad8 2 2 2 27" xfId="38211"/>
    <cellStyle name="SAPBEXexcBad8 2 2 2 28" xfId="38212"/>
    <cellStyle name="SAPBEXexcBad8 2 2 2 29" xfId="38213"/>
    <cellStyle name="SAPBEXexcBad8 2 2 2 3" xfId="38214"/>
    <cellStyle name="SAPBEXexcBad8 2 2 2 4" xfId="38215"/>
    <cellStyle name="SAPBEXexcBad8 2 2 2 5" xfId="38216"/>
    <cellStyle name="SAPBEXexcBad8 2 2 2 6" xfId="38217"/>
    <cellStyle name="SAPBEXexcBad8 2 2 2 7" xfId="38218"/>
    <cellStyle name="SAPBEXexcBad8 2 2 2 8" xfId="38219"/>
    <cellStyle name="SAPBEXexcBad8 2 2 2 9" xfId="38220"/>
    <cellStyle name="SAPBEXexcBad8 2 2 20" xfId="38221"/>
    <cellStyle name="SAPBEXexcBad8 2 2 21" xfId="38222"/>
    <cellStyle name="SAPBEXexcBad8 2 2 22" xfId="38223"/>
    <cellStyle name="SAPBEXexcBad8 2 2 23" xfId="38224"/>
    <cellStyle name="SAPBEXexcBad8 2 2 24" xfId="38225"/>
    <cellStyle name="SAPBEXexcBad8 2 2 25" xfId="38226"/>
    <cellStyle name="SAPBEXexcBad8 2 2 26" xfId="38227"/>
    <cellStyle name="SAPBEXexcBad8 2 2 27" xfId="38228"/>
    <cellStyle name="SAPBEXexcBad8 2 2 28" xfId="38229"/>
    <cellStyle name="SAPBEXexcBad8 2 2 29" xfId="38230"/>
    <cellStyle name="SAPBEXexcBad8 2 2 3" xfId="38231"/>
    <cellStyle name="SAPBEXexcBad8 2 2 30" xfId="38232"/>
    <cellStyle name="SAPBEXexcBad8 2 2 4" xfId="38233"/>
    <cellStyle name="SAPBEXexcBad8 2 2 5" xfId="38234"/>
    <cellStyle name="SAPBEXexcBad8 2 2 6" xfId="38235"/>
    <cellStyle name="SAPBEXexcBad8 2 2 7" xfId="38236"/>
    <cellStyle name="SAPBEXexcBad8 2 2 8" xfId="38237"/>
    <cellStyle name="SAPBEXexcBad8 2 2 9" xfId="38238"/>
    <cellStyle name="SAPBEXexcBad8 2 20" xfId="38239"/>
    <cellStyle name="SAPBEXexcBad8 2 21" xfId="38240"/>
    <cellStyle name="SAPBEXexcBad8 2 22" xfId="38241"/>
    <cellStyle name="SAPBEXexcBad8 2 23" xfId="38242"/>
    <cellStyle name="SAPBEXexcBad8 2 24" xfId="38243"/>
    <cellStyle name="SAPBEXexcBad8 2 25" xfId="38244"/>
    <cellStyle name="SAPBEXexcBad8 2 26" xfId="38245"/>
    <cellStyle name="SAPBEXexcBad8 2 27" xfId="38246"/>
    <cellStyle name="SAPBEXexcBad8 2 28" xfId="38247"/>
    <cellStyle name="SAPBEXexcBad8 2 29" xfId="38248"/>
    <cellStyle name="SAPBEXexcBad8 2 3" xfId="38249"/>
    <cellStyle name="SAPBEXexcBad8 2 3 10" xfId="38250"/>
    <cellStyle name="SAPBEXexcBad8 2 3 11" xfId="38251"/>
    <cellStyle name="SAPBEXexcBad8 2 3 12" xfId="38252"/>
    <cellStyle name="SAPBEXexcBad8 2 3 13" xfId="38253"/>
    <cellStyle name="SAPBEXexcBad8 2 3 14" xfId="38254"/>
    <cellStyle name="SAPBEXexcBad8 2 3 15" xfId="38255"/>
    <cellStyle name="SAPBEXexcBad8 2 3 16" xfId="38256"/>
    <cellStyle name="SAPBEXexcBad8 2 3 17" xfId="38257"/>
    <cellStyle name="SAPBEXexcBad8 2 3 18" xfId="38258"/>
    <cellStyle name="SAPBEXexcBad8 2 3 19" xfId="38259"/>
    <cellStyle name="SAPBEXexcBad8 2 3 2" xfId="38260"/>
    <cellStyle name="SAPBEXexcBad8 2 3 20" xfId="38261"/>
    <cellStyle name="SAPBEXexcBad8 2 3 21" xfId="38262"/>
    <cellStyle name="SAPBEXexcBad8 2 3 22" xfId="38263"/>
    <cellStyle name="SAPBEXexcBad8 2 3 23" xfId="38264"/>
    <cellStyle name="SAPBEXexcBad8 2 3 24" xfId="38265"/>
    <cellStyle name="SAPBEXexcBad8 2 3 25" xfId="38266"/>
    <cellStyle name="SAPBEXexcBad8 2 3 26" xfId="38267"/>
    <cellStyle name="SAPBEXexcBad8 2 3 27" xfId="38268"/>
    <cellStyle name="SAPBEXexcBad8 2 3 28" xfId="38269"/>
    <cellStyle name="SAPBEXexcBad8 2 3 29" xfId="38270"/>
    <cellStyle name="SAPBEXexcBad8 2 3 3" xfId="38271"/>
    <cellStyle name="SAPBEXexcBad8 2 3 4" xfId="38272"/>
    <cellStyle name="SAPBEXexcBad8 2 3 5" xfId="38273"/>
    <cellStyle name="SAPBEXexcBad8 2 3 6" xfId="38274"/>
    <cellStyle name="SAPBEXexcBad8 2 3 7" xfId="38275"/>
    <cellStyle name="SAPBEXexcBad8 2 3 8" xfId="38276"/>
    <cellStyle name="SAPBEXexcBad8 2 3 9" xfId="38277"/>
    <cellStyle name="SAPBEXexcBad8 2 30" xfId="38278"/>
    <cellStyle name="SAPBEXexcBad8 2 31" xfId="38279"/>
    <cellStyle name="SAPBEXexcBad8 2 4" xfId="38280"/>
    <cellStyle name="SAPBEXexcBad8 2 5" xfId="38281"/>
    <cellStyle name="SAPBEXexcBad8 2 6" xfId="38282"/>
    <cellStyle name="SAPBEXexcBad8 2 7" xfId="38283"/>
    <cellStyle name="SAPBEXexcBad8 2 8" xfId="38284"/>
    <cellStyle name="SAPBEXexcBad8 2 9" xfId="38285"/>
    <cellStyle name="SAPBEXexcBad8 20" xfId="38286"/>
    <cellStyle name="SAPBEXexcBad8 20 10" xfId="38287"/>
    <cellStyle name="SAPBEXexcBad8 20 11" xfId="38288"/>
    <cellStyle name="SAPBEXexcBad8 20 12" xfId="38289"/>
    <cellStyle name="SAPBEXexcBad8 20 13" xfId="38290"/>
    <cellStyle name="SAPBEXexcBad8 20 14" xfId="38291"/>
    <cellStyle name="SAPBEXexcBad8 20 15" xfId="38292"/>
    <cellStyle name="SAPBEXexcBad8 20 16" xfId="38293"/>
    <cellStyle name="SAPBEXexcBad8 20 17" xfId="38294"/>
    <cellStyle name="SAPBEXexcBad8 20 18" xfId="38295"/>
    <cellStyle name="SAPBEXexcBad8 20 19" xfId="38296"/>
    <cellStyle name="SAPBEXexcBad8 20 2" xfId="38297"/>
    <cellStyle name="SAPBEXexcBad8 20 20" xfId="38298"/>
    <cellStyle name="SAPBEXexcBad8 20 21" xfId="38299"/>
    <cellStyle name="SAPBEXexcBad8 20 22" xfId="38300"/>
    <cellStyle name="SAPBEXexcBad8 20 23" xfId="38301"/>
    <cellStyle name="SAPBEXexcBad8 20 24" xfId="38302"/>
    <cellStyle name="SAPBEXexcBad8 20 25" xfId="38303"/>
    <cellStyle name="SAPBEXexcBad8 20 26" xfId="38304"/>
    <cellStyle name="SAPBEXexcBad8 20 27" xfId="38305"/>
    <cellStyle name="SAPBEXexcBad8 20 28" xfId="38306"/>
    <cellStyle name="SAPBEXexcBad8 20 29" xfId="38307"/>
    <cellStyle name="SAPBEXexcBad8 20 3" xfId="38308"/>
    <cellStyle name="SAPBEXexcBad8 20 4" xfId="38309"/>
    <cellStyle name="SAPBEXexcBad8 20 5" xfId="38310"/>
    <cellStyle name="SAPBEXexcBad8 20 6" xfId="38311"/>
    <cellStyle name="SAPBEXexcBad8 20 7" xfId="38312"/>
    <cellStyle name="SAPBEXexcBad8 20 8" xfId="38313"/>
    <cellStyle name="SAPBEXexcBad8 20 9" xfId="38314"/>
    <cellStyle name="SAPBEXexcBad8 21" xfId="38315"/>
    <cellStyle name="SAPBEXexcBad8 21 10" xfId="38316"/>
    <cellStyle name="SAPBEXexcBad8 21 11" xfId="38317"/>
    <cellStyle name="SAPBEXexcBad8 21 12" xfId="38318"/>
    <cellStyle name="SAPBEXexcBad8 21 13" xfId="38319"/>
    <cellStyle name="SAPBEXexcBad8 21 14" xfId="38320"/>
    <cellStyle name="SAPBEXexcBad8 21 15" xfId="38321"/>
    <cellStyle name="SAPBEXexcBad8 21 16" xfId="38322"/>
    <cellStyle name="SAPBEXexcBad8 21 17" xfId="38323"/>
    <cellStyle name="SAPBEXexcBad8 21 18" xfId="38324"/>
    <cellStyle name="SAPBEXexcBad8 21 19" xfId="38325"/>
    <cellStyle name="SAPBEXexcBad8 21 2" xfId="38326"/>
    <cellStyle name="SAPBEXexcBad8 21 20" xfId="38327"/>
    <cellStyle name="SAPBEXexcBad8 21 21" xfId="38328"/>
    <cellStyle name="SAPBEXexcBad8 21 22" xfId="38329"/>
    <cellStyle name="SAPBEXexcBad8 21 23" xfId="38330"/>
    <cellStyle name="SAPBEXexcBad8 21 24" xfId="38331"/>
    <cellStyle name="SAPBEXexcBad8 21 25" xfId="38332"/>
    <cellStyle name="SAPBEXexcBad8 21 26" xfId="38333"/>
    <cellStyle name="SAPBEXexcBad8 21 27" xfId="38334"/>
    <cellStyle name="SAPBEXexcBad8 21 28" xfId="38335"/>
    <cellStyle name="SAPBEXexcBad8 21 29" xfId="38336"/>
    <cellStyle name="SAPBEXexcBad8 21 3" xfId="38337"/>
    <cellStyle name="SAPBEXexcBad8 21 4" xfId="38338"/>
    <cellStyle name="SAPBEXexcBad8 21 5" xfId="38339"/>
    <cellStyle name="SAPBEXexcBad8 21 6" xfId="38340"/>
    <cellStyle name="SAPBEXexcBad8 21 7" xfId="38341"/>
    <cellStyle name="SAPBEXexcBad8 21 8" xfId="38342"/>
    <cellStyle name="SAPBEXexcBad8 21 9" xfId="38343"/>
    <cellStyle name="SAPBEXexcBad8 22" xfId="38344"/>
    <cellStyle name="SAPBEXexcBad8 22 10" xfId="38345"/>
    <cellStyle name="SAPBEXexcBad8 22 11" xfId="38346"/>
    <cellStyle name="SAPBEXexcBad8 22 12" xfId="38347"/>
    <cellStyle name="SAPBEXexcBad8 22 13" xfId="38348"/>
    <cellStyle name="SAPBEXexcBad8 22 14" xfId="38349"/>
    <cellStyle name="SAPBEXexcBad8 22 15" xfId="38350"/>
    <cellStyle name="SAPBEXexcBad8 22 16" xfId="38351"/>
    <cellStyle name="SAPBEXexcBad8 22 17" xfId="38352"/>
    <cellStyle name="SAPBEXexcBad8 22 18" xfId="38353"/>
    <cellStyle name="SAPBEXexcBad8 22 19" xfId="38354"/>
    <cellStyle name="SAPBEXexcBad8 22 2" xfId="38355"/>
    <cellStyle name="SAPBEXexcBad8 22 20" xfId="38356"/>
    <cellStyle name="SAPBEXexcBad8 22 21" xfId="38357"/>
    <cellStyle name="SAPBEXexcBad8 22 22" xfId="38358"/>
    <cellStyle name="SAPBEXexcBad8 22 23" xfId="38359"/>
    <cellStyle name="SAPBEXexcBad8 22 24" xfId="38360"/>
    <cellStyle name="SAPBEXexcBad8 22 25" xfId="38361"/>
    <cellStyle name="SAPBEXexcBad8 22 26" xfId="38362"/>
    <cellStyle name="SAPBEXexcBad8 22 27" xfId="38363"/>
    <cellStyle name="SAPBEXexcBad8 22 28" xfId="38364"/>
    <cellStyle name="SAPBEXexcBad8 22 29" xfId="38365"/>
    <cellStyle name="SAPBEXexcBad8 22 3" xfId="38366"/>
    <cellStyle name="SAPBEXexcBad8 22 4" xfId="38367"/>
    <cellStyle name="SAPBEXexcBad8 22 5" xfId="38368"/>
    <cellStyle name="SAPBEXexcBad8 22 6" xfId="38369"/>
    <cellStyle name="SAPBEXexcBad8 22 7" xfId="38370"/>
    <cellStyle name="SAPBEXexcBad8 22 8" xfId="38371"/>
    <cellStyle name="SAPBEXexcBad8 22 9" xfId="38372"/>
    <cellStyle name="SAPBEXexcBad8 23" xfId="38373"/>
    <cellStyle name="SAPBEXexcBad8 23 10" xfId="38374"/>
    <cellStyle name="SAPBEXexcBad8 23 11" xfId="38375"/>
    <cellStyle name="SAPBEXexcBad8 23 12" xfId="38376"/>
    <cellStyle name="SAPBEXexcBad8 23 13" xfId="38377"/>
    <cellStyle name="SAPBEXexcBad8 23 14" xfId="38378"/>
    <cellStyle name="SAPBEXexcBad8 23 15" xfId="38379"/>
    <cellStyle name="SAPBEXexcBad8 23 16" xfId="38380"/>
    <cellStyle name="SAPBEXexcBad8 23 17" xfId="38381"/>
    <cellStyle name="SAPBEXexcBad8 23 18" xfId="38382"/>
    <cellStyle name="SAPBEXexcBad8 23 19" xfId="38383"/>
    <cellStyle name="SAPBEXexcBad8 23 2" xfId="38384"/>
    <cellStyle name="SAPBEXexcBad8 23 20" xfId="38385"/>
    <cellStyle name="SAPBEXexcBad8 23 21" xfId="38386"/>
    <cellStyle name="SAPBEXexcBad8 23 22" xfId="38387"/>
    <cellStyle name="SAPBEXexcBad8 23 23" xfId="38388"/>
    <cellStyle name="SAPBEXexcBad8 23 24" xfId="38389"/>
    <cellStyle name="SAPBEXexcBad8 23 25" xfId="38390"/>
    <cellStyle name="SAPBEXexcBad8 23 26" xfId="38391"/>
    <cellStyle name="SAPBEXexcBad8 23 27" xfId="38392"/>
    <cellStyle name="SAPBEXexcBad8 23 28" xfId="38393"/>
    <cellStyle name="SAPBEXexcBad8 23 29" xfId="38394"/>
    <cellStyle name="SAPBEXexcBad8 23 3" xfId="38395"/>
    <cellStyle name="SAPBEXexcBad8 23 4" xfId="38396"/>
    <cellStyle name="SAPBEXexcBad8 23 5" xfId="38397"/>
    <cellStyle name="SAPBEXexcBad8 23 6" xfId="38398"/>
    <cellStyle name="SAPBEXexcBad8 23 7" xfId="38399"/>
    <cellStyle name="SAPBEXexcBad8 23 8" xfId="38400"/>
    <cellStyle name="SAPBEXexcBad8 23 9" xfId="38401"/>
    <cellStyle name="SAPBEXexcBad8 24" xfId="38402"/>
    <cellStyle name="SAPBEXexcBad8 24 10" xfId="38403"/>
    <cellStyle name="SAPBEXexcBad8 24 11" xfId="38404"/>
    <cellStyle name="SAPBEXexcBad8 24 12" xfId="38405"/>
    <cellStyle name="SAPBEXexcBad8 24 13" xfId="38406"/>
    <cellStyle name="SAPBEXexcBad8 24 14" xfId="38407"/>
    <cellStyle name="SAPBEXexcBad8 24 15" xfId="38408"/>
    <cellStyle name="SAPBEXexcBad8 24 16" xfId="38409"/>
    <cellStyle name="SAPBEXexcBad8 24 17" xfId="38410"/>
    <cellStyle name="SAPBEXexcBad8 24 18" xfId="38411"/>
    <cellStyle name="SAPBEXexcBad8 24 19" xfId="38412"/>
    <cellStyle name="SAPBEXexcBad8 24 2" xfId="38413"/>
    <cellStyle name="SAPBEXexcBad8 24 20" xfId="38414"/>
    <cellStyle name="SAPBEXexcBad8 24 21" xfId="38415"/>
    <cellStyle name="SAPBEXexcBad8 24 22" xfId="38416"/>
    <cellStyle name="SAPBEXexcBad8 24 23" xfId="38417"/>
    <cellStyle name="SAPBEXexcBad8 24 24" xfId="38418"/>
    <cellStyle name="SAPBEXexcBad8 24 25" xfId="38419"/>
    <cellStyle name="SAPBEXexcBad8 24 26" xfId="38420"/>
    <cellStyle name="SAPBEXexcBad8 24 27" xfId="38421"/>
    <cellStyle name="SAPBEXexcBad8 24 28" xfId="38422"/>
    <cellStyle name="SAPBEXexcBad8 24 29" xfId="38423"/>
    <cellStyle name="SAPBEXexcBad8 24 3" xfId="38424"/>
    <cellStyle name="SAPBEXexcBad8 24 4" xfId="38425"/>
    <cellStyle name="SAPBEXexcBad8 24 5" xfId="38426"/>
    <cellStyle name="SAPBEXexcBad8 24 6" xfId="38427"/>
    <cellStyle name="SAPBEXexcBad8 24 7" xfId="38428"/>
    <cellStyle name="SAPBEXexcBad8 24 8" xfId="38429"/>
    <cellStyle name="SAPBEXexcBad8 24 9" xfId="38430"/>
    <cellStyle name="SAPBEXexcBad8 25" xfId="38431"/>
    <cellStyle name="SAPBEXexcBad8 26" xfId="38432"/>
    <cellStyle name="SAPBEXexcBad8 27" xfId="38433"/>
    <cellStyle name="SAPBEXexcBad8 28" xfId="38434"/>
    <cellStyle name="SAPBEXexcBad8 29" xfId="38435"/>
    <cellStyle name="SAPBEXexcBad8 3" xfId="38436"/>
    <cellStyle name="SAPBEXexcBad8 3 10" xfId="38437"/>
    <cellStyle name="SAPBEXexcBad8 3 11" xfId="38438"/>
    <cellStyle name="SAPBEXexcBad8 3 12" xfId="38439"/>
    <cellStyle name="SAPBEXexcBad8 3 13" xfId="38440"/>
    <cellStyle name="SAPBEXexcBad8 3 14" xfId="38441"/>
    <cellStyle name="SAPBEXexcBad8 3 15" xfId="38442"/>
    <cellStyle name="SAPBEXexcBad8 3 16" xfId="38443"/>
    <cellStyle name="SAPBEXexcBad8 3 17" xfId="38444"/>
    <cellStyle name="SAPBEXexcBad8 3 18" xfId="38445"/>
    <cellStyle name="SAPBEXexcBad8 3 19" xfId="38446"/>
    <cellStyle name="SAPBEXexcBad8 3 2" xfId="38447"/>
    <cellStyle name="SAPBEXexcBad8 3 2 10" xfId="38448"/>
    <cellStyle name="SAPBEXexcBad8 3 2 11" xfId="38449"/>
    <cellStyle name="SAPBEXexcBad8 3 2 12" xfId="38450"/>
    <cellStyle name="SAPBEXexcBad8 3 2 13" xfId="38451"/>
    <cellStyle name="SAPBEXexcBad8 3 2 14" xfId="38452"/>
    <cellStyle name="SAPBEXexcBad8 3 2 15" xfId="38453"/>
    <cellStyle name="SAPBEXexcBad8 3 2 16" xfId="38454"/>
    <cellStyle name="SAPBEXexcBad8 3 2 17" xfId="38455"/>
    <cellStyle name="SAPBEXexcBad8 3 2 18" xfId="38456"/>
    <cellStyle name="SAPBEXexcBad8 3 2 19" xfId="38457"/>
    <cellStyle name="SAPBEXexcBad8 3 2 2" xfId="38458"/>
    <cellStyle name="SAPBEXexcBad8 3 2 20" xfId="38459"/>
    <cellStyle name="SAPBEXexcBad8 3 2 21" xfId="38460"/>
    <cellStyle name="SAPBEXexcBad8 3 2 22" xfId="38461"/>
    <cellStyle name="SAPBEXexcBad8 3 2 23" xfId="38462"/>
    <cellStyle name="SAPBEXexcBad8 3 2 24" xfId="38463"/>
    <cellStyle name="SAPBEXexcBad8 3 2 25" xfId="38464"/>
    <cellStyle name="SAPBEXexcBad8 3 2 26" xfId="38465"/>
    <cellStyle name="SAPBEXexcBad8 3 2 27" xfId="38466"/>
    <cellStyle name="SAPBEXexcBad8 3 2 28" xfId="38467"/>
    <cellStyle name="SAPBEXexcBad8 3 2 29" xfId="38468"/>
    <cellStyle name="SAPBEXexcBad8 3 2 3" xfId="38469"/>
    <cellStyle name="SAPBEXexcBad8 3 2 4" xfId="38470"/>
    <cellStyle name="SAPBEXexcBad8 3 2 5" xfId="38471"/>
    <cellStyle name="SAPBEXexcBad8 3 2 6" xfId="38472"/>
    <cellStyle name="SAPBEXexcBad8 3 2 7" xfId="38473"/>
    <cellStyle name="SAPBEXexcBad8 3 2 8" xfId="38474"/>
    <cellStyle name="SAPBEXexcBad8 3 2 9" xfId="38475"/>
    <cellStyle name="SAPBEXexcBad8 3 20" xfId="38476"/>
    <cellStyle name="SAPBEXexcBad8 3 21" xfId="38477"/>
    <cellStyle name="SAPBEXexcBad8 3 22" xfId="38478"/>
    <cellStyle name="SAPBEXexcBad8 3 23" xfId="38479"/>
    <cellStyle name="SAPBEXexcBad8 3 24" xfId="38480"/>
    <cellStyle name="SAPBEXexcBad8 3 25" xfId="38481"/>
    <cellStyle name="SAPBEXexcBad8 3 26" xfId="38482"/>
    <cellStyle name="SAPBEXexcBad8 3 27" xfId="38483"/>
    <cellStyle name="SAPBEXexcBad8 3 28" xfId="38484"/>
    <cellStyle name="SAPBEXexcBad8 3 29" xfId="38485"/>
    <cellStyle name="SAPBEXexcBad8 3 3" xfId="38486"/>
    <cellStyle name="SAPBEXexcBad8 3 3 10" xfId="38487"/>
    <cellStyle name="SAPBEXexcBad8 3 3 11" xfId="38488"/>
    <cellStyle name="SAPBEXexcBad8 3 3 12" xfId="38489"/>
    <cellStyle name="SAPBEXexcBad8 3 3 13" xfId="38490"/>
    <cellStyle name="SAPBEXexcBad8 3 3 14" xfId="38491"/>
    <cellStyle name="SAPBEXexcBad8 3 3 15" xfId="38492"/>
    <cellStyle name="SAPBEXexcBad8 3 3 16" xfId="38493"/>
    <cellStyle name="SAPBEXexcBad8 3 3 17" xfId="38494"/>
    <cellStyle name="SAPBEXexcBad8 3 3 18" xfId="38495"/>
    <cellStyle name="SAPBEXexcBad8 3 3 19" xfId="38496"/>
    <cellStyle name="SAPBEXexcBad8 3 3 2" xfId="38497"/>
    <cellStyle name="SAPBEXexcBad8 3 3 20" xfId="38498"/>
    <cellStyle name="SAPBEXexcBad8 3 3 21" xfId="38499"/>
    <cellStyle name="SAPBEXexcBad8 3 3 22" xfId="38500"/>
    <cellStyle name="SAPBEXexcBad8 3 3 23" xfId="38501"/>
    <cellStyle name="SAPBEXexcBad8 3 3 24" xfId="38502"/>
    <cellStyle name="SAPBEXexcBad8 3 3 25" xfId="38503"/>
    <cellStyle name="SAPBEXexcBad8 3 3 26" xfId="38504"/>
    <cellStyle name="SAPBEXexcBad8 3 3 27" xfId="38505"/>
    <cellStyle name="SAPBEXexcBad8 3 3 28" xfId="38506"/>
    <cellStyle name="SAPBEXexcBad8 3 3 29" xfId="38507"/>
    <cellStyle name="SAPBEXexcBad8 3 3 3" xfId="38508"/>
    <cellStyle name="SAPBEXexcBad8 3 3 4" xfId="38509"/>
    <cellStyle name="SAPBEXexcBad8 3 3 5" xfId="38510"/>
    <cellStyle name="SAPBEXexcBad8 3 3 6" xfId="38511"/>
    <cellStyle name="SAPBEXexcBad8 3 3 7" xfId="38512"/>
    <cellStyle name="SAPBEXexcBad8 3 3 8" xfId="38513"/>
    <cellStyle name="SAPBEXexcBad8 3 3 9" xfId="38514"/>
    <cellStyle name="SAPBEXexcBad8 3 30" xfId="38515"/>
    <cellStyle name="SAPBEXexcBad8 3 31" xfId="38516"/>
    <cellStyle name="SAPBEXexcBad8 3 4" xfId="38517"/>
    <cellStyle name="SAPBEXexcBad8 3 5" xfId="38518"/>
    <cellStyle name="SAPBEXexcBad8 3 6" xfId="38519"/>
    <cellStyle name="SAPBEXexcBad8 3 7" xfId="38520"/>
    <cellStyle name="SAPBEXexcBad8 3 8" xfId="38521"/>
    <cellStyle name="SAPBEXexcBad8 3 9" xfId="38522"/>
    <cellStyle name="SAPBEXexcBad8 30" xfId="38523"/>
    <cellStyle name="SAPBEXexcBad8 31" xfId="38524"/>
    <cellStyle name="SAPBEXexcBad8 32" xfId="38525"/>
    <cellStyle name="SAPBEXexcBad8 33" xfId="38526"/>
    <cellStyle name="SAPBEXexcBad8 34" xfId="38527"/>
    <cellStyle name="SAPBEXexcBad8 35" xfId="38528"/>
    <cellStyle name="SAPBEXexcBad8 36" xfId="38529"/>
    <cellStyle name="SAPBEXexcBad8 37" xfId="38530"/>
    <cellStyle name="SAPBEXexcBad8 38" xfId="38531"/>
    <cellStyle name="SAPBEXexcBad8 39" xfId="38532"/>
    <cellStyle name="SAPBEXexcBad8 4" xfId="38533"/>
    <cellStyle name="SAPBEXexcBad8 4 10" xfId="38534"/>
    <cellStyle name="SAPBEXexcBad8 4 11" xfId="38535"/>
    <cellStyle name="SAPBEXexcBad8 4 12" xfId="38536"/>
    <cellStyle name="SAPBEXexcBad8 4 13" xfId="38537"/>
    <cellStyle name="SAPBEXexcBad8 4 14" xfId="38538"/>
    <cellStyle name="SAPBEXexcBad8 4 15" xfId="38539"/>
    <cellStyle name="SAPBEXexcBad8 4 16" xfId="38540"/>
    <cellStyle name="SAPBEXexcBad8 4 17" xfId="38541"/>
    <cellStyle name="SAPBEXexcBad8 4 18" xfId="38542"/>
    <cellStyle name="SAPBEXexcBad8 4 19" xfId="38543"/>
    <cellStyle name="SAPBEXexcBad8 4 2" xfId="38544"/>
    <cellStyle name="SAPBEXexcBad8 4 2 10" xfId="38545"/>
    <cellStyle name="SAPBEXexcBad8 4 2 11" xfId="38546"/>
    <cellStyle name="SAPBEXexcBad8 4 2 12" xfId="38547"/>
    <cellStyle name="SAPBEXexcBad8 4 2 13" xfId="38548"/>
    <cellStyle name="SAPBEXexcBad8 4 2 14" xfId="38549"/>
    <cellStyle name="SAPBEXexcBad8 4 2 15" xfId="38550"/>
    <cellStyle name="SAPBEXexcBad8 4 2 16" xfId="38551"/>
    <cellStyle name="SAPBEXexcBad8 4 2 17" xfId="38552"/>
    <cellStyle name="SAPBEXexcBad8 4 2 18" xfId="38553"/>
    <cellStyle name="SAPBEXexcBad8 4 2 19" xfId="38554"/>
    <cellStyle name="SAPBEXexcBad8 4 2 2" xfId="38555"/>
    <cellStyle name="SAPBEXexcBad8 4 2 20" xfId="38556"/>
    <cellStyle name="SAPBEXexcBad8 4 2 21" xfId="38557"/>
    <cellStyle name="SAPBEXexcBad8 4 2 22" xfId="38558"/>
    <cellStyle name="SAPBEXexcBad8 4 2 23" xfId="38559"/>
    <cellStyle name="SAPBEXexcBad8 4 2 24" xfId="38560"/>
    <cellStyle name="SAPBEXexcBad8 4 2 25" xfId="38561"/>
    <cellStyle name="SAPBEXexcBad8 4 2 26" xfId="38562"/>
    <cellStyle name="SAPBEXexcBad8 4 2 27" xfId="38563"/>
    <cellStyle name="SAPBEXexcBad8 4 2 28" xfId="38564"/>
    <cellStyle name="SAPBEXexcBad8 4 2 29" xfId="38565"/>
    <cellStyle name="SAPBEXexcBad8 4 2 3" xfId="38566"/>
    <cellStyle name="SAPBEXexcBad8 4 2 4" xfId="38567"/>
    <cellStyle name="SAPBEXexcBad8 4 2 5" xfId="38568"/>
    <cellStyle name="SAPBEXexcBad8 4 2 6" xfId="38569"/>
    <cellStyle name="SAPBEXexcBad8 4 2 7" xfId="38570"/>
    <cellStyle name="SAPBEXexcBad8 4 2 8" xfId="38571"/>
    <cellStyle name="SAPBEXexcBad8 4 2 9" xfId="38572"/>
    <cellStyle name="SAPBEXexcBad8 4 20" xfId="38573"/>
    <cellStyle name="SAPBEXexcBad8 4 21" xfId="38574"/>
    <cellStyle name="SAPBEXexcBad8 4 22" xfId="38575"/>
    <cellStyle name="SAPBEXexcBad8 4 23" xfId="38576"/>
    <cellStyle name="SAPBEXexcBad8 4 24" xfId="38577"/>
    <cellStyle name="SAPBEXexcBad8 4 25" xfId="38578"/>
    <cellStyle name="SAPBEXexcBad8 4 26" xfId="38579"/>
    <cellStyle name="SAPBEXexcBad8 4 27" xfId="38580"/>
    <cellStyle name="SAPBEXexcBad8 4 28" xfId="38581"/>
    <cellStyle name="SAPBEXexcBad8 4 29" xfId="38582"/>
    <cellStyle name="SAPBEXexcBad8 4 3" xfId="38583"/>
    <cellStyle name="SAPBEXexcBad8 4 3 10" xfId="38584"/>
    <cellStyle name="SAPBEXexcBad8 4 3 11" xfId="38585"/>
    <cellStyle name="SAPBEXexcBad8 4 3 12" xfId="38586"/>
    <cellStyle name="SAPBEXexcBad8 4 3 13" xfId="38587"/>
    <cellStyle name="SAPBEXexcBad8 4 3 14" xfId="38588"/>
    <cellStyle name="SAPBEXexcBad8 4 3 15" xfId="38589"/>
    <cellStyle name="SAPBEXexcBad8 4 3 16" xfId="38590"/>
    <cellStyle name="SAPBEXexcBad8 4 3 17" xfId="38591"/>
    <cellStyle name="SAPBEXexcBad8 4 3 18" xfId="38592"/>
    <cellStyle name="SAPBEXexcBad8 4 3 19" xfId="38593"/>
    <cellStyle name="SAPBEXexcBad8 4 3 2" xfId="38594"/>
    <cellStyle name="SAPBEXexcBad8 4 3 20" xfId="38595"/>
    <cellStyle name="SAPBEXexcBad8 4 3 21" xfId="38596"/>
    <cellStyle name="SAPBEXexcBad8 4 3 22" xfId="38597"/>
    <cellStyle name="SAPBEXexcBad8 4 3 23" xfId="38598"/>
    <cellStyle name="SAPBEXexcBad8 4 3 24" xfId="38599"/>
    <cellStyle name="SAPBEXexcBad8 4 3 25" xfId="38600"/>
    <cellStyle name="SAPBEXexcBad8 4 3 26" xfId="38601"/>
    <cellStyle name="SAPBEXexcBad8 4 3 27" xfId="38602"/>
    <cellStyle name="SAPBEXexcBad8 4 3 28" xfId="38603"/>
    <cellStyle name="SAPBEXexcBad8 4 3 29" xfId="38604"/>
    <cellStyle name="SAPBEXexcBad8 4 3 3" xfId="38605"/>
    <cellStyle name="SAPBEXexcBad8 4 3 4" xfId="38606"/>
    <cellStyle name="SAPBEXexcBad8 4 3 5" xfId="38607"/>
    <cellStyle name="SAPBEXexcBad8 4 3 6" xfId="38608"/>
    <cellStyle name="SAPBEXexcBad8 4 3 7" xfId="38609"/>
    <cellStyle name="SAPBEXexcBad8 4 3 8" xfId="38610"/>
    <cellStyle name="SAPBEXexcBad8 4 3 9" xfId="38611"/>
    <cellStyle name="SAPBEXexcBad8 4 30" xfId="38612"/>
    <cellStyle name="SAPBEXexcBad8 4 31" xfId="38613"/>
    <cellStyle name="SAPBEXexcBad8 4 4" xfId="38614"/>
    <cellStyle name="SAPBEXexcBad8 4 5" xfId="38615"/>
    <cellStyle name="SAPBEXexcBad8 4 6" xfId="38616"/>
    <cellStyle name="SAPBEXexcBad8 4 7" xfId="38617"/>
    <cellStyle name="SAPBEXexcBad8 4 8" xfId="38618"/>
    <cellStyle name="SAPBEXexcBad8 4 9" xfId="38619"/>
    <cellStyle name="SAPBEXexcBad8 40" xfId="38620"/>
    <cellStyle name="SAPBEXexcBad8 41" xfId="38621"/>
    <cellStyle name="SAPBEXexcBad8 42" xfId="38622"/>
    <cellStyle name="SAPBEXexcBad8 43" xfId="38623"/>
    <cellStyle name="SAPBEXexcBad8 44" xfId="38624"/>
    <cellStyle name="SAPBEXexcBad8 5" xfId="38625"/>
    <cellStyle name="SAPBEXexcBad8 5 10" xfId="38626"/>
    <cellStyle name="SAPBEXexcBad8 5 11" xfId="38627"/>
    <cellStyle name="SAPBEXexcBad8 5 12" xfId="38628"/>
    <cellStyle name="SAPBEXexcBad8 5 13" xfId="38629"/>
    <cellStyle name="SAPBEXexcBad8 5 14" xfId="38630"/>
    <cellStyle name="SAPBEXexcBad8 5 15" xfId="38631"/>
    <cellStyle name="SAPBEXexcBad8 5 16" xfId="38632"/>
    <cellStyle name="SAPBEXexcBad8 5 17" xfId="38633"/>
    <cellStyle name="SAPBEXexcBad8 5 18" xfId="38634"/>
    <cellStyle name="SAPBEXexcBad8 5 19" xfId="38635"/>
    <cellStyle name="SAPBEXexcBad8 5 2" xfId="38636"/>
    <cellStyle name="SAPBEXexcBad8 5 2 10" xfId="38637"/>
    <cellStyle name="SAPBEXexcBad8 5 2 11" xfId="38638"/>
    <cellStyle name="SAPBEXexcBad8 5 2 12" xfId="38639"/>
    <cellStyle name="SAPBEXexcBad8 5 2 13" xfId="38640"/>
    <cellStyle name="SAPBEXexcBad8 5 2 14" xfId="38641"/>
    <cellStyle name="SAPBEXexcBad8 5 2 15" xfId="38642"/>
    <cellStyle name="SAPBEXexcBad8 5 2 16" xfId="38643"/>
    <cellStyle name="SAPBEXexcBad8 5 2 17" xfId="38644"/>
    <cellStyle name="SAPBEXexcBad8 5 2 18" xfId="38645"/>
    <cellStyle name="SAPBEXexcBad8 5 2 19" xfId="38646"/>
    <cellStyle name="SAPBEXexcBad8 5 2 2" xfId="38647"/>
    <cellStyle name="SAPBEXexcBad8 5 2 20" xfId="38648"/>
    <cellStyle name="SAPBEXexcBad8 5 2 21" xfId="38649"/>
    <cellStyle name="SAPBEXexcBad8 5 2 22" xfId="38650"/>
    <cellStyle name="SAPBEXexcBad8 5 2 23" xfId="38651"/>
    <cellStyle name="SAPBEXexcBad8 5 2 24" xfId="38652"/>
    <cellStyle name="SAPBEXexcBad8 5 2 25" xfId="38653"/>
    <cellStyle name="SAPBEXexcBad8 5 2 26" xfId="38654"/>
    <cellStyle name="SAPBEXexcBad8 5 2 27" xfId="38655"/>
    <cellStyle name="SAPBEXexcBad8 5 2 28" xfId="38656"/>
    <cellStyle name="SAPBEXexcBad8 5 2 29" xfId="38657"/>
    <cellStyle name="SAPBEXexcBad8 5 2 3" xfId="38658"/>
    <cellStyle name="SAPBEXexcBad8 5 2 4" xfId="38659"/>
    <cellStyle name="SAPBEXexcBad8 5 2 5" xfId="38660"/>
    <cellStyle name="SAPBEXexcBad8 5 2 6" xfId="38661"/>
    <cellStyle name="SAPBEXexcBad8 5 2 7" xfId="38662"/>
    <cellStyle name="SAPBEXexcBad8 5 2 8" xfId="38663"/>
    <cellStyle name="SAPBEXexcBad8 5 2 9" xfId="38664"/>
    <cellStyle name="SAPBEXexcBad8 5 20" xfId="38665"/>
    <cellStyle name="SAPBEXexcBad8 5 21" xfId="38666"/>
    <cellStyle name="SAPBEXexcBad8 5 22" xfId="38667"/>
    <cellStyle name="SAPBEXexcBad8 5 23" xfId="38668"/>
    <cellStyle name="SAPBEXexcBad8 5 24" xfId="38669"/>
    <cellStyle name="SAPBEXexcBad8 5 25" xfId="38670"/>
    <cellStyle name="SAPBEXexcBad8 5 26" xfId="38671"/>
    <cellStyle name="SAPBEXexcBad8 5 27" xfId="38672"/>
    <cellStyle name="SAPBEXexcBad8 5 28" xfId="38673"/>
    <cellStyle name="SAPBEXexcBad8 5 29" xfId="38674"/>
    <cellStyle name="SAPBEXexcBad8 5 3" xfId="38675"/>
    <cellStyle name="SAPBEXexcBad8 5 30" xfId="38676"/>
    <cellStyle name="SAPBEXexcBad8 5 4" xfId="38677"/>
    <cellStyle name="SAPBEXexcBad8 5 5" xfId="38678"/>
    <cellStyle name="SAPBEXexcBad8 5 6" xfId="38679"/>
    <cellStyle name="SAPBEXexcBad8 5 7" xfId="38680"/>
    <cellStyle name="SAPBEXexcBad8 5 8" xfId="38681"/>
    <cellStyle name="SAPBEXexcBad8 5 9" xfId="38682"/>
    <cellStyle name="SAPBEXexcBad8 6" xfId="38683"/>
    <cellStyle name="SAPBEXexcBad8 6 10" xfId="38684"/>
    <cellStyle name="SAPBEXexcBad8 6 11" xfId="38685"/>
    <cellStyle name="SAPBEXexcBad8 6 12" xfId="38686"/>
    <cellStyle name="SAPBEXexcBad8 6 13" xfId="38687"/>
    <cellStyle name="SAPBEXexcBad8 6 14" xfId="38688"/>
    <cellStyle name="SAPBEXexcBad8 6 15" xfId="38689"/>
    <cellStyle name="SAPBEXexcBad8 6 16" xfId="38690"/>
    <cellStyle name="SAPBEXexcBad8 6 17" xfId="38691"/>
    <cellStyle name="SAPBEXexcBad8 6 18" xfId="38692"/>
    <cellStyle name="SAPBEXexcBad8 6 19" xfId="38693"/>
    <cellStyle name="SAPBEXexcBad8 6 2" xfId="38694"/>
    <cellStyle name="SAPBEXexcBad8 6 2 10" xfId="38695"/>
    <cellStyle name="SAPBEXexcBad8 6 2 11" xfId="38696"/>
    <cellStyle name="SAPBEXexcBad8 6 2 12" xfId="38697"/>
    <cellStyle name="SAPBEXexcBad8 6 2 13" xfId="38698"/>
    <cellStyle name="SAPBEXexcBad8 6 2 14" xfId="38699"/>
    <cellStyle name="SAPBEXexcBad8 6 2 15" xfId="38700"/>
    <cellStyle name="SAPBEXexcBad8 6 2 16" xfId="38701"/>
    <cellStyle name="SAPBEXexcBad8 6 2 17" xfId="38702"/>
    <cellStyle name="SAPBEXexcBad8 6 2 18" xfId="38703"/>
    <cellStyle name="SAPBEXexcBad8 6 2 19" xfId="38704"/>
    <cellStyle name="SAPBEXexcBad8 6 2 2" xfId="38705"/>
    <cellStyle name="SAPBEXexcBad8 6 2 20" xfId="38706"/>
    <cellStyle name="SAPBEXexcBad8 6 2 21" xfId="38707"/>
    <cellStyle name="SAPBEXexcBad8 6 2 22" xfId="38708"/>
    <cellStyle name="SAPBEXexcBad8 6 2 23" xfId="38709"/>
    <cellStyle name="SAPBEXexcBad8 6 2 24" xfId="38710"/>
    <cellStyle name="SAPBEXexcBad8 6 2 25" xfId="38711"/>
    <cellStyle name="SAPBEXexcBad8 6 2 26" xfId="38712"/>
    <cellStyle name="SAPBEXexcBad8 6 2 27" xfId="38713"/>
    <cellStyle name="SAPBEXexcBad8 6 2 28" xfId="38714"/>
    <cellStyle name="SAPBEXexcBad8 6 2 29" xfId="38715"/>
    <cellStyle name="SAPBEXexcBad8 6 2 3" xfId="38716"/>
    <cellStyle name="SAPBEXexcBad8 6 2 4" xfId="38717"/>
    <cellStyle name="SAPBEXexcBad8 6 2 5" xfId="38718"/>
    <cellStyle name="SAPBEXexcBad8 6 2 6" xfId="38719"/>
    <cellStyle name="SAPBEXexcBad8 6 2 7" xfId="38720"/>
    <cellStyle name="SAPBEXexcBad8 6 2 8" xfId="38721"/>
    <cellStyle name="SAPBEXexcBad8 6 2 9" xfId="38722"/>
    <cellStyle name="SAPBEXexcBad8 6 20" xfId="38723"/>
    <cellStyle name="SAPBEXexcBad8 6 21" xfId="38724"/>
    <cellStyle name="SAPBEXexcBad8 6 22" xfId="38725"/>
    <cellStyle name="SAPBEXexcBad8 6 23" xfId="38726"/>
    <cellStyle name="SAPBEXexcBad8 6 24" xfId="38727"/>
    <cellStyle name="SAPBEXexcBad8 6 25" xfId="38728"/>
    <cellStyle name="SAPBEXexcBad8 6 26" xfId="38729"/>
    <cellStyle name="SAPBEXexcBad8 6 27" xfId="38730"/>
    <cellStyle name="SAPBEXexcBad8 6 28" xfId="38731"/>
    <cellStyle name="SAPBEXexcBad8 6 29" xfId="38732"/>
    <cellStyle name="SAPBEXexcBad8 6 3" xfId="38733"/>
    <cellStyle name="SAPBEXexcBad8 6 30" xfId="38734"/>
    <cellStyle name="SAPBEXexcBad8 6 4" xfId="38735"/>
    <cellStyle name="SAPBEXexcBad8 6 5" xfId="38736"/>
    <cellStyle name="SAPBEXexcBad8 6 6" xfId="38737"/>
    <cellStyle name="SAPBEXexcBad8 6 7" xfId="38738"/>
    <cellStyle name="SAPBEXexcBad8 6 8" xfId="38739"/>
    <cellStyle name="SAPBEXexcBad8 6 9" xfId="38740"/>
    <cellStyle name="SAPBEXexcBad8 7" xfId="38741"/>
    <cellStyle name="SAPBEXexcBad8 7 10" xfId="38742"/>
    <cellStyle name="SAPBEXexcBad8 7 11" xfId="38743"/>
    <cellStyle name="SAPBEXexcBad8 7 12" xfId="38744"/>
    <cellStyle name="SAPBEXexcBad8 7 13" xfId="38745"/>
    <cellStyle name="SAPBEXexcBad8 7 14" xfId="38746"/>
    <cellStyle name="SAPBEXexcBad8 7 15" xfId="38747"/>
    <cellStyle name="SAPBEXexcBad8 7 16" xfId="38748"/>
    <cellStyle name="SAPBEXexcBad8 7 17" xfId="38749"/>
    <cellStyle name="SAPBEXexcBad8 7 18" xfId="38750"/>
    <cellStyle name="SAPBEXexcBad8 7 19" xfId="38751"/>
    <cellStyle name="SAPBEXexcBad8 7 2" xfId="38752"/>
    <cellStyle name="SAPBEXexcBad8 7 2 10" xfId="38753"/>
    <cellStyle name="SAPBEXexcBad8 7 2 11" xfId="38754"/>
    <cellStyle name="SAPBEXexcBad8 7 2 12" xfId="38755"/>
    <cellStyle name="SAPBEXexcBad8 7 2 13" xfId="38756"/>
    <cellStyle name="SAPBEXexcBad8 7 2 14" xfId="38757"/>
    <cellStyle name="SAPBEXexcBad8 7 2 15" xfId="38758"/>
    <cellStyle name="SAPBEXexcBad8 7 2 16" xfId="38759"/>
    <cellStyle name="SAPBEXexcBad8 7 2 17" xfId="38760"/>
    <cellStyle name="SAPBEXexcBad8 7 2 18" xfId="38761"/>
    <cellStyle name="SAPBEXexcBad8 7 2 19" xfId="38762"/>
    <cellStyle name="SAPBEXexcBad8 7 2 2" xfId="38763"/>
    <cellStyle name="SAPBEXexcBad8 7 2 20" xfId="38764"/>
    <cellStyle name="SAPBEXexcBad8 7 2 21" xfId="38765"/>
    <cellStyle name="SAPBEXexcBad8 7 2 22" xfId="38766"/>
    <cellStyle name="SAPBEXexcBad8 7 2 23" xfId="38767"/>
    <cellStyle name="SAPBEXexcBad8 7 2 24" xfId="38768"/>
    <cellStyle name="SAPBEXexcBad8 7 2 25" xfId="38769"/>
    <cellStyle name="SAPBEXexcBad8 7 2 26" xfId="38770"/>
    <cellStyle name="SAPBEXexcBad8 7 2 27" xfId="38771"/>
    <cellStyle name="SAPBEXexcBad8 7 2 28" xfId="38772"/>
    <cellStyle name="SAPBEXexcBad8 7 2 29" xfId="38773"/>
    <cellStyle name="SAPBEXexcBad8 7 2 3" xfId="38774"/>
    <cellStyle name="SAPBEXexcBad8 7 2 4" xfId="38775"/>
    <cellStyle name="SAPBEXexcBad8 7 2 5" xfId="38776"/>
    <cellStyle name="SAPBEXexcBad8 7 2 6" xfId="38777"/>
    <cellStyle name="SAPBEXexcBad8 7 2 7" xfId="38778"/>
    <cellStyle name="SAPBEXexcBad8 7 2 8" xfId="38779"/>
    <cellStyle name="SAPBEXexcBad8 7 2 9" xfId="38780"/>
    <cellStyle name="SAPBEXexcBad8 7 20" xfId="38781"/>
    <cellStyle name="SAPBEXexcBad8 7 21" xfId="38782"/>
    <cellStyle name="SAPBEXexcBad8 7 22" xfId="38783"/>
    <cellStyle name="SAPBEXexcBad8 7 23" xfId="38784"/>
    <cellStyle name="SAPBEXexcBad8 7 24" xfId="38785"/>
    <cellStyle name="SAPBEXexcBad8 7 25" xfId="38786"/>
    <cellStyle name="SAPBEXexcBad8 7 26" xfId="38787"/>
    <cellStyle name="SAPBEXexcBad8 7 27" xfId="38788"/>
    <cellStyle name="SAPBEXexcBad8 7 28" xfId="38789"/>
    <cellStyle name="SAPBEXexcBad8 7 29" xfId="38790"/>
    <cellStyle name="SAPBEXexcBad8 7 3" xfId="38791"/>
    <cellStyle name="SAPBEXexcBad8 7 30" xfId="38792"/>
    <cellStyle name="SAPBEXexcBad8 7 4" xfId="38793"/>
    <cellStyle name="SAPBEXexcBad8 7 5" xfId="38794"/>
    <cellStyle name="SAPBEXexcBad8 7 6" xfId="38795"/>
    <cellStyle name="SAPBEXexcBad8 7 7" xfId="38796"/>
    <cellStyle name="SAPBEXexcBad8 7 8" xfId="38797"/>
    <cellStyle name="SAPBEXexcBad8 7 9" xfId="38798"/>
    <cellStyle name="SAPBEXexcBad8 8" xfId="38799"/>
    <cellStyle name="SAPBEXexcBad8 8 10" xfId="38800"/>
    <cellStyle name="SAPBEXexcBad8 8 11" xfId="38801"/>
    <cellStyle name="SAPBEXexcBad8 8 12" xfId="38802"/>
    <cellStyle name="SAPBEXexcBad8 8 13" xfId="38803"/>
    <cellStyle name="SAPBEXexcBad8 8 14" xfId="38804"/>
    <cellStyle name="SAPBEXexcBad8 8 15" xfId="38805"/>
    <cellStyle name="SAPBEXexcBad8 8 16" xfId="38806"/>
    <cellStyle name="SAPBEXexcBad8 8 17" xfId="38807"/>
    <cellStyle name="SAPBEXexcBad8 8 18" xfId="38808"/>
    <cellStyle name="SAPBEXexcBad8 8 19" xfId="38809"/>
    <cellStyle name="SAPBEXexcBad8 8 2" xfId="38810"/>
    <cellStyle name="SAPBEXexcBad8 8 2 10" xfId="38811"/>
    <cellStyle name="SAPBEXexcBad8 8 2 11" xfId="38812"/>
    <cellStyle name="SAPBEXexcBad8 8 2 12" xfId="38813"/>
    <cellStyle name="SAPBEXexcBad8 8 2 13" xfId="38814"/>
    <cellStyle name="SAPBEXexcBad8 8 2 14" xfId="38815"/>
    <cellStyle name="SAPBEXexcBad8 8 2 15" xfId="38816"/>
    <cellStyle name="SAPBEXexcBad8 8 2 16" xfId="38817"/>
    <cellStyle name="SAPBEXexcBad8 8 2 17" xfId="38818"/>
    <cellStyle name="SAPBEXexcBad8 8 2 18" xfId="38819"/>
    <cellStyle name="SAPBEXexcBad8 8 2 19" xfId="38820"/>
    <cellStyle name="SAPBEXexcBad8 8 2 2" xfId="38821"/>
    <cellStyle name="SAPBEXexcBad8 8 2 20" xfId="38822"/>
    <cellStyle name="SAPBEXexcBad8 8 2 21" xfId="38823"/>
    <cellStyle name="SAPBEXexcBad8 8 2 22" xfId="38824"/>
    <cellStyle name="SAPBEXexcBad8 8 2 23" xfId="38825"/>
    <cellStyle name="SAPBEXexcBad8 8 2 24" xfId="38826"/>
    <cellStyle name="SAPBEXexcBad8 8 2 25" xfId="38827"/>
    <cellStyle name="SAPBEXexcBad8 8 2 26" xfId="38828"/>
    <cellStyle name="SAPBEXexcBad8 8 2 27" xfId="38829"/>
    <cellStyle name="SAPBEXexcBad8 8 2 28" xfId="38830"/>
    <cellStyle name="SAPBEXexcBad8 8 2 29" xfId="38831"/>
    <cellStyle name="SAPBEXexcBad8 8 2 3" xfId="38832"/>
    <cellStyle name="SAPBEXexcBad8 8 2 4" xfId="38833"/>
    <cellStyle name="SAPBEXexcBad8 8 2 5" xfId="38834"/>
    <cellStyle name="SAPBEXexcBad8 8 2 6" xfId="38835"/>
    <cellStyle name="SAPBEXexcBad8 8 2 7" xfId="38836"/>
    <cellStyle name="SAPBEXexcBad8 8 2 8" xfId="38837"/>
    <cellStyle name="SAPBEXexcBad8 8 2 9" xfId="38838"/>
    <cellStyle name="SAPBEXexcBad8 8 20" xfId="38839"/>
    <cellStyle name="SAPBEXexcBad8 8 21" xfId="38840"/>
    <cellStyle name="SAPBEXexcBad8 8 22" xfId="38841"/>
    <cellStyle name="SAPBEXexcBad8 8 23" xfId="38842"/>
    <cellStyle name="SAPBEXexcBad8 8 24" xfId="38843"/>
    <cellStyle name="SAPBEXexcBad8 8 25" xfId="38844"/>
    <cellStyle name="SAPBEXexcBad8 8 26" xfId="38845"/>
    <cellStyle name="SAPBEXexcBad8 8 27" xfId="38846"/>
    <cellStyle name="SAPBEXexcBad8 8 28" xfId="38847"/>
    <cellStyle name="SAPBEXexcBad8 8 29" xfId="38848"/>
    <cellStyle name="SAPBEXexcBad8 8 3" xfId="38849"/>
    <cellStyle name="SAPBEXexcBad8 8 30" xfId="38850"/>
    <cellStyle name="SAPBEXexcBad8 8 4" xfId="38851"/>
    <cellStyle name="SAPBEXexcBad8 8 5" xfId="38852"/>
    <cellStyle name="SAPBEXexcBad8 8 6" xfId="38853"/>
    <cellStyle name="SAPBEXexcBad8 8 7" xfId="38854"/>
    <cellStyle name="SAPBEXexcBad8 8 8" xfId="38855"/>
    <cellStyle name="SAPBEXexcBad8 8 9" xfId="38856"/>
    <cellStyle name="SAPBEXexcBad8 9" xfId="38857"/>
    <cellStyle name="SAPBEXexcBad8 9 10" xfId="38858"/>
    <cellStyle name="SAPBEXexcBad8 9 11" xfId="38859"/>
    <cellStyle name="SAPBEXexcBad8 9 12" xfId="38860"/>
    <cellStyle name="SAPBEXexcBad8 9 13" xfId="38861"/>
    <cellStyle name="SAPBEXexcBad8 9 14" xfId="38862"/>
    <cellStyle name="SAPBEXexcBad8 9 15" xfId="38863"/>
    <cellStyle name="SAPBEXexcBad8 9 16" xfId="38864"/>
    <cellStyle name="SAPBEXexcBad8 9 17" xfId="38865"/>
    <cellStyle name="SAPBEXexcBad8 9 18" xfId="38866"/>
    <cellStyle name="SAPBEXexcBad8 9 19" xfId="38867"/>
    <cellStyle name="SAPBEXexcBad8 9 2" xfId="38868"/>
    <cellStyle name="SAPBEXexcBad8 9 2 10" xfId="38869"/>
    <cellStyle name="SAPBEXexcBad8 9 2 11" xfId="38870"/>
    <cellStyle name="SAPBEXexcBad8 9 2 12" xfId="38871"/>
    <cellStyle name="SAPBEXexcBad8 9 2 13" xfId="38872"/>
    <cellStyle name="SAPBEXexcBad8 9 2 14" xfId="38873"/>
    <cellStyle name="SAPBEXexcBad8 9 2 15" xfId="38874"/>
    <cellStyle name="SAPBEXexcBad8 9 2 16" xfId="38875"/>
    <cellStyle name="SAPBEXexcBad8 9 2 17" xfId="38876"/>
    <cellStyle name="SAPBEXexcBad8 9 2 18" xfId="38877"/>
    <cellStyle name="SAPBEXexcBad8 9 2 19" xfId="38878"/>
    <cellStyle name="SAPBEXexcBad8 9 2 2" xfId="38879"/>
    <cellStyle name="SAPBEXexcBad8 9 2 20" xfId="38880"/>
    <cellStyle name="SAPBEXexcBad8 9 2 21" xfId="38881"/>
    <cellStyle name="SAPBEXexcBad8 9 2 22" xfId="38882"/>
    <cellStyle name="SAPBEXexcBad8 9 2 23" xfId="38883"/>
    <cellStyle name="SAPBEXexcBad8 9 2 24" xfId="38884"/>
    <cellStyle name="SAPBEXexcBad8 9 2 25" xfId="38885"/>
    <cellStyle name="SAPBEXexcBad8 9 2 26" xfId="38886"/>
    <cellStyle name="SAPBEXexcBad8 9 2 27" xfId="38887"/>
    <cellStyle name="SAPBEXexcBad8 9 2 28" xfId="38888"/>
    <cellStyle name="SAPBEXexcBad8 9 2 29" xfId="38889"/>
    <cellStyle name="SAPBEXexcBad8 9 2 3" xfId="38890"/>
    <cellStyle name="SAPBEXexcBad8 9 2 4" xfId="38891"/>
    <cellStyle name="SAPBEXexcBad8 9 2 5" xfId="38892"/>
    <cellStyle name="SAPBEXexcBad8 9 2 6" xfId="38893"/>
    <cellStyle name="SAPBEXexcBad8 9 2 7" xfId="38894"/>
    <cellStyle name="SAPBEXexcBad8 9 2 8" xfId="38895"/>
    <cellStyle name="SAPBEXexcBad8 9 2 9" xfId="38896"/>
    <cellStyle name="SAPBEXexcBad8 9 20" xfId="38897"/>
    <cellStyle name="SAPBEXexcBad8 9 21" xfId="38898"/>
    <cellStyle name="SAPBEXexcBad8 9 22" xfId="38899"/>
    <cellStyle name="SAPBEXexcBad8 9 23" xfId="38900"/>
    <cellStyle name="SAPBEXexcBad8 9 24" xfId="38901"/>
    <cellStyle name="SAPBEXexcBad8 9 25" xfId="38902"/>
    <cellStyle name="SAPBEXexcBad8 9 26" xfId="38903"/>
    <cellStyle name="SAPBEXexcBad8 9 27" xfId="38904"/>
    <cellStyle name="SAPBEXexcBad8 9 28" xfId="38905"/>
    <cellStyle name="SAPBEXexcBad8 9 29" xfId="38906"/>
    <cellStyle name="SAPBEXexcBad8 9 3" xfId="38907"/>
    <cellStyle name="SAPBEXexcBad8 9 30" xfId="38908"/>
    <cellStyle name="SAPBEXexcBad8 9 4" xfId="38909"/>
    <cellStyle name="SAPBEXexcBad8 9 5" xfId="38910"/>
    <cellStyle name="SAPBEXexcBad8 9 6" xfId="38911"/>
    <cellStyle name="SAPBEXexcBad8 9 7" xfId="38912"/>
    <cellStyle name="SAPBEXexcBad8 9 8" xfId="38913"/>
    <cellStyle name="SAPBEXexcBad8 9 9" xfId="38914"/>
    <cellStyle name="SAPBEXexcBad9" xfId="38915"/>
    <cellStyle name="SAPBEXexcBad9 10" xfId="38916"/>
    <cellStyle name="SAPBEXexcBad9 10 10" xfId="38917"/>
    <cellStyle name="SAPBEXexcBad9 10 11" xfId="38918"/>
    <cellStyle name="SAPBEXexcBad9 10 12" xfId="38919"/>
    <cellStyle name="SAPBEXexcBad9 10 13" xfId="38920"/>
    <cellStyle name="SAPBEXexcBad9 10 14" xfId="38921"/>
    <cellStyle name="SAPBEXexcBad9 10 15" xfId="38922"/>
    <cellStyle name="SAPBEXexcBad9 10 16" xfId="38923"/>
    <cellStyle name="SAPBEXexcBad9 10 17" xfId="38924"/>
    <cellStyle name="SAPBEXexcBad9 10 18" xfId="38925"/>
    <cellStyle name="SAPBEXexcBad9 10 19" xfId="38926"/>
    <cellStyle name="SAPBEXexcBad9 10 2" xfId="38927"/>
    <cellStyle name="SAPBEXexcBad9 10 2 10" xfId="38928"/>
    <cellStyle name="SAPBEXexcBad9 10 2 11" xfId="38929"/>
    <cellStyle name="SAPBEXexcBad9 10 2 12" xfId="38930"/>
    <cellStyle name="SAPBEXexcBad9 10 2 13" xfId="38931"/>
    <cellStyle name="SAPBEXexcBad9 10 2 14" xfId="38932"/>
    <cellStyle name="SAPBEXexcBad9 10 2 15" xfId="38933"/>
    <cellStyle name="SAPBEXexcBad9 10 2 16" xfId="38934"/>
    <cellStyle name="SAPBEXexcBad9 10 2 17" xfId="38935"/>
    <cellStyle name="SAPBEXexcBad9 10 2 18" xfId="38936"/>
    <cellStyle name="SAPBEXexcBad9 10 2 19" xfId="38937"/>
    <cellStyle name="SAPBEXexcBad9 10 2 2" xfId="38938"/>
    <cellStyle name="SAPBEXexcBad9 10 2 20" xfId="38939"/>
    <cellStyle name="SAPBEXexcBad9 10 2 21" xfId="38940"/>
    <cellStyle name="SAPBEXexcBad9 10 2 22" xfId="38941"/>
    <cellStyle name="SAPBEXexcBad9 10 2 23" xfId="38942"/>
    <cellStyle name="SAPBEXexcBad9 10 2 24" xfId="38943"/>
    <cellStyle name="SAPBEXexcBad9 10 2 25" xfId="38944"/>
    <cellStyle name="SAPBEXexcBad9 10 2 26" xfId="38945"/>
    <cellStyle name="SAPBEXexcBad9 10 2 27" xfId="38946"/>
    <cellStyle name="SAPBEXexcBad9 10 2 28" xfId="38947"/>
    <cellStyle name="SAPBEXexcBad9 10 2 29" xfId="38948"/>
    <cellStyle name="SAPBEXexcBad9 10 2 3" xfId="38949"/>
    <cellStyle name="SAPBEXexcBad9 10 2 4" xfId="38950"/>
    <cellStyle name="SAPBEXexcBad9 10 2 5" xfId="38951"/>
    <cellStyle name="SAPBEXexcBad9 10 2 6" xfId="38952"/>
    <cellStyle name="SAPBEXexcBad9 10 2 7" xfId="38953"/>
    <cellStyle name="SAPBEXexcBad9 10 2 8" xfId="38954"/>
    <cellStyle name="SAPBEXexcBad9 10 2 9" xfId="38955"/>
    <cellStyle name="SAPBEXexcBad9 10 20" xfId="38956"/>
    <cellStyle name="SAPBEXexcBad9 10 21" xfId="38957"/>
    <cellStyle name="SAPBEXexcBad9 10 22" xfId="38958"/>
    <cellStyle name="SAPBEXexcBad9 10 23" xfId="38959"/>
    <cellStyle name="SAPBEXexcBad9 10 24" xfId="38960"/>
    <cellStyle name="SAPBEXexcBad9 10 25" xfId="38961"/>
    <cellStyle name="SAPBEXexcBad9 10 26" xfId="38962"/>
    <cellStyle name="SAPBEXexcBad9 10 27" xfId="38963"/>
    <cellStyle name="SAPBEXexcBad9 10 28" xfId="38964"/>
    <cellStyle name="SAPBEXexcBad9 10 29" xfId="38965"/>
    <cellStyle name="SAPBEXexcBad9 10 3" xfId="38966"/>
    <cellStyle name="SAPBEXexcBad9 10 30" xfId="38967"/>
    <cellStyle name="SAPBEXexcBad9 10 4" xfId="38968"/>
    <cellStyle name="SAPBEXexcBad9 10 5" xfId="38969"/>
    <cellStyle name="SAPBEXexcBad9 10 6" xfId="38970"/>
    <cellStyle name="SAPBEXexcBad9 10 7" xfId="38971"/>
    <cellStyle name="SAPBEXexcBad9 10 8" xfId="38972"/>
    <cellStyle name="SAPBEXexcBad9 10 9" xfId="38973"/>
    <cellStyle name="SAPBEXexcBad9 11" xfId="38974"/>
    <cellStyle name="SAPBEXexcBad9 11 10" xfId="38975"/>
    <cellStyle name="SAPBEXexcBad9 11 11" xfId="38976"/>
    <cellStyle name="SAPBEXexcBad9 11 12" xfId="38977"/>
    <cellStyle name="SAPBEXexcBad9 11 13" xfId="38978"/>
    <cellStyle name="SAPBEXexcBad9 11 14" xfId="38979"/>
    <cellStyle name="SAPBEXexcBad9 11 15" xfId="38980"/>
    <cellStyle name="SAPBEXexcBad9 11 16" xfId="38981"/>
    <cellStyle name="SAPBEXexcBad9 11 17" xfId="38982"/>
    <cellStyle name="SAPBEXexcBad9 11 18" xfId="38983"/>
    <cellStyle name="SAPBEXexcBad9 11 19" xfId="38984"/>
    <cellStyle name="SAPBEXexcBad9 11 2" xfId="38985"/>
    <cellStyle name="SAPBEXexcBad9 11 2 10" xfId="38986"/>
    <cellStyle name="SAPBEXexcBad9 11 2 11" xfId="38987"/>
    <cellStyle name="SAPBEXexcBad9 11 2 12" xfId="38988"/>
    <cellStyle name="SAPBEXexcBad9 11 2 13" xfId="38989"/>
    <cellStyle name="SAPBEXexcBad9 11 2 14" xfId="38990"/>
    <cellStyle name="SAPBEXexcBad9 11 2 15" xfId="38991"/>
    <cellStyle name="SAPBEXexcBad9 11 2 16" xfId="38992"/>
    <cellStyle name="SAPBEXexcBad9 11 2 17" xfId="38993"/>
    <cellStyle name="SAPBEXexcBad9 11 2 18" xfId="38994"/>
    <cellStyle name="SAPBEXexcBad9 11 2 19" xfId="38995"/>
    <cellStyle name="SAPBEXexcBad9 11 2 2" xfId="38996"/>
    <cellStyle name="SAPBEXexcBad9 11 2 20" xfId="38997"/>
    <cellStyle name="SAPBEXexcBad9 11 2 21" xfId="38998"/>
    <cellStyle name="SAPBEXexcBad9 11 2 22" xfId="38999"/>
    <cellStyle name="SAPBEXexcBad9 11 2 23" xfId="39000"/>
    <cellStyle name="SAPBEXexcBad9 11 2 24" xfId="39001"/>
    <cellStyle name="SAPBEXexcBad9 11 2 25" xfId="39002"/>
    <cellStyle name="SAPBEXexcBad9 11 2 26" xfId="39003"/>
    <cellStyle name="SAPBEXexcBad9 11 2 27" xfId="39004"/>
    <cellStyle name="SAPBEXexcBad9 11 2 28" xfId="39005"/>
    <cellStyle name="SAPBEXexcBad9 11 2 29" xfId="39006"/>
    <cellStyle name="SAPBEXexcBad9 11 2 3" xfId="39007"/>
    <cellStyle name="SAPBEXexcBad9 11 2 4" xfId="39008"/>
    <cellStyle name="SAPBEXexcBad9 11 2 5" xfId="39009"/>
    <cellStyle name="SAPBEXexcBad9 11 2 6" xfId="39010"/>
    <cellStyle name="SAPBEXexcBad9 11 2 7" xfId="39011"/>
    <cellStyle name="SAPBEXexcBad9 11 2 8" xfId="39012"/>
    <cellStyle name="SAPBEXexcBad9 11 2 9" xfId="39013"/>
    <cellStyle name="SAPBEXexcBad9 11 20" xfId="39014"/>
    <cellStyle name="SAPBEXexcBad9 11 21" xfId="39015"/>
    <cellStyle name="SAPBEXexcBad9 11 22" xfId="39016"/>
    <cellStyle name="SAPBEXexcBad9 11 23" xfId="39017"/>
    <cellStyle name="SAPBEXexcBad9 11 24" xfId="39018"/>
    <cellStyle name="SAPBEXexcBad9 11 25" xfId="39019"/>
    <cellStyle name="SAPBEXexcBad9 11 26" xfId="39020"/>
    <cellStyle name="SAPBEXexcBad9 11 27" xfId="39021"/>
    <cellStyle name="SAPBEXexcBad9 11 28" xfId="39022"/>
    <cellStyle name="SAPBEXexcBad9 11 29" xfId="39023"/>
    <cellStyle name="SAPBEXexcBad9 11 3" xfId="39024"/>
    <cellStyle name="SAPBEXexcBad9 11 30" xfId="39025"/>
    <cellStyle name="SAPBEXexcBad9 11 4" xfId="39026"/>
    <cellStyle name="SAPBEXexcBad9 11 5" xfId="39027"/>
    <cellStyle name="SAPBEXexcBad9 11 6" xfId="39028"/>
    <cellStyle name="SAPBEXexcBad9 11 7" xfId="39029"/>
    <cellStyle name="SAPBEXexcBad9 11 8" xfId="39030"/>
    <cellStyle name="SAPBEXexcBad9 11 9" xfId="39031"/>
    <cellStyle name="SAPBEXexcBad9 12" xfId="39032"/>
    <cellStyle name="SAPBEXexcBad9 12 10" xfId="39033"/>
    <cellStyle name="SAPBEXexcBad9 12 11" xfId="39034"/>
    <cellStyle name="SAPBEXexcBad9 12 12" xfId="39035"/>
    <cellStyle name="SAPBEXexcBad9 12 13" xfId="39036"/>
    <cellStyle name="SAPBEXexcBad9 12 14" xfId="39037"/>
    <cellStyle name="SAPBEXexcBad9 12 15" xfId="39038"/>
    <cellStyle name="SAPBEXexcBad9 12 16" xfId="39039"/>
    <cellStyle name="SAPBEXexcBad9 12 17" xfId="39040"/>
    <cellStyle name="SAPBEXexcBad9 12 18" xfId="39041"/>
    <cellStyle name="SAPBEXexcBad9 12 19" xfId="39042"/>
    <cellStyle name="SAPBEXexcBad9 12 2" xfId="39043"/>
    <cellStyle name="SAPBEXexcBad9 12 2 10" xfId="39044"/>
    <cellStyle name="SAPBEXexcBad9 12 2 11" xfId="39045"/>
    <cellStyle name="SAPBEXexcBad9 12 2 12" xfId="39046"/>
    <cellStyle name="SAPBEXexcBad9 12 2 13" xfId="39047"/>
    <cellStyle name="SAPBEXexcBad9 12 2 14" xfId="39048"/>
    <cellStyle name="SAPBEXexcBad9 12 2 15" xfId="39049"/>
    <cellStyle name="SAPBEXexcBad9 12 2 16" xfId="39050"/>
    <cellStyle name="SAPBEXexcBad9 12 2 17" xfId="39051"/>
    <cellStyle name="SAPBEXexcBad9 12 2 18" xfId="39052"/>
    <cellStyle name="SAPBEXexcBad9 12 2 19" xfId="39053"/>
    <cellStyle name="SAPBEXexcBad9 12 2 2" xfId="39054"/>
    <cellStyle name="SAPBEXexcBad9 12 2 20" xfId="39055"/>
    <cellStyle name="SAPBEXexcBad9 12 2 21" xfId="39056"/>
    <cellStyle name="SAPBEXexcBad9 12 2 22" xfId="39057"/>
    <cellStyle name="SAPBEXexcBad9 12 2 23" xfId="39058"/>
    <cellStyle name="SAPBEXexcBad9 12 2 24" xfId="39059"/>
    <cellStyle name="SAPBEXexcBad9 12 2 25" xfId="39060"/>
    <cellStyle name="SAPBEXexcBad9 12 2 26" xfId="39061"/>
    <cellStyle name="SAPBEXexcBad9 12 2 27" xfId="39062"/>
    <cellStyle name="SAPBEXexcBad9 12 2 28" xfId="39063"/>
    <cellStyle name="SAPBEXexcBad9 12 2 29" xfId="39064"/>
    <cellStyle name="SAPBEXexcBad9 12 2 3" xfId="39065"/>
    <cellStyle name="SAPBEXexcBad9 12 2 4" xfId="39066"/>
    <cellStyle name="SAPBEXexcBad9 12 2 5" xfId="39067"/>
    <cellStyle name="SAPBEXexcBad9 12 2 6" xfId="39068"/>
    <cellStyle name="SAPBEXexcBad9 12 2 7" xfId="39069"/>
    <cellStyle name="SAPBEXexcBad9 12 2 8" xfId="39070"/>
    <cellStyle name="SAPBEXexcBad9 12 2 9" xfId="39071"/>
    <cellStyle name="SAPBEXexcBad9 12 20" xfId="39072"/>
    <cellStyle name="SAPBEXexcBad9 12 21" xfId="39073"/>
    <cellStyle name="SAPBEXexcBad9 12 22" xfId="39074"/>
    <cellStyle name="SAPBEXexcBad9 12 23" xfId="39075"/>
    <cellStyle name="SAPBEXexcBad9 12 24" xfId="39076"/>
    <cellStyle name="SAPBEXexcBad9 12 25" xfId="39077"/>
    <cellStyle name="SAPBEXexcBad9 12 26" xfId="39078"/>
    <cellStyle name="SAPBEXexcBad9 12 27" xfId="39079"/>
    <cellStyle name="SAPBEXexcBad9 12 28" xfId="39080"/>
    <cellStyle name="SAPBEXexcBad9 12 29" xfId="39081"/>
    <cellStyle name="SAPBEXexcBad9 12 3" xfId="39082"/>
    <cellStyle name="SAPBEXexcBad9 12 30" xfId="39083"/>
    <cellStyle name="SAPBEXexcBad9 12 4" xfId="39084"/>
    <cellStyle name="SAPBEXexcBad9 12 5" xfId="39085"/>
    <cellStyle name="SAPBEXexcBad9 12 6" xfId="39086"/>
    <cellStyle name="SAPBEXexcBad9 12 7" xfId="39087"/>
    <cellStyle name="SAPBEXexcBad9 12 8" xfId="39088"/>
    <cellStyle name="SAPBEXexcBad9 12 9" xfId="39089"/>
    <cellStyle name="SAPBEXexcBad9 13" xfId="39090"/>
    <cellStyle name="SAPBEXexcBad9 13 10" xfId="39091"/>
    <cellStyle name="SAPBEXexcBad9 13 11" xfId="39092"/>
    <cellStyle name="SAPBEXexcBad9 13 12" xfId="39093"/>
    <cellStyle name="SAPBEXexcBad9 13 13" xfId="39094"/>
    <cellStyle name="SAPBEXexcBad9 13 14" xfId="39095"/>
    <cellStyle name="SAPBEXexcBad9 13 15" xfId="39096"/>
    <cellStyle name="SAPBEXexcBad9 13 16" xfId="39097"/>
    <cellStyle name="SAPBEXexcBad9 13 17" xfId="39098"/>
    <cellStyle name="SAPBEXexcBad9 13 18" xfId="39099"/>
    <cellStyle name="SAPBEXexcBad9 13 19" xfId="39100"/>
    <cellStyle name="SAPBEXexcBad9 13 2" xfId="39101"/>
    <cellStyle name="SAPBEXexcBad9 13 2 10" xfId="39102"/>
    <cellStyle name="SAPBEXexcBad9 13 2 11" xfId="39103"/>
    <cellStyle name="SAPBEXexcBad9 13 2 12" xfId="39104"/>
    <cellStyle name="SAPBEXexcBad9 13 2 13" xfId="39105"/>
    <cellStyle name="SAPBEXexcBad9 13 2 14" xfId="39106"/>
    <cellStyle name="SAPBEXexcBad9 13 2 15" xfId="39107"/>
    <cellStyle name="SAPBEXexcBad9 13 2 16" xfId="39108"/>
    <cellStyle name="SAPBEXexcBad9 13 2 17" xfId="39109"/>
    <cellStyle name="SAPBEXexcBad9 13 2 18" xfId="39110"/>
    <cellStyle name="SAPBEXexcBad9 13 2 19" xfId="39111"/>
    <cellStyle name="SAPBEXexcBad9 13 2 2" xfId="39112"/>
    <cellStyle name="SAPBEXexcBad9 13 2 20" xfId="39113"/>
    <cellStyle name="SAPBEXexcBad9 13 2 21" xfId="39114"/>
    <cellStyle name="SAPBEXexcBad9 13 2 22" xfId="39115"/>
    <cellStyle name="SAPBEXexcBad9 13 2 23" xfId="39116"/>
    <cellStyle name="SAPBEXexcBad9 13 2 24" xfId="39117"/>
    <cellStyle name="SAPBEXexcBad9 13 2 25" xfId="39118"/>
    <cellStyle name="SAPBEXexcBad9 13 2 26" xfId="39119"/>
    <cellStyle name="SAPBEXexcBad9 13 2 27" xfId="39120"/>
    <cellStyle name="SAPBEXexcBad9 13 2 28" xfId="39121"/>
    <cellStyle name="SAPBEXexcBad9 13 2 29" xfId="39122"/>
    <cellStyle name="SAPBEXexcBad9 13 2 3" xfId="39123"/>
    <cellStyle name="SAPBEXexcBad9 13 2 4" xfId="39124"/>
    <cellStyle name="SAPBEXexcBad9 13 2 5" xfId="39125"/>
    <cellStyle name="SAPBEXexcBad9 13 2 6" xfId="39126"/>
    <cellStyle name="SAPBEXexcBad9 13 2 7" xfId="39127"/>
    <cellStyle name="SAPBEXexcBad9 13 2 8" xfId="39128"/>
    <cellStyle name="SAPBEXexcBad9 13 2 9" xfId="39129"/>
    <cellStyle name="SAPBEXexcBad9 13 20" xfId="39130"/>
    <cellStyle name="SAPBEXexcBad9 13 21" xfId="39131"/>
    <cellStyle name="SAPBEXexcBad9 13 22" xfId="39132"/>
    <cellStyle name="SAPBEXexcBad9 13 23" xfId="39133"/>
    <cellStyle name="SAPBEXexcBad9 13 24" xfId="39134"/>
    <cellStyle name="SAPBEXexcBad9 13 25" xfId="39135"/>
    <cellStyle name="SAPBEXexcBad9 13 26" xfId="39136"/>
    <cellStyle name="SAPBEXexcBad9 13 27" xfId="39137"/>
    <cellStyle name="SAPBEXexcBad9 13 28" xfId="39138"/>
    <cellStyle name="SAPBEXexcBad9 13 29" xfId="39139"/>
    <cellStyle name="SAPBEXexcBad9 13 3" xfId="39140"/>
    <cellStyle name="SAPBEXexcBad9 13 30" xfId="39141"/>
    <cellStyle name="SAPBEXexcBad9 13 4" xfId="39142"/>
    <cellStyle name="SAPBEXexcBad9 13 5" xfId="39143"/>
    <cellStyle name="SAPBEXexcBad9 13 6" xfId="39144"/>
    <cellStyle name="SAPBEXexcBad9 13 7" xfId="39145"/>
    <cellStyle name="SAPBEXexcBad9 13 8" xfId="39146"/>
    <cellStyle name="SAPBEXexcBad9 13 9" xfId="39147"/>
    <cellStyle name="SAPBEXexcBad9 14" xfId="39148"/>
    <cellStyle name="SAPBEXexcBad9 14 10" xfId="39149"/>
    <cellStyle name="SAPBEXexcBad9 14 11" xfId="39150"/>
    <cellStyle name="SAPBEXexcBad9 14 12" xfId="39151"/>
    <cellStyle name="SAPBEXexcBad9 14 13" xfId="39152"/>
    <cellStyle name="SAPBEXexcBad9 14 14" xfId="39153"/>
    <cellStyle name="SAPBEXexcBad9 14 15" xfId="39154"/>
    <cellStyle name="SAPBEXexcBad9 14 16" xfId="39155"/>
    <cellStyle name="SAPBEXexcBad9 14 17" xfId="39156"/>
    <cellStyle name="SAPBEXexcBad9 14 18" xfId="39157"/>
    <cellStyle name="SAPBEXexcBad9 14 19" xfId="39158"/>
    <cellStyle name="SAPBEXexcBad9 14 2" xfId="39159"/>
    <cellStyle name="SAPBEXexcBad9 14 2 10" xfId="39160"/>
    <cellStyle name="SAPBEXexcBad9 14 2 11" xfId="39161"/>
    <cellStyle name="SAPBEXexcBad9 14 2 12" xfId="39162"/>
    <cellStyle name="SAPBEXexcBad9 14 2 13" xfId="39163"/>
    <cellStyle name="SAPBEXexcBad9 14 2 14" xfId="39164"/>
    <cellStyle name="SAPBEXexcBad9 14 2 15" xfId="39165"/>
    <cellStyle name="SAPBEXexcBad9 14 2 16" xfId="39166"/>
    <cellStyle name="SAPBEXexcBad9 14 2 17" xfId="39167"/>
    <cellStyle name="SAPBEXexcBad9 14 2 18" xfId="39168"/>
    <cellStyle name="SAPBEXexcBad9 14 2 19" xfId="39169"/>
    <cellStyle name="SAPBEXexcBad9 14 2 2" xfId="39170"/>
    <cellStyle name="SAPBEXexcBad9 14 2 20" xfId="39171"/>
    <cellStyle name="SAPBEXexcBad9 14 2 21" xfId="39172"/>
    <cellStyle name="SAPBEXexcBad9 14 2 22" xfId="39173"/>
    <cellStyle name="SAPBEXexcBad9 14 2 23" xfId="39174"/>
    <cellStyle name="SAPBEXexcBad9 14 2 24" xfId="39175"/>
    <cellStyle name="SAPBEXexcBad9 14 2 25" xfId="39176"/>
    <cellStyle name="SAPBEXexcBad9 14 2 26" xfId="39177"/>
    <cellStyle name="SAPBEXexcBad9 14 2 27" xfId="39178"/>
    <cellStyle name="SAPBEXexcBad9 14 2 28" xfId="39179"/>
    <cellStyle name="SAPBEXexcBad9 14 2 29" xfId="39180"/>
    <cellStyle name="SAPBEXexcBad9 14 2 3" xfId="39181"/>
    <cellStyle name="SAPBEXexcBad9 14 2 4" xfId="39182"/>
    <cellStyle name="SAPBEXexcBad9 14 2 5" xfId="39183"/>
    <cellStyle name="SAPBEXexcBad9 14 2 6" xfId="39184"/>
    <cellStyle name="SAPBEXexcBad9 14 2 7" xfId="39185"/>
    <cellStyle name="SAPBEXexcBad9 14 2 8" xfId="39186"/>
    <cellStyle name="SAPBEXexcBad9 14 2 9" xfId="39187"/>
    <cellStyle name="SAPBEXexcBad9 14 20" xfId="39188"/>
    <cellStyle name="SAPBEXexcBad9 14 21" xfId="39189"/>
    <cellStyle name="SAPBEXexcBad9 14 22" xfId="39190"/>
    <cellStyle name="SAPBEXexcBad9 14 23" xfId="39191"/>
    <cellStyle name="SAPBEXexcBad9 14 24" xfId="39192"/>
    <cellStyle name="SAPBEXexcBad9 14 25" xfId="39193"/>
    <cellStyle name="SAPBEXexcBad9 14 26" xfId="39194"/>
    <cellStyle name="SAPBEXexcBad9 14 27" xfId="39195"/>
    <cellStyle name="SAPBEXexcBad9 14 28" xfId="39196"/>
    <cellStyle name="SAPBEXexcBad9 14 29" xfId="39197"/>
    <cellStyle name="SAPBEXexcBad9 14 3" xfId="39198"/>
    <cellStyle name="SAPBEXexcBad9 14 30" xfId="39199"/>
    <cellStyle name="SAPBEXexcBad9 14 4" xfId="39200"/>
    <cellStyle name="SAPBEXexcBad9 14 5" xfId="39201"/>
    <cellStyle name="SAPBEXexcBad9 14 6" xfId="39202"/>
    <cellStyle name="SAPBEXexcBad9 14 7" xfId="39203"/>
    <cellStyle name="SAPBEXexcBad9 14 8" xfId="39204"/>
    <cellStyle name="SAPBEXexcBad9 14 9" xfId="39205"/>
    <cellStyle name="SAPBEXexcBad9 15" xfId="39206"/>
    <cellStyle name="SAPBEXexcBad9 15 10" xfId="39207"/>
    <cellStyle name="SAPBEXexcBad9 15 11" xfId="39208"/>
    <cellStyle name="SAPBEXexcBad9 15 12" xfId="39209"/>
    <cellStyle name="SAPBEXexcBad9 15 13" xfId="39210"/>
    <cellStyle name="SAPBEXexcBad9 15 14" xfId="39211"/>
    <cellStyle name="SAPBEXexcBad9 15 15" xfId="39212"/>
    <cellStyle name="SAPBEXexcBad9 15 16" xfId="39213"/>
    <cellStyle name="SAPBEXexcBad9 15 17" xfId="39214"/>
    <cellStyle name="SAPBEXexcBad9 15 18" xfId="39215"/>
    <cellStyle name="SAPBEXexcBad9 15 19" xfId="39216"/>
    <cellStyle name="SAPBEXexcBad9 15 2" xfId="39217"/>
    <cellStyle name="SAPBEXexcBad9 15 2 10" xfId="39218"/>
    <cellStyle name="SAPBEXexcBad9 15 2 11" xfId="39219"/>
    <cellStyle name="SAPBEXexcBad9 15 2 12" xfId="39220"/>
    <cellStyle name="SAPBEXexcBad9 15 2 13" xfId="39221"/>
    <cellStyle name="SAPBEXexcBad9 15 2 14" xfId="39222"/>
    <cellStyle name="SAPBEXexcBad9 15 2 15" xfId="39223"/>
    <cellStyle name="SAPBEXexcBad9 15 2 16" xfId="39224"/>
    <cellStyle name="SAPBEXexcBad9 15 2 17" xfId="39225"/>
    <cellStyle name="SAPBEXexcBad9 15 2 18" xfId="39226"/>
    <cellStyle name="SAPBEXexcBad9 15 2 19" xfId="39227"/>
    <cellStyle name="SAPBEXexcBad9 15 2 2" xfId="39228"/>
    <cellStyle name="SAPBEXexcBad9 15 2 20" xfId="39229"/>
    <cellStyle name="SAPBEXexcBad9 15 2 21" xfId="39230"/>
    <cellStyle name="SAPBEXexcBad9 15 2 22" xfId="39231"/>
    <cellStyle name="SAPBEXexcBad9 15 2 23" xfId="39232"/>
    <cellStyle name="SAPBEXexcBad9 15 2 24" xfId="39233"/>
    <cellStyle name="SAPBEXexcBad9 15 2 25" xfId="39234"/>
    <cellStyle name="SAPBEXexcBad9 15 2 26" xfId="39235"/>
    <cellStyle name="SAPBEXexcBad9 15 2 27" xfId="39236"/>
    <cellStyle name="SAPBEXexcBad9 15 2 28" xfId="39237"/>
    <cellStyle name="SAPBEXexcBad9 15 2 29" xfId="39238"/>
    <cellStyle name="SAPBEXexcBad9 15 2 3" xfId="39239"/>
    <cellStyle name="SAPBEXexcBad9 15 2 4" xfId="39240"/>
    <cellStyle name="SAPBEXexcBad9 15 2 5" xfId="39241"/>
    <cellStyle name="SAPBEXexcBad9 15 2 6" xfId="39242"/>
    <cellStyle name="SAPBEXexcBad9 15 2 7" xfId="39243"/>
    <cellStyle name="SAPBEXexcBad9 15 2 8" xfId="39244"/>
    <cellStyle name="SAPBEXexcBad9 15 2 9" xfId="39245"/>
    <cellStyle name="SAPBEXexcBad9 15 20" xfId="39246"/>
    <cellStyle name="SAPBEXexcBad9 15 21" xfId="39247"/>
    <cellStyle name="SAPBEXexcBad9 15 22" xfId="39248"/>
    <cellStyle name="SAPBEXexcBad9 15 23" xfId="39249"/>
    <cellStyle name="SAPBEXexcBad9 15 24" xfId="39250"/>
    <cellStyle name="SAPBEXexcBad9 15 25" xfId="39251"/>
    <cellStyle name="SAPBEXexcBad9 15 26" xfId="39252"/>
    <cellStyle name="SAPBEXexcBad9 15 27" xfId="39253"/>
    <cellStyle name="SAPBEXexcBad9 15 28" xfId="39254"/>
    <cellStyle name="SAPBEXexcBad9 15 29" xfId="39255"/>
    <cellStyle name="SAPBEXexcBad9 15 3" xfId="39256"/>
    <cellStyle name="SAPBEXexcBad9 15 30" xfId="39257"/>
    <cellStyle name="SAPBEXexcBad9 15 4" xfId="39258"/>
    <cellStyle name="SAPBEXexcBad9 15 5" xfId="39259"/>
    <cellStyle name="SAPBEXexcBad9 15 6" xfId="39260"/>
    <cellStyle name="SAPBEXexcBad9 15 7" xfId="39261"/>
    <cellStyle name="SAPBEXexcBad9 15 8" xfId="39262"/>
    <cellStyle name="SAPBEXexcBad9 15 9" xfId="39263"/>
    <cellStyle name="SAPBEXexcBad9 16" xfId="39264"/>
    <cellStyle name="SAPBEXexcBad9 16 10" xfId="39265"/>
    <cellStyle name="SAPBEXexcBad9 16 11" xfId="39266"/>
    <cellStyle name="SAPBEXexcBad9 16 12" xfId="39267"/>
    <cellStyle name="SAPBEXexcBad9 16 13" xfId="39268"/>
    <cellStyle name="SAPBEXexcBad9 16 14" xfId="39269"/>
    <cellStyle name="SAPBEXexcBad9 16 15" xfId="39270"/>
    <cellStyle name="SAPBEXexcBad9 16 16" xfId="39271"/>
    <cellStyle name="SAPBEXexcBad9 16 17" xfId="39272"/>
    <cellStyle name="SAPBEXexcBad9 16 18" xfId="39273"/>
    <cellStyle name="SAPBEXexcBad9 16 19" xfId="39274"/>
    <cellStyle name="SAPBEXexcBad9 16 2" xfId="39275"/>
    <cellStyle name="SAPBEXexcBad9 16 2 10" xfId="39276"/>
    <cellStyle name="SAPBEXexcBad9 16 2 11" xfId="39277"/>
    <cellStyle name="SAPBEXexcBad9 16 2 12" xfId="39278"/>
    <cellStyle name="SAPBEXexcBad9 16 2 13" xfId="39279"/>
    <cellStyle name="SAPBEXexcBad9 16 2 14" xfId="39280"/>
    <cellStyle name="SAPBEXexcBad9 16 2 15" xfId="39281"/>
    <cellStyle name="SAPBEXexcBad9 16 2 16" xfId="39282"/>
    <cellStyle name="SAPBEXexcBad9 16 2 17" xfId="39283"/>
    <cellStyle name="SAPBEXexcBad9 16 2 18" xfId="39284"/>
    <cellStyle name="SAPBEXexcBad9 16 2 19" xfId="39285"/>
    <cellStyle name="SAPBEXexcBad9 16 2 2" xfId="39286"/>
    <cellStyle name="SAPBEXexcBad9 16 2 20" xfId="39287"/>
    <cellStyle name="SAPBEXexcBad9 16 2 21" xfId="39288"/>
    <cellStyle name="SAPBEXexcBad9 16 2 22" xfId="39289"/>
    <cellStyle name="SAPBEXexcBad9 16 2 23" xfId="39290"/>
    <cellStyle name="SAPBEXexcBad9 16 2 24" xfId="39291"/>
    <cellStyle name="SAPBEXexcBad9 16 2 25" xfId="39292"/>
    <cellStyle name="SAPBEXexcBad9 16 2 26" xfId="39293"/>
    <cellStyle name="SAPBEXexcBad9 16 2 27" xfId="39294"/>
    <cellStyle name="SAPBEXexcBad9 16 2 28" xfId="39295"/>
    <cellStyle name="SAPBEXexcBad9 16 2 29" xfId="39296"/>
    <cellStyle name="SAPBEXexcBad9 16 2 3" xfId="39297"/>
    <cellStyle name="SAPBEXexcBad9 16 2 4" xfId="39298"/>
    <cellStyle name="SAPBEXexcBad9 16 2 5" xfId="39299"/>
    <cellStyle name="SAPBEXexcBad9 16 2 6" xfId="39300"/>
    <cellStyle name="SAPBEXexcBad9 16 2 7" xfId="39301"/>
    <cellStyle name="SAPBEXexcBad9 16 2 8" xfId="39302"/>
    <cellStyle name="SAPBEXexcBad9 16 2 9" xfId="39303"/>
    <cellStyle name="SAPBEXexcBad9 16 20" xfId="39304"/>
    <cellStyle name="SAPBEXexcBad9 16 21" xfId="39305"/>
    <cellStyle name="SAPBEXexcBad9 16 22" xfId="39306"/>
    <cellStyle name="SAPBEXexcBad9 16 23" xfId="39307"/>
    <cellStyle name="SAPBEXexcBad9 16 24" xfId="39308"/>
    <cellStyle name="SAPBEXexcBad9 16 25" xfId="39309"/>
    <cellStyle name="SAPBEXexcBad9 16 26" xfId="39310"/>
    <cellStyle name="SAPBEXexcBad9 16 27" xfId="39311"/>
    <cellStyle name="SAPBEXexcBad9 16 28" xfId="39312"/>
    <cellStyle name="SAPBEXexcBad9 16 29" xfId="39313"/>
    <cellStyle name="SAPBEXexcBad9 16 3" xfId="39314"/>
    <cellStyle name="SAPBEXexcBad9 16 30" xfId="39315"/>
    <cellStyle name="SAPBEXexcBad9 16 4" xfId="39316"/>
    <cellStyle name="SAPBEXexcBad9 16 5" xfId="39317"/>
    <cellStyle name="SAPBEXexcBad9 16 6" xfId="39318"/>
    <cellStyle name="SAPBEXexcBad9 16 7" xfId="39319"/>
    <cellStyle name="SAPBEXexcBad9 16 8" xfId="39320"/>
    <cellStyle name="SAPBEXexcBad9 16 9" xfId="39321"/>
    <cellStyle name="SAPBEXexcBad9 17" xfId="39322"/>
    <cellStyle name="SAPBEXexcBad9 17 10" xfId="39323"/>
    <cellStyle name="SAPBEXexcBad9 17 11" xfId="39324"/>
    <cellStyle name="SAPBEXexcBad9 17 12" xfId="39325"/>
    <cellStyle name="SAPBEXexcBad9 17 13" xfId="39326"/>
    <cellStyle name="SAPBEXexcBad9 17 14" xfId="39327"/>
    <cellStyle name="SAPBEXexcBad9 17 15" xfId="39328"/>
    <cellStyle name="SAPBEXexcBad9 17 16" xfId="39329"/>
    <cellStyle name="SAPBEXexcBad9 17 17" xfId="39330"/>
    <cellStyle name="SAPBEXexcBad9 17 18" xfId="39331"/>
    <cellStyle name="SAPBEXexcBad9 17 19" xfId="39332"/>
    <cellStyle name="SAPBEXexcBad9 17 2" xfId="39333"/>
    <cellStyle name="SAPBEXexcBad9 17 2 10" xfId="39334"/>
    <cellStyle name="SAPBEXexcBad9 17 2 11" xfId="39335"/>
    <cellStyle name="SAPBEXexcBad9 17 2 12" xfId="39336"/>
    <cellStyle name="SAPBEXexcBad9 17 2 13" xfId="39337"/>
    <cellStyle name="SAPBEXexcBad9 17 2 14" xfId="39338"/>
    <cellStyle name="SAPBEXexcBad9 17 2 15" xfId="39339"/>
    <cellStyle name="SAPBEXexcBad9 17 2 16" xfId="39340"/>
    <cellStyle name="SAPBEXexcBad9 17 2 17" xfId="39341"/>
    <cellStyle name="SAPBEXexcBad9 17 2 18" xfId="39342"/>
    <cellStyle name="SAPBEXexcBad9 17 2 19" xfId="39343"/>
    <cellStyle name="SAPBEXexcBad9 17 2 2" xfId="39344"/>
    <cellStyle name="SAPBEXexcBad9 17 2 20" xfId="39345"/>
    <cellStyle name="SAPBEXexcBad9 17 2 21" xfId="39346"/>
    <cellStyle name="SAPBEXexcBad9 17 2 22" xfId="39347"/>
    <cellStyle name="SAPBEXexcBad9 17 2 23" xfId="39348"/>
    <cellStyle name="SAPBEXexcBad9 17 2 24" xfId="39349"/>
    <cellStyle name="SAPBEXexcBad9 17 2 25" xfId="39350"/>
    <cellStyle name="SAPBEXexcBad9 17 2 26" xfId="39351"/>
    <cellStyle name="SAPBEXexcBad9 17 2 27" xfId="39352"/>
    <cellStyle name="SAPBEXexcBad9 17 2 28" xfId="39353"/>
    <cellStyle name="SAPBEXexcBad9 17 2 29" xfId="39354"/>
    <cellStyle name="SAPBEXexcBad9 17 2 3" xfId="39355"/>
    <cellStyle name="SAPBEXexcBad9 17 2 4" xfId="39356"/>
    <cellStyle name="SAPBEXexcBad9 17 2 5" xfId="39357"/>
    <cellStyle name="SAPBEXexcBad9 17 2 6" xfId="39358"/>
    <cellStyle name="SAPBEXexcBad9 17 2 7" xfId="39359"/>
    <cellStyle name="SAPBEXexcBad9 17 2 8" xfId="39360"/>
    <cellStyle name="SAPBEXexcBad9 17 2 9" xfId="39361"/>
    <cellStyle name="SAPBEXexcBad9 17 20" xfId="39362"/>
    <cellStyle name="SAPBEXexcBad9 17 21" xfId="39363"/>
    <cellStyle name="SAPBEXexcBad9 17 22" xfId="39364"/>
    <cellStyle name="SAPBEXexcBad9 17 23" xfId="39365"/>
    <cellStyle name="SAPBEXexcBad9 17 24" xfId="39366"/>
    <cellStyle name="SAPBEXexcBad9 17 25" xfId="39367"/>
    <cellStyle name="SAPBEXexcBad9 17 26" xfId="39368"/>
    <cellStyle name="SAPBEXexcBad9 17 27" xfId="39369"/>
    <cellStyle name="SAPBEXexcBad9 17 28" xfId="39370"/>
    <cellStyle name="SAPBEXexcBad9 17 29" xfId="39371"/>
    <cellStyle name="SAPBEXexcBad9 17 3" xfId="39372"/>
    <cellStyle name="SAPBEXexcBad9 17 30" xfId="39373"/>
    <cellStyle name="SAPBEXexcBad9 17 4" xfId="39374"/>
    <cellStyle name="SAPBEXexcBad9 17 5" xfId="39375"/>
    <cellStyle name="SAPBEXexcBad9 17 6" xfId="39376"/>
    <cellStyle name="SAPBEXexcBad9 17 7" xfId="39377"/>
    <cellStyle name="SAPBEXexcBad9 17 8" xfId="39378"/>
    <cellStyle name="SAPBEXexcBad9 17 9" xfId="39379"/>
    <cellStyle name="SAPBEXexcBad9 18" xfId="39380"/>
    <cellStyle name="SAPBEXexcBad9 18 10" xfId="39381"/>
    <cellStyle name="SAPBEXexcBad9 18 11" xfId="39382"/>
    <cellStyle name="SAPBEXexcBad9 18 12" xfId="39383"/>
    <cellStyle name="SAPBEXexcBad9 18 13" xfId="39384"/>
    <cellStyle name="SAPBEXexcBad9 18 14" xfId="39385"/>
    <cellStyle name="SAPBEXexcBad9 18 15" xfId="39386"/>
    <cellStyle name="SAPBEXexcBad9 18 16" xfId="39387"/>
    <cellStyle name="SAPBEXexcBad9 18 17" xfId="39388"/>
    <cellStyle name="SAPBEXexcBad9 18 18" xfId="39389"/>
    <cellStyle name="SAPBEXexcBad9 18 19" xfId="39390"/>
    <cellStyle name="SAPBEXexcBad9 18 2" xfId="39391"/>
    <cellStyle name="SAPBEXexcBad9 18 20" xfId="39392"/>
    <cellStyle name="SAPBEXexcBad9 18 21" xfId="39393"/>
    <cellStyle name="SAPBEXexcBad9 18 22" xfId="39394"/>
    <cellStyle name="SAPBEXexcBad9 18 23" xfId="39395"/>
    <cellStyle name="SAPBEXexcBad9 18 24" xfId="39396"/>
    <cellStyle name="SAPBEXexcBad9 18 25" xfId="39397"/>
    <cellStyle name="SAPBEXexcBad9 18 26" xfId="39398"/>
    <cellStyle name="SAPBEXexcBad9 18 27" xfId="39399"/>
    <cellStyle name="SAPBEXexcBad9 18 28" xfId="39400"/>
    <cellStyle name="SAPBEXexcBad9 18 29" xfId="39401"/>
    <cellStyle name="SAPBEXexcBad9 18 3" xfId="39402"/>
    <cellStyle name="SAPBEXexcBad9 18 4" xfId="39403"/>
    <cellStyle name="SAPBEXexcBad9 18 5" xfId="39404"/>
    <cellStyle name="SAPBEXexcBad9 18 6" xfId="39405"/>
    <cellStyle name="SAPBEXexcBad9 18 7" xfId="39406"/>
    <cellStyle name="SAPBEXexcBad9 18 8" xfId="39407"/>
    <cellStyle name="SAPBEXexcBad9 18 9" xfId="39408"/>
    <cellStyle name="SAPBEXexcBad9 19" xfId="39409"/>
    <cellStyle name="SAPBEXexcBad9 19 10" xfId="39410"/>
    <cellStyle name="SAPBEXexcBad9 19 11" xfId="39411"/>
    <cellStyle name="SAPBEXexcBad9 19 12" xfId="39412"/>
    <cellStyle name="SAPBEXexcBad9 19 13" xfId="39413"/>
    <cellStyle name="SAPBEXexcBad9 19 14" xfId="39414"/>
    <cellStyle name="SAPBEXexcBad9 19 15" xfId="39415"/>
    <cellStyle name="SAPBEXexcBad9 19 16" xfId="39416"/>
    <cellStyle name="SAPBEXexcBad9 19 17" xfId="39417"/>
    <cellStyle name="SAPBEXexcBad9 19 18" xfId="39418"/>
    <cellStyle name="SAPBEXexcBad9 19 19" xfId="39419"/>
    <cellStyle name="SAPBEXexcBad9 19 2" xfId="39420"/>
    <cellStyle name="SAPBEXexcBad9 19 20" xfId="39421"/>
    <cellStyle name="SAPBEXexcBad9 19 21" xfId="39422"/>
    <cellStyle name="SAPBEXexcBad9 19 22" xfId="39423"/>
    <cellStyle name="SAPBEXexcBad9 19 23" xfId="39424"/>
    <cellStyle name="SAPBEXexcBad9 19 24" xfId="39425"/>
    <cellStyle name="SAPBEXexcBad9 19 25" xfId="39426"/>
    <cellStyle name="SAPBEXexcBad9 19 26" xfId="39427"/>
    <cellStyle name="SAPBEXexcBad9 19 27" xfId="39428"/>
    <cellStyle name="SAPBEXexcBad9 19 28" xfId="39429"/>
    <cellStyle name="SAPBEXexcBad9 19 29" xfId="39430"/>
    <cellStyle name="SAPBEXexcBad9 19 3" xfId="39431"/>
    <cellStyle name="SAPBEXexcBad9 19 4" xfId="39432"/>
    <cellStyle name="SAPBEXexcBad9 19 5" xfId="39433"/>
    <cellStyle name="SAPBEXexcBad9 19 6" xfId="39434"/>
    <cellStyle name="SAPBEXexcBad9 19 7" xfId="39435"/>
    <cellStyle name="SAPBEXexcBad9 19 8" xfId="39436"/>
    <cellStyle name="SAPBEXexcBad9 19 9" xfId="39437"/>
    <cellStyle name="SAPBEXexcBad9 2" xfId="39438"/>
    <cellStyle name="SAPBEXexcBad9 2 10" xfId="39439"/>
    <cellStyle name="SAPBEXexcBad9 2 11" xfId="39440"/>
    <cellStyle name="SAPBEXexcBad9 2 12" xfId="39441"/>
    <cellStyle name="SAPBEXexcBad9 2 13" xfId="39442"/>
    <cellStyle name="SAPBEXexcBad9 2 14" xfId="39443"/>
    <cellStyle name="SAPBEXexcBad9 2 15" xfId="39444"/>
    <cellStyle name="SAPBEXexcBad9 2 16" xfId="39445"/>
    <cellStyle name="SAPBEXexcBad9 2 17" xfId="39446"/>
    <cellStyle name="SAPBEXexcBad9 2 18" xfId="39447"/>
    <cellStyle name="SAPBEXexcBad9 2 19" xfId="39448"/>
    <cellStyle name="SAPBEXexcBad9 2 2" xfId="39449"/>
    <cellStyle name="SAPBEXexcBad9 2 2 10" xfId="39450"/>
    <cellStyle name="SAPBEXexcBad9 2 2 11" xfId="39451"/>
    <cellStyle name="SAPBEXexcBad9 2 2 12" xfId="39452"/>
    <cellStyle name="SAPBEXexcBad9 2 2 13" xfId="39453"/>
    <cellStyle name="SAPBEXexcBad9 2 2 14" xfId="39454"/>
    <cellStyle name="SAPBEXexcBad9 2 2 15" xfId="39455"/>
    <cellStyle name="SAPBEXexcBad9 2 2 16" xfId="39456"/>
    <cellStyle name="SAPBEXexcBad9 2 2 17" xfId="39457"/>
    <cellStyle name="SAPBEXexcBad9 2 2 18" xfId="39458"/>
    <cellStyle name="SAPBEXexcBad9 2 2 19" xfId="39459"/>
    <cellStyle name="SAPBEXexcBad9 2 2 2" xfId="39460"/>
    <cellStyle name="SAPBEXexcBad9 2 2 2 10" xfId="39461"/>
    <cellStyle name="SAPBEXexcBad9 2 2 2 11" xfId="39462"/>
    <cellStyle name="SAPBEXexcBad9 2 2 2 12" xfId="39463"/>
    <cellStyle name="SAPBEXexcBad9 2 2 2 13" xfId="39464"/>
    <cellStyle name="SAPBEXexcBad9 2 2 2 14" xfId="39465"/>
    <cellStyle name="SAPBEXexcBad9 2 2 2 15" xfId="39466"/>
    <cellStyle name="SAPBEXexcBad9 2 2 2 16" xfId="39467"/>
    <cellStyle name="SAPBEXexcBad9 2 2 2 17" xfId="39468"/>
    <cellStyle name="SAPBEXexcBad9 2 2 2 18" xfId="39469"/>
    <cellStyle name="SAPBEXexcBad9 2 2 2 19" xfId="39470"/>
    <cellStyle name="SAPBEXexcBad9 2 2 2 2" xfId="39471"/>
    <cellStyle name="SAPBEXexcBad9 2 2 2 20" xfId="39472"/>
    <cellStyle name="SAPBEXexcBad9 2 2 2 21" xfId="39473"/>
    <cellStyle name="SAPBEXexcBad9 2 2 2 22" xfId="39474"/>
    <cellStyle name="SAPBEXexcBad9 2 2 2 23" xfId="39475"/>
    <cellStyle name="SAPBEXexcBad9 2 2 2 24" xfId="39476"/>
    <cellStyle name="SAPBEXexcBad9 2 2 2 25" xfId="39477"/>
    <cellStyle name="SAPBEXexcBad9 2 2 2 26" xfId="39478"/>
    <cellStyle name="SAPBEXexcBad9 2 2 2 27" xfId="39479"/>
    <cellStyle name="SAPBEXexcBad9 2 2 2 28" xfId="39480"/>
    <cellStyle name="SAPBEXexcBad9 2 2 2 29" xfId="39481"/>
    <cellStyle name="SAPBEXexcBad9 2 2 2 3" xfId="39482"/>
    <cellStyle name="SAPBEXexcBad9 2 2 2 4" xfId="39483"/>
    <cellStyle name="SAPBEXexcBad9 2 2 2 5" xfId="39484"/>
    <cellStyle name="SAPBEXexcBad9 2 2 2 6" xfId="39485"/>
    <cellStyle name="SAPBEXexcBad9 2 2 2 7" xfId="39486"/>
    <cellStyle name="SAPBEXexcBad9 2 2 2 8" xfId="39487"/>
    <cellStyle name="SAPBEXexcBad9 2 2 2 9" xfId="39488"/>
    <cellStyle name="SAPBEXexcBad9 2 2 20" xfId="39489"/>
    <cellStyle name="SAPBEXexcBad9 2 2 21" xfId="39490"/>
    <cellStyle name="SAPBEXexcBad9 2 2 22" xfId="39491"/>
    <cellStyle name="SAPBEXexcBad9 2 2 23" xfId="39492"/>
    <cellStyle name="SAPBEXexcBad9 2 2 24" xfId="39493"/>
    <cellStyle name="SAPBEXexcBad9 2 2 25" xfId="39494"/>
    <cellStyle name="SAPBEXexcBad9 2 2 26" xfId="39495"/>
    <cellStyle name="SAPBEXexcBad9 2 2 27" xfId="39496"/>
    <cellStyle name="SAPBEXexcBad9 2 2 28" xfId="39497"/>
    <cellStyle name="SAPBEXexcBad9 2 2 29" xfId="39498"/>
    <cellStyle name="SAPBEXexcBad9 2 2 3" xfId="39499"/>
    <cellStyle name="SAPBEXexcBad9 2 2 30" xfId="39500"/>
    <cellStyle name="SAPBEXexcBad9 2 2 4" xfId="39501"/>
    <cellStyle name="SAPBEXexcBad9 2 2 5" xfId="39502"/>
    <cellStyle name="SAPBEXexcBad9 2 2 6" xfId="39503"/>
    <cellStyle name="SAPBEXexcBad9 2 2 7" xfId="39504"/>
    <cellStyle name="SAPBEXexcBad9 2 2 8" xfId="39505"/>
    <cellStyle name="SAPBEXexcBad9 2 2 9" xfId="39506"/>
    <cellStyle name="SAPBEXexcBad9 2 20" xfId="39507"/>
    <cellStyle name="SAPBEXexcBad9 2 21" xfId="39508"/>
    <cellStyle name="SAPBEXexcBad9 2 22" xfId="39509"/>
    <cellStyle name="SAPBEXexcBad9 2 23" xfId="39510"/>
    <cellStyle name="SAPBEXexcBad9 2 24" xfId="39511"/>
    <cellStyle name="SAPBEXexcBad9 2 25" xfId="39512"/>
    <cellStyle name="SAPBEXexcBad9 2 26" xfId="39513"/>
    <cellStyle name="SAPBEXexcBad9 2 27" xfId="39514"/>
    <cellStyle name="SAPBEXexcBad9 2 28" xfId="39515"/>
    <cellStyle name="SAPBEXexcBad9 2 29" xfId="39516"/>
    <cellStyle name="SAPBEXexcBad9 2 3" xfId="39517"/>
    <cellStyle name="SAPBEXexcBad9 2 3 10" xfId="39518"/>
    <cellStyle name="SAPBEXexcBad9 2 3 11" xfId="39519"/>
    <cellStyle name="SAPBEXexcBad9 2 3 12" xfId="39520"/>
    <cellStyle name="SAPBEXexcBad9 2 3 13" xfId="39521"/>
    <cellStyle name="SAPBEXexcBad9 2 3 14" xfId="39522"/>
    <cellStyle name="SAPBEXexcBad9 2 3 15" xfId="39523"/>
    <cellStyle name="SAPBEXexcBad9 2 3 16" xfId="39524"/>
    <cellStyle name="SAPBEXexcBad9 2 3 17" xfId="39525"/>
    <cellStyle name="SAPBEXexcBad9 2 3 18" xfId="39526"/>
    <cellStyle name="SAPBEXexcBad9 2 3 19" xfId="39527"/>
    <cellStyle name="SAPBEXexcBad9 2 3 2" xfId="39528"/>
    <cellStyle name="SAPBEXexcBad9 2 3 20" xfId="39529"/>
    <cellStyle name="SAPBEXexcBad9 2 3 21" xfId="39530"/>
    <cellStyle name="SAPBEXexcBad9 2 3 22" xfId="39531"/>
    <cellStyle name="SAPBEXexcBad9 2 3 23" xfId="39532"/>
    <cellStyle name="SAPBEXexcBad9 2 3 24" xfId="39533"/>
    <cellStyle name="SAPBEXexcBad9 2 3 25" xfId="39534"/>
    <cellStyle name="SAPBEXexcBad9 2 3 26" xfId="39535"/>
    <cellStyle name="SAPBEXexcBad9 2 3 27" xfId="39536"/>
    <cellStyle name="SAPBEXexcBad9 2 3 28" xfId="39537"/>
    <cellStyle name="SAPBEXexcBad9 2 3 29" xfId="39538"/>
    <cellStyle name="SAPBEXexcBad9 2 3 3" xfId="39539"/>
    <cellStyle name="SAPBEXexcBad9 2 3 4" xfId="39540"/>
    <cellStyle name="SAPBEXexcBad9 2 3 5" xfId="39541"/>
    <cellStyle name="SAPBEXexcBad9 2 3 6" xfId="39542"/>
    <cellStyle name="SAPBEXexcBad9 2 3 7" xfId="39543"/>
    <cellStyle name="SAPBEXexcBad9 2 3 8" xfId="39544"/>
    <cellStyle name="SAPBEXexcBad9 2 3 9" xfId="39545"/>
    <cellStyle name="SAPBEXexcBad9 2 30" xfId="39546"/>
    <cellStyle name="SAPBEXexcBad9 2 31" xfId="39547"/>
    <cellStyle name="SAPBEXexcBad9 2 4" xfId="39548"/>
    <cellStyle name="SAPBEXexcBad9 2 5" xfId="39549"/>
    <cellStyle name="SAPBEXexcBad9 2 6" xfId="39550"/>
    <cellStyle name="SAPBEXexcBad9 2 7" xfId="39551"/>
    <cellStyle name="SAPBEXexcBad9 2 8" xfId="39552"/>
    <cellStyle name="SAPBEXexcBad9 2 9" xfId="39553"/>
    <cellStyle name="SAPBEXexcBad9 20" xfId="39554"/>
    <cellStyle name="SAPBEXexcBad9 20 10" xfId="39555"/>
    <cellStyle name="SAPBEXexcBad9 20 11" xfId="39556"/>
    <cellStyle name="SAPBEXexcBad9 20 12" xfId="39557"/>
    <cellStyle name="SAPBEXexcBad9 20 13" xfId="39558"/>
    <cellStyle name="SAPBEXexcBad9 20 14" xfId="39559"/>
    <cellStyle name="SAPBEXexcBad9 20 15" xfId="39560"/>
    <cellStyle name="SAPBEXexcBad9 20 16" xfId="39561"/>
    <cellStyle name="SAPBEXexcBad9 20 17" xfId="39562"/>
    <cellStyle name="SAPBEXexcBad9 20 18" xfId="39563"/>
    <cellStyle name="SAPBEXexcBad9 20 19" xfId="39564"/>
    <cellStyle name="SAPBEXexcBad9 20 2" xfId="39565"/>
    <cellStyle name="SAPBEXexcBad9 20 20" xfId="39566"/>
    <cellStyle name="SAPBEXexcBad9 20 21" xfId="39567"/>
    <cellStyle name="SAPBEXexcBad9 20 22" xfId="39568"/>
    <cellStyle name="SAPBEXexcBad9 20 23" xfId="39569"/>
    <cellStyle name="SAPBEXexcBad9 20 24" xfId="39570"/>
    <cellStyle name="SAPBEXexcBad9 20 25" xfId="39571"/>
    <cellStyle name="SAPBEXexcBad9 20 26" xfId="39572"/>
    <cellStyle name="SAPBEXexcBad9 20 27" xfId="39573"/>
    <cellStyle name="SAPBEXexcBad9 20 28" xfId="39574"/>
    <cellStyle name="SAPBEXexcBad9 20 29" xfId="39575"/>
    <cellStyle name="SAPBEXexcBad9 20 3" xfId="39576"/>
    <cellStyle name="SAPBEXexcBad9 20 4" xfId="39577"/>
    <cellStyle name="SAPBEXexcBad9 20 5" xfId="39578"/>
    <cellStyle name="SAPBEXexcBad9 20 6" xfId="39579"/>
    <cellStyle name="SAPBEXexcBad9 20 7" xfId="39580"/>
    <cellStyle name="SAPBEXexcBad9 20 8" xfId="39581"/>
    <cellStyle name="SAPBEXexcBad9 20 9" xfId="39582"/>
    <cellStyle name="SAPBEXexcBad9 21" xfId="39583"/>
    <cellStyle name="SAPBEXexcBad9 21 10" xfId="39584"/>
    <cellStyle name="SAPBEXexcBad9 21 11" xfId="39585"/>
    <cellStyle name="SAPBEXexcBad9 21 12" xfId="39586"/>
    <cellStyle name="SAPBEXexcBad9 21 13" xfId="39587"/>
    <cellStyle name="SAPBEXexcBad9 21 14" xfId="39588"/>
    <cellStyle name="SAPBEXexcBad9 21 15" xfId="39589"/>
    <cellStyle name="SAPBEXexcBad9 21 16" xfId="39590"/>
    <cellStyle name="SAPBEXexcBad9 21 17" xfId="39591"/>
    <cellStyle name="SAPBEXexcBad9 21 18" xfId="39592"/>
    <cellStyle name="SAPBEXexcBad9 21 19" xfId="39593"/>
    <cellStyle name="SAPBEXexcBad9 21 2" xfId="39594"/>
    <cellStyle name="SAPBEXexcBad9 21 20" xfId="39595"/>
    <cellStyle name="SAPBEXexcBad9 21 21" xfId="39596"/>
    <cellStyle name="SAPBEXexcBad9 21 22" xfId="39597"/>
    <cellStyle name="SAPBEXexcBad9 21 23" xfId="39598"/>
    <cellStyle name="SAPBEXexcBad9 21 24" xfId="39599"/>
    <cellStyle name="SAPBEXexcBad9 21 25" xfId="39600"/>
    <cellStyle name="SAPBEXexcBad9 21 26" xfId="39601"/>
    <cellStyle name="SAPBEXexcBad9 21 27" xfId="39602"/>
    <cellStyle name="SAPBEXexcBad9 21 28" xfId="39603"/>
    <cellStyle name="SAPBEXexcBad9 21 29" xfId="39604"/>
    <cellStyle name="SAPBEXexcBad9 21 3" xfId="39605"/>
    <cellStyle name="SAPBEXexcBad9 21 4" xfId="39606"/>
    <cellStyle name="SAPBEXexcBad9 21 5" xfId="39607"/>
    <cellStyle name="SAPBEXexcBad9 21 6" xfId="39608"/>
    <cellStyle name="SAPBEXexcBad9 21 7" xfId="39609"/>
    <cellStyle name="SAPBEXexcBad9 21 8" xfId="39610"/>
    <cellStyle name="SAPBEXexcBad9 21 9" xfId="39611"/>
    <cellStyle name="SAPBEXexcBad9 22" xfId="39612"/>
    <cellStyle name="SAPBEXexcBad9 22 10" xfId="39613"/>
    <cellStyle name="SAPBEXexcBad9 22 11" xfId="39614"/>
    <cellStyle name="SAPBEXexcBad9 22 12" xfId="39615"/>
    <cellStyle name="SAPBEXexcBad9 22 13" xfId="39616"/>
    <cellStyle name="SAPBEXexcBad9 22 14" xfId="39617"/>
    <cellStyle name="SAPBEXexcBad9 22 15" xfId="39618"/>
    <cellStyle name="SAPBEXexcBad9 22 16" xfId="39619"/>
    <cellStyle name="SAPBEXexcBad9 22 17" xfId="39620"/>
    <cellStyle name="SAPBEXexcBad9 22 18" xfId="39621"/>
    <cellStyle name="SAPBEXexcBad9 22 19" xfId="39622"/>
    <cellStyle name="SAPBEXexcBad9 22 2" xfId="39623"/>
    <cellStyle name="SAPBEXexcBad9 22 20" xfId="39624"/>
    <cellStyle name="SAPBEXexcBad9 22 21" xfId="39625"/>
    <cellStyle name="SAPBEXexcBad9 22 22" xfId="39626"/>
    <cellStyle name="SAPBEXexcBad9 22 23" xfId="39627"/>
    <cellStyle name="SAPBEXexcBad9 22 24" xfId="39628"/>
    <cellStyle name="SAPBEXexcBad9 22 25" xfId="39629"/>
    <cellStyle name="SAPBEXexcBad9 22 26" xfId="39630"/>
    <cellStyle name="SAPBEXexcBad9 22 27" xfId="39631"/>
    <cellStyle name="SAPBEXexcBad9 22 28" xfId="39632"/>
    <cellStyle name="SAPBEXexcBad9 22 29" xfId="39633"/>
    <cellStyle name="SAPBEXexcBad9 22 3" xfId="39634"/>
    <cellStyle name="SAPBEXexcBad9 22 4" xfId="39635"/>
    <cellStyle name="SAPBEXexcBad9 22 5" xfId="39636"/>
    <cellStyle name="SAPBEXexcBad9 22 6" xfId="39637"/>
    <cellStyle name="SAPBEXexcBad9 22 7" xfId="39638"/>
    <cellStyle name="SAPBEXexcBad9 22 8" xfId="39639"/>
    <cellStyle name="SAPBEXexcBad9 22 9" xfId="39640"/>
    <cellStyle name="SAPBEXexcBad9 23" xfId="39641"/>
    <cellStyle name="SAPBEXexcBad9 23 10" xfId="39642"/>
    <cellStyle name="SAPBEXexcBad9 23 11" xfId="39643"/>
    <cellStyle name="SAPBEXexcBad9 23 12" xfId="39644"/>
    <cellStyle name="SAPBEXexcBad9 23 13" xfId="39645"/>
    <cellStyle name="SAPBEXexcBad9 23 14" xfId="39646"/>
    <cellStyle name="SAPBEXexcBad9 23 15" xfId="39647"/>
    <cellStyle name="SAPBEXexcBad9 23 16" xfId="39648"/>
    <cellStyle name="SAPBEXexcBad9 23 17" xfId="39649"/>
    <cellStyle name="SAPBEXexcBad9 23 18" xfId="39650"/>
    <cellStyle name="SAPBEXexcBad9 23 19" xfId="39651"/>
    <cellStyle name="SAPBEXexcBad9 23 2" xfId="39652"/>
    <cellStyle name="SAPBEXexcBad9 23 20" xfId="39653"/>
    <cellStyle name="SAPBEXexcBad9 23 21" xfId="39654"/>
    <cellStyle name="SAPBEXexcBad9 23 22" xfId="39655"/>
    <cellStyle name="SAPBEXexcBad9 23 23" xfId="39656"/>
    <cellStyle name="SAPBEXexcBad9 23 24" xfId="39657"/>
    <cellStyle name="SAPBEXexcBad9 23 25" xfId="39658"/>
    <cellStyle name="SAPBEXexcBad9 23 26" xfId="39659"/>
    <cellStyle name="SAPBEXexcBad9 23 27" xfId="39660"/>
    <cellStyle name="SAPBEXexcBad9 23 28" xfId="39661"/>
    <cellStyle name="SAPBEXexcBad9 23 29" xfId="39662"/>
    <cellStyle name="SAPBEXexcBad9 23 3" xfId="39663"/>
    <cellStyle name="SAPBEXexcBad9 23 4" xfId="39664"/>
    <cellStyle name="SAPBEXexcBad9 23 5" xfId="39665"/>
    <cellStyle name="SAPBEXexcBad9 23 6" xfId="39666"/>
    <cellStyle name="SAPBEXexcBad9 23 7" xfId="39667"/>
    <cellStyle name="SAPBEXexcBad9 23 8" xfId="39668"/>
    <cellStyle name="SAPBEXexcBad9 23 9" xfId="39669"/>
    <cellStyle name="SAPBEXexcBad9 24" xfId="39670"/>
    <cellStyle name="SAPBEXexcBad9 24 10" xfId="39671"/>
    <cellStyle name="SAPBEXexcBad9 24 11" xfId="39672"/>
    <cellStyle name="SAPBEXexcBad9 24 12" xfId="39673"/>
    <cellStyle name="SAPBEXexcBad9 24 13" xfId="39674"/>
    <cellStyle name="SAPBEXexcBad9 24 14" xfId="39675"/>
    <cellStyle name="SAPBEXexcBad9 24 15" xfId="39676"/>
    <cellStyle name="SAPBEXexcBad9 24 16" xfId="39677"/>
    <cellStyle name="SAPBEXexcBad9 24 17" xfId="39678"/>
    <cellStyle name="SAPBEXexcBad9 24 18" xfId="39679"/>
    <cellStyle name="SAPBEXexcBad9 24 19" xfId="39680"/>
    <cellStyle name="SAPBEXexcBad9 24 2" xfId="39681"/>
    <cellStyle name="SAPBEXexcBad9 24 20" xfId="39682"/>
    <cellStyle name="SAPBEXexcBad9 24 21" xfId="39683"/>
    <cellStyle name="SAPBEXexcBad9 24 22" xfId="39684"/>
    <cellStyle name="SAPBEXexcBad9 24 23" xfId="39685"/>
    <cellStyle name="SAPBEXexcBad9 24 24" xfId="39686"/>
    <cellStyle name="SAPBEXexcBad9 24 25" xfId="39687"/>
    <cellStyle name="SAPBEXexcBad9 24 26" xfId="39688"/>
    <cellStyle name="SAPBEXexcBad9 24 27" xfId="39689"/>
    <cellStyle name="SAPBEXexcBad9 24 28" xfId="39690"/>
    <cellStyle name="SAPBEXexcBad9 24 29" xfId="39691"/>
    <cellStyle name="SAPBEXexcBad9 24 3" xfId="39692"/>
    <cellStyle name="SAPBEXexcBad9 24 4" xfId="39693"/>
    <cellStyle name="SAPBEXexcBad9 24 5" xfId="39694"/>
    <cellStyle name="SAPBEXexcBad9 24 6" xfId="39695"/>
    <cellStyle name="SAPBEXexcBad9 24 7" xfId="39696"/>
    <cellStyle name="SAPBEXexcBad9 24 8" xfId="39697"/>
    <cellStyle name="SAPBEXexcBad9 24 9" xfId="39698"/>
    <cellStyle name="SAPBEXexcBad9 25" xfId="39699"/>
    <cellStyle name="SAPBEXexcBad9 26" xfId="39700"/>
    <cellStyle name="SAPBEXexcBad9 27" xfId="39701"/>
    <cellStyle name="SAPBEXexcBad9 28" xfId="39702"/>
    <cellStyle name="SAPBEXexcBad9 29" xfId="39703"/>
    <cellStyle name="SAPBEXexcBad9 3" xfId="39704"/>
    <cellStyle name="SAPBEXexcBad9 3 10" xfId="39705"/>
    <cellStyle name="SAPBEXexcBad9 3 11" xfId="39706"/>
    <cellStyle name="SAPBEXexcBad9 3 12" xfId="39707"/>
    <cellStyle name="SAPBEXexcBad9 3 13" xfId="39708"/>
    <cellStyle name="SAPBEXexcBad9 3 14" xfId="39709"/>
    <cellStyle name="SAPBEXexcBad9 3 15" xfId="39710"/>
    <cellStyle name="SAPBEXexcBad9 3 16" xfId="39711"/>
    <cellStyle name="SAPBEXexcBad9 3 17" xfId="39712"/>
    <cellStyle name="SAPBEXexcBad9 3 18" xfId="39713"/>
    <cellStyle name="SAPBEXexcBad9 3 19" xfId="39714"/>
    <cellStyle name="SAPBEXexcBad9 3 2" xfId="39715"/>
    <cellStyle name="SAPBEXexcBad9 3 2 10" xfId="39716"/>
    <cellStyle name="SAPBEXexcBad9 3 2 11" xfId="39717"/>
    <cellStyle name="SAPBEXexcBad9 3 2 12" xfId="39718"/>
    <cellStyle name="SAPBEXexcBad9 3 2 13" xfId="39719"/>
    <cellStyle name="SAPBEXexcBad9 3 2 14" xfId="39720"/>
    <cellStyle name="SAPBEXexcBad9 3 2 15" xfId="39721"/>
    <cellStyle name="SAPBEXexcBad9 3 2 16" xfId="39722"/>
    <cellStyle name="SAPBEXexcBad9 3 2 17" xfId="39723"/>
    <cellStyle name="SAPBEXexcBad9 3 2 18" xfId="39724"/>
    <cellStyle name="SAPBEXexcBad9 3 2 19" xfId="39725"/>
    <cellStyle name="SAPBEXexcBad9 3 2 2" xfId="39726"/>
    <cellStyle name="SAPBEXexcBad9 3 2 20" xfId="39727"/>
    <cellStyle name="SAPBEXexcBad9 3 2 21" xfId="39728"/>
    <cellStyle name="SAPBEXexcBad9 3 2 22" xfId="39729"/>
    <cellStyle name="SAPBEXexcBad9 3 2 23" xfId="39730"/>
    <cellStyle name="SAPBEXexcBad9 3 2 24" xfId="39731"/>
    <cellStyle name="SAPBEXexcBad9 3 2 25" xfId="39732"/>
    <cellStyle name="SAPBEXexcBad9 3 2 26" xfId="39733"/>
    <cellStyle name="SAPBEXexcBad9 3 2 27" xfId="39734"/>
    <cellStyle name="SAPBEXexcBad9 3 2 28" xfId="39735"/>
    <cellStyle name="SAPBEXexcBad9 3 2 29" xfId="39736"/>
    <cellStyle name="SAPBEXexcBad9 3 2 3" xfId="39737"/>
    <cellStyle name="SAPBEXexcBad9 3 2 4" xfId="39738"/>
    <cellStyle name="SAPBEXexcBad9 3 2 5" xfId="39739"/>
    <cellStyle name="SAPBEXexcBad9 3 2 6" xfId="39740"/>
    <cellStyle name="SAPBEXexcBad9 3 2 7" xfId="39741"/>
    <cellStyle name="SAPBEXexcBad9 3 2 8" xfId="39742"/>
    <cellStyle name="SAPBEXexcBad9 3 2 9" xfId="39743"/>
    <cellStyle name="SAPBEXexcBad9 3 20" xfId="39744"/>
    <cellStyle name="SAPBEXexcBad9 3 21" xfId="39745"/>
    <cellStyle name="SAPBEXexcBad9 3 22" xfId="39746"/>
    <cellStyle name="SAPBEXexcBad9 3 23" xfId="39747"/>
    <cellStyle name="SAPBEXexcBad9 3 24" xfId="39748"/>
    <cellStyle name="SAPBEXexcBad9 3 25" xfId="39749"/>
    <cellStyle name="SAPBEXexcBad9 3 26" xfId="39750"/>
    <cellStyle name="SAPBEXexcBad9 3 27" xfId="39751"/>
    <cellStyle name="SAPBEXexcBad9 3 28" xfId="39752"/>
    <cellStyle name="SAPBEXexcBad9 3 29" xfId="39753"/>
    <cellStyle name="SAPBEXexcBad9 3 3" xfId="39754"/>
    <cellStyle name="SAPBEXexcBad9 3 3 10" xfId="39755"/>
    <cellStyle name="SAPBEXexcBad9 3 3 11" xfId="39756"/>
    <cellStyle name="SAPBEXexcBad9 3 3 12" xfId="39757"/>
    <cellStyle name="SAPBEXexcBad9 3 3 13" xfId="39758"/>
    <cellStyle name="SAPBEXexcBad9 3 3 14" xfId="39759"/>
    <cellStyle name="SAPBEXexcBad9 3 3 15" xfId="39760"/>
    <cellStyle name="SAPBEXexcBad9 3 3 16" xfId="39761"/>
    <cellStyle name="SAPBEXexcBad9 3 3 17" xfId="39762"/>
    <cellStyle name="SAPBEXexcBad9 3 3 18" xfId="39763"/>
    <cellStyle name="SAPBEXexcBad9 3 3 19" xfId="39764"/>
    <cellStyle name="SAPBEXexcBad9 3 3 2" xfId="39765"/>
    <cellStyle name="SAPBEXexcBad9 3 3 20" xfId="39766"/>
    <cellStyle name="SAPBEXexcBad9 3 3 21" xfId="39767"/>
    <cellStyle name="SAPBEXexcBad9 3 3 22" xfId="39768"/>
    <cellStyle name="SAPBEXexcBad9 3 3 23" xfId="39769"/>
    <cellStyle name="SAPBEXexcBad9 3 3 24" xfId="39770"/>
    <cellStyle name="SAPBEXexcBad9 3 3 25" xfId="39771"/>
    <cellStyle name="SAPBEXexcBad9 3 3 26" xfId="39772"/>
    <cellStyle name="SAPBEXexcBad9 3 3 27" xfId="39773"/>
    <cellStyle name="SAPBEXexcBad9 3 3 28" xfId="39774"/>
    <cellStyle name="SAPBEXexcBad9 3 3 29" xfId="39775"/>
    <cellStyle name="SAPBEXexcBad9 3 3 3" xfId="39776"/>
    <cellStyle name="SAPBEXexcBad9 3 3 4" xfId="39777"/>
    <cellStyle name="SAPBEXexcBad9 3 3 5" xfId="39778"/>
    <cellStyle name="SAPBEXexcBad9 3 3 6" xfId="39779"/>
    <cellStyle name="SAPBEXexcBad9 3 3 7" xfId="39780"/>
    <cellStyle name="SAPBEXexcBad9 3 3 8" xfId="39781"/>
    <cellStyle name="SAPBEXexcBad9 3 3 9" xfId="39782"/>
    <cellStyle name="SAPBEXexcBad9 3 30" xfId="39783"/>
    <cellStyle name="SAPBEXexcBad9 3 31" xfId="39784"/>
    <cellStyle name="SAPBEXexcBad9 3 4" xfId="39785"/>
    <cellStyle name="SAPBEXexcBad9 3 5" xfId="39786"/>
    <cellStyle name="SAPBEXexcBad9 3 6" xfId="39787"/>
    <cellStyle name="SAPBEXexcBad9 3 7" xfId="39788"/>
    <cellStyle name="SAPBEXexcBad9 3 8" xfId="39789"/>
    <cellStyle name="SAPBEXexcBad9 3 9" xfId="39790"/>
    <cellStyle name="SAPBEXexcBad9 30" xfId="39791"/>
    <cellStyle name="SAPBEXexcBad9 31" xfId="39792"/>
    <cellStyle name="SAPBEXexcBad9 32" xfId="39793"/>
    <cellStyle name="SAPBEXexcBad9 33" xfId="39794"/>
    <cellStyle name="SAPBEXexcBad9 34" xfId="39795"/>
    <cellStyle name="SAPBEXexcBad9 35" xfId="39796"/>
    <cellStyle name="SAPBEXexcBad9 36" xfId="39797"/>
    <cellStyle name="SAPBEXexcBad9 37" xfId="39798"/>
    <cellStyle name="SAPBEXexcBad9 38" xfId="39799"/>
    <cellStyle name="SAPBEXexcBad9 39" xfId="39800"/>
    <cellStyle name="SAPBEXexcBad9 4" xfId="39801"/>
    <cellStyle name="SAPBEXexcBad9 4 10" xfId="39802"/>
    <cellStyle name="SAPBEXexcBad9 4 11" xfId="39803"/>
    <cellStyle name="SAPBEXexcBad9 4 12" xfId="39804"/>
    <cellStyle name="SAPBEXexcBad9 4 13" xfId="39805"/>
    <cellStyle name="SAPBEXexcBad9 4 14" xfId="39806"/>
    <cellStyle name="SAPBEXexcBad9 4 15" xfId="39807"/>
    <cellStyle name="SAPBEXexcBad9 4 16" xfId="39808"/>
    <cellStyle name="SAPBEXexcBad9 4 17" xfId="39809"/>
    <cellStyle name="SAPBEXexcBad9 4 18" xfId="39810"/>
    <cellStyle name="SAPBEXexcBad9 4 19" xfId="39811"/>
    <cellStyle name="SAPBEXexcBad9 4 2" xfId="39812"/>
    <cellStyle name="SAPBEXexcBad9 4 2 10" xfId="39813"/>
    <cellStyle name="SAPBEXexcBad9 4 2 11" xfId="39814"/>
    <cellStyle name="SAPBEXexcBad9 4 2 12" xfId="39815"/>
    <cellStyle name="SAPBEXexcBad9 4 2 13" xfId="39816"/>
    <cellStyle name="SAPBEXexcBad9 4 2 14" xfId="39817"/>
    <cellStyle name="SAPBEXexcBad9 4 2 15" xfId="39818"/>
    <cellStyle name="SAPBEXexcBad9 4 2 16" xfId="39819"/>
    <cellStyle name="SAPBEXexcBad9 4 2 17" xfId="39820"/>
    <cellStyle name="SAPBEXexcBad9 4 2 18" xfId="39821"/>
    <cellStyle name="SAPBEXexcBad9 4 2 19" xfId="39822"/>
    <cellStyle name="SAPBEXexcBad9 4 2 2" xfId="39823"/>
    <cellStyle name="SAPBEXexcBad9 4 2 20" xfId="39824"/>
    <cellStyle name="SAPBEXexcBad9 4 2 21" xfId="39825"/>
    <cellStyle name="SAPBEXexcBad9 4 2 22" xfId="39826"/>
    <cellStyle name="SAPBEXexcBad9 4 2 23" xfId="39827"/>
    <cellStyle name="SAPBEXexcBad9 4 2 24" xfId="39828"/>
    <cellStyle name="SAPBEXexcBad9 4 2 25" xfId="39829"/>
    <cellStyle name="SAPBEXexcBad9 4 2 26" xfId="39830"/>
    <cellStyle name="SAPBEXexcBad9 4 2 27" xfId="39831"/>
    <cellStyle name="SAPBEXexcBad9 4 2 28" xfId="39832"/>
    <cellStyle name="SAPBEXexcBad9 4 2 29" xfId="39833"/>
    <cellStyle name="SAPBEXexcBad9 4 2 3" xfId="39834"/>
    <cellStyle name="SAPBEXexcBad9 4 2 4" xfId="39835"/>
    <cellStyle name="SAPBEXexcBad9 4 2 5" xfId="39836"/>
    <cellStyle name="SAPBEXexcBad9 4 2 6" xfId="39837"/>
    <cellStyle name="SAPBEXexcBad9 4 2 7" xfId="39838"/>
    <cellStyle name="SAPBEXexcBad9 4 2 8" xfId="39839"/>
    <cellStyle name="SAPBEXexcBad9 4 2 9" xfId="39840"/>
    <cellStyle name="SAPBEXexcBad9 4 20" xfId="39841"/>
    <cellStyle name="SAPBEXexcBad9 4 21" xfId="39842"/>
    <cellStyle name="SAPBEXexcBad9 4 22" xfId="39843"/>
    <cellStyle name="SAPBEXexcBad9 4 23" xfId="39844"/>
    <cellStyle name="SAPBEXexcBad9 4 24" xfId="39845"/>
    <cellStyle name="SAPBEXexcBad9 4 25" xfId="39846"/>
    <cellStyle name="SAPBEXexcBad9 4 26" xfId="39847"/>
    <cellStyle name="SAPBEXexcBad9 4 27" xfId="39848"/>
    <cellStyle name="SAPBEXexcBad9 4 28" xfId="39849"/>
    <cellStyle name="SAPBEXexcBad9 4 29" xfId="39850"/>
    <cellStyle name="SAPBEXexcBad9 4 3" xfId="39851"/>
    <cellStyle name="SAPBEXexcBad9 4 3 10" xfId="39852"/>
    <cellStyle name="SAPBEXexcBad9 4 3 11" xfId="39853"/>
    <cellStyle name="SAPBEXexcBad9 4 3 12" xfId="39854"/>
    <cellStyle name="SAPBEXexcBad9 4 3 13" xfId="39855"/>
    <cellStyle name="SAPBEXexcBad9 4 3 14" xfId="39856"/>
    <cellStyle name="SAPBEXexcBad9 4 3 15" xfId="39857"/>
    <cellStyle name="SAPBEXexcBad9 4 3 16" xfId="39858"/>
    <cellStyle name="SAPBEXexcBad9 4 3 17" xfId="39859"/>
    <cellStyle name="SAPBEXexcBad9 4 3 18" xfId="39860"/>
    <cellStyle name="SAPBEXexcBad9 4 3 19" xfId="39861"/>
    <cellStyle name="SAPBEXexcBad9 4 3 2" xfId="39862"/>
    <cellStyle name="SAPBEXexcBad9 4 3 20" xfId="39863"/>
    <cellStyle name="SAPBEXexcBad9 4 3 21" xfId="39864"/>
    <cellStyle name="SAPBEXexcBad9 4 3 22" xfId="39865"/>
    <cellStyle name="SAPBEXexcBad9 4 3 23" xfId="39866"/>
    <cellStyle name="SAPBEXexcBad9 4 3 24" xfId="39867"/>
    <cellStyle name="SAPBEXexcBad9 4 3 25" xfId="39868"/>
    <cellStyle name="SAPBEXexcBad9 4 3 26" xfId="39869"/>
    <cellStyle name="SAPBEXexcBad9 4 3 27" xfId="39870"/>
    <cellStyle name="SAPBEXexcBad9 4 3 28" xfId="39871"/>
    <cellStyle name="SAPBEXexcBad9 4 3 29" xfId="39872"/>
    <cellStyle name="SAPBEXexcBad9 4 3 3" xfId="39873"/>
    <cellStyle name="SAPBEXexcBad9 4 3 4" xfId="39874"/>
    <cellStyle name="SAPBEXexcBad9 4 3 5" xfId="39875"/>
    <cellStyle name="SAPBEXexcBad9 4 3 6" xfId="39876"/>
    <cellStyle name="SAPBEXexcBad9 4 3 7" xfId="39877"/>
    <cellStyle name="SAPBEXexcBad9 4 3 8" xfId="39878"/>
    <cellStyle name="SAPBEXexcBad9 4 3 9" xfId="39879"/>
    <cellStyle name="SAPBEXexcBad9 4 30" xfId="39880"/>
    <cellStyle name="SAPBEXexcBad9 4 31" xfId="39881"/>
    <cellStyle name="SAPBEXexcBad9 4 4" xfId="39882"/>
    <cellStyle name="SAPBEXexcBad9 4 5" xfId="39883"/>
    <cellStyle name="SAPBEXexcBad9 4 6" xfId="39884"/>
    <cellStyle name="SAPBEXexcBad9 4 7" xfId="39885"/>
    <cellStyle name="SAPBEXexcBad9 4 8" xfId="39886"/>
    <cellStyle name="SAPBEXexcBad9 4 9" xfId="39887"/>
    <cellStyle name="SAPBEXexcBad9 40" xfId="39888"/>
    <cellStyle name="SAPBEXexcBad9 41" xfId="39889"/>
    <cellStyle name="SAPBEXexcBad9 42" xfId="39890"/>
    <cellStyle name="SAPBEXexcBad9 43" xfId="39891"/>
    <cellStyle name="SAPBEXexcBad9 44" xfId="39892"/>
    <cellStyle name="SAPBEXexcBad9 5" xfId="39893"/>
    <cellStyle name="SAPBEXexcBad9 5 10" xfId="39894"/>
    <cellStyle name="SAPBEXexcBad9 5 11" xfId="39895"/>
    <cellStyle name="SAPBEXexcBad9 5 12" xfId="39896"/>
    <cellStyle name="SAPBEXexcBad9 5 13" xfId="39897"/>
    <cellStyle name="SAPBEXexcBad9 5 14" xfId="39898"/>
    <cellStyle name="SAPBEXexcBad9 5 15" xfId="39899"/>
    <cellStyle name="SAPBEXexcBad9 5 16" xfId="39900"/>
    <cellStyle name="SAPBEXexcBad9 5 17" xfId="39901"/>
    <cellStyle name="SAPBEXexcBad9 5 18" xfId="39902"/>
    <cellStyle name="SAPBEXexcBad9 5 19" xfId="39903"/>
    <cellStyle name="SAPBEXexcBad9 5 2" xfId="39904"/>
    <cellStyle name="SAPBEXexcBad9 5 2 10" xfId="39905"/>
    <cellStyle name="SAPBEXexcBad9 5 2 11" xfId="39906"/>
    <cellStyle name="SAPBEXexcBad9 5 2 12" xfId="39907"/>
    <cellStyle name="SAPBEXexcBad9 5 2 13" xfId="39908"/>
    <cellStyle name="SAPBEXexcBad9 5 2 14" xfId="39909"/>
    <cellStyle name="SAPBEXexcBad9 5 2 15" xfId="39910"/>
    <cellStyle name="SAPBEXexcBad9 5 2 16" xfId="39911"/>
    <cellStyle name="SAPBEXexcBad9 5 2 17" xfId="39912"/>
    <cellStyle name="SAPBEXexcBad9 5 2 18" xfId="39913"/>
    <cellStyle name="SAPBEXexcBad9 5 2 19" xfId="39914"/>
    <cellStyle name="SAPBEXexcBad9 5 2 2" xfId="39915"/>
    <cellStyle name="SAPBEXexcBad9 5 2 20" xfId="39916"/>
    <cellStyle name="SAPBEXexcBad9 5 2 21" xfId="39917"/>
    <cellStyle name="SAPBEXexcBad9 5 2 22" xfId="39918"/>
    <cellStyle name="SAPBEXexcBad9 5 2 23" xfId="39919"/>
    <cellStyle name="SAPBEXexcBad9 5 2 24" xfId="39920"/>
    <cellStyle name="SAPBEXexcBad9 5 2 25" xfId="39921"/>
    <cellStyle name="SAPBEXexcBad9 5 2 26" xfId="39922"/>
    <cellStyle name="SAPBEXexcBad9 5 2 27" xfId="39923"/>
    <cellStyle name="SAPBEXexcBad9 5 2 28" xfId="39924"/>
    <cellStyle name="SAPBEXexcBad9 5 2 29" xfId="39925"/>
    <cellStyle name="SAPBEXexcBad9 5 2 3" xfId="39926"/>
    <cellStyle name="SAPBEXexcBad9 5 2 4" xfId="39927"/>
    <cellStyle name="SAPBEXexcBad9 5 2 5" xfId="39928"/>
    <cellStyle name="SAPBEXexcBad9 5 2 6" xfId="39929"/>
    <cellStyle name="SAPBEXexcBad9 5 2 7" xfId="39930"/>
    <cellStyle name="SAPBEXexcBad9 5 2 8" xfId="39931"/>
    <cellStyle name="SAPBEXexcBad9 5 2 9" xfId="39932"/>
    <cellStyle name="SAPBEXexcBad9 5 20" xfId="39933"/>
    <cellStyle name="SAPBEXexcBad9 5 21" xfId="39934"/>
    <cellStyle name="SAPBEXexcBad9 5 22" xfId="39935"/>
    <cellStyle name="SAPBEXexcBad9 5 23" xfId="39936"/>
    <cellStyle name="SAPBEXexcBad9 5 24" xfId="39937"/>
    <cellStyle name="SAPBEXexcBad9 5 25" xfId="39938"/>
    <cellStyle name="SAPBEXexcBad9 5 26" xfId="39939"/>
    <cellStyle name="SAPBEXexcBad9 5 27" xfId="39940"/>
    <cellStyle name="SAPBEXexcBad9 5 28" xfId="39941"/>
    <cellStyle name="SAPBEXexcBad9 5 29" xfId="39942"/>
    <cellStyle name="SAPBEXexcBad9 5 3" xfId="39943"/>
    <cellStyle name="SAPBEXexcBad9 5 30" xfId="39944"/>
    <cellStyle name="SAPBEXexcBad9 5 4" xfId="39945"/>
    <cellStyle name="SAPBEXexcBad9 5 5" xfId="39946"/>
    <cellStyle name="SAPBEXexcBad9 5 6" xfId="39947"/>
    <cellStyle name="SAPBEXexcBad9 5 7" xfId="39948"/>
    <cellStyle name="SAPBEXexcBad9 5 8" xfId="39949"/>
    <cellStyle name="SAPBEXexcBad9 5 9" xfId="39950"/>
    <cellStyle name="SAPBEXexcBad9 6" xfId="39951"/>
    <cellStyle name="SAPBEXexcBad9 6 10" xfId="39952"/>
    <cellStyle name="SAPBEXexcBad9 6 11" xfId="39953"/>
    <cellStyle name="SAPBEXexcBad9 6 12" xfId="39954"/>
    <cellStyle name="SAPBEXexcBad9 6 13" xfId="39955"/>
    <cellStyle name="SAPBEXexcBad9 6 14" xfId="39956"/>
    <cellStyle name="SAPBEXexcBad9 6 15" xfId="39957"/>
    <cellStyle name="SAPBEXexcBad9 6 16" xfId="39958"/>
    <cellStyle name="SAPBEXexcBad9 6 17" xfId="39959"/>
    <cellStyle name="SAPBEXexcBad9 6 18" xfId="39960"/>
    <cellStyle name="SAPBEXexcBad9 6 19" xfId="39961"/>
    <cellStyle name="SAPBEXexcBad9 6 2" xfId="39962"/>
    <cellStyle name="SAPBEXexcBad9 6 2 10" xfId="39963"/>
    <cellStyle name="SAPBEXexcBad9 6 2 11" xfId="39964"/>
    <cellStyle name="SAPBEXexcBad9 6 2 12" xfId="39965"/>
    <cellStyle name="SAPBEXexcBad9 6 2 13" xfId="39966"/>
    <cellStyle name="SAPBEXexcBad9 6 2 14" xfId="39967"/>
    <cellStyle name="SAPBEXexcBad9 6 2 15" xfId="39968"/>
    <cellStyle name="SAPBEXexcBad9 6 2 16" xfId="39969"/>
    <cellStyle name="SAPBEXexcBad9 6 2 17" xfId="39970"/>
    <cellStyle name="SAPBEXexcBad9 6 2 18" xfId="39971"/>
    <cellStyle name="SAPBEXexcBad9 6 2 19" xfId="39972"/>
    <cellStyle name="SAPBEXexcBad9 6 2 2" xfId="39973"/>
    <cellStyle name="SAPBEXexcBad9 6 2 20" xfId="39974"/>
    <cellStyle name="SAPBEXexcBad9 6 2 21" xfId="39975"/>
    <cellStyle name="SAPBEXexcBad9 6 2 22" xfId="39976"/>
    <cellStyle name="SAPBEXexcBad9 6 2 23" xfId="39977"/>
    <cellStyle name="SAPBEXexcBad9 6 2 24" xfId="39978"/>
    <cellStyle name="SAPBEXexcBad9 6 2 25" xfId="39979"/>
    <cellStyle name="SAPBEXexcBad9 6 2 26" xfId="39980"/>
    <cellStyle name="SAPBEXexcBad9 6 2 27" xfId="39981"/>
    <cellStyle name="SAPBEXexcBad9 6 2 28" xfId="39982"/>
    <cellStyle name="SAPBEXexcBad9 6 2 29" xfId="39983"/>
    <cellStyle name="SAPBEXexcBad9 6 2 3" xfId="39984"/>
    <cellStyle name="SAPBEXexcBad9 6 2 4" xfId="39985"/>
    <cellStyle name="SAPBEXexcBad9 6 2 5" xfId="39986"/>
    <cellStyle name="SAPBEXexcBad9 6 2 6" xfId="39987"/>
    <cellStyle name="SAPBEXexcBad9 6 2 7" xfId="39988"/>
    <cellStyle name="SAPBEXexcBad9 6 2 8" xfId="39989"/>
    <cellStyle name="SAPBEXexcBad9 6 2 9" xfId="39990"/>
    <cellStyle name="SAPBEXexcBad9 6 20" xfId="39991"/>
    <cellStyle name="SAPBEXexcBad9 6 21" xfId="39992"/>
    <cellStyle name="SAPBEXexcBad9 6 22" xfId="39993"/>
    <cellStyle name="SAPBEXexcBad9 6 23" xfId="39994"/>
    <cellStyle name="SAPBEXexcBad9 6 24" xfId="39995"/>
    <cellStyle name="SAPBEXexcBad9 6 25" xfId="39996"/>
    <cellStyle name="SAPBEXexcBad9 6 26" xfId="39997"/>
    <cellStyle name="SAPBEXexcBad9 6 27" xfId="39998"/>
    <cellStyle name="SAPBEXexcBad9 6 28" xfId="39999"/>
    <cellStyle name="SAPBEXexcBad9 6 29" xfId="40000"/>
    <cellStyle name="SAPBEXexcBad9 6 3" xfId="40001"/>
    <cellStyle name="SAPBEXexcBad9 6 30" xfId="40002"/>
    <cellStyle name="SAPBEXexcBad9 6 4" xfId="40003"/>
    <cellStyle name="SAPBEXexcBad9 6 5" xfId="40004"/>
    <cellStyle name="SAPBEXexcBad9 6 6" xfId="40005"/>
    <cellStyle name="SAPBEXexcBad9 6 7" xfId="40006"/>
    <cellStyle name="SAPBEXexcBad9 6 8" xfId="40007"/>
    <cellStyle name="SAPBEXexcBad9 6 9" xfId="40008"/>
    <cellStyle name="SAPBEXexcBad9 7" xfId="40009"/>
    <cellStyle name="SAPBEXexcBad9 7 10" xfId="40010"/>
    <cellStyle name="SAPBEXexcBad9 7 11" xfId="40011"/>
    <cellStyle name="SAPBEXexcBad9 7 12" xfId="40012"/>
    <cellStyle name="SAPBEXexcBad9 7 13" xfId="40013"/>
    <cellStyle name="SAPBEXexcBad9 7 14" xfId="40014"/>
    <cellStyle name="SAPBEXexcBad9 7 15" xfId="40015"/>
    <cellStyle name="SAPBEXexcBad9 7 16" xfId="40016"/>
    <cellStyle name="SAPBEXexcBad9 7 17" xfId="40017"/>
    <cellStyle name="SAPBEXexcBad9 7 18" xfId="40018"/>
    <cellStyle name="SAPBEXexcBad9 7 19" xfId="40019"/>
    <cellStyle name="SAPBEXexcBad9 7 2" xfId="40020"/>
    <cellStyle name="SAPBEXexcBad9 7 2 10" xfId="40021"/>
    <cellStyle name="SAPBEXexcBad9 7 2 11" xfId="40022"/>
    <cellStyle name="SAPBEXexcBad9 7 2 12" xfId="40023"/>
    <cellStyle name="SAPBEXexcBad9 7 2 13" xfId="40024"/>
    <cellStyle name="SAPBEXexcBad9 7 2 14" xfId="40025"/>
    <cellStyle name="SAPBEXexcBad9 7 2 15" xfId="40026"/>
    <cellStyle name="SAPBEXexcBad9 7 2 16" xfId="40027"/>
    <cellStyle name="SAPBEXexcBad9 7 2 17" xfId="40028"/>
    <cellStyle name="SAPBEXexcBad9 7 2 18" xfId="40029"/>
    <cellStyle name="SAPBEXexcBad9 7 2 19" xfId="40030"/>
    <cellStyle name="SAPBEXexcBad9 7 2 2" xfId="40031"/>
    <cellStyle name="SAPBEXexcBad9 7 2 20" xfId="40032"/>
    <cellStyle name="SAPBEXexcBad9 7 2 21" xfId="40033"/>
    <cellStyle name="SAPBEXexcBad9 7 2 22" xfId="40034"/>
    <cellStyle name="SAPBEXexcBad9 7 2 23" xfId="40035"/>
    <cellStyle name="SAPBEXexcBad9 7 2 24" xfId="40036"/>
    <cellStyle name="SAPBEXexcBad9 7 2 25" xfId="40037"/>
    <cellStyle name="SAPBEXexcBad9 7 2 26" xfId="40038"/>
    <cellStyle name="SAPBEXexcBad9 7 2 27" xfId="40039"/>
    <cellStyle name="SAPBEXexcBad9 7 2 28" xfId="40040"/>
    <cellStyle name="SAPBEXexcBad9 7 2 29" xfId="40041"/>
    <cellStyle name="SAPBEXexcBad9 7 2 3" xfId="40042"/>
    <cellStyle name="SAPBEXexcBad9 7 2 4" xfId="40043"/>
    <cellStyle name="SAPBEXexcBad9 7 2 5" xfId="40044"/>
    <cellStyle name="SAPBEXexcBad9 7 2 6" xfId="40045"/>
    <cellStyle name="SAPBEXexcBad9 7 2 7" xfId="40046"/>
    <cellStyle name="SAPBEXexcBad9 7 2 8" xfId="40047"/>
    <cellStyle name="SAPBEXexcBad9 7 2 9" xfId="40048"/>
    <cellStyle name="SAPBEXexcBad9 7 20" xfId="40049"/>
    <cellStyle name="SAPBEXexcBad9 7 21" xfId="40050"/>
    <cellStyle name="SAPBEXexcBad9 7 22" xfId="40051"/>
    <cellStyle name="SAPBEXexcBad9 7 23" xfId="40052"/>
    <cellStyle name="SAPBEXexcBad9 7 24" xfId="40053"/>
    <cellStyle name="SAPBEXexcBad9 7 25" xfId="40054"/>
    <cellStyle name="SAPBEXexcBad9 7 26" xfId="40055"/>
    <cellStyle name="SAPBEXexcBad9 7 27" xfId="40056"/>
    <cellStyle name="SAPBEXexcBad9 7 28" xfId="40057"/>
    <cellStyle name="SAPBEXexcBad9 7 29" xfId="40058"/>
    <cellStyle name="SAPBEXexcBad9 7 3" xfId="40059"/>
    <cellStyle name="SAPBEXexcBad9 7 30" xfId="40060"/>
    <cellStyle name="SAPBEXexcBad9 7 4" xfId="40061"/>
    <cellStyle name="SAPBEXexcBad9 7 5" xfId="40062"/>
    <cellStyle name="SAPBEXexcBad9 7 6" xfId="40063"/>
    <cellStyle name="SAPBEXexcBad9 7 7" xfId="40064"/>
    <cellStyle name="SAPBEXexcBad9 7 8" xfId="40065"/>
    <cellStyle name="SAPBEXexcBad9 7 9" xfId="40066"/>
    <cellStyle name="SAPBEXexcBad9 8" xfId="40067"/>
    <cellStyle name="SAPBEXexcBad9 8 10" xfId="40068"/>
    <cellStyle name="SAPBEXexcBad9 8 11" xfId="40069"/>
    <cellStyle name="SAPBEXexcBad9 8 12" xfId="40070"/>
    <cellStyle name="SAPBEXexcBad9 8 13" xfId="40071"/>
    <cellStyle name="SAPBEXexcBad9 8 14" xfId="40072"/>
    <cellStyle name="SAPBEXexcBad9 8 15" xfId="40073"/>
    <cellStyle name="SAPBEXexcBad9 8 16" xfId="40074"/>
    <cellStyle name="SAPBEXexcBad9 8 17" xfId="40075"/>
    <cellStyle name="SAPBEXexcBad9 8 18" xfId="40076"/>
    <cellStyle name="SAPBEXexcBad9 8 19" xfId="40077"/>
    <cellStyle name="SAPBEXexcBad9 8 2" xfId="40078"/>
    <cellStyle name="SAPBEXexcBad9 8 2 10" xfId="40079"/>
    <cellStyle name="SAPBEXexcBad9 8 2 11" xfId="40080"/>
    <cellStyle name="SAPBEXexcBad9 8 2 12" xfId="40081"/>
    <cellStyle name="SAPBEXexcBad9 8 2 13" xfId="40082"/>
    <cellStyle name="SAPBEXexcBad9 8 2 14" xfId="40083"/>
    <cellStyle name="SAPBEXexcBad9 8 2 15" xfId="40084"/>
    <cellStyle name="SAPBEXexcBad9 8 2 16" xfId="40085"/>
    <cellStyle name="SAPBEXexcBad9 8 2 17" xfId="40086"/>
    <cellStyle name="SAPBEXexcBad9 8 2 18" xfId="40087"/>
    <cellStyle name="SAPBEXexcBad9 8 2 19" xfId="40088"/>
    <cellStyle name="SAPBEXexcBad9 8 2 2" xfId="40089"/>
    <cellStyle name="SAPBEXexcBad9 8 2 20" xfId="40090"/>
    <cellStyle name="SAPBEXexcBad9 8 2 21" xfId="40091"/>
    <cellStyle name="SAPBEXexcBad9 8 2 22" xfId="40092"/>
    <cellStyle name="SAPBEXexcBad9 8 2 23" xfId="40093"/>
    <cellStyle name="SAPBEXexcBad9 8 2 24" xfId="40094"/>
    <cellStyle name="SAPBEXexcBad9 8 2 25" xfId="40095"/>
    <cellStyle name="SAPBEXexcBad9 8 2 26" xfId="40096"/>
    <cellStyle name="SAPBEXexcBad9 8 2 27" xfId="40097"/>
    <cellStyle name="SAPBEXexcBad9 8 2 28" xfId="40098"/>
    <cellStyle name="SAPBEXexcBad9 8 2 29" xfId="40099"/>
    <cellStyle name="SAPBEXexcBad9 8 2 3" xfId="40100"/>
    <cellStyle name="SAPBEXexcBad9 8 2 4" xfId="40101"/>
    <cellStyle name="SAPBEXexcBad9 8 2 5" xfId="40102"/>
    <cellStyle name="SAPBEXexcBad9 8 2 6" xfId="40103"/>
    <cellStyle name="SAPBEXexcBad9 8 2 7" xfId="40104"/>
    <cellStyle name="SAPBEXexcBad9 8 2 8" xfId="40105"/>
    <cellStyle name="SAPBEXexcBad9 8 2 9" xfId="40106"/>
    <cellStyle name="SAPBEXexcBad9 8 20" xfId="40107"/>
    <cellStyle name="SAPBEXexcBad9 8 21" xfId="40108"/>
    <cellStyle name="SAPBEXexcBad9 8 22" xfId="40109"/>
    <cellStyle name="SAPBEXexcBad9 8 23" xfId="40110"/>
    <cellStyle name="SAPBEXexcBad9 8 24" xfId="40111"/>
    <cellStyle name="SAPBEXexcBad9 8 25" xfId="40112"/>
    <cellStyle name="SAPBEXexcBad9 8 26" xfId="40113"/>
    <cellStyle name="SAPBEXexcBad9 8 27" xfId="40114"/>
    <cellStyle name="SAPBEXexcBad9 8 28" xfId="40115"/>
    <cellStyle name="SAPBEXexcBad9 8 29" xfId="40116"/>
    <cellStyle name="SAPBEXexcBad9 8 3" xfId="40117"/>
    <cellStyle name="SAPBEXexcBad9 8 30" xfId="40118"/>
    <cellStyle name="SAPBEXexcBad9 8 4" xfId="40119"/>
    <cellStyle name="SAPBEXexcBad9 8 5" xfId="40120"/>
    <cellStyle name="SAPBEXexcBad9 8 6" xfId="40121"/>
    <cellStyle name="SAPBEXexcBad9 8 7" xfId="40122"/>
    <cellStyle name="SAPBEXexcBad9 8 8" xfId="40123"/>
    <cellStyle name="SAPBEXexcBad9 8 9" xfId="40124"/>
    <cellStyle name="SAPBEXexcBad9 9" xfId="40125"/>
    <cellStyle name="SAPBEXexcBad9 9 10" xfId="40126"/>
    <cellStyle name="SAPBEXexcBad9 9 11" xfId="40127"/>
    <cellStyle name="SAPBEXexcBad9 9 12" xfId="40128"/>
    <cellStyle name="SAPBEXexcBad9 9 13" xfId="40129"/>
    <cellStyle name="SAPBEXexcBad9 9 14" xfId="40130"/>
    <cellStyle name="SAPBEXexcBad9 9 15" xfId="40131"/>
    <cellStyle name="SAPBEXexcBad9 9 16" xfId="40132"/>
    <cellStyle name="SAPBEXexcBad9 9 17" xfId="40133"/>
    <cellStyle name="SAPBEXexcBad9 9 18" xfId="40134"/>
    <cellStyle name="SAPBEXexcBad9 9 19" xfId="40135"/>
    <cellStyle name="SAPBEXexcBad9 9 2" xfId="40136"/>
    <cellStyle name="SAPBEXexcBad9 9 2 10" xfId="40137"/>
    <cellStyle name="SAPBEXexcBad9 9 2 11" xfId="40138"/>
    <cellStyle name="SAPBEXexcBad9 9 2 12" xfId="40139"/>
    <cellStyle name="SAPBEXexcBad9 9 2 13" xfId="40140"/>
    <cellStyle name="SAPBEXexcBad9 9 2 14" xfId="40141"/>
    <cellStyle name="SAPBEXexcBad9 9 2 15" xfId="40142"/>
    <cellStyle name="SAPBEXexcBad9 9 2 16" xfId="40143"/>
    <cellStyle name="SAPBEXexcBad9 9 2 17" xfId="40144"/>
    <cellStyle name="SAPBEXexcBad9 9 2 18" xfId="40145"/>
    <cellStyle name="SAPBEXexcBad9 9 2 19" xfId="40146"/>
    <cellStyle name="SAPBEXexcBad9 9 2 2" xfId="40147"/>
    <cellStyle name="SAPBEXexcBad9 9 2 20" xfId="40148"/>
    <cellStyle name="SAPBEXexcBad9 9 2 21" xfId="40149"/>
    <cellStyle name="SAPBEXexcBad9 9 2 22" xfId="40150"/>
    <cellStyle name="SAPBEXexcBad9 9 2 23" xfId="40151"/>
    <cellStyle name="SAPBEXexcBad9 9 2 24" xfId="40152"/>
    <cellStyle name="SAPBEXexcBad9 9 2 25" xfId="40153"/>
    <cellStyle name="SAPBEXexcBad9 9 2 26" xfId="40154"/>
    <cellStyle name="SAPBEXexcBad9 9 2 27" xfId="40155"/>
    <cellStyle name="SAPBEXexcBad9 9 2 28" xfId="40156"/>
    <cellStyle name="SAPBEXexcBad9 9 2 29" xfId="40157"/>
    <cellStyle name="SAPBEXexcBad9 9 2 3" xfId="40158"/>
    <cellStyle name="SAPBEXexcBad9 9 2 4" xfId="40159"/>
    <cellStyle name="SAPBEXexcBad9 9 2 5" xfId="40160"/>
    <cellStyle name="SAPBEXexcBad9 9 2 6" xfId="40161"/>
    <cellStyle name="SAPBEXexcBad9 9 2 7" xfId="40162"/>
    <cellStyle name="SAPBEXexcBad9 9 2 8" xfId="40163"/>
    <cellStyle name="SAPBEXexcBad9 9 2 9" xfId="40164"/>
    <cellStyle name="SAPBEXexcBad9 9 20" xfId="40165"/>
    <cellStyle name="SAPBEXexcBad9 9 21" xfId="40166"/>
    <cellStyle name="SAPBEXexcBad9 9 22" xfId="40167"/>
    <cellStyle name="SAPBEXexcBad9 9 23" xfId="40168"/>
    <cellStyle name="SAPBEXexcBad9 9 24" xfId="40169"/>
    <cellStyle name="SAPBEXexcBad9 9 25" xfId="40170"/>
    <cellStyle name="SAPBEXexcBad9 9 26" xfId="40171"/>
    <cellStyle name="SAPBEXexcBad9 9 27" xfId="40172"/>
    <cellStyle name="SAPBEXexcBad9 9 28" xfId="40173"/>
    <cellStyle name="SAPBEXexcBad9 9 29" xfId="40174"/>
    <cellStyle name="SAPBEXexcBad9 9 3" xfId="40175"/>
    <cellStyle name="SAPBEXexcBad9 9 30" xfId="40176"/>
    <cellStyle name="SAPBEXexcBad9 9 4" xfId="40177"/>
    <cellStyle name="SAPBEXexcBad9 9 5" xfId="40178"/>
    <cellStyle name="SAPBEXexcBad9 9 6" xfId="40179"/>
    <cellStyle name="SAPBEXexcBad9 9 7" xfId="40180"/>
    <cellStyle name="SAPBEXexcBad9 9 8" xfId="40181"/>
    <cellStyle name="SAPBEXexcBad9 9 9" xfId="40182"/>
    <cellStyle name="SAPBEXexcCritical" xfId="40183"/>
    <cellStyle name="SAPBEXexcCritical4" xfId="40184"/>
    <cellStyle name="SAPBEXexcCritical4 10" xfId="40185"/>
    <cellStyle name="SAPBEXexcCritical4 10 10" xfId="40186"/>
    <cellStyle name="SAPBEXexcCritical4 10 11" xfId="40187"/>
    <cellStyle name="SAPBEXexcCritical4 10 12" xfId="40188"/>
    <cellStyle name="SAPBEXexcCritical4 10 13" xfId="40189"/>
    <cellStyle name="SAPBEXexcCritical4 10 14" xfId="40190"/>
    <cellStyle name="SAPBEXexcCritical4 10 15" xfId="40191"/>
    <cellStyle name="SAPBEXexcCritical4 10 16" xfId="40192"/>
    <cellStyle name="SAPBEXexcCritical4 10 17" xfId="40193"/>
    <cellStyle name="SAPBEXexcCritical4 10 18" xfId="40194"/>
    <cellStyle name="SAPBEXexcCritical4 10 19" xfId="40195"/>
    <cellStyle name="SAPBEXexcCritical4 10 2" xfId="40196"/>
    <cellStyle name="SAPBEXexcCritical4 10 2 10" xfId="40197"/>
    <cellStyle name="SAPBEXexcCritical4 10 2 11" xfId="40198"/>
    <cellStyle name="SAPBEXexcCritical4 10 2 12" xfId="40199"/>
    <cellStyle name="SAPBEXexcCritical4 10 2 13" xfId="40200"/>
    <cellStyle name="SAPBEXexcCritical4 10 2 14" xfId="40201"/>
    <cellStyle name="SAPBEXexcCritical4 10 2 15" xfId="40202"/>
    <cellStyle name="SAPBEXexcCritical4 10 2 16" xfId="40203"/>
    <cellStyle name="SAPBEXexcCritical4 10 2 17" xfId="40204"/>
    <cellStyle name="SAPBEXexcCritical4 10 2 18" xfId="40205"/>
    <cellStyle name="SAPBEXexcCritical4 10 2 19" xfId="40206"/>
    <cellStyle name="SAPBEXexcCritical4 10 2 2" xfId="40207"/>
    <cellStyle name="SAPBEXexcCritical4 10 2 20" xfId="40208"/>
    <cellStyle name="SAPBEXexcCritical4 10 2 21" xfId="40209"/>
    <cellStyle name="SAPBEXexcCritical4 10 2 22" xfId="40210"/>
    <cellStyle name="SAPBEXexcCritical4 10 2 23" xfId="40211"/>
    <cellStyle name="SAPBEXexcCritical4 10 2 24" xfId="40212"/>
    <cellStyle name="SAPBEXexcCritical4 10 2 25" xfId="40213"/>
    <cellStyle name="SAPBEXexcCritical4 10 2 26" xfId="40214"/>
    <cellStyle name="SAPBEXexcCritical4 10 2 27" xfId="40215"/>
    <cellStyle name="SAPBEXexcCritical4 10 2 28" xfId="40216"/>
    <cellStyle name="SAPBEXexcCritical4 10 2 29" xfId="40217"/>
    <cellStyle name="SAPBEXexcCritical4 10 2 3" xfId="40218"/>
    <cellStyle name="SAPBEXexcCritical4 10 2 4" xfId="40219"/>
    <cellStyle name="SAPBEXexcCritical4 10 2 5" xfId="40220"/>
    <cellStyle name="SAPBEXexcCritical4 10 2 6" xfId="40221"/>
    <cellStyle name="SAPBEXexcCritical4 10 2 7" xfId="40222"/>
    <cellStyle name="SAPBEXexcCritical4 10 2 8" xfId="40223"/>
    <cellStyle name="SAPBEXexcCritical4 10 2 9" xfId="40224"/>
    <cellStyle name="SAPBEXexcCritical4 10 20" xfId="40225"/>
    <cellStyle name="SAPBEXexcCritical4 10 21" xfId="40226"/>
    <cellStyle name="SAPBEXexcCritical4 10 22" xfId="40227"/>
    <cellStyle name="SAPBEXexcCritical4 10 23" xfId="40228"/>
    <cellStyle name="SAPBEXexcCritical4 10 24" xfId="40229"/>
    <cellStyle name="SAPBEXexcCritical4 10 25" xfId="40230"/>
    <cellStyle name="SAPBEXexcCritical4 10 26" xfId="40231"/>
    <cellStyle name="SAPBEXexcCritical4 10 27" xfId="40232"/>
    <cellStyle name="SAPBEXexcCritical4 10 28" xfId="40233"/>
    <cellStyle name="SAPBEXexcCritical4 10 29" xfId="40234"/>
    <cellStyle name="SAPBEXexcCritical4 10 3" xfId="40235"/>
    <cellStyle name="SAPBEXexcCritical4 10 30" xfId="40236"/>
    <cellStyle name="SAPBEXexcCritical4 10 4" xfId="40237"/>
    <cellStyle name="SAPBEXexcCritical4 10 5" xfId="40238"/>
    <cellStyle name="SAPBEXexcCritical4 10 6" xfId="40239"/>
    <cellStyle name="SAPBEXexcCritical4 10 7" xfId="40240"/>
    <cellStyle name="SAPBEXexcCritical4 10 8" xfId="40241"/>
    <cellStyle name="SAPBEXexcCritical4 10 9" xfId="40242"/>
    <cellStyle name="SAPBEXexcCritical4 11" xfId="40243"/>
    <cellStyle name="SAPBEXexcCritical4 11 10" xfId="40244"/>
    <cellStyle name="SAPBEXexcCritical4 11 11" xfId="40245"/>
    <cellStyle name="SAPBEXexcCritical4 11 12" xfId="40246"/>
    <cellStyle name="SAPBEXexcCritical4 11 13" xfId="40247"/>
    <cellStyle name="SAPBEXexcCritical4 11 14" xfId="40248"/>
    <cellStyle name="SAPBEXexcCritical4 11 15" xfId="40249"/>
    <cellStyle name="SAPBEXexcCritical4 11 16" xfId="40250"/>
    <cellStyle name="SAPBEXexcCritical4 11 17" xfId="40251"/>
    <cellStyle name="SAPBEXexcCritical4 11 18" xfId="40252"/>
    <cellStyle name="SAPBEXexcCritical4 11 19" xfId="40253"/>
    <cellStyle name="SAPBEXexcCritical4 11 2" xfId="40254"/>
    <cellStyle name="SAPBEXexcCritical4 11 2 10" xfId="40255"/>
    <cellStyle name="SAPBEXexcCritical4 11 2 11" xfId="40256"/>
    <cellStyle name="SAPBEXexcCritical4 11 2 12" xfId="40257"/>
    <cellStyle name="SAPBEXexcCritical4 11 2 13" xfId="40258"/>
    <cellStyle name="SAPBEXexcCritical4 11 2 14" xfId="40259"/>
    <cellStyle name="SAPBEXexcCritical4 11 2 15" xfId="40260"/>
    <cellStyle name="SAPBEXexcCritical4 11 2 16" xfId="40261"/>
    <cellStyle name="SAPBEXexcCritical4 11 2 17" xfId="40262"/>
    <cellStyle name="SAPBEXexcCritical4 11 2 18" xfId="40263"/>
    <cellStyle name="SAPBEXexcCritical4 11 2 19" xfId="40264"/>
    <cellStyle name="SAPBEXexcCritical4 11 2 2" xfId="40265"/>
    <cellStyle name="SAPBEXexcCritical4 11 2 20" xfId="40266"/>
    <cellStyle name="SAPBEXexcCritical4 11 2 21" xfId="40267"/>
    <cellStyle name="SAPBEXexcCritical4 11 2 22" xfId="40268"/>
    <cellStyle name="SAPBEXexcCritical4 11 2 23" xfId="40269"/>
    <cellStyle name="SAPBEXexcCritical4 11 2 24" xfId="40270"/>
    <cellStyle name="SAPBEXexcCritical4 11 2 25" xfId="40271"/>
    <cellStyle name="SAPBEXexcCritical4 11 2 26" xfId="40272"/>
    <cellStyle name="SAPBEXexcCritical4 11 2 27" xfId="40273"/>
    <cellStyle name="SAPBEXexcCritical4 11 2 28" xfId="40274"/>
    <cellStyle name="SAPBEXexcCritical4 11 2 29" xfId="40275"/>
    <cellStyle name="SAPBEXexcCritical4 11 2 3" xfId="40276"/>
    <cellStyle name="SAPBEXexcCritical4 11 2 4" xfId="40277"/>
    <cellStyle name="SAPBEXexcCritical4 11 2 5" xfId="40278"/>
    <cellStyle name="SAPBEXexcCritical4 11 2 6" xfId="40279"/>
    <cellStyle name="SAPBEXexcCritical4 11 2 7" xfId="40280"/>
    <cellStyle name="SAPBEXexcCritical4 11 2 8" xfId="40281"/>
    <cellStyle name="SAPBEXexcCritical4 11 2 9" xfId="40282"/>
    <cellStyle name="SAPBEXexcCritical4 11 20" xfId="40283"/>
    <cellStyle name="SAPBEXexcCritical4 11 21" xfId="40284"/>
    <cellStyle name="SAPBEXexcCritical4 11 22" xfId="40285"/>
    <cellStyle name="SAPBEXexcCritical4 11 23" xfId="40286"/>
    <cellStyle name="SAPBEXexcCritical4 11 24" xfId="40287"/>
    <cellStyle name="SAPBEXexcCritical4 11 25" xfId="40288"/>
    <cellStyle name="SAPBEXexcCritical4 11 26" xfId="40289"/>
    <cellStyle name="SAPBEXexcCritical4 11 27" xfId="40290"/>
    <cellStyle name="SAPBEXexcCritical4 11 28" xfId="40291"/>
    <cellStyle name="SAPBEXexcCritical4 11 29" xfId="40292"/>
    <cellStyle name="SAPBEXexcCritical4 11 3" xfId="40293"/>
    <cellStyle name="SAPBEXexcCritical4 11 30" xfId="40294"/>
    <cellStyle name="SAPBEXexcCritical4 11 4" xfId="40295"/>
    <cellStyle name="SAPBEXexcCritical4 11 5" xfId="40296"/>
    <cellStyle name="SAPBEXexcCritical4 11 6" xfId="40297"/>
    <cellStyle name="SAPBEXexcCritical4 11 7" xfId="40298"/>
    <cellStyle name="SAPBEXexcCritical4 11 8" xfId="40299"/>
    <cellStyle name="SAPBEXexcCritical4 11 9" xfId="40300"/>
    <cellStyle name="SAPBEXexcCritical4 12" xfId="40301"/>
    <cellStyle name="SAPBEXexcCritical4 12 10" xfId="40302"/>
    <cellStyle name="SAPBEXexcCritical4 12 11" xfId="40303"/>
    <cellStyle name="SAPBEXexcCritical4 12 12" xfId="40304"/>
    <cellStyle name="SAPBEXexcCritical4 12 13" xfId="40305"/>
    <cellStyle name="SAPBEXexcCritical4 12 14" xfId="40306"/>
    <cellStyle name="SAPBEXexcCritical4 12 15" xfId="40307"/>
    <cellStyle name="SAPBEXexcCritical4 12 16" xfId="40308"/>
    <cellStyle name="SAPBEXexcCritical4 12 17" xfId="40309"/>
    <cellStyle name="SAPBEXexcCritical4 12 18" xfId="40310"/>
    <cellStyle name="SAPBEXexcCritical4 12 19" xfId="40311"/>
    <cellStyle name="SAPBEXexcCritical4 12 2" xfId="40312"/>
    <cellStyle name="SAPBEXexcCritical4 12 2 10" xfId="40313"/>
    <cellStyle name="SAPBEXexcCritical4 12 2 11" xfId="40314"/>
    <cellStyle name="SAPBEXexcCritical4 12 2 12" xfId="40315"/>
    <cellStyle name="SAPBEXexcCritical4 12 2 13" xfId="40316"/>
    <cellStyle name="SAPBEXexcCritical4 12 2 14" xfId="40317"/>
    <cellStyle name="SAPBEXexcCritical4 12 2 15" xfId="40318"/>
    <cellStyle name="SAPBEXexcCritical4 12 2 16" xfId="40319"/>
    <cellStyle name="SAPBEXexcCritical4 12 2 17" xfId="40320"/>
    <cellStyle name="SAPBEXexcCritical4 12 2 18" xfId="40321"/>
    <cellStyle name="SAPBEXexcCritical4 12 2 19" xfId="40322"/>
    <cellStyle name="SAPBEXexcCritical4 12 2 2" xfId="40323"/>
    <cellStyle name="SAPBEXexcCritical4 12 2 20" xfId="40324"/>
    <cellStyle name="SAPBEXexcCritical4 12 2 21" xfId="40325"/>
    <cellStyle name="SAPBEXexcCritical4 12 2 22" xfId="40326"/>
    <cellStyle name="SAPBEXexcCritical4 12 2 23" xfId="40327"/>
    <cellStyle name="SAPBEXexcCritical4 12 2 24" xfId="40328"/>
    <cellStyle name="SAPBEXexcCritical4 12 2 25" xfId="40329"/>
    <cellStyle name="SAPBEXexcCritical4 12 2 26" xfId="40330"/>
    <cellStyle name="SAPBEXexcCritical4 12 2 27" xfId="40331"/>
    <cellStyle name="SAPBEXexcCritical4 12 2 28" xfId="40332"/>
    <cellStyle name="SAPBEXexcCritical4 12 2 29" xfId="40333"/>
    <cellStyle name="SAPBEXexcCritical4 12 2 3" xfId="40334"/>
    <cellStyle name="SAPBEXexcCritical4 12 2 4" xfId="40335"/>
    <cellStyle name="SAPBEXexcCritical4 12 2 5" xfId="40336"/>
    <cellStyle name="SAPBEXexcCritical4 12 2 6" xfId="40337"/>
    <cellStyle name="SAPBEXexcCritical4 12 2 7" xfId="40338"/>
    <cellStyle name="SAPBEXexcCritical4 12 2 8" xfId="40339"/>
    <cellStyle name="SAPBEXexcCritical4 12 2 9" xfId="40340"/>
    <cellStyle name="SAPBEXexcCritical4 12 20" xfId="40341"/>
    <cellStyle name="SAPBEXexcCritical4 12 21" xfId="40342"/>
    <cellStyle name="SAPBEXexcCritical4 12 22" xfId="40343"/>
    <cellStyle name="SAPBEXexcCritical4 12 23" xfId="40344"/>
    <cellStyle name="SAPBEXexcCritical4 12 24" xfId="40345"/>
    <cellStyle name="SAPBEXexcCritical4 12 25" xfId="40346"/>
    <cellStyle name="SAPBEXexcCritical4 12 26" xfId="40347"/>
    <cellStyle name="SAPBEXexcCritical4 12 27" xfId="40348"/>
    <cellStyle name="SAPBEXexcCritical4 12 28" xfId="40349"/>
    <cellStyle name="SAPBEXexcCritical4 12 29" xfId="40350"/>
    <cellStyle name="SAPBEXexcCritical4 12 3" xfId="40351"/>
    <cellStyle name="SAPBEXexcCritical4 12 30" xfId="40352"/>
    <cellStyle name="SAPBEXexcCritical4 12 4" xfId="40353"/>
    <cellStyle name="SAPBEXexcCritical4 12 5" xfId="40354"/>
    <cellStyle name="SAPBEXexcCritical4 12 6" xfId="40355"/>
    <cellStyle name="SAPBEXexcCritical4 12 7" xfId="40356"/>
    <cellStyle name="SAPBEXexcCritical4 12 8" xfId="40357"/>
    <cellStyle name="SAPBEXexcCritical4 12 9" xfId="40358"/>
    <cellStyle name="SAPBEXexcCritical4 13" xfId="40359"/>
    <cellStyle name="SAPBEXexcCritical4 13 10" xfId="40360"/>
    <cellStyle name="SAPBEXexcCritical4 13 11" xfId="40361"/>
    <cellStyle name="SAPBEXexcCritical4 13 12" xfId="40362"/>
    <cellStyle name="SAPBEXexcCritical4 13 13" xfId="40363"/>
    <cellStyle name="SAPBEXexcCritical4 13 14" xfId="40364"/>
    <cellStyle name="SAPBEXexcCritical4 13 15" xfId="40365"/>
    <cellStyle name="SAPBEXexcCritical4 13 16" xfId="40366"/>
    <cellStyle name="SAPBEXexcCritical4 13 17" xfId="40367"/>
    <cellStyle name="SAPBEXexcCritical4 13 18" xfId="40368"/>
    <cellStyle name="SAPBEXexcCritical4 13 19" xfId="40369"/>
    <cellStyle name="SAPBEXexcCritical4 13 2" xfId="40370"/>
    <cellStyle name="SAPBEXexcCritical4 13 2 10" xfId="40371"/>
    <cellStyle name="SAPBEXexcCritical4 13 2 11" xfId="40372"/>
    <cellStyle name="SAPBEXexcCritical4 13 2 12" xfId="40373"/>
    <cellStyle name="SAPBEXexcCritical4 13 2 13" xfId="40374"/>
    <cellStyle name="SAPBEXexcCritical4 13 2 14" xfId="40375"/>
    <cellStyle name="SAPBEXexcCritical4 13 2 15" xfId="40376"/>
    <cellStyle name="SAPBEXexcCritical4 13 2 16" xfId="40377"/>
    <cellStyle name="SAPBEXexcCritical4 13 2 17" xfId="40378"/>
    <cellStyle name="SAPBEXexcCritical4 13 2 18" xfId="40379"/>
    <cellStyle name="SAPBEXexcCritical4 13 2 19" xfId="40380"/>
    <cellStyle name="SAPBEXexcCritical4 13 2 2" xfId="40381"/>
    <cellStyle name="SAPBEXexcCritical4 13 2 20" xfId="40382"/>
    <cellStyle name="SAPBEXexcCritical4 13 2 21" xfId="40383"/>
    <cellStyle name="SAPBEXexcCritical4 13 2 22" xfId="40384"/>
    <cellStyle name="SAPBEXexcCritical4 13 2 23" xfId="40385"/>
    <cellStyle name="SAPBEXexcCritical4 13 2 24" xfId="40386"/>
    <cellStyle name="SAPBEXexcCritical4 13 2 25" xfId="40387"/>
    <cellStyle name="SAPBEXexcCritical4 13 2 26" xfId="40388"/>
    <cellStyle name="SAPBEXexcCritical4 13 2 27" xfId="40389"/>
    <cellStyle name="SAPBEXexcCritical4 13 2 28" xfId="40390"/>
    <cellStyle name="SAPBEXexcCritical4 13 2 29" xfId="40391"/>
    <cellStyle name="SAPBEXexcCritical4 13 2 3" xfId="40392"/>
    <cellStyle name="SAPBEXexcCritical4 13 2 4" xfId="40393"/>
    <cellStyle name="SAPBEXexcCritical4 13 2 5" xfId="40394"/>
    <cellStyle name="SAPBEXexcCritical4 13 2 6" xfId="40395"/>
    <cellStyle name="SAPBEXexcCritical4 13 2 7" xfId="40396"/>
    <cellStyle name="SAPBEXexcCritical4 13 2 8" xfId="40397"/>
    <cellStyle name="SAPBEXexcCritical4 13 2 9" xfId="40398"/>
    <cellStyle name="SAPBEXexcCritical4 13 20" xfId="40399"/>
    <cellStyle name="SAPBEXexcCritical4 13 21" xfId="40400"/>
    <cellStyle name="SAPBEXexcCritical4 13 22" xfId="40401"/>
    <cellStyle name="SAPBEXexcCritical4 13 23" xfId="40402"/>
    <cellStyle name="SAPBEXexcCritical4 13 24" xfId="40403"/>
    <cellStyle name="SAPBEXexcCritical4 13 25" xfId="40404"/>
    <cellStyle name="SAPBEXexcCritical4 13 26" xfId="40405"/>
    <cellStyle name="SAPBEXexcCritical4 13 27" xfId="40406"/>
    <cellStyle name="SAPBEXexcCritical4 13 28" xfId="40407"/>
    <cellStyle name="SAPBEXexcCritical4 13 29" xfId="40408"/>
    <cellStyle name="SAPBEXexcCritical4 13 3" xfId="40409"/>
    <cellStyle name="SAPBEXexcCritical4 13 30" xfId="40410"/>
    <cellStyle name="SAPBEXexcCritical4 13 4" xfId="40411"/>
    <cellStyle name="SAPBEXexcCritical4 13 5" xfId="40412"/>
    <cellStyle name="SAPBEXexcCritical4 13 6" xfId="40413"/>
    <cellStyle name="SAPBEXexcCritical4 13 7" xfId="40414"/>
    <cellStyle name="SAPBEXexcCritical4 13 8" xfId="40415"/>
    <cellStyle name="SAPBEXexcCritical4 13 9" xfId="40416"/>
    <cellStyle name="SAPBEXexcCritical4 14" xfId="40417"/>
    <cellStyle name="SAPBEXexcCritical4 14 10" xfId="40418"/>
    <cellStyle name="SAPBEXexcCritical4 14 11" xfId="40419"/>
    <cellStyle name="SAPBEXexcCritical4 14 12" xfId="40420"/>
    <cellStyle name="SAPBEXexcCritical4 14 13" xfId="40421"/>
    <cellStyle name="SAPBEXexcCritical4 14 14" xfId="40422"/>
    <cellStyle name="SAPBEXexcCritical4 14 15" xfId="40423"/>
    <cellStyle name="SAPBEXexcCritical4 14 16" xfId="40424"/>
    <cellStyle name="SAPBEXexcCritical4 14 17" xfId="40425"/>
    <cellStyle name="SAPBEXexcCritical4 14 18" xfId="40426"/>
    <cellStyle name="SAPBEXexcCritical4 14 19" xfId="40427"/>
    <cellStyle name="SAPBEXexcCritical4 14 2" xfId="40428"/>
    <cellStyle name="SAPBEXexcCritical4 14 2 10" xfId="40429"/>
    <cellStyle name="SAPBEXexcCritical4 14 2 11" xfId="40430"/>
    <cellStyle name="SAPBEXexcCritical4 14 2 12" xfId="40431"/>
    <cellStyle name="SAPBEXexcCritical4 14 2 13" xfId="40432"/>
    <cellStyle name="SAPBEXexcCritical4 14 2 14" xfId="40433"/>
    <cellStyle name="SAPBEXexcCritical4 14 2 15" xfId="40434"/>
    <cellStyle name="SAPBEXexcCritical4 14 2 16" xfId="40435"/>
    <cellStyle name="SAPBEXexcCritical4 14 2 17" xfId="40436"/>
    <cellStyle name="SAPBEXexcCritical4 14 2 18" xfId="40437"/>
    <cellStyle name="SAPBEXexcCritical4 14 2 19" xfId="40438"/>
    <cellStyle name="SAPBEXexcCritical4 14 2 2" xfId="40439"/>
    <cellStyle name="SAPBEXexcCritical4 14 2 20" xfId="40440"/>
    <cellStyle name="SAPBEXexcCritical4 14 2 21" xfId="40441"/>
    <cellStyle name="SAPBEXexcCritical4 14 2 22" xfId="40442"/>
    <cellStyle name="SAPBEXexcCritical4 14 2 23" xfId="40443"/>
    <cellStyle name="SAPBEXexcCritical4 14 2 24" xfId="40444"/>
    <cellStyle name="SAPBEXexcCritical4 14 2 25" xfId="40445"/>
    <cellStyle name="SAPBEXexcCritical4 14 2 26" xfId="40446"/>
    <cellStyle name="SAPBEXexcCritical4 14 2 27" xfId="40447"/>
    <cellStyle name="SAPBEXexcCritical4 14 2 28" xfId="40448"/>
    <cellStyle name="SAPBEXexcCritical4 14 2 29" xfId="40449"/>
    <cellStyle name="SAPBEXexcCritical4 14 2 3" xfId="40450"/>
    <cellStyle name="SAPBEXexcCritical4 14 2 4" xfId="40451"/>
    <cellStyle name="SAPBEXexcCritical4 14 2 5" xfId="40452"/>
    <cellStyle name="SAPBEXexcCritical4 14 2 6" xfId="40453"/>
    <cellStyle name="SAPBEXexcCritical4 14 2 7" xfId="40454"/>
    <cellStyle name="SAPBEXexcCritical4 14 2 8" xfId="40455"/>
    <cellStyle name="SAPBEXexcCritical4 14 2 9" xfId="40456"/>
    <cellStyle name="SAPBEXexcCritical4 14 20" xfId="40457"/>
    <cellStyle name="SAPBEXexcCritical4 14 21" xfId="40458"/>
    <cellStyle name="SAPBEXexcCritical4 14 22" xfId="40459"/>
    <cellStyle name="SAPBEXexcCritical4 14 23" xfId="40460"/>
    <cellStyle name="SAPBEXexcCritical4 14 24" xfId="40461"/>
    <cellStyle name="SAPBEXexcCritical4 14 25" xfId="40462"/>
    <cellStyle name="SAPBEXexcCritical4 14 26" xfId="40463"/>
    <cellStyle name="SAPBEXexcCritical4 14 27" xfId="40464"/>
    <cellStyle name="SAPBEXexcCritical4 14 28" xfId="40465"/>
    <cellStyle name="SAPBEXexcCritical4 14 29" xfId="40466"/>
    <cellStyle name="SAPBEXexcCritical4 14 3" xfId="40467"/>
    <cellStyle name="SAPBEXexcCritical4 14 30" xfId="40468"/>
    <cellStyle name="SAPBEXexcCritical4 14 4" xfId="40469"/>
    <cellStyle name="SAPBEXexcCritical4 14 5" xfId="40470"/>
    <cellStyle name="SAPBEXexcCritical4 14 6" xfId="40471"/>
    <cellStyle name="SAPBEXexcCritical4 14 7" xfId="40472"/>
    <cellStyle name="SAPBEXexcCritical4 14 8" xfId="40473"/>
    <cellStyle name="SAPBEXexcCritical4 14 9" xfId="40474"/>
    <cellStyle name="SAPBEXexcCritical4 15" xfId="40475"/>
    <cellStyle name="SAPBEXexcCritical4 15 10" xfId="40476"/>
    <cellStyle name="SAPBEXexcCritical4 15 11" xfId="40477"/>
    <cellStyle name="SAPBEXexcCritical4 15 12" xfId="40478"/>
    <cellStyle name="SAPBEXexcCritical4 15 13" xfId="40479"/>
    <cellStyle name="SAPBEXexcCritical4 15 14" xfId="40480"/>
    <cellStyle name="SAPBEXexcCritical4 15 15" xfId="40481"/>
    <cellStyle name="SAPBEXexcCritical4 15 16" xfId="40482"/>
    <cellStyle name="SAPBEXexcCritical4 15 17" xfId="40483"/>
    <cellStyle name="SAPBEXexcCritical4 15 18" xfId="40484"/>
    <cellStyle name="SAPBEXexcCritical4 15 19" xfId="40485"/>
    <cellStyle name="SAPBEXexcCritical4 15 2" xfId="40486"/>
    <cellStyle name="SAPBEXexcCritical4 15 2 10" xfId="40487"/>
    <cellStyle name="SAPBEXexcCritical4 15 2 11" xfId="40488"/>
    <cellStyle name="SAPBEXexcCritical4 15 2 12" xfId="40489"/>
    <cellStyle name="SAPBEXexcCritical4 15 2 13" xfId="40490"/>
    <cellStyle name="SAPBEXexcCritical4 15 2 14" xfId="40491"/>
    <cellStyle name="SAPBEXexcCritical4 15 2 15" xfId="40492"/>
    <cellStyle name="SAPBEXexcCritical4 15 2 16" xfId="40493"/>
    <cellStyle name="SAPBEXexcCritical4 15 2 17" xfId="40494"/>
    <cellStyle name="SAPBEXexcCritical4 15 2 18" xfId="40495"/>
    <cellStyle name="SAPBEXexcCritical4 15 2 19" xfId="40496"/>
    <cellStyle name="SAPBEXexcCritical4 15 2 2" xfId="40497"/>
    <cellStyle name="SAPBEXexcCritical4 15 2 20" xfId="40498"/>
    <cellStyle name="SAPBEXexcCritical4 15 2 21" xfId="40499"/>
    <cellStyle name="SAPBEXexcCritical4 15 2 22" xfId="40500"/>
    <cellStyle name="SAPBEXexcCritical4 15 2 23" xfId="40501"/>
    <cellStyle name="SAPBEXexcCritical4 15 2 24" xfId="40502"/>
    <cellStyle name="SAPBEXexcCritical4 15 2 25" xfId="40503"/>
    <cellStyle name="SAPBEXexcCritical4 15 2 26" xfId="40504"/>
    <cellStyle name="SAPBEXexcCritical4 15 2 27" xfId="40505"/>
    <cellStyle name="SAPBEXexcCritical4 15 2 28" xfId="40506"/>
    <cellStyle name="SAPBEXexcCritical4 15 2 29" xfId="40507"/>
    <cellStyle name="SAPBEXexcCritical4 15 2 3" xfId="40508"/>
    <cellStyle name="SAPBEXexcCritical4 15 2 4" xfId="40509"/>
    <cellStyle name="SAPBEXexcCritical4 15 2 5" xfId="40510"/>
    <cellStyle name="SAPBEXexcCritical4 15 2 6" xfId="40511"/>
    <cellStyle name="SAPBEXexcCritical4 15 2 7" xfId="40512"/>
    <cellStyle name="SAPBEXexcCritical4 15 2 8" xfId="40513"/>
    <cellStyle name="SAPBEXexcCritical4 15 2 9" xfId="40514"/>
    <cellStyle name="SAPBEXexcCritical4 15 20" xfId="40515"/>
    <cellStyle name="SAPBEXexcCritical4 15 21" xfId="40516"/>
    <cellStyle name="SAPBEXexcCritical4 15 22" xfId="40517"/>
    <cellStyle name="SAPBEXexcCritical4 15 23" xfId="40518"/>
    <cellStyle name="SAPBEXexcCritical4 15 24" xfId="40519"/>
    <cellStyle name="SAPBEXexcCritical4 15 25" xfId="40520"/>
    <cellStyle name="SAPBEXexcCritical4 15 26" xfId="40521"/>
    <cellStyle name="SAPBEXexcCritical4 15 27" xfId="40522"/>
    <cellStyle name="SAPBEXexcCritical4 15 28" xfId="40523"/>
    <cellStyle name="SAPBEXexcCritical4 15 29" xfId="40524"/>
    <cellStyle name="SAPBEXexcCritical4 15 3" xfId="40525"/>
    <cellStyle name="SAPBEXexcCritical4 15 30" xfId="40526"/>
    <cellStyle name="SAPBEXexcCritical4 15 4" xfId="40527"/>
    <cellStyle name="SAPBEXexcCritical4 15 5" xfId="40528"/>
    <cellStyle name="SAPBEXexcCritical4 15 6" xfId="40529"/>
    <cellStyle name="SAPBEXexcCritical4 15 7" xfId="40530"/>
    <cellStyle name="SAPBEXexcCritical4 15 8" xfId="40531"/>
    <cellStyle name="SAPBEXexcCritical4 15 9" xfId="40532"/>
    <cellStyle name="SAPBEXexcCritical4 16" xfId="40533"/>
    <cellStyle name="SAPBEXexcCritical4 16 10" xfId="40534"/>
    <cellStyle name="SAPBEXexcCritical4 16 11" xfId="40535"/>
    <cellStyle name="SAPBEXexcCritical4 16 12" xfId="40536"/>
    <cellStyle name="SAPBEXexcCritical4 16 13" xfId="40537"/>
    <cellStyle name="SAPBEXexcCritical4 16 14" xfId="40538"/>
    <cellStyle name="SAPBEXexcCritical4 16 15" xfId="40539"/>
    <cellStyle name="SAPBEXexcCritical4 16 16" xfId="40540"/>
    <cellStyle name="SAPBEXexcCritical4 16 17" xfId="40541"/>
    <cellStyle name="SAPBEXexcCritical4 16 18" xfId="40542"/>
    <cellStyle name="SAPBEXexcCritical4 16 19" xfId="40543"/>
    <cellStyle name="SAPBEXexcCritical4 16 2" xfId="40544"/>
    <cellStyle name="SAPBEXexcCritical4 16 2 10" xfId="40545"/>
    <cellStyle name="SAPBEXexcCritical4 16 2 11" xfId="40546"/>
    <cellStyle name="SAPBEXexcCritical4 16 2 12" xfId="40547"/>
    <cellStyle name="SAPBEXexcCritical4 16 2 13" xfId="40548"/>
    <cellStyle name="SAPBEXexcCritical4 16 2 14" xfId="40549"/>
    <cellStyle name="SAPBEXexcCritical4 16 2 15" xfId="40550"/>
    <cellStyle name="SAPBEXexcCritical4 16 2 16" xfId="40551"/>
    <cellStyle name="SAPBEXexcCritical4 16 2 17" xfId="40552"/>
    <cellStyle name="SAPBEXexcCritical4 16 2 18" xfId="40553"/>
    <cellStyle name="SAPBEXexcCritical4 16 2 19" xfId="40554"/>
    <cellStyle name="SAPBEXexcCritical4 16 2 2" xfId="40555"/>
    <cellStyle name="SAPBEXexcCritical4 16 2 20" xfId="40556"/>
    <cellStyle name="SAPBEXexcCritical4 16 2 21" xfId="40557"/>
    <cellStyle name="SAPBEXexcCritical4 16 2 22" xfId="40558"/>
    <cellStyle name="SAPBEXexcCritical4 16 2 23" xfId="40559"/>
    <cellStyle name="SAPBEXexcCritical4 16 2 24" xfId="40560"/>
    <cellStyle name="SAPBEXexcCritical4 16 2 25" xfId="40561"/>
    <cellStyle name="SAPBEXexcCritical4 16 2 26" xfId="40562"/>
    <cellStyle name="SAPBEXexcCritical4 16 2 27" xfId="40563"/>
    <cellStyle name="SAPBEXexcCritical4 16 2 28" xfId="40564"/>
    <cellStyle name="SAPBEXexcCritical4 16 2 29" xfId="40565"/>
    <cellStyle name="SAPBEXexcCritical4 16 2 3" xfId="40566"/>
    <cellStyle name="SAPBEXexcCritical4 16 2 4" xfId="40567"/>
    <cellStyle name="SAPBEXexcCritical4 16 2 5" xfId="40568"/>
    <cellStyle name="SAPBEXexcCritical4 16 2 6" xfId="40569"/>
    <cellStyle name="SAPBEXexcCritical4 16 2 7" xfId="40570"/>
    <cellStyle name="SAPBEXexcCritical4 16 2 8" xfId="40571"/>
    <cellStyle name="SAPBEXexcCritical4 16 2 9" xfId="40572"/>
    <cellStyle name="SAPBEXexcCritical4 16 20" xfId="40573"/>
    <cellStyle name="SAPBEXexcCritical4 16 21" xfId="40574"/>
    <cellStyle name="SAPBEXexcCritical4 16 22" xfId="40575"/>
    <cellStyle name="SAPBEXexcCritical4 16 23" xfId="40576"/>
    <cellStyle name="SAPBEXexcCritical4 16 24" xfId="40577"/>
    <cellStyle name="SAPBEXexcCritical4 16 25" xfId="40578"/>
    <cellStyle name="SAPBEXexcCritical4 16 26" xfId="40579"/>
    <cellStyle name="SAPBEXexcCritical4 16 27" xfId="40580"/>
    <cellStyle name="SAPBEXexcCritical4 16 28" xfId="40581"/>
    <cellStyle name="SAPBEXexcCritical4 16 29" xfId="40582"/>
    <cellStyle name="SAPBEXexcCritical4 16 3" xfId="40583"/>
    <cellStyle name="SAPBEXexcCritical4 16 30" xfId="40584"/>
    <cellStyle name="SAPBEXexcCritical4 16 4" xfId="40585"/>
    <cellStyle name="SAPBEXexcCritical4 16 5" xfId="40586"/>
    <cellStyle name="SAPBEXexcCritical4 16 6" xfId="40587"/>
    <cellStyle name="SAPBEXexcCritical4 16 7" xfId="40588"/>
    <cellStyle name="SAPBEXexcCritical4 16 8" xfId="40589"/>
    <cellStyle name="SAPBEXexcCritical4 16 9" xfId="40590"/>
    <cellStyle name="SAPBEXexcCritical4 17" xfId="40591"/>
    <cellStyle name="SAPBEXexcCritical4 17 10" xfId="40592"/>
    <cellStyle name="SAPBEXexcCritical4 17 11" xfId="40593"/>
    <cellStyle name="SAPBEXexcCritical4 17 12" xfId="40594"/>
    <cellStyle name="SAPBEXexcCritical4 17 13" xfId="40595"/>
    <cellStyle name="SAPBEXexcCritical4 17 14" xfId="40596"/>
    <cellStyle name="SAPBEXexcCritical4 17 15" xfId="40597"/>
    <cellStyle name="SAPBEXexcCritical4 17 16" xfId="40598"/>
    <cellStyle name="SAPBEXexcCritical4 17 17" xfId="40599"/>
    <cellStyle name="SAPBEXexcCritical4 17 18" xfId="40600"/>
    <cellStyle name="SAPBEXexcCritical4 17 19" xfId="40601"/>
    <cellStyle name="SAPBEXexcCritical4 17 2" xfId="40602"/>
    <cellStyle name="SAPBEXexcCritical4 17 2 10" xfId="40603"/>
    <cellStyle name="SAPBEXexcCritical4 17 2 11" xfId="40604"/>
    <cellStyle name="SAPBEXexcCritical4 17 2 12" xfId="40605"/>
    <cellStyle name="SAPBEXexcCritical4 17 2 13" xfId="40606"/>
    <cellStyle name="SAPBEXexcCritical4 17 2 14" xfId="40607"/>
    <cellStyle name="SAPBEXexcCritical4 17 2 15" xfId="40608"/>
    <cellStyle name="SAPBEXexcCritical4 17 2 16" xfId="40609"/>
    <cellStyle name="SAPBEXexcCritical4 17 2 17" xfId="40610"/>
    <cellStyle name="SAPBEXexcCritical4 17 2 18" xfId="40611"/>
    <cellStyle name="SAPBEXexcCritical4 17 2 19" xfId="40612"/>
    <cellStyle name="SAPBEXexcCritical4 17 2 2" xfId="40613"/>
    <cellStyle name="SAPBEXexcCritical4 17 2 20" xfId="40614"/>
    <cellStyle name="SAPBEXexcCritical4 17 2 21" xfId="40615"/>
    <cellStyle name="SAPBEXexcCritical4 17 2 22" xfId="40616"/>
    <cellStyle name="SAPBEXexcCritical4 17 2 23" xfId="40617"/>
    <cellStyle name="SAPBEXexcCritical4 17 2 24" xfId="40618"/>
    <cellStyle name="SAPBEXexcCritical4 17 2 25" xfId="40619"/>
    <cellStyle name="SAPBEXexcCritical4 17 2 26" xfId="40620"/>
    <cellStyle name="SAPBEXexcCritical4 17 2 27" xfId="40621"/>
    <cellStyle name="SAPBEXexcCritical4 17 2 28" xfId="40622"/>
    <cellStyle name="SAPBEXexcCritical4 17 2 29" xfId="40623"/>
    <cellStyle name="SAPBEXexcCritical4 17 2 3" xfId="40624"/>
    <cellStyle name="SAPBEXexcCritical4 17 2 4" xfId="40625"/>
    <cellStyle name="SAPBEXexcCritical4 17 2 5" xfId="40626"/>
    <cellStyle name="SAPBEXexcCritical4 17 2 6" xfId="40627"/>
    <cellStyle name="SAPBEXexcCritical4 17 2 7" xfId="40628"/>
    <cellStyle name="SAPBEXexcCritical4 17 2 8" xfId="40629"/>
    <cellStyle name="SAPBEXexcCritical4 17 2 9" xfId="40630"/>
    <cellStyle name="SAPBEXexcCritical4 17 20" xfId="40631"/>
    <cellStyle name="SAPBEXexcCritical4 17 21" xfId="40632"/>
    <cellStyle name="SAPBEXexcCritical4 17 22" xfId="40633"/>
    <cellStyle name="SAPBEXexcCritical4 17 23" xfId="40634"/>
    <cellStyle name="SAPBEXexcCritical4 17 24" xfId="40635"/>
    <cellStyle name="SAPBEXexcCritical4 17 25" xfId="40636"/>
    <cellStyle name="SAPBEXexcCritical4 17 26" xfId="40637"/>
    <cellStyle name="SAPBEXexcCritical4 17 27" xfId="40638"/>
    <cellStyle name="SAPBEXexcCritical4 17 28" xfId="40639"/>
    <cellStyle name="SAPBEXexcCritical4 17 29" xfId="40640"/>
    <cellStyle name="SAPBEXexcCritical4 17 3" xfId="40641"/>
    <cellStyle name="SAPBEXexcCritical4 17 30" xfId="40642"/>
    <cellStyle name="SAPBEXexcCritical4 17 4" xfId="40643"/>
    <cellStyle name="SAPBEXexcCritical4 17 5" xfId="40644"/>
    <cellStyle name="SAPBEXexcCritical4 17 6" xfId="40645"/>
    <cellStyle name="SAPBEXexcCritical4 17 7" xfId="40646"/>
    <cellStyle name="SAPBEXexcCritical4 17 8" xfId="40647"/>
    <cellStyle name="SAPBEXexcCritical4 17 9" xfId="40648"/>
    <cellStyle name="SAPBEXexcCritical4 18" xfId="40649"/>
    <cellStyle name="SAPBEXexcCritical4 18 10" xfId="40650"/>
    <cellStyle name="SAPBEXexcCritical4 18 11" xfId="40651"/>
    <cellStyle name="SAPBEXexcCritical4 18 12" xfId="40652"/>
    <cellStyle name="SAPBEXexcCritical4 18 13" xfId="40653"/>
    <cellStyle name="SAPBEXexcCritical4 18 14" xfId="40654"/>
    <cellStyle name="SAPBEXexcCritical4 18 15" xfId="40655"/>
    <cellStyle name="SAPBEXexcCritical4 18 16" xfId="40656"/>
    <cellStyle name="SAPBEXexcCritical4 18 17" xfId="40657"/>
    <cellStyle name="SAPBEXexcCritical4 18 18" xfId="40658"/>
    <cellStyle name="SAPBEXexcCritical4 18 19" xfId="40659"/>
    <cellStyle name="SAPBEXexcCritical4 18 2" xfId="40660"/>
    <cellStyle name="SAPBEXexcCritical4 18 20" xfId="40661"/>
    <cellStyle name="SAPBEXexcCritical4 18 21" xfId="40662"/>
    <cellStyle name="SAPBEXexcCritical4 18 22" xfId="40663"/>
    <cellStyle name="SAPBEXexcCritical4 18 23" xfId="40664"/>
    <cellStyle name="SAPBEXexcCritical4 18 24" xfId="40665"/>
    <cellStyle name="SAPBEXexcCritical4 18 25" xfId="40666"/>
    <cellStyle name="SAPBEXexcCritical4 18 26" xfId="40667"/>
    <cellStyle name="SAPBEXexcCritical4 18 27" xfId="40668"/>
    <cellStyle name="SAPBEXexcCritical4 18 28" xfId="40669"/>
    <cellStyle name="SAPBEXexcCritical4 18 29" xfId="40670"/>
    <cellStyle name="SAPBEXexcCritical4 18 3" xfId="40671"/>
    <cellStyle name="SAPBEXexcCritical4 18 4" xfId="40672"/>
    <cellStyle name="SAPBEXexcCritical4 18 5" xfId="40673"/>
    <cellStyle name="SAPBEXexcCritical4 18 6" xfId="40674"/>
    <cellStyle name="SAPBEXexcCritical4 18 7" xfId="40675"/>
    <cellStyle name="SAPBEXexcCritical4 18 8" xfId="40676"/>
    <cellStyle name="SAPBEXexcCritical4 18 9" xfId="40677"/>
    <cellStyle name="SAPBEXexcCritical4 19" xfId="40678"/>
    <cellStyle name="SAPBEXexcCritical4 19 10" xfId="40679"/>
    <cellStyle name="SAPBEXexcCritical4 19 11" xfId="40680"/>
    <cellStyle name="SAPBEXexcCritical4 19 12" xfId="40681"/>
    <cellStyle name="SAPBEXexcCritical4 19 13" xfId="40682"/>
    <cellStyle name="SAPBEXexcCritical4 19 14" xfId="40683"/>
    <cellStyle name="SAPBEXexcCritical4 19 15" xfId="40684"/>
    <cellStyle name="SAPBEXexcCritical4 19 16" xfId="40685"/>
    <cellStyle name="SAPBEXexcCritical4 19 17" xfId="40686"/>
    <cellStyle name="SAPBEXexcCritical4 19 18" xfId="40687"/>
    <cellStyle name="SAPBEXexcCritical4 19 19" xfId="40688"/>
    <cellStyle name="SAPBEXexcCritical4 19 2" xfId="40689"/>
    <cellStyle name="SAPBEXexcCritical4 19 20" xfId="40690"/>
    <cellStyle name="SAPBEXexcCritical4 19 21" xfId="40691"/>
    <cellStyle name="SAPBEXexcCritical4 19 22" xfId="40692"/>
    <cellStyle name="SAPBEXexcCritical4 19 23" xfId="40693"/>
    <cellStyle name="SAPBEXexcCritical4 19 24" xfId="40694"/>
    <cellStyle name="SAPBEXexcCritical4 19 25" xfId="40695"/>
    <cellStyle name="SAPBEXexcCritical4 19 26" xfId="40696"/>
    <cellStyle name="SAPBEXexcCritical4 19 27" xfId="40697"/>
    <cellStyle name="SAPBEXexcCritical4 19 28" xfId="40698"/>
    <cellStyle name="SAPBEXexcCritical4 19 29" xfId="40699"/>
    <cellStyle name="SAPBEXexcCritical4 19 3" xfId="40700"/>
    <cellStyle name="SAPBEXexcCritical4 19 4" xfId="40701"/>
    <cellStyle name="SAPBEXexcCritical4 19 5" xfId="40702"/>
    <cellStyle name="SAPBEXexcCritical4 19 6" xfId="40703"/>
    <cellStyle name="SAPBEXexcCritical4 19 7" xfId="40704"/>
    <cellStyle name="SAPBEXexcCritical4 19 8" xfId="40705"/>
    <cellStyle name="SAPBEXexcCritical4 19 9" xfId="40706"/>
    <cellStyle name="SAPBEXexcCritical4 2" xfId="40707"/>
    <cellStyle name="SAPBEXexcCritical4 2 10" xfId="40708"/>
    <cellStyle name="SAPBEXexcCritical4 2 11" xfId="40709"/>
    <cellStyle name="SAPBEXexcCritical4 2 12" xfId="40710"/>
    <cellStyle name="SAPBEXexcCritical4 2 13" xfId="40711"/>
    <cellStyle name="SAPBEXexcCritical4 2 14" xfId="40712"/>
    <cellStyle name="SAPBEXexcCritical4 2 15" xfId="40713"/>
    <cellStyle name="SAPBEXexcCritical4 2 16" xfId="40714"/>
    <cellStyle name="SAPBEXexcCritical4 2 17" xfId="40715"/>
    <cellStyle name="SAPBEXexcCritical4 2 18" xfId="40716"/>
    <cellStyle name="SAPBEXexcCritical4 2 19" xfId="40717"/>
    <cellStyle name="SAPBEXexcCritical4 2 2" xfId="40718"/>
    <cellStyle name="SAPBEXexcCritical4 2 2 10" xfId="40719"/>
    <cellStyle name="SAPBEXexcCritical4 2 2 11" xfId="40720"/>
    <cellStyle name="SAPBEXexcCritical4 2 2 12" xfId="40721"/>
    <cellStyle name="SAPBEXexcCritical4 2 2 13" xfId="40722"/>
    <cellStyle name="SAPBEXexcCritical4 2 2 14" xfId="40723"/>
    <cellStyle name="SAPBEXexcCritical4 2 2 15" xfId="40724"/>
    <cellStyle name="SAPBEXexcCritical4 2 2 16" xfId="40725"/>
    <cellStyle name="SAPBEXexcCritical4 2 2 17" xfId="40726"/>
    <cellStyle name="SAPBEXexcCritical4 2 2 18" xfId="40727"/>
    <cellStyle name="SAPBEXexcCritical4 2 2 19" xfId="40728"/>
    <cellStyle name="SAPBEXexcCritical4 2 2 2" xfId="40729"/>
    <cellStyle name="SAPBEXexcCritical4 2 2 2 10" xfId="40730"/>
    <cellStyle name="SAPBEXexcCritical4 2 2 2 11" xfId="40731"/>
    <cellStyle name="SAPBEXexcCritical4 2 2 2 12" xfId="40732"/>
    <cellStyle name="SAPBEXexcCritical4 2 2 2 13" xfId="40733"/>
    <cellStyle name="SAPBEXexcCritical4 2 2 2 14" xfId="40734"/>
    <cellStyle name="SAPBEXexcCritical4 2 2 2 15" xfId="40735"/>
    <cellStyle name="SAPBEXexcCritical4 2 2 2 16" xfId="40736"/>
    <cellStyle name="SAPBEXexcCritical4 2 2 2 17" xfId="40737"/>
    <cellStyle name="SAPBEXexcCritical4 2 2 2 18" xfId="40738"/>
    <cellStyle name="SAPBEXexcCritical4 2 2 2 19" xfId="40739"/>
    <cellStyle name="SAPBEXexcCritical4 2 2 2 2" xfId="40740"/>
    <cellStyle name="SAPBEXexcCritical4 2 2 2 20" xfId="40741"/>
    <cellStyle name="SAPBEXexcCritical4 2 2 2 21" xfId="40742"/>
    <cellStyle name="SAPBEXexcCritical4 2 2 2 22" xfId="40743"/>
    <cellStyle name="SAPBEXexcCritical4 2 2 2 23" xfId="40744"/>
    <cellStyle name="SAPBEXexcCritical4 2 2 2 24" xfId="40745"/>
    <cellStyle name="SAPBEXexcCritical4 2 2 2 25" xfId="40746"/>
    <cellStyle name="SAPBEXexcCritical4 2 2 2 26" xfId="40747"/>
    <cellStyle name="SAPBEXexcCritical4 2 2 2 27" xfId="40748"/>
    <cellStyle name="SAPBEXexcCritical4 2 2 2 28" xfId="40749"/>
    <cellStyle name="SAPBEXexcCritical4 2 2 2 29" xfId="40750"/>
    <cellStyle name="SAPBEXexcCritical4 2 2 2 3" xfId="40751"/>
    <cellStyle name="SAPBEXexcCritical4 2 2 2 4" xfId="40752"/>
    <cellStyle name="SAPBEXexcCritical4 2 2 2 5" xfId="40753"/>
    <cellStyle name="SAPBEXexcCritical4 2 2 2 6" xfId="40754"/>
    <cellStyle name="SAPBEXexcCritical4 2 2 2 7" xfId="40755"/>
    <cellStyle name="SAPBEXexcCritical4 2 2 2 8" xfId="40756"/>
    <cellStyle name="SAPBEXexcCritical4 2 2 2 9" xfId="40757"/>
    <cellStyle name="SAPBEXexcCritical4 2 2 20" xfId="40758"/>
    <cellStyle name="SAPBEXexcCritical4 2 2 21" xfId="40759"/>
    <cellStyle name="SAPBEXexcCritical4 2 2 22" xfId="40760"/>
    <cellStyle name="SAPBEXexcCritical4 2 2 23" xfId="40761"/>
    <cellStyle name="SAPBEXexcCritical4 2 2 24" xfId="40762"/>
    <cellStyle name="SAPBEXexcCritical4 2 2 25" xfId="40763"/>
    <cellStyle name="SAPBEXexcCritical4 2 2 26" xfId="40764"/>
    <cellStyle name="SAPBEXexcCritical4 2 2 27" xfId="40765"/>
    <cellStyle name="SAPBEXexcCritical4 2 2 28" xfId="40766"/>
    <cellStyle name="SAPBEXexcCritical4 2 2 29" xfId="40767"/>
    <cellStyle name="SAPBEXexcCritical4 2 2 3" xfId="40768"/>
    <cellStyle name="SAPBEXexcCritical4 2 2 30" xfId="40769"/>
    <cellStyle name="SAPBEXexcCritical4 2 2 4" xfId="40770"/>
    <cellStyle name="SAPBEXexcCritical4 2 2 5" xfId="40771"/>
    <cellStyle name="SAPBEXexcCritical4 2 2 6" xfId="40772"/>
    <cellStyle name="SAPBEXexcCritical4 2 2 7" xfId="40773"/>
    <cellStyle name="SAPBEXexcCritical4 2 2 8" xfId="40774"/>
    <cellStyle name="SAPBEXexcCritical4 2 2 9" xfId="40775"/>
    <cellStyle name="SAPBEXexcCritical4 2 20" xfId="40776"/>
    <cellStyle name="SAPBEXexcCritical4 2 21" xfId="40777"/>
    <cellStyle name="SAPBEXexcCritical4 2 22" xfId="40778"/>
    <cellStyle name="SAPBEXexcCritical4 2 23" xfId="40779"/>
    <cellStyle name="SAPBEXexcCritical4 2 24" xfId="40780"/>
    <cellStyle name="SAPBEXexcCritical4 2 25" xfId="40781"/>
    <cellStyle name="SAPBEXexcCritical4 2 26" xfId="40782"/>
    <cellStyle name="SAPBEXexcCritical4 2 27" xfId="40783"/>
    <cellStyle name="SAPBEXexcCritical4 2 28" xfId="40784"/>
    <cellStyle name="SAPBEXexcCritical4 2 29" xfId="40785"/>
    <cellStyle name="SAPBEXexcCritical4 2 3" xfId="40786"/>
    <cellStyle name="SAPBEXexcCritical4 2 3 10" xfId="40787"/>
    <cellStyle name="SAPBEXexcCritical4 2 3 11" xfId="40788"/>
    <cellStyle name="SAPBEXexcCritical4 2 3 12" xfId="40789"/>
    <cellStyle name="SAPBEXexcCritical4 2 3 13" xfId="40790"/>
    <cellStyle name="SAPBEXexcCritical4 2 3 14" xfId="40791"/>
    <cellStyle name="SAPBEXexcCritical4 2 3 15" xfId="40792"/>
    <cellStyle name="SAPBEXexcCritical4 2 3 16" xfId="40793"/>
    <cellStyle name="SAPBEXexcCritical4 2 3 17" xfId="40794"/>
    <cellStyle name="SAPBEXexcCritical4 2 3 18" xfId="40795"/>
    <cellStyle name="SAPBEXexcCritical4 2 3 19" xfId="40796"/>
    <cellStyle name="SAPBEXexcCritical4 2 3 2" xfId="40797"/>
    <cellStyle name="SAPBEXexcCritical4 2 3 20" xfId="40798"/>
    <cellStyle name="SAPBEXexcCritical4 2 3 21" xfId="40799"/>
    <cellStyle name="SAPBEXexcCritical4 2 3 22" xfId="40800"/>
    <cellStyle name="SAPBEXexcCritical4 2 3 23" xfId="40801"/>
    <cellStyle name="SAPBEXexcCritical4 2 3 24" xfId="40802"/>
    <cellStyle name="SAPBEXexcCritical4 2 3 25" xfId="40803"/>
    <cellStyle name="SAPBEXexcCritical4 2 3 26" xfId="40804"/>
    <cellStyle name="SAPBEXexcCritical4 2 3 27" xfId="40805"/>
    <cellStyle name="SAPBEXexcCritical4 2 3 28" xfId="40806"/>
    <cellStyle name="SAPBEXexcCritical4 2 3 29" xfId="40807"/>
    <cellStyle name="SAPBEXexcCritical4 2 3 3" xfId="40808"/>
    <cellStyle name="SAPBEXexcCritical4 2 3 4" xfId="40809"/>
    <cellStyle name="SAPBEXexcCritical4 2 3 5" xfId="40810"/>
    <cellStyle name="SAPBEXexcCritical4 2 3 6" xfId="40811"/>
    <cellStyle name="SAPBEXexcCritical4 2 3 7" xfId="40812"/>
    <cellStyle name="SAPBEXexcCritical4 2 3 8" xfId="40813"/>
    <cellStyle name="SAPBEXexcCritical4 2 3 9" xfId="40814"/>
    <cellStyle name="SAPBEXexcCritical4 2 30" xfId="40815"/>
    <cellStyle name="SAPBEXexcCritical4 2 31" xfId="40816"/>
    <cellStyle name="SAPBEXexcCritical4 2 4" xfId="40817"/>
    <cellStyle name="SAPBEXexcCritical4 2 5" xfId="40818"/>
    <cellStyle name="SAPBEXexcCritical4 2 6" xfId="40819"/>
    <cellStyle name="SAPBEXexcCritical4 2 7" xfId="40820"/>
    <cellStyle name="SAPBEXexcCritical4 2 8" xfId="40821"/>
    <cellStyle name="SAPBEXexcCritical4 2 9" xfId="40822"/>
    <cellStyle name="SAPBEXexcCritical4 20" xfId="40823"/>
    <cellStyle name="SAPBEXexcCritical4 20 10" xfId="40824"/>
    <cellStyle name="SAPBEXexcCritical4 20 11" xfId="40825"/>
    <cellStyle name="SAPBEXexcCritical4 20 12" xfId="40826"/>
    <cellStyle name="SAPBEXexcCritical4 20 13" xfId="40827"/>
    <cellStyle name="SAPBEXexcCritical4 20 14" xfId="40828"/>
    <cellStyle name="SAPBEXexcCritical4 20 15" xfId="40829"/>
    <cellStyle name="SAPBEXexcCritical4 20 16" xfId="40830"/>
    <cellStyle name="SAPBEXexcCritical4 20 17" xfId="40831"/>
    <cellStyle name="SAPBEXexcCritical4 20 18" xfId="40832"/>
    <cellStyle name="SAPBEXexcCritical4 20 19" xfId="40833"/>
    <cellStyle name="SAPBEXexcCritical4 20 2" xfId="40834"/>
    <cellStyle name="SAPBEXexcCritical4 20 20" xfId="40835"/>
    <cellStyle name="SAPBEXexcCritical4 20 21" xfId="40836"/>
    <cellStyle name="SAPBEXexcCritical4 20 22" xfId="40837"/>
    <cellStyle name="SAPBEXexcCritical4 20 23" xfId="40838"/>
    <cellStyle name="SAPBEXexcCritical4 20 24" xfId="40839"/>
    <cellStyle name="SAPBEXexcCritical4 20 25" xfId="40840"/>
    <cellStyle name="SAPBEXexcCritical4 20 26" xfId="40841"/>
    <cellStyle name="SAPBEXexcCritical4 20 27" xfId="40842"/>
    <cellStyle name="SAPBEXexcCritical4 20 28" xfId="40843"/>
    <cellStyle name="SAPBEXexcCritical4 20 29" xfId="40844"/>
    <cellStyle name="SAPBEXexcCritical4 20 3" xfId="40845"/>
    <cellStyle name="SAPBEXexcCritical4 20 4" xfId="40846"/>
    <cellStyle name="SAPBEXexcCritical4 20 5" xfId="40847"/>
    <cellStyle name="SAPBEXexcCritical4 20 6" xfId="40848"/>
    <cellStyle name="SAPBEXexcCritical4 20 7" xfId="40849"/>
    <cellStyle name="SAPBEXexcCritical4 20 8" xfId="40850"/>
    <cellStyle name="SAPBEXexcCritical4 20 9" xfId="40851"/>
    <cellStyle name="SAPBEXexcCritical4 21" xfId="40852"/>
    <cellStyle name="SAPBEXexcCritical4 21 10" xfId="40853"/>
    <cellStyle name="SAPBEXexcCritical4 21 11" xfId="40854"/>
    <cellStyle name="SAPBEXexcCritical4 21 12" xfId="40855"/>
    <cellStyle name="SAPBEXexcCritical4 21 13" xfId="40856"/>
    <cellStyle name="SAPBEXexcCritical4 21 14" xfId="40857"/>
    <cellStyle name="SAPBEXexcCritical4 21 15" xfId="40858"/>
    <cellStyle name="SAPBEXexcCritical4 21 16" xfId="40859"/>
    <cellStyle name="SAPBEXexcCritical4 21 17" xfId="40860"/>
    <cellStyle name="SAPBEXexcCritical4 21 18" xfId="40861"/>
    <cellStyle name="SAPBEXexcCritical4 21 19" xfId="40862"/>
    <cellStyle name="SAPBEXexcCritical4 21 2" xfId="40863"/>
    <cellStyle name="SAPBEXexcCritical4 21 20" xfId="40864"/>
    <cellStyle name="SAPBEXexcCritical4 21 21" xfId="40865"/>
    <cellStyle name="SAPBEXexcCritical4 21 22" xfId="40866"/>
    <cellStyle name="SAPBEXexcCritical4 21 23" xfId="40867"/>
    <cellStyle name="SAPBEXexcCritical4 21 24" xfId="40868"/>
    <cellStyle name="SAPBEXexcCritical4 21 25" xfId="40869"/>
    <cellStyle name="SAPBEXexcCritical4 21 26" xfId="40870"/>
    <cellStyle name="SAPBEXexcCritical4 21 27" xfId="40871"/>
    <cellStyle name="SAPBEXexcCritical4 21 28" xfId="40872"/>
    <cellStyle name="SAPBEXexcCritical4 21 29" xfId="40873"/>
    <cellStyle name="SAPBEXexcCritical4 21 3" xfId="40874"/>
    <cellStyle name="SAPBEXexcCritical4 21 4" xfId="40875"/>
    <cellStyle name="SAPBEXexcCritical4 21 5" xfId="40876"/>
    <cellStyle name="SAPBEXexcCritical4 21 6" xfId="40877"/>
    <cellStyle name="SAPBEXexcCritical4 21 7" xfId="40878"/>
    <cellStyle name="SAPBEXexcCritical4 21 8" xfId="40879"/>
    <cellStyle name="SAPBEXexcCritical4 21 9" xfId="40880"/>
    <cellStyle name="SAPBEXexcCritical4 22" xfId="40881"/>
    <cellStyle name="SAPBEXexcCritical4 22 10" xfId="40882"/>
    <cellStyle name="SAPBEXexcCritical4 22 11" xfId="40883"/>
    <cellStyle name="SAPBEXexcCritical4 22 12" xfId="40884"/>
    <cellStyle name="SAPBEXexcCritical4 22 13" xfId="40885"/>
    <cellStyle name="SAPBEXexcCritical4 22 14" xfId="40886"/>
    <cellStyle name="SAPBEXexcCritical4 22 15" xfId="40887"/>
    <cellStyle name="SAPBEXexcCritical4 22 16" xfId="40888"/>
    <cellStyle name="SAPBEXexcCritical4 22 17" xfId="40889"/>
    <cellStyle name="SAPBEXexcCritical4 22 18" xfId="40890"/>
    <cellStyle name="SAPBEXexcCritical4 22 19" xfId="40891"/>
    <cellStyle name="SAPBEXexcCritical4 22 2" xfId="40892"/>
    <cellStyle name="SAPBEXexcCritical4 22 20" xfId="40893"/>
    <cellStyle name="SAPBEXexcCritical4 22 21" xfId="40894"/>
    <cellStyle name="SAPBEXexcCritical4 22 22" xfId="40895"/>
    <cellStyle name="SAPBEXexcCritical4 22 23" xfId="40896"/>
    <cellStyle name="SAPBEXexcCritical4 22 24" xfId="40897"/>
    <cellStyle name="SAPBEXexcCritical4 22 25" xfId="40898"/>
    <cellStyle name="SAPBEXexcCritical4 22 26" xfId="40899"/>
    <cellStyle name="SAPBEXexcCritical4 22 27" xfId="40900"/>
    <cellStyle name="SAPBEXexcCritical4 22 28" xfId="40901"/>
    <cellStyle name="SAPBEXexcCritical4 22 29" xfId="40902"/>
    <cellStyle name="SAPBEXexcCritical4 22 3" xfId="40903"/>
    <cellStyle name="SAPBEXexcCritical4 22 4" xfId="40904"/>
    <cellStyle name="SAPBEXexcCritical4 22 5" xfId="40905"/>
    <cellStyle name="SAPBEXexcCritical4 22 6" xfId="40906"/>
    <cellStyle name="SAPBEXexcCritical4 22 7" xfId="40907"/>
    <cellStyle name="SAPBEXexcCritical4 22 8" xfId="40908"/>
    <cellStyle name="SAPBEXexcCritical4 22 9" xfId="40909"/>
    <cellStyle name="SAPBEXexcCritical4 23" xfId="40910"/>
    <cellStyle name="SAPBEXexcCritical4 23 10" xfId="40911"/>
    <cellStyle name="SAPBEXexcCritical4 23 11" xfId="40912"/>
    <cellStyle name="SAPBEXexcCritical4 23 12" xfId="40913"/>
    <cellStyle name="SAPBEXexcCritical4 23 13" xfId="40914"/>
    <cellStyle name="SAPBEXexcCritical4 23 14" xfId="40915"/>
    <cellStyle name="SAPBEXexcCritical4 23 15" xfId="40916"/>
    <cellStyle name="SAPBEXexcCritical4 23 16" xfId="40917"/>
    <cellStyle name="SAPBEXexcCritical4 23 17" xfId="40918"/>
    <cellStyle name="SAPBEXexcCritical4 23 18" xfId="40919"/>
    <cellStyle name="SAPBEXexcCritical4 23 19" xfId="40920"/>
    <cellStyle name="SAPBEXexcCritical4 23 2" xfId="40921"/>
    <cellStyle name="SAPBEXexcCritical4 23 20" xfId="40922"/>
    <cellStyle name="SAPBEXexcCritical4 23 21" xfId="40923"/>
    <cellStyle name="SAPBEXexcCritical4 23 22" xfId="40924"/>
    <cellStyle name="SAPBEXexcCritical4 23 23" xfId="40925"/>
    <cellStyle name="SAPBEXexcCritical4 23 24" xfId="40926"/>
    <cellStyle name="SAPBEXexcCritical4 23 25" xfId="40927"/>
    <cellStyle name="SAPBEXexcCritical4 23 26" xfId="40928"/>
    <cellStyle name="SAPBEXexcCritical4 23 27" xfId="40929"/>
    <cellStyle name="SAPBEXexcCritical4 23 28" xfId="40930"/>
    <cellStyle name="SAPBEXexcCritical4 23 29" xfId="40931"/>
    <cellStyle name="SAPBEXexcCritical4 23 3" xfId="40932"/>
    <cellStyle name="SAPBEXexcCritical4 23 4" xfId="40933"/>
    <cellStyle name="SAPBEXexcCritical4 23 5" xfId="40934"/>
    <cellStyle name="SAPBEXexcCritical4 23 6" xfId="40935"/>
    <cellStyle name="SAPBEXexcCritical4 23 7" xfId="40936"/>
    <cellStyle name="SAPBEXexcCritical4 23 8" xfId="40937"/>
    <cellStyle name="SAPBEXexcCritical4 23 9" xfId="40938"/>
    <cellStyle name="SAPBEXexcCritical4 24" xfId="40939"/>
    <cellStyle name="SAPBEXexcCritical4 24 10" xfId="40940"/>
    <cellStyle name="SAPBEXexcCritical4 24 11" xfId="40941"/>
    <cellStyle name="SAPBEXexcCritical4 24 12" xfId="40942"/>
    <cellStyle name="SAPBEXexcCritical4 24 13" xfId="40943"/>
    <cellStyle name="SAPBEXexcCritical4 24 14" xfId="40944"/>
    <cellStyle name="SAPBEXexcCritical4 24 15" xfId="40945"/>
    <cellStyle name="SAPBEXexcCritical4 24 16" xfId="40946"/>
    <cellStyle name="SAPBEXexcCritical4 24 17" xfId="40947"/>
    <cellStyle name="SAPBEXexcCritical4 24 18" xfId="40948"/>
    <cellStyle name="SAPBEXexcCritical4 24 19" xfId="40949"/>
    <cellStyle name="SAPBEXexcCritical4 24 2" xfId="40950"/>
    <cellStyle name="SAPBEXexcCritical4 24 20" xfId="40951"/>
    <cellStyle name="SAPBEXexcCritical4 24 21" xfId="40952"/>
    <cellStyle name="SAPBEXexcCritical4 24 22" xfId="40953"/>
    <cellStyle name="SAPBEXexcCritical4 24 23" xfId="40954"/>
    <cellStyle name="SAPBEXexcCritical4 24 24" xfId="40955"/>
    <cellStyle name="SAPBEXexcCritical4 24 25" xfId="40956"/>
    <cellStyle name="SAPBEXexcCritical4 24 26" xfId="40957"/>
    <cellStyle name="SAPBEXexcCritical4 24 27" xfId="40958"/>
    <cellStyle name="SAPBEXexcCritical4 24 28" xfId="40959"/>
    <cellStyle name="SAPBEXexcCritical4 24 29" xfId="40960"/>
    <cellStyle name="SAPBEXexcCritical4 24 3" xfId="40961"/>
    <cellStyle name="SAPBEXexcCritical4 24 4" xfId="40962"/>
    <cellStyle name="SAPBEXexcCritical4 24 5" xfId="40963"/>
    <cellStyle name="SAPBEXexcCritical4 24 6" xfId="40964"/>
    <cellStyle name="SAPBEXexcCritical4 24 7" xfId="40965"/>
    <cellStyle name="SAPBEXexcCritical4 24 8" xfId="40966"/>
    <cellStyle name="SAPBEXexcCritical4 24 9" xfId="40967"/>
    <cellStyle name="SAPBEXexcCritical4 25" xfId="40968"/>
    <cellStyle name="SAPBEXexcCritical4 26" xfId="40969"/>
    <cellStyle name="SAPBEXexcCritical4 27" xfId="40970"/>
    <cellStyle name="SAPBEXexcCritical4 28" xfId="40971"/>
    <cellStyle name="SAPBEXexcCritical4 29" xfId="40972"/>
    <cellStyle name="SAPBEXexcCritical4 3" xfId="40973"/>
    <cellStyle name="SAPBEXexcCritical4 3 10" xfId="40974"/>
    <cellStyle name="SAPBEXexcCritical4 3 11" xfId="40975"/>
    <cellStyle name="SAPBEXexcCritical4 3 12" xfId="40976"/>
    <cellStyle name="SAPBEXexcCritical4 3 13" xfId="40977"/>
    <cellStyle name="SAPBEXexcCritical4 3 14" xfId="40978"/>
    <cellStyle name="SAPBEXexcCritical4 3 15" xfId="40979"/>
    <cellStyle name="SAPBEXexcCritical4 3 16" xfId="40980"/>
    <cellStyle name="SAPBEXexcCritical4 3 17" xfId="40981"/>
    <cellStyle name="SAPBEXexcCritical4 3 18" xfId="40982"/>
    <cellStyle name="SAPBEXexcCritical4 3 19" xfId="40983"/>
    <cellStyle name="SAPBEXexcCritical4 3 2" xfId="40984"/>
    <cellStyle name="SAPBEXexcCritical4 3 2 10" xfId="40985"/>
    <cellStyle name="SAPBEXexcCritical4 3 2 11" xfId="40986"/>
    <cellStyle name="SAPBEXexcCritical4 3 2 12" xfId="40987"/>
    <cellStyle name="SAPBEXexcCritical4 3 2 13" xfId="40988"/>
    <cellStyle name="SAPBEXexcCritical4 3 2 14" xfId="40989"/>
    <cellStyle name="SAPBEXexcCritical4 3 2 15" xfId="40990"/>
    <cellStyle name="SAPBEXexcCritical4 3 2 16" xfId="40991"/>
    <cellStyle name="SAPBEXexcCritical4 3 2 17" xfId="40992"/>
    <cellStyle name="SAPBEXexcCritical4 3 2 18" xfId="40993"/>
    <cellStyle name="SAPBEXexcCritical4 3 2 19" xfId="40994"/>
    <cellStyle name="SAPBEXexcCritical4 3 2 2" xfId="40995"/>
    <cellStyle name="SAPBEXexcCritical4 3 2 20" xfId="40996"/>
    <cellStyle name="SAPBEXexcCritical4 3 2 21" xfId="40997"/>
    <cellStyle name="SAPBEXexcCritical4 3 2 22" xfId="40998"/>
    <cellStyle name="SAPBEXexcCritical4 3 2 23" xfId="40999"/>
    <cellStyle name="SAPBEXexcCritical4 3 2 24" xfId="41000"/>
    <cellStyle name="SAPBEXexcCritical4 3 2 25" xfId="41001"/>
    <cellStyle name="SAPBEXexcCritical4 3 2 26" xfId="41002"/>
    <cellStyle name="SAPBEXexcCritical4 3 2 27" xfId="41003"/>
    <cellStyle name="SAPBEXexcCritical4 3 2 28" xfId="41004"/>
    <cellStyle name="SAPBEXexcCritical4 3 2 29" xfId="41005"/>
    <cellStyle name="SAPBEXexcCritical4 3 2 3" xfId="41006"/>
    <cellStyle name="SAPBEXexcCritical4 3 2 4" xfId="41007"/>
    <cellStyle name="SAPBEXexcCritical4 3 2 5" xfId="41008"/>
    <cellStyle name="SAPBEXexcCritical4 3 2 6" xfId="41009"/>
    <cellStyle name="SAPBEXexcCritical4 3 2 7" xfId="41010"/>
    <cellStyle name="SAPBEXexcCritical4 3 2 8" xfId="41011"/>
    <cellStyle name="SAPBEXexcCritical4 3 2 9" xfId="41012"/>
    <cellStyle name="SAPBEXexcCritical4 3 20" xfId="41013"/>
    <cellStyle name="SAPBEXexcCritical4 3 21" xfId="41014"/>
    <cellStyle name="SAPBEXexcCritical4 3 22" xfId="41015"/>
    <cellStyle name="SAPBEXexcCritical4 3 23" xfId="41016"/>
    <cellStyle name="SAPBEXexcCritical4 3 24" xfId="41017"/>
    <cellStyle name="SAPBEXexcCritical4 3 25" xfId="41018"/>
    <cellStyle name="SAPBEXexcCritical4 3 26" xfId="41019"/>
    <cellStyle name="SAPBEXexcCritical4 3 27" xfId="41020"/>
    <cellStyle name="SAPBEXexcCritical4 3 28" xfId="41021"/>
    <cellStyle name="SAPBEXexcCritical4 3 29" xfId="41022"/>
    <cellStyle name="SAPBEXexcCritical4 3 3" xfId="41023"/>
    <cellStyle name="SAPBEXexcCritical4 3 3 10" xfId="41024"/>
    <cellStyle name="SAPBEXexcCritical4 3 3 11" xfId="41025"/>
    <cellStyle name="SAPBEXexcCritical4 3 3 12" xfId="41026"/>
    <cellStyle name="SAPBEXexcCritical4 3 3 13" xfId="41027"/>
    <cellStyle name="SAPBEXexcCritical4 3 3 14" xfId="41028"/>
    <cellStyle name="SAPBEXexcCritical4 3 3 15" xfId="41029"/>
    <cellStyle name="SAPBEXexcCritical4 3 3 16" xfId="41030"/>
    <cellStyle name="SAPBEXexcCritical4 3 3 17" xfId="41031"/>
    <cellStyle name="SAPBEXexcCritical4 3 3 18" xfId="41032"/>
    <cellStyle name="SAPBEXexcCritical4 3 3 19" xfId="41033"/>
    <cellStyle name="SAPBEXexcCritical4 3 3 2" xfId="41034"/>
    <cellStyle name="SAPBEXexcCritical4 3 3 20" xfId="41035"/>
    <cellStyle name="SAPBEXexcCritical4 3 3 21" xfId="41036"/>
    <cellStyle name="SAPBEXexcCritical4 3 3 22" xfId="41037"/>
    <cellStyle name="SAPBEXexcCritical4 3 3 23" xfId="41038"/>
    <cellStyle name="SAPBEXexcCritical4 3 3 24" xfId="41039"/>
    <cellStyle name="SAPBEXexcCritical4 3 3 25" xfId="41040"/>
    <cellStyle name="SAPBEXexcCritical4 3 3 26" xfId="41041"/>
    <cellStyle name="SAPBEXexcCritical4 3 3 27" xfId="41042"/>
    <cellStyle name="SAPBEXexcCritical4 3 3 28" xfId="41043"/>
    <cellStyle name="SAPBEXexcCritical4 3 3 29" xfId="41044"/>
    <cellStyle name="SAPBEXexcCritical4 3 3 3" xfId="41045"/>
    <cellStyle name="SAPBEXexcCritical4 3 3 4" xfId="41046"/>
    <cellStyle name="SAPBEXexcCritical4 3 3 5" xfId="41047"/>
    <cellStyle name="SAPBEXexcCritical4 3 3 6" xfId="41048"/>
    <cellStyle name="SAPBEXexcCritical4 3 3 7" xfId="41049"/>
    <cellStyle name="SAPBEXexcCritical4 3 3 8" xfId="41050"/>
    <cellStyle name="SAPBEXexcCritical4 3 3 9" xfId="41051"/>
    <cellStyle name="SAPBEXexcCritical4 3 30" xfId="41052"/>
    <cellStyle name="SAPBEXexcCritical4 3 31" xfId="41053"/>
    <cellStyle name="SAPBEXexcCritical4 3 4" xfId="41054"/>
    <cellStyle name="SAPBEXexcCritical4 3 5" xfId="41055"/>
    <cellStyle name="SAPBEXexcCritical4 3 6" xfId="41056"/>
    <cellStyle name="SAPBEXexcCritical4 3 7" xfId="41057"/>
    <cellStyle name="SAPBEXexcCritical4 3 8" xfId="41058"/>
    <cellStyle name="SAPBEXexcCritical4 3 9" xfId="41059"/>
    <cellStyle name="SAPBEXexcCritical4 30" xfId="41060"/>
    <cellStyle name="SAPBEXexcCritical4 31" xfId="41061"/>
    <cellStyle name="SAPBEXexcCritical4 32" xfId="41062"/>
    <cellStyle name="SAPBEXexcCritical4 33" xfId="41063"/>
    <cellStyle name="SAPBEXexcCritical4 34" xfId="41064"/>
    <cellStyle name="SAPBEXexcCritical4 35" xfId="41065"/>
    <cellStyle name="SAPBEXexcCritical4 36" xfId="41066"/>
    <cellStyle name="SAPBEXexcCritical4 37" xfId="41067"/>
    <cellStyle name="SAPBEXexcCritical4 38" xfId="41068"/>
    <cellStyle name="SAPBEXexcCritical4 39" xfId="41069"/>
    <cellStyle name="SAPBEXexcCritical4 4" xfId="41070"/>
    <cellStyle name="SAPBEXexcCritical4 4 10" xfId="41071"/>
    <cellStyle name="SAPBEXexcCritical4 4 11" xfId="41072"/>
    <cellStyle name="SAPBEXexcCritical4 4 12" xfId="41073"/>
    <cellStyle name="SAPBEXexcCritical4 4 13" xfId="41074"/>
    <cellStyle name="SAPBEXexcCritical4 4 14" xfId="41075"/>
    <cellStyle name="SAPBEXexcCritical4 4 15" xfId="41076"/>
    <cellStyle name="SAPBEXexcCritical4 4 16" xfId="41077"/>
    <cellStyle name="SAPBEXexcCritical4 4 17" xfId="41078"/>
    <cellStyle name="SAPBEXexcCritical4 4 18" xfId="41079"/>
    <cellStyle name="SAPBEXexcCritical4 4 19" xfId="41080"/>
    <cellStyle name="SAPBEXexcCritical4 4 2" xfId="41081"/>
    <cellStyle name="SAPBEXexcCritical4 4 2 10" xfId="41082"/>
    <cellStyle name="SAPBEXexcCritical4 4 2 11" xfId="41083"/>
    <cellStyle name="SAPBEXexcCritical4 4 2 12" xfId="41084"/>
    <cellStyle name="SAPBEXexcCritical4 4 2 13" xfId="41085"/>
    <cellStyle name="SAPBEXexcCritical4 4 2 14" xfId="41086"/>
    <cellStyle name="SAPBEXexcCritical4 4 2 15" xfId="41087"/>
    <cellStyle name="SAPBEXexcCritical4 4 2 16" xfId="41088"/>
    <cellStyle name="SAPBEXexcCritical4 4 2 17" xfId="41089"/>
    <cellStyle name="SAPBEXexcCritical4 4 2 18" xfId="41090"/>
    <cellStyle name="SAPBEXexcCritical4 4 2 19" xfId="41091"/>
    <cellStyle name="SAPBEXexcCritical4 4 2 2" xfId="41092"/>
    <cellStyle name="SAPBEXexcCritical4 4 2 20" xfId="41093"/>
    <cellStyle name="SAPBEXexcCritical4 4 2 21" xfId="41094"/>
    <cellStyle name="SAPBEXexcCritical4 4 2 22" xfId="41095"/>
    <cellStyle name="SAPBEXexcCritical4 4 2 23" xfId="41096"/>
    <cellStyle name="SAPBEXexcCritical4 4 2 24" xfId="41097"/>
    <cellStyle name="SAPBEXexcCritical4 4 2 25" xfId="41098"/>
    <cellStyle name="SAPBEXexcCritical4 4 2 26" xfId="41099"/>
    <cellStyle name="SAPBEXexcCritical4 4 2 27" xfId="41100"/>
    <cellStyle name="SAPBEXexcCritical4 4 2 28" xfId="41101"/>
    <cellStyle name="SAPBEXexcCritical4 4 2 29" xfId="41102"/>
    <cellStyle name="SAPBEXexcCritical4 4 2 3" xfId="41103"/>
    <cellStyle name="SAPBEXexcCritical4 4 2 4" xfId="41104"/>
    <cellStyle name="SAPBEXexcCritical4 4 2 5" xfId="41105"/>
    <cellStyle name="SAPBEXexcCritical4 4 2 6" xfId="41106"/>
    <cellStyle name="SAPBEXexcCritical4 4 2 7" xfId="41107"/>
    <cellStyle name="SAPBEXexcCritical4 4 2 8" xfId="41108"/>
    <cellStyle name="SAPBEXexcCritical4 4 2 9" xfId="41109"/>
    <cellStyle name="SAPBEXexcCritical4 4 20" xfId="41110"/>
    <cellStyle name="SAPBEXexcCritical4 4 21" xfId="41111"/>
    <cellStyle name="SAPBEXexcCritical4 4 22" xfId="41112"/>
    <cellStyle name="SAPBEXexcCritical4 4 23" xfId="41113"/>
    <cellStyle name="SAPBEXexcCritical4 4 24" xfId="41114"/>
    <cellStyle name="SAPBEXexcCritical4 4 25" xfId="41115"/>
    <cellStyle name="SAPBEXexcCritical4 4 26" xfId="41116"/>
    <cellStyle name="SAPBEXexcCritical4 4 27" xfId="41117"/>
    <cellStyle name="SAPBEXexcCritical4 4 28" xfId="41118"/>
    <cellStyle name="SAPBEXexcCritical4 4 29" xfId="41119"/>
    <cellStyle name="SAPBEXexcCritical4 4 3" xfId="41120"/>
    <cellStyle name="SAPBEXexcCritical4 4 3 10" xfId="41121"/>
    <cellStyle name="SAPBEXexcCritical4 4 3 11" xfId="41122"/>
    <cellStyle name="SAPBEXexcCritical4 4 3 12" xfId="41123"/>
    <cellStyle name="SAPBEXexcCritical4 4 3 13" xfId="41124"/>
    <cellStyle name="SAPBEXexcCritical4 4 3 14" xfId="41125"/>
    <cellStyle name="SAPBEXexcCritical4 4 3 15" xfId="41126"/>
    <cellStyle name="SAPBEXexcCritical4 4 3 16" xfId="41127"/>
    <cellStyle name="SAPBEXexcCritical4 4 3 17" xfId="41128"/>
    <cellStyle name="SAPBEXexcCritical4 4 3 18" xfId="41129"/>
    <cellStyle name="SAPBEXexcCritical4 4 3 19" xfId="41130"/>
    <cellStyle name="SAPBEXexcCritical4 4 3 2" xfId="41131"/>
    <cellStyle name="SAPBEXexcCritical4 4 3 20" xfId="41132"/>
    <cellStyle name="SAPBEXexcCritical4 4 3 21" xfId="41133"/>
    <cellStyle name="SAPBEXexcCritical4 4 3 22" xfId="41134"/>
    <cellStyle name="SAPBEXexcCritical4 4 3 23" xfId="41135"/>
    <cellStyle name="SAPBEXexcCritical4 4 3 24" xfId="41136"/>
    <cellStyle name="SAPBEXexcCritical4 4 3 25" xfId="41137"/>
    <cellStyle name="SAPBEXexcCritical4 4 3 26" xfId="41138"/>
    <cellStyle name="SAPBEXexcCritical4 4 3 27" xfId="41139"/>
    <cellStyle name="SAPBEXexcCritical4 4 3 28" xfId="41140"/>
    <cellStyle name="SAPBEXexcCritical4 4 3 29" xfId="41141"/>
    <cellStyle name="SAPBEXexcCritical4 4 3 3" xfId="41142"/>
    <cellStyle name="SAPBEXexcCritical4 4 3 4" xfId="41143"/>
    <cellStyle name="SAPBEXexcCritical4 4 3 5" xfId="41144"/>
    <cellStyle name="SAPBEXexcCritical4 4 3 6" xfId="41145"/>
    <cellStyle name="SAPBEXexcCritical4 4 3 7" xfId="41146"/>
    <cellStyle name="SAPBEXexcCritical4 4 3 8" xfId="41147"/>
    <cellStyle name="SAPBEXexcCritical4 4 3 9" xfId="41148"/>
    <cellStyle name="SAPBEXexcCritical4 4 30" xfId="41149"/>
    <cellStyle name="SAPBEXexcCritical4 4 31" xfId="41150"/>
    <cellStyle name="SAPBEXexcCritical4 4 4" xfId="41151"/>
    <cellStyle name="SAPBEXexcCritical4 4 5" xfId="41152"/>
    <cellStyle name="SAPBEXexcCritical4 4 6" xfId="41153"/>
    <cellStyle name="SAPBEXexcCritical4 4 7" xfId="41154"/>
    <cellStyle name="SAPBEXexcCritical4 4 8" xfId="41155"/>
    <cellStyle name="SAPBEXexcCritical4 4 9" xfId="41156"/>
    <cellStyle name="SAPBEXexcCritical4 40" xfId="41157"/>
    <cellStyle name="SAPBEXexcCritical4 41" xfId="41158"/>
    <cellStyle name="SAPBEXexcCritical4 42" xfId="41159"/>
    <cellStyle name="SAPBEXexcCritical4 43" xfId="41160"/>
    <cellStyle name="SAPBEXexcCritical4 44" xfId="41161"/>
    <cellStyle name="SAPBEXexcCritical4 5" xfId="41162"/>
    <cellStyle name="SAPBEXexcCritical4 5 10" xfId="41163"/>
    <cellStyle name="SAPBEXexcCritical4 5 11" xfId="41164"/>
    <cellStyle name="SAPBEXexcCritical4 5 12" xfId="41165"/>
    <cellStyle name="SAPBEXexcCritical4 5 13" xfId="41166"/>
    <cellStyle name="SAPBEXexcCritical4 5 14" xfId="41167"/>
    <cellStyle name="SAPBEXexcCritical4 5 15" xfId="41168"/>
    <cellStyle name="SAPBEXexcCritical4 5 16" xfId="41169"/>
    <cellStyle name="SAPBEXexcCritical4 5 17" xfId="41170"/>
    <cellStyle name="SAPBEXexcCritical4 5 18" xfId="41171"/>
    <cellStyle name="SAPBEXexcCritical4 5 19" xfId="41172"/>
    <cellStyle name="SAPBEXexcCritical4 5 2" xfId="41173"/>
    <cellStyle name="SAPBEXexcCritical4 5 2 10" xfId="41174"/>
    <cellStyle name="SAPBEXexcCritical4 5 2 11" xfId="41175"/>
    <cellStyle name="SAPBEXexcCritical4 5 2 12" xfId="41176"/>
    <cellStyle name="SAPBEXexcCritical4 5 2 13" xfId="41177"/>
    <cellStyle name="SAPBEXexcCritical4 5 2 14" xfId="41178"/>
    <cellStyle name="SAPBEXexcCritical4 5 2 15" xfId="41179"/>
    <cellStyle name="SAPBEXexcCritical4 5 2 16" xfId="41180"/>
    <cellStyle name="SAPBEXexcCritical4 5 2 17" xfId="41181"/>
    <cellStyle name="SAPBEXexcCritical4 5 2 18" xfId="41182"/>
    <cellStyle name="SAPBEXexcCritical4 5 2 19" xfId="41183"/>
    <cellStyle name="SAPBEXexcCritical4 5 2 2" xfId="41184"/>
    <cellStyle name="SAPBEXexcCritical4 5 2 20" xfId="41185"/>
    <cellStyle name="SAPBEXexcCritical4 5 2 21" xfId="41186"/>
    <cellStyle name="SAPBEXexcCritical4 5 2 22" xfId="41187"/>
    <cellStyle name="SAPBEXexcCritical4 5 2 23" xfId="41188"/>
    <cellStyle name="SAPBEXexcCritical4 5 2 24" xfId="41189"/>
    <cellStyle name="SAPBEXexcCritical4 5 2 25" xfId="41190"/>
    <cellStyle name="SAPBEXexcCritical4 5 2 26" xfId="41191"/>
    <cellStyle name="SAPBEXexcCritical4 5 2 27" xfId="41192"/>
    <cellStyle name="SAPBEXexcCritical4 5 2 28" xfId="41193"/>
    <cellStyle name="SAPBEXexcCritical4 5 2 29" xfId="41194"/>
    <cellStyle name="SAPBEXexcCritical4 5 2 3" xfId="41195"/>
    <cellStyle name="SAPBEXexcCritical4 5 2 4" xfId="41196"/>
    <cellStyle name="SAPBEXexcCritical4 5 2 5" xfId="41197"/>
    <cellStyle name="SAPBEXexcCritical4 5 2 6" xfId="41198"/>
    <cellStyle name="SAPBEXexcCritical4 5 2 7" xfId="41199"/>
    <cellStyle name="SAPBEXexcCritical4 5 2 8" xfId="41200"/>
    <cellStyle name="SAPBEXexcCritical4 5 2 9" xfId="41201"/>
    <cellStyle name="SAPBEXexcCritical4 5 20" xfId="41202"/>
    <cellStyle name="SAPBEXexcCritical4 5 21" xfId="41203"/>
    <cellStyle name="SAPBEXexcCritical4 5 22" xfId="41204"/>
    <cellStyle name="SAPBEXexcCritical4 5 23" xfId="41205"/>
    <cellStyle name="SAPBEXexcCritical4 5 24" xfId="41206"/>
    <cellStyle name="SAPBEXexcCritical4 5 25" xfId="41207"/>
    <cellStyle name="SAPBEXexcCritical4 5 26" xfId="41208"/>
    <cellStyle name="SAPBEXexcCritical4 5 27" xfId="41209"/>
    <cellStyle name="SAPBEXexcCritical4 5 28" xfId="41210"/>
    <cellStyle name="SAPBEXexcCritical4 5 29" xfId="41211"/>
    <cellStyle name="SAPBEXexcCritical4 5 3" xfId="41212"/>
    <cellStyle name="SAPBEXexcCritical4 5 30" xfId="41213"/>
    <cellStyle name="SAPBEXexcCritical4 5 4" xfId="41214"/>
    <cellStyle name="SAPBEXexcCritical4 5 5" xfId="41215"/>
    <cellStyle name="SAPBEXexcCritical4 5 6" xfId="41216"/>
    <cellStyle name="SAPBEXexcCritical4 5 7" xfId="41217"/>
    <cellStyle name="SAPBEXexcCritical4 5 8" xfId="41218"/>
    <cellStyle name="SAPBEXexcCritical4 5 9" xfId="41219"/>
    <cellStyle name="SAPBEXexcCritical4 6" xfId="41220"/>
    <cellStyle name="SAPBEXexcCritical4 6 10" xfId="41221"/>
    <cellStyle name="SAPBEXexcCritical4 6 11" xfId="41222"/>
    <cellStyle name="SAPBEXexcCritical4 6 12" xfId="41223"/>
    <cellStyle name="SAPBEXexcCritical4 6 13" xfId="41224"/>
    <cellStyle name="SAPBEXexcCritical4 6 14" xfId="41225"/>
    <cellStyle name="SAPBEXexcCritical4 6 15" xfId="41226"/>
    <cellStyle name="SAPBEXexcCritical4 6 16" xfId="41227"/>
    <cellStyle name="SAPBEXexcCritical4 6 17" xfId="41228"/>
    <cellStyle name="SAPBEXexcCritical4 6 18" xfId="41229"/>
    <cellStyle name="SAPBEXexcCritical4 6 19" xfId="41230"/>
    <cellStyle name="SAPBEXexcCritical4 6 2" xfId="41231"/>
    <cellStyle name="SAPBEXexcCritical4 6 2 10" xfId="41232"/>
    <cellStyle name="SAPBEXexcCritical4 6 2 11" xfId="41233"/>
    <cellStyle name="SAPBEXexcCritical4 6 2 12" xfId="41234"/>
    <cellStyle name="SAPBEXexcCritical4 6 2 13" xfId="41235"/>
    <cellStyle name="SAPBEXexcCritical4 6 2 14" xfId="41236"/>
    <cellStyle name="SAPBEXexcCritical4 6 2 15" xfId="41237"/>
    <cellStyle name="SAPBEXexcCritical4 6 2 16" xfId="41238"/>
    <cellStyle name="SAPBEXexcCritical4 6 2 17" xfId="41239"/>
    <cellStyle name="SAPBEXexcCritical4 6 2 18" xfId="41240"/>
    <cellStyle name="SAPBEXexcCritical4 6 2 19" xfId="41241"/>
    <cellStyle name="SAPBEXexcCritical4 6 2 2" xfId="41242"/>
    <cellStyle name="SAPBEXexcCritical4 6 2 20" xfId="41243"/>
    <cellStyle name="SAPBEXexcCritical4 6 2 21" xfId="41244"/>
    <cellStyle name="SAPBEXexcCritical4 6 2 22" xfId="41245"/>
    <cellStyle name="SAPBEXexcCritical4 6 2 23" xfId="41246"/>
    <cellStyle name="SAPBEXexcCritical4 6 2 24" xfId="41247"/>
    <cellStyle name="SAPBEXexcCritical4 6 2 25" xfId="41248"/>
    <cellStyle name="SAPBEXexcCritical4 6 2 26" xfId="41249"/>
    <cellStyle name="SAPBEXexcCritical4 6 2 27" xfId="41250"/>
    <cellStyle name="SAPBEXexcCritical4 6 2 28" xfId="41251"/>
    <cellStyle name="SAPBEXexcCritical4 6 2 29" xfId="41252"/>
    <cellStyle name="SAPBEXexcCritical4 6 2 3" xfId="41253"/>
    <cellStyle name="SAPBEXexcCritical4 6 2 4" xfId="41254"/>
    <cellStyle name="SAPBEXexcCritical4 6 2 5" xfId="41255"/>
    <cellStyle name="SAPBEXexcCritical4 6 2 6" xfId="41256"/>
    <cellStyle name="SAPBEXexcCritical4 6 2 7" xfId="41257"/>
    <cellStyle name="SAPBEXexcCritical4 6 2 8" xfId="41258"/>
    <cellStyle name="SAPBEXexcCritical4 6 2 9" xfId="41259"/>
    <cellStyle name="SAPBEXexcCritical4 6 20" xfId="41260"/>
    <cellStyle name="SAPBEXexcCritical4 6 21" xfId="41261"/>
    <cellStyle name="SAPBEXexcCritical4 6 22" xfId="41262"/>
    <cellStyle name="SAPBEXexcCritical4 6 23" xfId="41263"/>
    <cellStyle name="SAPBEXexcCritical4 6 24" xfId="41264"/>
    <cellStyle name="SAPBEXexcCritical4 6 25" xfId="41265"/>
    <cellStyle name="SAPBEXexcCritical4 6 26" xfId="41266"/>
    <cellStyle name="SAPBEXexcCritical4 6 27" xfId="41267"/>
    <cellStyle name="SAPBEXexcCritical4 6 28" xfId="41268"/>
    <cellStyle name="SAPBEXexcCritical4 6 29" xfId="41269"/>
    <cellStyle name="SAPBEXexcCritical4 6 3" xfId="41270"/>
    <cellStyle name="SAPBEXexcCritical4 6 30" xfId="41271"/>
    <cellStyle name="SAPBEXexcCritical4 6 4" xfId="41272"/>
    <cellStyle name="SAPBEXexcCritical4 6 5" xfId="41273"/>
    <cellStyle name="SAPBEXexcCritical4 6 6" xfId="41274"/>
    <cellStyle name="SAPBEXexcCritical4 6 7" xfId="41275"/>
    <cellStyle name="SAPBEXexcCritical4 6 8" xfId="41276"/>
    <cellStyle name="SAPBEXexcCritical4 6 9" xfId="41277"/>
    <cellStyle name="SAPBEXexcCritical4 7" xfId="41278"/>
    <cellStyle name="SAPBEXexcCritical4 7 10" xfId="41279"/>
    <cellStyle name="SAPBEXexcCritical4 7 11" xfId="41280"/>
    <cellStyle name="SAPBEXexcCritical4 7 12" xfId="41281"/>
    <cellStyle name="SAPBEXexcCritical4 7 13" xfId="41282"/>
    <cellStyle name="SAPBEXexcCritical4 7 14" xfId="41283"/>
    <cellStyle name="SAPBEXexcCritical4 7 15" xfId="41284"/>
    <cellStyle name="SAPBEXexcCritical4 7 16" xfId="41285"/>
    <cellStyle name="SAPBEXexcCritical4 7 17" xfId="41286"/>
    <cellStyle name="SAPBEXexcCritical4 7 18" xfId="41287"/>
    <cellStyle name="SAPBEXexcCritical4 7 19" xfId="41288"/>
    <cellStyle name="SAPBEXexcCritical4 7 2" xfId="41289"/>
    <cellStyle name="SAPBEXexcCritical4 7 2 10" xfId="41290"/>
    <cellStyle name="SAPBEXexcCritical4 7 2 11" xfId="41291"/>
    <cellStyle name="SAPBEXexcCritical4 7 2 12" xfId="41292"/>
    <cellStyle name="SAPBEXexcCritical4 7 2 13" xfId="41293"/>
    <cellStyle name="SAPBEXexcCritical4 7 2 14" xfId="41294"/>
    <cellStyle name="SAPBEXexcCritical4 7 2 15" xfId="41295"/>
    <cellStyle name="SAPBEXexcCritical4 7 2 16" xfId="41296"/>
    <cellStyle name="SAPBEXexcCritical4 7 2 17" xfId="41297"/>
    <cellStyle name="SAPBEXexcCritical4 7 2 18" xfId="41298"/>
    <cellStyle name="SAPBEXexcCritical4 7 2 19" xfId="41299"/>
    <cellStyle name="SAPBEXexcCritical4 7 2 2" xfId="41300"/>
    <cellStyle name="SAPBEXexcCritical4 7 2 20" xfId="41301"/>
    <cellStyle name="SAPBEXexcCritical4 7 2 21" xfId="41302"/>
    <cellStyle name="SAPBEXexcCritical4 7 2 22" xfId="41303"/>
    <cellStyle name="SAPBEXexcCritical4 7 2 23" xfId="41304"/>
    <cellStyle name="SAPBEXexcCritical4 7 2 24" xfId="41305"/>
    <cellStyle name="SAPBEXexcCritical4 7 2 25" xfId="41306"/>
    <cellStyle name="SAPBEXexcCritical4 7 2 26" xfId="41307"/>
    <cellStyle name="SAPBEXexcCritical4 7 2 27" xfId="41308"/>
    <cellStyle name="SAPBEXexcCritical4 7 2 28" xfId="41309"/>
    <cellStyle name="SAPBEXexcCritical4 7 2 29" xfId="41310"/>
    <cellStyle name="SAPBEXexcCritical4 7 2 3" xfId="41311"/>
    <cellStyle name="SAPBEXexcCritical4 7 2 4" xfId="41312"/>
    <cellStyle name="SAPBEXexcCritical4 7 2 5" xfId="41313"/>
    <cellStyle name="SAPBEXexcCritical4 7 2 6" xfId="41314"/>
    <cellStyle name="SAPBEXexcCritical4 7 2 7" xfId="41315"/>
    <cellStyle name="SAPBEXexcCritical4 7 2 8" xfId="41316"/>
    <cellStyle name="SAPBEXexcCritical4 7 2 9" xfId="41317"/>
    <cellStyle name="SAPBEXexcCritical4 7 20" xfId="41318"/>
    <cellStyle name="SAPBEXexcCritical4 7 21" xfId="41319"/>
    <cellStyle name="SAPBEXexcCritical4 7 22" xfId="41320"/>
    <cellStyle name="SAPBEXexcCritical4 7 23" xfId="41321"/>
    <cellStyle name="SAPBEXexcCritical4 7 24" xfId="41322"/>
    <cellStyle name="SAPBEXexcCritical4 7 25" xfId="41323"/>
    <cellStyle name="SAPBEXexcCritical4 7 26" xfId="41324"/>
    <cellStyle name="SAPBEXexcCritical4 7 27" xfId="41325"/>
    <cellStyle name="SAPBEXexcCritical4 7 28" xfId="41326"/>
    <cellStyle name="SAPBEXexcCritical4 7 29" xfId="41327"/>
    <cellStyle name="SAPBEXexcCritical4 7 3" xfId="41328"/>
    <cellStyle name="SAPBEXexcCritical4 7 30" xfId="41329"/>
    <cellStyle name="SAPBEXexcCritical4 7 4" xfId="41330"/>
    <cellStyle name="SAPBEXexcCritical4 7 5" xfId="41331"/>
    <cellStyle name="SAPBEXexcCritical4 7 6" xfId="41332"/>
    <cellStyle name="SAPBEXexcCritical4 7 7" xfId="41333"/>
    <cellStyle name="SAPBEXexcCritical4 7 8" xfId="41334"/>
    <cellStyle name="SAPBEXexcCritical4 7 9" xfId="41335"/>
    <cellStyle name="SAPBEXexcCritical4 8" xfId="41336"/>
    <cellStyle name="SAPBEXexcCritical4 8 10" xfId="41337"/>
    <cellStyle name="SAPBEXexcCritical4 8 11" xfId="41338"/>
    <cellStyle name="SAPBEXexcCritical4 8 12" xfId="41339"/>
    <cellStyle name="SAPBEXexcCritical4 8 13" xfId="41340"/>
    <cellStyle name="SAPBEXexcCritical4 8 14" xfId="41341"/>
    <cellStyle name="SAPBEXexcCritical4 8 15" xfId="41342"/>
    <cellStyle name="SAPBEXexcCritical4 8 16" xfId="41343"/>
    <cellStyle name="SAPBEXexcCritical4 8 17" xfId="41344"/>
    <cellStyle name="SAPBEXexcCritical4 8 18" xfId="41345"/>
    <cellStyle name="SAPBEXexcCritical4 8 19" xfId="41346"/>
    <cellStyle name="SAPBEXexcCritical4 8 2" xfId="41347"/>
    <cellStyle name="SAPBEXexcCritical4 8 2 10" xfId="41348"/>
    <cellStyle name="SAPBEXexcCritical4 8 2 11" xfId="41349"/>
    <cellStyle name="SAPBEXexcCritical4 8 2 12" xfId="41350"/>
    <cellStyle name="SAPBEXexcCritical4 8 2 13" xfId="41351"/>
    <cellStyle name="SAPBEXexcCritical4 8 2 14" xfId="41352"/>
    <cellStyle name="SAPBEXexcCritical4 8 2 15" xfId="41353"/>
    <cellStyle name="SAPBEXexcCritical4 8 2 16" xfId="41354"/>
    <cellStyle name="SAPBEXexcCritical4 8 2 17" xfId="41355"/>
    <cellStyle name="SAPBEXexcCritical4 8 2 18" xfId="41356"/>
    <cellStyle name="SAPBEXexcCritical4 8 2 19" xfId="41357"/>
    <cellStyle name="SAPBEXexcCritical4 8 2 2" xfId="41358"/>
    <cellStyle name="SAPBEXexcCritical4 8 2 20" xfId="41359"/>
    <cellStyle name="SAPBEXexcCritical4 8 2 21" xfId="41360"/>
    <cellStyle name="SAPBEXexcCritical4 8 2 22" xfId="41361"/>
    <cellStyle name="SAPBEXexcCritical4 8 2 23" xfId="41362"/>
    <cellStyle name="SAPBEXexcCritical4 8 2 24" xfId="41363"/>
    <cellStyle name="SAPBEXexcCritical4 8 2 25" xfId="41364"/>
    <cellStyle name="SAPBEXexcCritical4 8 2 26" xfId="41365"/>
    <cellStyle name="SAPBEXexcCritical4 8 2 27" xfId="41366"/>
    <cellStyle name="SAPBEXexcCritical4 8 2 28" xfId="41367"/>
    <cellStyle name="SAPBEXexcCritical4 8 2 29" xfId="41368"/>
    <cellStyle name="SAPBEXexcCritical4 8 2 3" xfId="41369"/>
    <cellStyle name="SAPBEXexcCritical4 8 2 4" xfId="41370"/>
    <cellStyle name="SAPBEXexcCritical4 8 2 5" xfId="41371"/>
    <cellStyle name="SAPBEXexcCritical4 8 2 6" xfId="41372"/>
    <cellStyle name="SAPBEXexcCritical4 8 2 7" xfId="41373"/>
    <cellStyle name="SAPBEXexcCritical4 8 2 8" xfId="41374"/>
    <cellStyle name="SAPBEXexcCritical4 8 2 9" xfId="41375"/>
    <cellStyle name="SAPBEXexcCritical4 8 20" xfId="41376"/>
    <cellStyle name="SAPBEXexcCritical4 8 21" xfId="41377"/>
    <cellStyle name="SAPBEXexcCritical4 8 22" xfId="41378"/>
    <cellStyle name="SAPBEXexcCritical4 8 23" xfId="41379"/>
    <cellStyle name="SAPBEXexcCritical4 8 24" xfId="41380"/>
    <cellStyle name="SAPBEXexcCritical4 8 25" xfId="41381"/>
    <cellStyle name="SAPBEXexcCritical4 8 26" xfId="41382"/>
    <cellStyle name="SAPBEXexcCritical4 8 27" xfId="41383"/>
    <cellStyle name="SAPBEXexcCritical4 8 28" xfId="41384"/>
    <cellStyle name="SAPBEXexcCritical4 8 29" xfId="41385"/>
    <cellStyle name="SAPBEXexcCritical4 8 3" xfId="41386"/>
    <cellStyle name="SAPBEXexcCritical4 8 30" xfId="41387"/>
    <cellStyle name="SAPBEXexcCritical4 8 4" xfId="41388"/>
    <cellStyle name="SAPBEXexcCritical4 8 5" xfId="41389"/>
    <cellStyle name="SAPBEXexcCritical4 8 6" xfId="41390"/>
    <cellStyle name="SAPBEXexcCritical4 8 7" xfId="41391"/>
    <cellStyle name="SAPBEXexcCritical4 8 8" xfId="41392"/>
    <cellStyle name="SAPBEXexcCritical4 8 9" xfId="41393"/>
    <cellStyle name="SAPBEXexcCritical4 9" xfId="41394"/>
    <cellStyle name="SAPBEXexcCritical4 9 10" xfId="41395"/>
    <cellStyle name="SAPBEXexcCritical4 9 11" xfId="41396"/>
    <cellStyle name="SAPBEXexcCritical4 9 12" xfId="41397"/>
    <cellStyle name="SAPBEXexcCritical4 9 13" xfId="41398"/>
    <cellStyle name="SAPBEXexcCritical4 9 14" xfId="41399"/>
    <cellStyle name="SAPBEXexcCritical4 9 15" xfId="41400"/>
    <cellStyle name="SAPBEXexcCritical4 9 16" xfId="41401"/>
    <cellStyle name="SAPBEXexcCritical4 9 17" xfId="41402"/>
    <cellStyle name="SAPBEXexcCritical4 9 18" xfId="41403"/>
    <cellStyle name="SAPBEXexcCritical4 9 19" xfId="41404"/>
    <cellStyle name="SAPBEXexcCritical4 9 2" xfId="41405"/>
    <cellStyle name="SAPBEXexcCritical4 9 2 10" xfId="41406"/>
    <cellStyle name="SAPBEXexcCritical4 9 2 11" xfId="41407"/>
    <cellStyle name="SAPBEXexcCritical4 9 2 12" xfId="41408"/>
    <cellStyle name="SAPBEXexcCritical4 9 2 13" xfId="41409"/>
    <cellStyle name="SAPBEXexcCritical4 9 2 14" xfId="41410"/>
    <cellStyle name="SAPBEXexcCritical4 9 2 15" xfId="41411"/>
    <cellStyle name="SAPBEXexcCritical4 9 2 16" xfId="41412"/>
    <cellStyle name="SAPBEXexcCritical4 9 2 17" xfId="41413"/>
    <cellStyle name="SAPBEXexcCritical4 9 2 18" xfId="41414"/>
    <cellStyle name="SAPBEXexcCritical4 9 2 19" xfId="41415"/>
    <cellStyle name="SAPBEXexcCritical4 9 2 2" xfId="41416"/>
    <cellStyle name="SAPBEXexcCritical4 9 2 20" xfId="41417"/>
    <cellStyle name="SAPBEXexcCritical4 9 2 21" xfId="41418"/>
    <cellStyle name="SAPBEXexcCritical4 9 2 22" xfId="41419"/>
    <cellStyle name="SAPBEXexcCritical4 9 2 23" xfId="41420"/>
    <cellStyle name="SAPBEXexcCritical4 9 2 24" xfId="41421"/>
    <cellStyle name="SAPBEXexcCritical4 9 2 25" xfId="41422"/>
    <cellStyle name="SAPBEXexcCritical4 9 2 26" xfId="41423"/>
    <cellStyle name="SAPBEXexcCritical4 9 2 27" xfId="41424"/>
    <cellStyle name="SAPBEXexcCritical4 9 2 28" xfId="41425"/>
    <cellStyle name="SAPBEXexcCritical4 9 2 29" xfId="41426"/>
    <cellStyle name="SAPBEXexcCritical4 9 2 3" xfId="41427"/>
    <cellStyle name="SAPBEXexcCritical4 9 2 4" xfId="41428"/>
    <cellStyle name="SAPBEXexcCritical4 9 2 5" xfId="41429"/>
    <cellStyle name="SAPBEXexcCritical4 9 2 6" xfId="41430"/>
    <cellStyle name="SAPBEXexcCritical4 9 2 7" xfId="41431"/>
    <cellStyle name="SAPBEXexcCritical4 9 2 8" xfId="41432"/>
    <cellStyle name="SAPBEXexcCritical4 9 2 9" xfId="41433"/>
    <cellStyle name="SAPBEXexcCritical4 9 20" xfId="41434"/>
    <cellStyle name="SAPBEXexcCritical4 9 21" xfId="41435"/>
    <cellStyle name="SAPBEXexcCritical4 9 22" xfId="41436"/>
    <cellStyle name="SAPBEXexcCritical4 9 23" xfId="41437"/>
    <cellStyle name="SAPBEXexcCritical4 9 24" xfId="41438"/>
    <cellStyle name="SAPBEXexcCritical4 9 25" xfId="41439"/>
    <cellStyle name="SAPBEXexcCritical4 9 26" xfId="41440"/>
    <cellStyle name="SAPBEXexcCritical4 9 27" xfId="41441"/>
    <cellStyle name="SAPBEXexcCritical4 9 28" xfId="41442"/>
    <cellStyle name="SAPBEXexcCritical4 9 29" xfId="41443"/>
    <cellStyle name="SAPBEXexcCritical4 9 3" xfId="41444"/>
    <cellStyle name="SAPBEXexcCritical4 9 30" xfId="41445"/>
    <cellStyle name="SAPBEXexcCritical4 9 4" xfId="41446"/>
    <cellStyle name="SAPBEXexcCritical4 9 5" xfId="41447"/>
    <cellStyle name="SAPBEXexcCritical4 9 6" xfId="41448"/>
    <cellStyle name="SAPBEXexcCritical4 9 7" xfId="41449"/>
    <cellStyle name="SAPBEXexcCritical4 9 8" xfId="41450"/>
    <cellStyle name="SAPBEXexcCritical4 9 9" xfId="41451"/>
    <cellStyle name="SAPBEXexcCritical5" xfId="41452"/>
    <cellStyle name="SAPBEXexcCritical5 10" xfId="41453"/>
    <cellStyle name="SAPBEXexcCritical5 10 10" xfId="41454"/>
    <cellStyle name="SAPBEXexcCritical5 10 11" xfId="41455"/>
    <cellStyle name="SAPBEXexcCritical5 10 12" xfId="41456"/>
    <cellStyle name="SAPBEXexcCritical5 10 13" xfId="41457"/>
    <cellStyle name="SAPBEXexcCritical5 10 14" xfId="41458"/>
    <cellStyle name="SAPBEXexcCritical5 10 15" xfId="41459"/>
    <cellStyle name="SAPBEXexcCritical5 10 16" xfId="41460"/>
    <cellStyle name="SAPBEXexcCritical5 10 17" xfId="41461"/>
    <cellStyle name="SAPBEXexcCritical5 10 18" xfId="41462"/>
    <cellStyle name="SAPBEXexcCritical5 10 19" xfId="41463"/>
    <cellStyle name="SAPBEXexcCritical5 10 2" xfId="41464"/>
    <cellStyle name="SAPBEXexcCritical5 10 2 10" xfId="41465"/>
    <cellStyle name="SAPBEXexcCritical5 10 2 11" xfId="41466"/>
    <cellStyle name="SAPBEXexcCritical5 10 2 12" xfId="41467"/>
    <cellStyle name="SAPBEXexcCritical5 10 2 13" xfId="41468"/>
    <cellStyle name="SAPBEXexcCritical5 10 2 14" xfId="41469"/>
    <cellStyle name="SAPBEXexcCritical5 10 2 15" xfId="41470"/>
    <cellStyle name="SAPBEXexcCritical5 10 2 16" xfId="41471"/>
    <cellStyle name="SAPBEXexcCritical5 10 2 17" xfId="41472"/>
    <cellStyle name="SAPBEXexcCritical5 10 2 18" xfId="41473"/>
    <cellStyle name="SAPBEXexcCritical5 10 2 19" xfId="41474"/>
    <cellStyle name="SAPBEXexcCritical5 10 2 2" xfId="41475"/>
    <cellStyle name="SAPBEXexcCritical5 10 2 20" xfId="41476"/>
    <cellStyle name="SAPBEXexcCritical5 10 2 21" xfId="41477"/>
    <cellStyle name="SAPBEXexcCritical5 10 2 22" xfId="41478"/>
    <cellStyle name="SAPBEXexcCritical5 10 2 23" xfId="41479"/>
    <cellStyle name="SAPBEXexcCritical5 10 2 24" xfId="41480"/>
    <cellStyle name="SAPBEXexcCritical5 10 2 25" xfId="41481"/>
    <cellStyle name="SAPBEXexcCritical5 10 2 26" xfId="41482"/>
    <cellStyle name="SAPBEXexcCritical5 10 2 27" xfId="41483"/>
    <cellStyle name="SAPBEXexcCritical5 10 2 28" xfId="41484"/>
    <cellStyle name="SAPBEXexcCritical5 10 2 29" xfId="41485"/>
    <cellStyle name="SAPBEXexcCritical5 10 2 3" xfId="41486"/>
    <cellStyle name="SAPBEXexcCritical5 10 2 4" xfId="41487"/>
    <cellStyle name="SAPBEXexcCritical5 10 2 5" xfId="41488"/>
    <cellStyle name="SAPBEXexcCritical5 10 2 6" xfId="41489"/>
    <cellStyle name="SAPBEXexcCritical5 10 2 7" xfId="41490"/>
    <cellStyle name="SAPBEXexcCritical5 10 2 8" xfId="41491"/>
    <cellStyle name="SAPBEXexcCritical5 10 2 9" xfId="41492"/>
    <cellStyle name="SAPBEXexcCritical5 10 20" xfId="41493"/>
    <cellStyle name="SAPBEXexcCritical5 10 21" xfId="41494"/>
    <cellStyle name="SAPBEXexcCritical5 10 22" xfId="41495"/>
    <cellStyle name="SAPBEXexcCritical5 10 23" xfId="41496"/>
    <cellStyle name="SAPBEXexcCritical5 10 24" xfId="41497"/>
    <cellStyle name="SAPBEXexcCritical5 10 25" xfId="41498"/>
    <cellStyle name="SAPBEXexcCritical5 10 26" xfId="41499"/>
    <cellStyle name="SAPBEXexcCritical5 10 27" xfId="41500"/>
    <cellStyle name="SAPBEXexcCritical5 10 28" xfId="41501"/>
    <cellStyle name="SAPBEXexcCritical5 10 29" xfId="41502"/>
    <cellStyle name="SAPBEXexcCritical5 10 3" xfId="41503"/>
    <cellStyle name="SAPBEXexcCritical5 10 30" xfId="41504"/>
    <cellStyle name="SAPBEXexcCritical5 10 4" xfId="41505"/>
    <cellStyle name="SAPBEXexcCritical5 10 5" xfId="41506"/>
    <cellStyle name="SAPBEXexcCritical5 10 6" xfId="41507"/>
    <cellStyle name="SAPBEXexcCritical5 10 7" xfId="41508"/>
    <cellStyle name="SAPBEXexcCritical5 10 8" xfId="41509"/>
    <cellStyle name="SAPBEXexcCritical5 10 9" xfId="41510"/>
    <cellStyle name="SAPBEXexcCritical5 11" xfId="41511"/>
    <cellStyle name="SAPBEXexcCritical5 11 10" xfId="41512"/>
    <cellStyle name="SAPBEXexcCritical5 11 11" xfId="41513"/>
    <cellStyle name="SAPBEXexcCritical5 11 12" xfId="41514"/>
    <cellStyle name="SAPBEXexcCritical5 11 13" xfId="41515"/>
    <cellStyle name="SAPBEXexcCritical5 11 14" xfId="41516"/>
    <cellStyle name="SAPBEXexcCritical5 11 15" xfId="41517"/>
    <cellStyle name="SAPBEXexcCritical5 11 16" xfId="41518"/>
    <cellStyle name="SAPBEXexcCritical5 11 17" xfId="41519"/>
    <cellStyle name="SAPBEXexcCritical5 11 18" xfId="41520"/>
    <cellStyle name="SAPBEXexcCritical5 11 19" xfId="41521"/>
    <cellStyle name="SAPBEXexcCritical5 11 2" xfId="41522"/>
    <cellStyle name="SAPBEXexcCritical5 11 2 10" xfId="41523"/>
    <cellStyle name="SAPBEXexcCritical5 11 2 11" xfId="41524"/>
    <cellStyle name="SAPBEXexcCritical5 11 2 12" xfId="41525"/>
    <cellStyle name="SAPBEXexcCritical5 11 2 13" xfId="41526"/>
    <cellStyle name="SAPBEXexcCritical5 11 2 14" xfId="41527"/>
    <cellStyle name="SAPBEXexcCritical5 11 2 15" xfId="41528"/>
    <cellStyle name="SAPBEXexcCritical5 11 2 16" xfId="41529"/>
    <cellStyle name="SAPBEXexcCritical5 11 2 17" xfId="41530"/>
    <cellStyle name="SAPBEXexcCritical5 11 2 18" xfId="41531"/>
    <cellStyle name="SAPBEXexcCritical5 11 2 19" xfId="41532"/>
    <cellStyle name="SAPBEXexcCritical5 11 2 2" xfId="41533"/>
    <cellStyle name="SAPBEXexcCritical5 11 2 20" xfId="41534"/>
    <cellStyle name="SAPBEXexcCritical5 11 2 21" xfId="41535"/>
    <cellStyle name="SAPBEXexcCritical5 11 2 22" xfId="41536"/>
    <cellStyle name="SAPBEXexcCritical5 11 2 23" xfId="41537"/>
    <cellStyle name="SAPBEXexcCritical5 11 2 24" xfId="41538"/>
    <cellStyle name="SAPBEXexcCritical5 11 2 25" xfId="41539"/>
    <cellStyle name="SAPBEXexcCritical5 11 2 26" xfId="41540"/>
    <cellStyle name="SAPBEXexcCritical5 11 2 27" xfId="41541"/>
    <cellStyle name="SAPBEXexcCritical5 11 2 28" xfId="41542"/>
    <cellStyle name="SAPBEXexcCritical5 11 2 29" xfId="41543"/>
    <cellStyle name="SAPBEXexcCritical5 11 2 3" xfId="41544"/>
    <cellStyle name="SAPBEXexcCritical5 11 2 4" xfId="41545"/>
    <cellStyle name="SAPBEXexcCritical5 11 2 5" xfId="41546"/>
    <cellStyle name="SAPBEXexcCritical5 11 2 6" xfId="41547"/>
    <cellStyle name="SAPBEXexcCritical5 11 2 7" xfId="41548"/>
    <cellStyle name="SAPBEXexcCritical5 11 2 8" xfId="41549"/>
    <cellStyle name="SAPBEXexcCritical5 11 2 9" xfId="41550"/>
    <cellStyle name="SAPBEXexcCritical5 11 20" xfId="41551"/>
    <cellStyle name="SAPBEXexcCritical5 11 21" xfId="41552"/>
    <cellStyle name="SAPBEXexcCritical5 11 22" xfId="41553"/>
    <cellStyle name="SAPBEXexcCritical5 11 23" xfId="41554"/>
    <cellStyle name="SAPBEXexcCritical5 11 24" xfId="41555"/>
    <cellStyle name="SAPBEXexcCritical5 11 25" xfId="41556"/>
    <cellStyle name="SAPBEXexcCritical5 11 26" xfId="41557"/>
    <cellStyle name="SAPBEXexcCritical5 11 27" xfId="41558"/>
    <cellStyle name="SAPBEXexcCritical5 11 28" xfId="41559"/>
    <cellStyle name="SAPBEXexcCritical5 11 29" xfId="41560"/>
    <cellStyle name="SAPBEXexcCritical5 11 3" xfId="41561"/>
    <cellStyle name="SAPBEXexcCritical5 11 30" xfId="41562"/>
    <cellStyle name="SAPBEXexcCritical5 11 4" xfId="41563"/>
    <cellStyle name="SAPBEXexcCritical5 11 5" xfId="41564"/>
    <cellStyle name="SAPBEXexcCritical5 11 6" xfId="41565"/>
    <cellStyle name="SAPBEXexcCritical5 11 7" xfId="41566"/>
    <cellStyle name="SAPBEXexcCritical5 11 8" xfId="41567"/>
    <cellStyle name="SAPBEXexcCritical5 11 9" xfId="41568"/>
    <cellStyle name="SAPBEXexcCritical5 12" xfId="41569"/>
    <cellStyle name="SAPBEXexcCritical5 12 10" xfId="41570"/>
    <cellStyle name="SAPBEXexcCritical5 12 11" xfId="41571"/>
    <cellStyle name="SAPBEXexcCritical5 12 12" xfId="41572"/>
    <cellStyle name="SAPBEXexcCritical5 12 13" xfId="41573"/>
    <cellStyle name="SAPBEXexcCritical5 12 14" xfId="41574"/>
    <cellStyle name="SAPBEXexcCritical5 12 15" xfId="41575"/>
    <cellStyle name="SAPBEXexcCritical5 12 16" xfId="41576"/>
    <cellStyle name="SAPBEXexcCritical5 12 17" xfId="41577"/>
    <cellStyle name="SAPBEXexcCritical5 12 18" xfId="41578"/>
    <cellStyle name="SAPBEXexcCritical5 12 19" xfId="41579"/>
    <cellStyle name="SAPBEXexcCritical5 12 2" xfId="41580"/>
    <cellStyle name="SAPBEXexcCritical5 12 2 10" xfId="41581"/>
    <cellStyle name="SAPBEXexcCritical5 12 2 11" xfId="41582"/>
    <cellStyle name="SAPBEXexcCritical5 12 2 12" xfId="41583"/>
    <cellStyle name="SAPBEXexcCritical5 12 2 13" xfId="41584"/>
    <cellStyle name="SAPBEXexcCritical5 12 2 14" xfId="41585"/>
    <cellStyle name="SAPBEXexcCritical5 12 2 15" xfId="41586"/>
    <cellStyle name="SAPBEXexcCritical5 12 2 16" xfId="41587"/>
    <cellStyle name="SAPBEXexcCritical5 12 2 17" xfId="41588"/>
    <cellStyle name="SAPBEXexcCritical5 12 2 18" xfId="41589"/>
    <cellStyle name="SAPBEXexcCritical5 12 2 19" xfId="41590"/>
    <cellStyle name="SAPBEXexcCritical5 12 2 2" xfId="41591"/>
    <cellStyle name="SAPBEXexcCritical5 12 2 20" xfId="41592"/>
    <cellStyle name="SAPBEXexcCritical5 12 2 21" xfId="41593"/>
    <cellStyle name="SAPBEXexcCritical5 12 2 22" xfId="41594"/>
    <cellStyle name="SAPBEXexcCritical5 12 2 23" xfId="41595"/>
    <cellStyle name="SAPBEXexcCritical5 12 2 24" xfId="41596"/>
    <cellStyle name="SAPBEXexcCritical5 12 2 25" xfId="41597"/>
    <cellStyle name="SAPBEXexcCritical5 12 2 26" xfId="41598"/>
    <cellStyle name="SAPBEXexcCritical5 12 2 27" xfId="41599"/>
    <cellStyle name="SAPBEXexcCritical5 12 2 28" xfId="41600"/>
    <cellStyle name="SAPBEXexcCritical5 12 2 29" xfId="41601"/>
    <cellStyle name="SAPBEXexcCritical5 12 2 3" xfId="41602"/>
    <cellStyle name="SAPBEXexcCritical5 12 2 4" xfId="41603"/>
    <cellStyle name="SAPBEXexcCritical5 12 2 5" xfId="41604"/>
    <cellStyle name="SAPBEXexcCritical5 12 2 6" xfId="41605"/>
    <cellStyle name="SAPBEXexcCritical5 12 2 7" xfId="41606"/>
    <cellStyle name="SAPBEXexcCritical5 12 2 8" xfId="41607"/>
    <cellStyle name="SAPBEXexcCritical5 12 2 9" xfId="41608"/>
    <cellStyle name="SAPBEXexcCritical5 12 20" xfId="41609"/>
    <cellStyle name="SAPBEXexcCritical5 12 21" xfId="41610"/>
    <cellStyle name="SAPBEXexcCritical5 12 22" xfId="41611"/>
    <cellStyle name="SAPBEXexcCritical5 12 23" xfId="41612"/>
    <cellStyle name="SAPBEXexcCritical5 12 24" xfId="41613"/>
    <cellStyle name="SAPBEXexcCritical5 12 25" xfId="41614"/>
    <cellStyle name="SAPBEXexcCritical5 12 26" xfId="41615"/>
    <cellStyle name="SAPBEXexcCritical5 12 27" xfId="41616"/>
    <cellStyle name="SAPBEXexcCritical5 12 28" xfId="41617"/>
    <cellStyle name="SAPBEXexcCritical5 12 29" xfId="41618"/>
    <cellStyle name="SAPBEXexcCritical5 12 3" xfId="41619"/>
    <cellStyle name="SAPBEXexcCritical5 12 30" xfId="41620"/>
    <cellStyle name="SAPBEXexcCritical5 12 4" xfId="41621"/>
    <cellStyle name="SAPBEXexcCritical5 12 5" xfId="41622"/>
    <cellStyle name="SAPBEXexcCritical5 12 6" xfId="41623"/>
    <cellStyle name="SAPBEXexcCritical5 12 7" xfId="41624"/>
    <cellStyle name="SAPBEXexcCritical5 12 8" xfId="41625"/>
    <cellStyle name="SAPBEXexcCritical5 12 9" xfId="41626"/>
    <cellStyle name="SAPBEXexcCritical5 13" xfId="41627"/>
    <cellStyle name="SAPBEXexcCritical5 13 10" xfId="41628"/>
    <cellStyle name="SAPBEXexcCritical5 13 11" xfId="41629"/>
    <cellStyle name="SAPBEXexcCritical5 13 12" xfId="41630"/>
    <cellStyle name="SAPBEXexcCritical5 13 13" xfId="41631"/>
    <cellStyle name="SAPBEXexcCritical5 13 14" xfId="41632"/>
    <cellStyle name="SAPBEXexcCritical5 13 15" xfId="41633"/>
    <cellStyle name="SAPBEXexcCritical5 13 16" xfId="41634"/>
    <cellStyle name="SAPBEXexcCritical5 13 17" xfId="41635"/>
    <cellStyle name="SAPBEXexcCritical5 13 18" xfId="41636"/>
    <cellStyle name="SAPBEXexcCritical5 13 19" xfId="41637"/>
    <cellStyle name="SAPBEXexcCritical5 13 2" xfId="41638"/>
    <cellStyle name="SAPBEXexcCritical5 13 2 10" xfId="41639"/>
    <cellStyle name="SAPBEXexcCritical5 13 2 11" xfId="41640"/>
    <cellStyle name="SAPBEXexcCritical5 13 2 12" xfId="41641"/>
    <cellStyle name="SAPBEXexcCritical5 13 2 13" xfId="41642"/>
    <cellStyle name="SAPBEXexcCritical5 13 2 14" xfId="41643"/>
    <cellStyle name="SAPBEXexcCritical5 13 2 15" xfId="41644"/>
    <cellStyle name="SAPBEXexcCritical5 13 2 16" xfId="41645"/>
    <cellStyle name="SAPBEXexcCritical5 13 2 17" xfId="41646"/>
    <cellStyle name="SAPBEXexcCritical5 13 2 18" xfId="41647"/>
    <cellStyle name="SAPBEXexcCritical5 13 2 19" xfId="41648"/>
    <cellStyle name="SAPBEXexcCritical5 13 2 2" xfId="41649"/>
    <cellStyle name="SAPBEXexcCritical5 13 2 20" xfId="41650"/>
    <cellStyle name="SAPBEXexcCritical5 13 2 21" xfId="41651"/>
    <cellStyle name="SAPBEXexcCritical5 13 2 22" xfId="41652"/>
    <cellStyle name="SAPBEXexcCritical5 13 2 23" xfId="41653"/>
    <cellStyle name="SAPBEXexcCritical5 13 2 24" xfId="41654"/>
    <cellStyle name="SAPBEXexcCritical5 13 2 25" xfId="41655"/>
    <cellStyle name="SAPBEXexcCritical5 13 2 26" xfId="41656"/>
    <cellStyle name="SAPBEXexcCritical5 13 2 27" xfId="41657"/>
    <cellStyle name="SAPBEXexcCritical5 13 2 28" xfId="41658"/>
    <cellStyle name="SAPBEXexcCritical5 13 2 29" xfId="41659"/>
    <cellStyle name="SAPBEXexcCritical5 13 2 3" xfId="41660"/>
    <cellStyle name="SAPBEXexcCritical5 13 2 4" xfId="41661"/>
    <cellStyle name="SAPBEXexcCritical5 13 2 5" xfId="41662"/>
    <cellStyle name="SAPBEXexcCritical5 13 2 6" xfId="41663"/>
    <cellStyle name="SAPBEXexcCritical5 13 2 7" xfId="41664"/>
    <cellStyle name="SAPBEXexcCritical5 13 2 8" xfId="41665"/>
    <cellStyle name="SAPBEXexcCritical5 13 2 9" xfId="41666"/>
    <cellStyle name="SAPBEXexcCritical5 13 20" xfId="41667"/>
    <cellStyle name="SAPBEXexcCritical5 13 21" xfId="41668"/>
    <cellStyle name="SAPBEXexcCritical5 13 22" xfId="41669"/>
    <cellStyle name="SAPBEXexcCritical5 13 23" xfId="41670"/>
    <cellStyle name="SAPBEXexcCritical5 13 24" xfId="41671"/>
    <cellStyle name="SAPBEXexcCritical5 13 25" xfId="41672"/>
    <cellStyle name="SAPBEXexcCritical5 13 26" xfId="41673"/>
    <cellStyle name="SAPBEXexcCritical5 13 27" xfId="41674"/>
    <cellStyle name="SAPBEXexcCritical5 13 28" xfId="41675"/>
    <cellStyle name="SAPBEXexcCritical5 13 29" xfId="41676"/>
    <cellStyle name="SAPBEXexcCritical5 13 3" xfId="41677"/>
    <cellStyle name="SAPBEXexcCritical5 13 30" xfId="41678"/>
    <cellStyle name="SAPBEXexcCritical5 13 4" xfId="41679"/>
    <cellStyle name="SAPBEXexcCritical5 13 5" xfId="41680"/>
    <cellStyle name="SAPBEXexcCritical5 13 6" xfId="41681"/>
    <cellStyle name="SAPBEXexcCritical5 13 7" xfId="41682"/>
    <cellStyle name="SAPBEXexcCritical5 13 8" xfId="41683"/>
    <cellStyle name="SAPBEXexcCritical5 13 9" xfId="41684"/>
    <cellStyle name="SAPBEXexcCritical5 14" xfId="41685"/>
    <cellStyle name="SAPBEXexcCritical5 14 10" xfId="41686"/>
    <cellStyle name="SAPBEXexcCritical5 14 11" xfId="41687"/>
    <cellStyle name="SAPBEXexcCritical5 14 12" xfId="41688"/>
    <cellStyle name="SAPBEXexcCritical5 14 13" xfId="41689"/>
    <cellStyle name="SAPBEXexcCritical5 14 14" xfId="41690"/>
    <cellStyle name="SAPBEXexcCritical5 14 15" xfId="41691"/>
    <cellStyle name="SAPBEXexcCritical5 14 16" xfId="41692"/>
    <cellStyle name="SAPBEXexcCritical5 14 17" xfId="41693"/>
    <cellStyle name="SAPBEXexcCritical5 14 18" xfId="41694"/>
    <cellStyle name="SAPBEXexcCritical5 14 19" xfId="41695"/>
    <cellStyle name="SAPBEXexcCritical5 14 2" xfId="41696"/>
    <cellStyle name="SAPBEXexcCritical5 14 2 10" xfId="41697"/>
    <cellStyle name="SAPBEXexcCritical5 14 2 11" xfId="41698"/>
    <cellStyle name="SAPBEXexcCritical5 14 2 12" xfId="41699"/>
    <cellStyle name="SAPBEXexcCritical5 14 2 13" xfId="41700"/>
    <cellStyle name="SAPBEXexcCritical5 14 2 14" xfId="41701"/>
    <cellStyle name="SAPBEXexcCritical5 14 2 15" xfId="41702"/>
    <cellStyle name="SAPBEXexcCritical5 14 2 16" xfId="41703"/>
    <cellStyle name="SAPBEXexcCritical5 14 2 17" xfId="41704"/>
    <cellStyle name="SAPBEXexcCritical5 14 2 18" xfId="41705"/>
    <cellStyle name="SAPBEXexcCritical5 14 2 19" xfId="41706"/>
    <cellStyle name="SAPBEXexcCritical5 14 2 2" xfId="41707"/>
    <cellStyle name="SAPBEXexcCritical5 14 2 20" xfId="41708"/>
    <cellStyle name="SAPBEXexcCritical5 14 2 21" xfId="41709"/>
    <cellStyle name="SAPBEXexcCritical5 14 2 22" xfId="41710"/>
    <cellStyle name="SAPBEXexcCritical5 14 2 23" xfId="41711"/>
    <cellStyle name="SAPBEXexcCritical5 14 2 24" xfId="41712"/>
    <cellStyle name="SAPBEXexcCritical5 14 2 25" xfId="41713"/>
    <cellStyle name="SAPBEXexcCritical5 14 2 26" xfId="41714"/>
    <cellStyle name="SAPBEXexcCritical5 14 2 27" xfId="41715"/>
    <cellStyle name="SAPBEXexcCritical5 14 2 28" xfId="41716"/>
    <cellStyle name="SAPBEXexcCritical5 14 2 29" xfId="41717"/>
    <cellStyle name="SAPBEXexcCritical5 14 2 3" xfId="41718"/>
    <cellStyle name="SAPBEXexcCritical5 14 2 4" xfId="41719"/>
    <cellStyle name="SAPBEXexcCritical5 14 2 5" xfId="41720"/>
    <cellStyle name="SAPBEXexcCritical5 14 2 6" xfId="41721"/>
    <cellStyle name="SAPBEXexcCritical5 14 2 7" xfId="41722"/>
    <cellStyle name="SAPBEXexcCritical5 14 2 8" xfId="41723"/>
    <cellStyle name="SAPBEXexcCritical5 14 2 9" xfId="41724"/>
    <cellStyle name="SAPBEXexcCritical5 14 20" xfId="41725"/>
    <cellStyle name="SAPBEXexcCritical5 14 21" xfId="41726"/>
    <cellStyle name="SAPBEXexcCritical5 14 22" xfId="41727"/>
    <cellStyle name="SAPBEXexcCritical5 14 23" xfId="41728"/>
    <cellStyle name="SAPBEXexcCritical5 14 24" xfId="41729"/>
    <cellStyle name="SAPBEXexcCritical5 14 25" xfId="41730"/>
    <cellStyle name="SAPBEXexcCritical5 14 26" xfId="41731"/>
    <cellStyle name="SAPBEXexcCritical5 14 27" xfId="41732"/>
    <cellStyle name="SAPBEXexcCritical5 14 28" xfId="41733"/>
    <cellStyle name="SAPBEXexcCritical5 14 29" xfId="41734"/>
    <cellStyle name="SAPBEXexcCritical5 14 3" xfId="41735"/>
    <cellStyle name="SAPBEXexcCritical5 14 30" xfId="41736"/>
    <cellStyle name="SAPBEXexcCritical5 14 4" xfId="41737"/>
    <cellStyle name="SAPBEXexcCritical5 14 5" xfId="41738"/>
    <cellStyle name="SAPBEXexcCritical5 14 6" xfId="41739"/>
    <cellStyle name="SAPBEXexcCritical5 14 7" xfId="41740"/>
    <cellStyle name="SAPBEXexcCritical5 14 8" xfId="41741"/>
    <cellStyle name="SAPBEXexcCritical5 14 9" xfId="41742"/>
    <cellStyle name="SAPBEXexcCritical5 15" xfId="41743"/>
    <cellStyle name="SAPBEXexcCritical5 15 10" xfId="41744"/>
    <cellStyle name="SAPBEXexcCritical5 15 11" xfId="41745"/>
    <cellStyle name="SAPBEXexcCritical5 15 12" xfId="41746"/>
    <cellStyle name="SAPBEXexcCritical5 15 13" xfId="41747"/>
    <cellStyle name="SAPBEXexcCritical5 15 14" xfId="41748"/>
    <cellStyle name="SAPBEXexcCritical5 15 15" xfId="41749"/>
    <cellStyle name="SAPBEXexcCritical5 15 16" xfId="41750"/>
    <cellStyle name="SAPBEXexcCritical5 15 17" xfId="41751"/>
    <cellStyle name="SAPBEXexcCritical5 15 18" xfId="41752"/>
    <cellStyle name="SAPBEXexcCritical5 15 19" xfId="41753"/>
    <cellStyle name="SAPBEXexcCritical5 15 2" xfId="41754"/>
    <cellStyle name="SAPBEXexcCritical5 15 2 10" xfId="41755"/>
    <cellStyle name="SAPBEXexcCritical5 15 2 11" xfId="41756"/>
    <cellStyle name="SAPBEXexcCritical5 15 2 12" xfId="41757"/>
    <cellStyle name="SAPBEXexcCritical5 15 2 13" xfId="41758"/>
    <cellStyle name="SAPBEXexcCritical5 15 2 14" xfId="41759"/>
    <cellStyle name="SAPBEXexcCritical5 15 2 15" xfId="41760"/>
    <cellStyle name="SAPBEXexcCritical5 15 2 16" xfId="41761"/>
    <cellStyle name="SAPBEXexcCritical5 15 2 17" xfId="41762"/>
    <cellStyle name="SAPBEXexcCritical5 15 2 18" xfId="41763"/>
    <cellStyle name="SAPBEXexcCritical5 15 2 19" xfId="41764"/>
    <cellStyle name="SAPBEXexcCritical5 15 2 2" xfId="41765"/>
    <cellStyle name="SAPBEXexcCritical5 15 2 20" xfId="41766"/>
    <cellStyle name="SAPBEXexcCritical5 15 2 21" xfId="41767"/>
    <cellStyle name="SAPBEXexcCritical5 15 2 22" xfId="41768"/>
    <cellStyle name="SAPBEXexcCritical5 15 2 23" xfId="41769"/>
    <cellStyle name="SAPBEXexcCritical5 15 2 24" xfId="41770"/>
    <cellStyle name="SAPBEXexcCritical5 15 2 25" xfId="41771"/>
    <cellStyle name="SAPBEXexcCritical5 15 2 26" xfId="41772"/>
    <cellStyle name="SAPBEXexcCritical5 15 2 27" xfId="41773"/>
    <cellStyle name="SAPBEXexcCritical5 15 2 28" xfId="41774"/>
    <cellStyle name="SAPBEXexcCritical5 15 2 29" xfId="41775"/>
    <cellStyle name="SAPBEXexcCritical5 15 2 3" xfId="41776"/>
    <cellStyle name="SAPBEXexcCritical5 15 2 4" xfId="41777"/>
    <cellStyle name="SAPBEXexcCritical5 15 2 5" xfId="41778"/>
    <cellStyle name="SAPBEXexcCritical5 15 2 6" xfId="41779"/>
    <cellStyle name="SAPBEXexcCritical5 15 2 7" xfId="41780"/>
    <cellStyle name="SAPBEXexcCritical5 15 2 8" xfId="41781"/>
    <cellStyle name="SAPBEXexcCritical5 15 2 9" xfId="41782"/>
    <cellStyle name="SAPBEXexcCritical5 15 20" xfId="41783"/>
    <cellStyle name="SAPBEXexcCritical5 15 21" xfId="41784"/>
    <cellStyle name="SAPBEXexcCritical5 15 22" xfId="41785"/>
    <cellStyle name="SAPBEXexcCritical5 15 23" xfId="41786"/>
    <cellStyle name="SAPBEXexcCritical5 15 24" xfId="41787"/>
    <cellStyle name="SAPBEXexcCritical5 15 25" xfId="41788"/>
    <cellStyle name="SAPBEXexcCritical5 15 26" xfId="41789"/>
    <cellStyle name="SAPBEXexcCritical5 15 27" xfId="41790"/>
    <cellStyle name="SAPBEXexcCritical5 15 28" xfId="41791"/>
    <cellStyle name="SAPBEXexcCritical5 15 29" xfId="41792"/>
    <cellStyle name="SAPBEXexcCritical5 15 3" xfId="41793"/>
    <cellStyle name="SAPBEXexcCritical5 15 30" xfId="41794"/>
    <cellStyle name="SAPBEXexcCritical5 15 4" xfId="41795"/>
    <cellStyle name="SAPBEXexcCritical5 15 5" xfId="41796"/>
    <cellStyle name="SAPBEXexcCritical5 15 6" xfId="41797"/>
    <cellStyle name="SAPBEXexcCritical5 15 7" xfId="41798"/>
    <cellStyle name="SAPBEXexcCritical5 15 8" xfId="41799"/>
    <cellStyle name="SAPBEXexcCritical5 15 9" xfId="41800"/>
    <cellStyle name="SAPBEXexcCritical5 16" xfId="41801"/>
    <cellStyle name="SAPBEXexcCritical5 16 10" xfId="41802"/>
    <cellStyle name="SAPBEXexcCritical5 16 11" xfId="41803"/>
    <cellStyle name="SAPBEXexcCritical5 16 12" xfId="41804"/>
    <cellStyle name="SAPBEXexcCritical5 16 13" xfId="41805"/>
    <cellStyle name="SAPBEXexcCritical5 16 14" xfId="41806"/>
    <cellStyle name="SAPBEXexcCritical5 16 15" xfId="41807"/>
    <cellStyle name="SAPBEXexcCritical5 16 16" xfId="41808"/>
    <cellStyle name="SAPBEXexcCritical5 16 17" xfId="41809"/>
    <cellStyle name="SAPBEXexcCritical5 16 18" xfId="41810"/>
    <cellStyle name="SAPBEXexcCritical5 16 19" xfId="41811"/>
    <cellStyle name="SAPBEXexcCritical5 16 2" xfId="41812"/>
    <cellStyle name="SAPBEXexcCritical5 16 2 10" xfId="41813"/>
    <cellStyle name="SAPBEXexcCritical5 16 2 11" xfId="41814"/>
    <cellStyle name="SAPBEXexcCritical5 16 2 12" xfId="41815"/>
    <cellStyle name="SAPBEXexcCritical5 16 2 13" xfId="41816"/>
    <cellStyle name="SAPBEXexcCritical5 16 2 14" xfId="41817"/>
    <cellStyle name="SAPBEXexcCritical5 16 2 15" xfId="41818"/>
    <cellStyle name="SAPBEXexcCritical5 16 2 16" xfId="41819"/>
    <cellStyle name="SAPBEXexcCritical5 16 2 17" xfId="41820"/>
    <cellStyle name="SAPBEXexcCritical5 16 2 18" xfId="41821"/>
    <cellStyle name="SAPBEXexcCritical5 16 2 19" xfId="41822"/>
    <cellStyle name="SAPBEXexcCritical5 16 2 2" xfId="41823"/>
    <cellStyle name="SAPBEXexcCritical5 16 2 20" xfId="41824"/>
    <cellStyle name="SAPBEXexcCritical5 16 2 21" xfId="41825"/>
    <cellStyle name="SAPBEXexcCritical5 16 2 22" xfId="41826"/>
    <cellStyle name="SAPBEXexcCritical5 16 2 23" xfId="41827"/>
    <cellStyle name="SAPBEXexcCritical5 16 2 24" xfId="41828"/>
    <cellStyle name="SAPBEXexcCritical5 16 2 25" xfId="41829"/>
    <cellStyle name="SAPBEXexcCritical5 16 2 26" xfId="41830"/>
    <cellStyle name="SAPBEXexcCritical5 16 2 27" xfId="41831"/>
    <cellStyle name="SAPBEXexcCritical5 16 2 28" xfId="41832"/>
    <cellStyle name="SAPBEXexcCritical5 16 2 29" xfId="41833"/>
    <cellStyle name="SAPBEXexcCritical5 16 2 3" xfId="41834"/>
    <cellStyle name="SAPBEXexcCritical5 16 2 4" xfId="41835"/>
    <cellStyle name="SAPBEXexcCritical5 16 2 5" xfId="41836"/>
    <cellStyle name="SAPBEXexcCritical5 16 2 6" xfId="41837"/>
    <cellStyle name="SAPBEXexcCritical5 16 2 7" xfId="41838"/>
    <cellStyle name="SAPBEXexcCritical5 16 2 8" xfId="41839"/>
    <cellStyle name="SAPBEXexcCritical5 16 2 9" xfId="41840"/>
    <cellStyle name="SAPBEXexcCritical5 16 20" xfId="41841"/>
    <cellStyle name="SAPBEXexcCritical5 16 21" xfId="41842"/>
    <cellStyle name="SAPBEXexcCritical5 16 22" xfId="41843"/>
    <cellStyle name="SAPBEXexcCritical5 16 23" xfId="41844"/>
    <cellStyle name="SAPBEXexcCritical5 16 24" xfId="41845"/>
    <cellStyle name="SAPBEXexcCritical5 16 25" xfId="41846"/>
    <cellStyle name="SAPBEXexcCritical5 16 26" xfId="41847"/>
    <cellStyle name="SAPBEXexcCritical5 16 27" xfId="41848"/>
    <cellStyle name="SAPBEXexcCritical5 16 28" xfId="41849"/>
    <cellStyle name="SAPBEXexcCritical5 16 29" xfId="41850"/>
    <cellStyle name="SAPBEXexcCritical5 16 3" xfId="41851"/>
    <cellStyle name="SAPBEXexcCritical5 16 30" xfId="41852"/>
    <cellStyle name="SAPBEXexcCritical5 16 4" xfId="41853"/>
    <cellStyle name="SAPBEXexcCritical5 16 5" xfId="41854"/>
    <cellStyle name="SAPBEXexcCritical5 16 6" xfId="41855"/>
    <cellStyle name="SAPBEXexcCritical5 16 7" xfId="41856"/>
    <cellStyle name="SAPBEXexcCritical5 16 8" xfId="41857"/>
    <cellStyle name="SAPBEXexcCritical5 16 9" xfId="41858"/>
    <cellStyle name="SAPBEXexcCritical5 17" xfId="41859"/>
    <cellStyle name="SAPBEXexcCritical5 17 10" xfId="41860"/>
    <cellStyle name="SAPBEXexcCritical5 17 11" xfId="41861"/>
    <cellStyle name="SAPBEXexcCritical5 17 12" xfId="41862"/>
    <cellStyle name="SAPBEXexcCritical5 17 13" xfId="41863"/>
    <cellStyle name="SAPBEXexcCritical5 17 14" xfId="41864"/>
    <cellStyle name="SAPBEXexcCritical5 17 15" xfId="41865"/>
    <cellStyle name="SAPBEXexcCritical5 17 16" xfId="41866"/>
    <cellStyle name="SAPBEXexcCritical5 17 17" xfId="41867"/>
    <cellStyle name="SAPBEXexcCritical5 17 18" xfId="41868"/>
    <cellStyle name="SAPBEXexcCritical5 17 19" xfId="41869"/>
    <cellStyle name="SAPBEXexcCritical5 17 2" xfId="41870"/>
    <cellStyle name="SAPBEXexcCritical5 17 2 10" xfId="41871"/>
    <cellStyle name="SAPBEXexcCritical5 17 2 11" xfId="41872"/>
    <cellStyle name="SAPBEXexcCritical5 17 2 12" xfId="41873"/>
    <cellStyle name="SAPBEXexcCritical5 17 2 13" xfId="41874"/>
    <cellStyle name="SAPBEXexcCritical5 17 2 14" xfId="41875"/>
    <cellStyle name="SAPBEXexcCritical5 17 2 15" xfId="41876"/>
    <cellStyle name="SAPBEXexcCritical5 17 2 16" xfId="41877"/>
    <cellStyle name="SAPBEXexcCritical5 17 2 17" xfId="41878"/>
    <cellStyle name="SAPBEXexcCritical5 17 2 18" xfId="41879"/>
    <cellStyle name="SAPBEXexcCritical5 17 2 19" xfId="41880"/>
    <cellStyle name="SAPBEXexcCritical5 17 2 2" xfId="41881"/>
    <cellStyle name="SAPBEXexcCritical5 17 2 20" xfId="41882"/>
    <cellStyle name="SAPBEXexcCritical5 17 2 21" xfId="41883"/>
    <cellStyle name="SAPBEXexcCritical5 17 2 22" xfId="41884"/>
    <cellStyle name="SAPBEXexcCritical5 17 2 23" xfId="41885"/>
    <cellStyle name="SAPBEXexcCritical5 17 2 24" xfId="41886"/>
    <cellStyle name="SAPBEXexcCritical5 17 2 25" xfId="41887"/>
    <cellStyle name="SAPBEXexcCritical5 17 2 26" xfId="41888"/>
    <cellStyle name="SAPBEXexcCritical5 17 2 27" xfId="41889"/>
    <cellStyle name="SAPBEXexcCritical5 17 2 28" xfId="41890"/>
    <cellStyle name="SAPBEXexcCritical5 17 2 29" xfId="41891"/>
    <cellStyle name="SAPBEXexcCritical5 17 2 3" xfId="41892"/>
    <cellStyle name="SAPBEXexcCritical5 17 2 4" xfId="41893"/>
    <cellStyle name="SAPBEXexcCritical5 17 2 5" xfId="41894"/>
    <cellStyle name="SAPBEXexcCritical5 17 2 6" xfId="41895"/>
    <cellStyle name="SAPBEXexcCritical5 17 2 7" xfId="41896"/>
    <cellStyle name="SAPBEXexcCritical5 17 2 8" xfId="41897"/>
    <cellStyle name="SAPBEXexcCritical5 17 2 9" xfId="41898"/>
    <cellStyle name="SAPBEXexcCritical5 17 20" xfId="41899"/>
    <cellStyle name="SAPBEXexcCritical5 17 21" xfId="41900"/>
    <cellStyle name="SAPBEXexcCritical5 17 22" xfId="41901"/>
    <cellStyle name="SAPBEXexcCritical5 17 23" xfId="41902"/>
    <cellStyle name="SAPBEXexcCritical5 17 24" xfId="41903"/>
    <cellStyle name="SAPBEXexcCritical5 17 25" xfId="41904"/>
    <cellStyle name="SAPBEXexcCritical5 17 26" xfId="41905"/>
    <cellStyle name="SAPBEXexcCritical5 17 27" xfId="41906"/>
    <cellStyle name="SAPBEXexcCritical5 17 28" xfId="41907"/>
    <cellStyle name="SAPBEXexcCritical5 17 29" xfId="41908"/>
    <cellStyle name="SAPBEXexcCritical5 17 3" xfId="41909"/>
    <cellStyle name="SAPBEXexcCritical5 17 30" xfId="41910"/>
    <cellStyle name="SAPBEXexcCritical5 17 4" xfId="41911"/>
    <cellStyle name="SAPBEXexcCritical5 17 5" xfId="41912"/>
    <cellStyle name="SAPBEXexcCritical5 17 6" xfId="41913"/>
    <cellStyle name="SAPBEXexcCritical5 17 7" xfId="41914"/>
    <cellStyle name="SAPBEXexcCritical5 17 8" xfId="41915"/>
    <cellStyle name="SAPBEXexcCritical5 17 9" xfId="41916"/>
    <cellStyle name="SAPBEXexcCritical5 18" xfId="41917"/>
    <cellStyle name="SAPBEXexcCritical5 18 10" xfId="41918"/>
    <cellStyle name="SAPBEXexcCritical5 18 11" xfId="41919"/>
    <cellStyle name="SAPBEXexcCritical5 18 12" xfId="41920"/>
    <cellStyle name="SAPBEXexcCritical5 18 13" xfId="41921"/>
    <cellStyle name="SAPBEXexcCritical5 18 14" xfId="41922"/>
    <cellStyle name="SAPBEXexcCritical5 18 15" xfId="41923"/>
    <cellStyle name="SAPBEXexcCritical5 18 16" xfId="41924"/>
    <cellStyle name="SAPBEXexcCritical5 18 17" xfId="41925"/>
    <cellStyle name="SAPBEXexcCritical5 18 18" xfId="41926"/>
    <cellStyle name="SAPBEXexcCritical5 18 19" xfId="41927"/>
    <cellStyle name="SAPBEXexcCritical5 18 2" xfId="41928"/>
    <cellStyle name="SAPBEXexcCritical5 18 20" xfId="41929"/>
    <cellStyle name="SAPBEXexcCritical5 18 21" xfId="41930"/>
    <cellStyle name="SAPBEXexcCritical5 18 22" xfId="41931"/>
    <cellStyle name="SAPBEXexcCritical5 18 23" xfId="41932"/>
    <cellStyle name="SAPBEXexcCritical5 18 24" xfId="41933"/>
    <cellStyle name="SAPBEXexcCritical5 18 25" xfId="41934"/>
    <cellStyle name="SAPBEXexcCritical5 18 26" xfId="41935"/>
    <cellStyle name="SAPBEXexcCritical5 18 27" xfId="41936"/>
    <cellStyle name="SAPBEXexcCritical5 18 28" xfId="41937"/>
    <cellStyle name="SAPBEXexcCritical5 18 29" xfId="41938"/>
    <cellStyle name="SAPBEXexcCritical5 18 3" xfId="41939"/>
    <cellStyle name="SAPBEXexcCritical5 18 4" xfId="41940"/>
    <cellStyle name="SAPBEXexcCritical5 18 5" xfId="41941"/>
    <cellStyle name="SAPBEXexcCritical5 18 6" xfId="41942"/>
    <cellStyle name="SAPBEXexcCritical5 18 7" xfId="41943"/>
    <cellStyle name="SAPBEXexcCritical5 18 8" xfId="41944"/>
    <cellStyle name="SAPBEXexcCritical5 18 9" xfId="41945"/>
    <cellStyle name="SAPBEXexcCritical5 19" xfId="41946"/>
    <cellStyle name="SAPBEXexcCritical5 19 10" xfId="41947"/>
    <cellStyle name="SAPBEXexcCritical5 19 11" xfId="41948"/>
    <cellStyle name="SAPBEXexcCritical5 19 12" xfId="41949"/>
    <cellStyle name="SAPBEXexcCritical5 19 13" xfId="41950"/>
    <cellStyle name="SAPBEXexcCritical5 19 14" xfId="41951"/>
    <cellStyle name="SAPBEXexcCritical5 19 15" xfId="41952"/>
    <cellStyle name="SAPBEXexcCritical5 19 16" xfId="41953"/>
    <cellStyle name="SAPBEXexcCritical5 19 17" xfId="41954"/>
    <cellStyle name="SAPBEXexcCritical5 19 18" xfId="41955"/>
    <cellStyle name="SAPBEXexcCritical5 19 19" xfId="41956"/>
    <cellStyle name="SAPBEXexcCritical5 19 2" xfId="41957"/>
    <cellStyle name="SAPBEXexcCritical5 19 20" xfId="41958"/>
    <cellStyle name="SAPBEXexcCritical5 19 21" xfId="41959"/>
    <cellStyle name="SAPBEXexcCritical5 19 22" xfId="41960"/>
    <cellStyle name="SAPBEXexcCritical5 19 23" xfId="41961"/>
    <cellStyle name="SAPBEXexcCritical5 19 24" xfId="41962"/>
    <cellStyle name="SAPBEXexcCritical5 19 25" xfId="41963"/>
    <cellStyle name="SAPBEXexcCritical5 19 26" xfId="41964"/>
    <cellStyle name="SAPBEXexcCritical5 19 27" xfId="41965"/>
    <cellStyle name="SAPBEXexcCritical5 19 28" xfId="41966"/>
    <cellStyle name="SAPBEXexcCritical5 19 29" xfId="41967"/>
    <cellStyle name="SAPBEXexcCritical5 19 3" xfId="41968"/>
    <cellStyle name="SAPBEXexcCritical5 19 4" xfId="41969"/>
    <cellStyle name="SAPBEXexcCritical5 19 5" xfId="41970"/>
    <cellStyle name="SAPBEXexcCritical5 19 6" xfId="41971"/>
    <cellStyle name="SAPBEXexcCritical5 19 7" xfId="41972"/>
    <cellStyle name="SAPBEXexcCritical5 19 8" xfId="41973"/>
    <cellStyle name="SAPBEXexcCritical5 19 9" xfId="41974"/>
    <cellStyle name="SAPBEXexcCritical5 2" xfId="41975"/>
    <cellStyle name="SAPBEXexcCritical5 2 10" xfId="41976"/>
    <cellStyle name="SAPBEXexcCritical5 2 11" xfId="41977"/>
    <cellStyle name="SAPBEXexcCritical5 2 12" xfId="41978"/>
    <cellStyle name="SAPBEXexcCritical5 2 13" xfId="41979"/>
    <cellStyle name="SAPBEXexcCritical5 2 14" xfId="41980"/>
    <cellStyle name="SAPBEXexcCritical5 2 15" xfId="41981"/>
    <cellStyle name="SAPBEXexcCritical5 2 16" xfId="41982"/>
    <cellStyle name="SAPBEXexcCritical5 2 17" xfId="41983"/>
    <cellStyle name="SAPBEXexcCritical5 2 18" xfId="41984"/>
    <cellStyle name="SAPBEXexcCritical5 2 19" xfId="41985"/>
    <cellStyle name="SAPBEXexcCritical5 2 2" xfId="41986"/>
    <cellStyle name="SAPBEXexcCritical5 2 2 10" xfId="41987"/>
    <cellStyle name="SAPBEXexcCritical5 2 2 11" xfId="41988"/>
    <cellStyle name="SAPBEXexcCritical5 2 2 12" xfId="41989"/>
    <cellStyle name="SAPBEXexcCritical5 2 2 13" xfId="41990"/>
    <cellStyle name="SAPBEXexcCritical5 2 2 14" xfId="41991"/>
    <cellStyle name="SAPBEXexcCritical5 2 2 15" xfId="41992"/>
    <cellStyle name="SAPBEXexcCritical5 2 2 16" xfId="41993"/>
    <cellStyle name="SAPBEXexcCritical5 2 2 17" xfId="41994"/>
    <cellStyle name="SAPBEXexcCritical5 2 2 18" xfId="41995"/>
    <cellStyle name="SAPBEXexcCritical5 2 2 19" xfId="41996"/>
    <cellStyle name="SAPBEXexcCritical5 2 2 2" xfId="41997"/>
    <cellStyle name="SAPBEXexcCritical5 2 2 2 10" xfId="41998"/>
    <cellStyle name="SAPBEXexcCritical5 2 2 2 11" xfId="41999"/>
    <cellStyle name="SAPBEXexcCritical5 2 2 2 12" xfId="42000"/>
    <cellStyle name="SAPBEXexcCritical5 2 2 2 13" xfId="42001"/>
    <cellStyle name="SAPBEXexcCritical5 2 2 2 14" xfId="42002"/>
    <cellStyle name="SAPBEXexcCritical5 2 2 2 15" xfId="42003"/>
    <cellStyle name="SAPBEXexcCritical5 2 2 2 16" xfId="42004"/>
    <cellStyle name="SAPBEXexcCritical5 2 2 2 17" xfId="42005"/>
    <cellStyle name="SAPBEXexcCritical5 2 2 2 18" xfId="42006"/>
    <cellStyle name="SAPBEXexcCritical5 2 2 2 19" xfId="42007"/>
    <cellStyle name="SAPBEXexcCritical5 2 2 2 2" xfId="42008"/>
    <cellStyle name="SAPBEXexcCritical5 2 2 2 20" xfId="42009"/>
    <cellStyle name="SAPBEXexcCritical5 2 2 2 21" xfId="42010"/>
    <cellStyle name="SAPBEXexcCritical5 2 2 2 22" xfId="42011"/>
    <cellStyle name="SAPBEXexcCritical5 2 2 2 23" xfId="42012"/>
    <cellStyle name="SAPBEXexcCritical5 2 2 2 24" xfId="42013"/>
    <cellStyle name="SAPBEXexcCritical5 2 2 2 25" xfId="42014"/>
    <cellStyle name="SAPBEXexcCritical5 2 2 2 26" xfId="42015"/>
    <cellStyle name="SAPBEXexcCritical5 2 2 2 27" xfId="42016"/>
    <cellStyle name="SAPBEXexcCritical5 2 2 2 28" xfId="42017"/>
    <cellStyle name="SAPBEXexcCritical5 2 2 2 29" xfId="42018"/>
    <cellStyle name="SAPBEXexcCritical5 2 2 2 3" xfId="42019"/>
    <cellStyle name="SAPBEXexcCritical5 2 2 2 4" xfId="42020"/>
    <cellStyle name="SAPBEXexcCritical5 2 2 2 5" xfId="42021"/>
    <cellStyle name="SAPBEXexcCritical5 2 2 2 6" xfId="42022"/>
    <cellStyle name="SAPBEXexcCritical5 2 2 2 7" xfId="42023"/>
    <cellStyle name="SAPBEXexcCritical5 2 2 2 8" xfId="42024"/>
    <cellStyle name="SAPBEXexcCritical5 2 2 2 9" xfId="42025"/>
    <cellStyle name="SAPBEXexcCritical5 2 2 20" xfId="42026"/>
    <cellStyle name="SAPBEXexcCritical5 2 2 21" xfId="42027"/>
    <cellStyle name="SAPBEXexcCritical5 2 2 22" xfId="42028"/>
    <cellStyle name="SAPBEXexcCritical5 2 2 23" xfId="42029"/>
    <cellStyle name="SAPBEXexcCritical5 2 2 24" xfId="42030"/>
    <cellStyle name="SAPBEXexcCritical5 2 2 25" xfId="42031"/>
    <cellStyle name="SAPBEXexcCritical5 2 2 26" xfId="42032"/>
    <cellStyle name="SAPBEXexcCritical5 2 2 27" xfId="42033"/>
    <cellStyle name="SAPBEXexcCritical5 2 2 28" xfId="42034"/>
    <cellStyle name="SAPBEXexcCritical5 2 2 29" xfId="42035"/>
    <cellStyle name="SAPBEXexcCritical5 2 2 3" xfId="42036"/>
    <cellStyle name="SAPBEXexcCritical5 2 2 30" xfId="42037"/>
    <cellStyle name="SAPBEXexcCritical5 2 2 4" xfId="42038"/>
    <cellStyle name="SAPBEXexcCritical5 2 2 5" xfId="42039"/>
    <cellStyle name="SAPBEXexcCritical5 2 2 6" xfId="42040"/>
    <cellStyle name="SAPBEXexcCritical5 2 2 7" xfId="42041"/>
    <cellStyle name="SAPBEXexcCritical5 2 2 8" xfId="42042"/>
    <cellStyle name="SAPBEXexcCritical5 2 2 9" xfId="42043"/>
    <cellStyle name="SAPBEXexcCritical5 2 20" xfId="42044"/>
    <cellStyle name="SAPBEXexcCritical5 2 21" xfId="42045"/>
    <cellStyle name="SAPBEXexcCritical5 2 22" xfId="42046"/>
    <cellStyle name="SAPBEXexcCritical5 2 23" xfId="42047"/>
    <cellStyle name="SAPBEXexcCritical5 2 24" xfId="42048"/>
    <cellStyle name="SAPBEXexcCritical5 2 25" xfId="42049"/>
    <cellStyle name="SAPBEXexcCritical5 2 26" xfId="42050"/>
    <cellStyle name="SAPBEXexcCritical5 2 27" xfId="42051"/>
    <cellStyle name="SAPBEXexcCritical5 2 28" xfId="42052"/>
    <cellStyle name="SAPBEXexcCritical5 2 29" xfId="42053"/>
    <cellStyle name="SAPBEXexcCritical5 2 3" xfId="42054"/>
    <cellStyle name="SAPBEXexcCritical5 2 3 10" xfId="42055"/>
    <cellStyle name="SAPBEXexcCritical5 2 3 11" xfId="42056"/>
    <cellStyle name="SAPBEXexcCritical5 2 3 12" xfId="42057"/>
    <cellStyle name="SAPBEXexcCritical5 2 3 13" xfId="42058"/>
    <cellStyle name="SAPBEXexcCritical5 2 3 14" xfId="42059"/>
    <cellStyle name="SAPBEXexcCritical5 2 3 15" xfId="42060"/>
    <cellStyle name="SAPBEXexcCritical5 2 3 16" xfId="42061"/>
    <cellStyle name="SAPBEXexcCritical5 2 3 17" xfId="42062"/>
    <cellStyle name="SAPBEXexcCritical5 2 3 18" xfId="42063"/>
    <cellStyle name="SAPBEXexcCritical5 2 3 19" xfId="42064"/>
    <cellStyle name="SAPBEXexcCritical5 2 3 2" xfId="42065"/>
    <cellStyle name="SAPBEXexcCritical5 2 3 20" xfId="42066"/>
    <cellStyle name="SAPBEXexcCritical5 2 3 21" xfId="42067"/>
    <cellStyle name="SAPBEXexcCritical5 2 3 22" xfId="42068"/>
    <cellStyle name="SAPBEXexcCritical5 2 3 23" xfId="42069"/>
    <cellStyle name="SAPBEXexcCritical5 2 3 24" xfId="42070"/>
    <cellStyle name="SAPBEXexcCritical5 2 3 25" xfId="42071"/>
    <cellStyle name="SAPBEXexcCritical5 2 3 26" xfId="42072"/>
    <cellStyle name="SAPBEXexcCritical5 2 3 27" xfId="42073"/>
    <cellStyle name="SAPBEXexcCritical5 2 3 28" xfId="42074"/>
    <cellStyle name="SAPBEXexcCritical5 2 3 29" xfId="42075"/>
    <cellStyle name="SAPBEXexcCritical5 2 3 3" xfId="42076"/>
    <cellStyle name="SAPBEXexcCritical5 2 3 4" xfId="42077"/>
    <cellStyle name="SAPBEXexcCritical5 2 3 5" xfId="42078"/>
    <cellStyle name="SAPBEXexcCritical5 2 3 6" xfId="42079"/>
    <cellStyle name="SAPBEXexcCritical5 2 3 7" xfId="42080"/>
    <cellStyle name="SAPBEXexcCritical5 2 3 8" xfId="42081"/>
    <cellStyle name="SAPBEXexcCritical5 2 3 9" xfId="42082"/>
    <cellStyle name="SAPBEXexcCritical5 2 30" xfId="42083"/>
    <cellStyle name="SAPBEXexcCritical5 2 31" xfId="42084"/>
    <cellStyle name="SAPBEXexcCritical5 2 4" xfId="42085"/>
    <cellStyle name="SAPBEXexcCritical5 2 5" xfId="42086"/>
    <cellStyle name="SAPBEXexcCritical5 2 6" xfId="42087"/>
    <cellStyle name="SAPBEXexcCritical5 2 7" xfId="42088"/>
    <cellStyle name="SAPBEXexcCritical5 2 8" xfId="42089"/>
    <cellStyle name="SAPBEXexcCritical5 2 9" xfId="42090"/>
    <cellStyle name="SAPBEXexcCritical5 20" xfId="42091"/>
    <cellStyle name="SAPBEXexcCritical5 20 10" xfId="42092"/>
    <cellStyle name="SAPBEXexcCritical5 20 11" xfId="42093"/>
    <cellStyle name="SAPBEXexcCritical5 20 12" xfId="42094"/>
    <cellStyle name="SAPBEXexcCritical5 20 13" xfId="42095"/>
    <cellStyle name="SAPBEXexcCritical5 20 14" xfId="42096"/>
    <cellStyle name="SAPBEXexcCritical5 20 15" xfId="42097"/>
    <cellStyle name="SAPBEXexcCritical5 20 16" xfId="42098"/>
    <cellStyle name="SAPBEXexcCritical5 20 17" xfId="42099"/>
    <cellStyle name="SAPBEXexcCritical5 20 18" xfId="42100"/>
    <cellStyle name="SAPBEXexcCritical5 20 19" xfId="42101"/>
    <cellStyle name="SAPBEXexcCritical5 20 2" xfId="42102"/>
    <cellStyle name="SAPBEXexcCritical5 20 20" xfId="42103"/>
    <cellStyle name="SAPBEXexcCritical5 20 21" xfId="42104"/>
    <cellStyle name="SAPBEXexcCritical5 20 22" xfId="42105"/>
    <cellStyle name="SAPBEXexcCritical5 20 23" xfId="42106"/>
    <cellStyle name="SAPBEXexcCritical5 20 24" xfId="42107"/>
    <cellStyle name="SAPBEXexcCritical5 20 25" xfId="42108"/>
    <cellStyle name="SAPBEXexcCritical5 20 26" xfId="42109"/>
    <cellStyle name="SAPBEXexcCritical5 20 27" xfId="42110"/>
    <cellStyle name="SAPBEXexcCritical5 20 28" xfId="42111"/>
    <cellStyle name="SAPBEXexcCritical5 20 29" xfId="42112"/>
    <cellStyle name="SAPBEXexcCritical5 20 3" xfId="42113"/>
    <cellStyle name="SAPBEXexcCritical5 20 4" xfId="42114"/>
    <cellStyle name="SAPBEXexcCritical5 20 5" xfId="42115"/>
    <cellStyle name="SAPBEXexcCritical5 20 6" xfId="42116"/>
    <cellStyle name="SAPBEXexcCritical5 20 7" xfId="42117"/>
    <cellStyle name="SAPBEXexcCritical5 20 8" xfId="42118"/>
    <cellStyle name="SAPBEXexcCritical5 20 9" xfId="42119"/>
    <cellStyle name="SAPBEXexcCritical5 21" xfId="42120"/>
    <cellStyle name="SAPBEXexcCritical5 21 10" xfId="42121"/>
    <cellStyle name="SAPBEXexcCritical5 21 11" xfId="42122"/>
    <cellStyle name="SAPBEXexcCritical5 21 12" xfId="42123"/>
    <cellStyle name="SAPBEXexcCritical5 21 13" xfId="42124"/>
    <cellStyle name="SAPBEXexcCritical5 21 14" xfId="42125"/>
    <cellStyle name="SAPBEXexcCritical5 21 15" xfId="42126"/>
    <cellStyle name="SAPBEXexcCritical5 21 16" xfId="42127"/>
    <cellStyle name="SAPBEXexcCritical5 21 17" xfId="42128"/>
    <cellStyle name="SAPBEXexcCritical5 21 18" xfId="42129"/>
    <cellStyle name="SAPBEXexcCritical5 21 19" xfId="42130"/>
    <cellStyle name="SAPBEXexcCritical5 21 2" xfId="42131"/>
    <cellStyle name="SAPBEXexcCritical5 21 20" xfId="42132"/>
    <cellStyle name="SAPBEXexcCritical5 21 21" xfId="42133"/>
    <cellStyle name="SAPBEXexcCritical5 21 22" xfId="42134"/>
    <cellStyle name="SAPBEXexcCritical5 21 23" xfId="42135"/>
    <cellStyle name="SAPBEXexcCritical5 21 24" xfId="42136"/>
    <cellStyle name="SAPBEXexcCritical5 21 25" xfId="42137"/>
    <cellStyle name="SAPBEXexcCritical5 21 26" xfId="42138"/>
    <cellStyle name="SAPBEXexcCritical5 21 27" xfId="42139"/>
    <cellStyle name="SAPBEXexcCritical5 21 28" xfId="42140"/>
    <cellStyle name="SAPBEXexcCritical5 21 29" xfId="42141"/>
    <cellStyle name="SAPBEXexcCritical5 21 3" xfId="42142"/>
    <cellStyle name="SAPBEXexcCritical5 21 4" xfId="42143"/>
    <cellStyle name="SAPBEXexcCritical5 21 5" xfId="42144"/>
    <cellStyle name="SAPBEXexcCritical5 21 6" xfId="42145"/>
    <cellStyle name="SAPBEXexcCritical5 21 7" xfId="42146"/>
    <cellStyle name="SAPBEXexcCritical5 21 8" xfId="42147"/>
    <cellStyle name="SAPBEXexcCritical5 21 9" xfId="42148"/>
    <cellStyle name="SAPBEXexcCritical5 22" xfId="42149"/>
    <cellStyle name="SAPBEXexcCritical5 22 10" xfId="42150"/>
    <cellStyle name="SAPBEXexcCritical5 22 11" xfId="42151"/>
    <cellStyle name="SAPBEXexcCritical5 22 12" xfId="42152"/>
    <cellStyle name="SAPBEXexcCritical5 22 13" xfId="42153"/>
    <cellStyle name="SAPBEXexcCritical5 22 14" xfId="42154"/>
    <cellStyle name="SAPBEXexcCritical5 22 15" xfId="42155"/>
    <cellStyle name="SAPBEXexcCritical5 22 16" xfId="42156"/>
    <cellStyle name="SAPBEXexcCritical5 22 17" xfId="42157"/>
    <cellStyle name="SAPBEXexcCritical5 22 18" xfId="42158"/>
    <cellStyle name="SAPBEXexcCritical5 22 19" xfId="42159"/>
    <cellStyle name="SAPBEXexcCritical5 22 2" xfId="42160"/>
    <cellStyle name="SAPBEXexcCritical5 22 20" xfId="42161"/>
    <cellStyle name="SAPBEXexcCritical5 22 21" xfId="42162"/>
    <cellStyle name="SAPBEXexcCritical5 22 22" xfId="42163"/>
    <cellStyle name="SAPBEXexcCritical5 22 23" xfId="42164"/>
    <cellStyle name="SAPBEXexcCritical5 22 24" xfId="42165"/>
    <cellStyle name="SAPBEXexcCritical5 22 25" xfId="42166"/>
    <cellStyle name="SAPBEXexcCritical5 22 26" xfId="42167"/>
    <cellStyle name="SAPBEXexcCritical5 22 27" xfId="42168"/>
    <cellStyle name="SAPBEXexcCritical5 22 28" xfId="42169"/>
    <cellStyle name="SAPBEXexcCritical5 22 29" xfId="42170"/>
    <cellStyle name="SAPBEXexcCritical5 22 3" xfId="42171"/>
    <cellStyle name="SAPBEXexcCritical5 22 4" xfId="42172"/>
    <cellStyle name="SAPBEXexcCritical5 22 5" xfId="42173"/>
    <cellStyle name="SAPBEXexcCritical5 22 6" xfId="42174"/>
    <cellStyle name="SAPBEXexcCritical5 22 7" xfId="42175"/>
    <cellStyle name="SAPBEXexcCritical5 22 8" xfId="42176"/>
    <cellStyle name="SAPBEXexcCritical5 22 9" xfId="42177"/>
    <cellStyle name="SAPBEXexcCritical5 23" xfId="42178"/>
    <cellStyle name="SAPBEXexcCritical5 23 10" xfId="42179"/>
    <cellStyle name="SAPBEXexcCritical5 23 11" xfId="42180"/>
    <cellStyle name="SAPBEXexcCritical5 23 12" xfId="42181"/>
    <cellStyle name="SAPBEXexcCritical5 23 13" xfId="42182"/>
    <cellStyle name="SAPBEXexcCritical5 23 14" xfId="42183"/>
    <cellStyle name="SAPBEXexcCritical5 23 15" xfId="42184"/>
    <cellStyle name="SAPBEXexcCritical5 23 16" xfId="42185"/>
    <cellStyle name="SAPBEXexcCritical5 23 17" xfId="42186"/>
    <cellStyle name="SAPBEXexcCritical5 23 18" xfId="42187"/>
    <cellStyle name="SAPBEXexcCritical5 23 19" xfId="42188"/>
    <cellStyle name="SAPBEXexcCritical5 23 2" xfId="42189"/>
    <cellStyle name="SAPBEXexcCritical5 23 20" xfId="42190"/>
    <cellStyle name="SAPBEXexcCritical5 23 21" xfId="42191"/>
    <cellStyle name="SAPBEXexcCritical5 23 22" xfId="42192"/>
    <cellStyle name="SAPBEXexcCritical5 23 23" xfId="42193"/>
    <cellStyle name="SAPBEXexcCritical5 23 24" xfId="42194"/>
    <cellStyle name="SAPBEXexcCritical5 23 25" xfId="42195"/>
    <cellStyle name="SAPBEXexcCritical5 23 26" xfId="42196"/>
    <cellStyle name="SAPBEXexcCritical5 23 27" xfId="42197"/>
    <cellStyle name="SAPBEXexcCritical5 23 28" xfId="42198"/>
    <cellStyle name="SAPBEXexcCritical5 23 29" xfId="42199"/>
    <cellStyle name="SAPBEXexcCritical5 23 3" xfId="42200"/>
    <cellStyle name="SAPBEXexcCritical5 23 4" xfId="42201"/>
    <cellStyle name="SAPBEXexcCritical5 23 5" xfId="42202"/>
    <cellStyle name="SAPBEXexcCritical5 23 6" xfId="42203"/>
    <cellStyle name="SAPBEXexcCritical5 23 7" xfId="42204"/>
    <cellStyle name="SAPBEXexcCritical5 23 8" xfId="42205"/>
    <cellStyle name="SAPBEXexcCritical5 23 9" xfId="42206"/>
    <cellStyle name="SAPBEXexcCritical5 24" xfId="42207"/>
    <cellStyle name="SAPBEXexcCritical5 24 10" xfId="42208"/>
    <cellStyle name="SAPBEXexcCritical5 24 11" xfId="42209"/>
    <cellStyle name="SAPBEXexcCritical5 24 12" xfId="42210"/>
    <cellStyle name="SAPBEXexcCritical5 24 13" xfId="42211"/>
    <cellStyle name="SAPBEXexcCritical5 24 14" xfId="42212"/>
    <cellStyle name="SAPBEXexcCritical5 24 15" xfId="42213"/>
    <cellStyle name="SAPBEXexcCritical5 24 16" xfId="42214"/>
    <cellStyle name="SAPBEXexcCritical5 24 17" xfId="42215"/>
    <cellStyle name="SAPBEXexcCritical5 24 18" xfId="42216"/>
    <cellStyle name="SAPBEXexcCritical5 24 19" xfId="42217"/>
    <cellStyle name="SAPBEXexcCritical5 24 2" xfId="42218"/>
    <cellStyle name="SAPBEXexcCritical5 24 20" xfId="42219"/>
    <cellStyle name="SAPBEXexcCritical5 24 21" xfId="42220"/>
    <cellStyle name="SAPBEXexcCritical5 24 22" xfId="42221"/>
    <cellStyle name="SAPBEXexcCritical5 24 23" xfId="42222"/>
    <cellStyle name="SAPBEXexcCritical5 24 24" xfId="42223"/>
    <cellStyle name="SAPBEXexcCritical5 24 25" xfId="42224"/>
    <cellStyle name="SAPBEXexcCritical5 24 26" xfId="42225"/>
    <cellStyle name="SAPBEXexcCritical5 24 27" xfId="42226"/>
    <cellStyle name="SAPBEXexcCritical5 24 28" xfId="42227"/>
    <cellStyle name="SAPBEXexcCritical5 24 29" xfId="42228"/>
    <cellStyle name="SAPBEXexcCritical5 24 3" xfId="42229"/>
    <cellStyle name="SAPBEXexcCritical5 24 4" xfId="42230"/>
    <cellStyle name="SAPBEXexcCritical5 24 5" xfId="42231"/>
    <cellStyle name="SAPBEXexcCritical5 24 6" xfId="42232"/>
    <cellStyle name="SAPBEXexcCritical5 24 7" xfId="42233"/>
    <cellStyle name="SAPBEXexcCritical5 24 8" xfId="42234"/>
    <cellStyle name="SAPBEXexcCritical5 24 9" xfId="42235"/>
    <cellStyle name="SAPBEXexcCritical5 25" xfId="42236"/>
    <cellStyle name="SAPBEXexcCritical5 26" xfId="42237"/>
    <cellStyle name="SAPBEXexcCritical5 27" xfId="42238"/>
    <cellStyle name="SAPBEXexcCritical5 28" xfId="42239"/>
    <cellStyle name="SAPBEXexcCritical5 29" xfId="42240"/>
    <cellStyle name="SAPBEXexcCritical5 3" xfId="42241"/>
    <cellStyle name="SAPBEXexcCritical5 3 10" xfId="42242"/>
    <cellStyle name="SAPBEXexcCritical5 3 11" xfId="42243"/>
    <cellStyle name="SAPBEXexcCritical5 3 12" xfId="42244"/>
    <cellStyle name="SAPBEXexcCritical5 3 13" xfId="42245"/>
    <cellStyle name="SAPBEXexcCritical5 3 14" xfId="42246"/>
    <cellStyle name="SAPBEXexcCritical5 3 15" xfId="42247"/>
    <cellStyle name="SAPBEXexcCritical5 3 16" xfId="42248"/>
    <cellStyle name="SAPBEXexcCritical5 3 17" xfId="42249"/>
    <cellStyle name="SAPBEXexcCritical5 3 18" xfId="42250"/>
    <cellStyle name="SAPBEXexcCritical5 3 19" xfId="42251"/>
    <cellStyle name="SAPBEXexcCritical5 3 2" xfId="42252"/>
    <cellStyle name="SAPBEXexcCritical5 3 2 10" xfId="42253"/>
    <cellStyle name="SAPBEXexcCritical5 3 2 11" xfId="42254"/>
    <cellStyle name="SAPBEXexcCritical5 3 2 12" xfId="42255"/>
    <cellStyle name="SAPBEXexcCritical5 3 2 13" xfId="42256"/>
    <cellStyle name="SAPBEXexcCritical5 3 2 14" xfId="42257"/>
    <cellStyle name="SAPBEXexcCritical5 3 2 15" xfId="42258"/>
    <cellStyle name="SAPBEXexcCritical5 3 2 16" xfId="42259"/>
    <cellStyle name="SAPBEXexcCritical5 3 2 17" xfId="42260"/>
    <cellStyle name="SAPBEXexcCritical5 3 2 18" xfId="42261"/>
    <cellStyle name="SAPBEXexcCritical5 3 2 19" xfId="42262"/>
    <cellStyle name="SAPBEXexcCritical5 3 2 2" xfId="42263"/>
    <cellStyle name="SAPBEXexcCritical5 3 2 20" xfId="42264"/>
    <cellStyle name="SAPBEXexcCritical5 3 2 21" xfId="42265"/>
    <cellStyle name="SAPBEXexcCritical5 3 2 22" xfId="42266"/>
    <cellStyle name="SAPBEXexcCritical5 3 2 23" xfId="42267"/>
    <cellStyle name="SAPBEXexcCritical5 3 2 24" xfId="42268"/>
    <cellStyle name="SAPBEXexcCritical5 3 2 25" xfId="42269"/>
    <cellStyle name="SAPBEXexcCritical5 3 2 26" xfId="42270"/>
    <cellStyle name="SAPBEXexcCritical5 3 2 27" xfId="42271"/>
    <cellStyle name="SAPBEXexcCritical5 3 2 28" xfId="42272"/>
    <cellStyle name="SAPBEXexcCritical5 3 2 29" xfId="42273"/>
    <cellStyle name="SAPBEXexcCritical5 3 2 3" xfId="42274"/>
    <cellStyle name="SAPBEXexcCritical5 3 2 4" xfId="42275"/>
    <cellStyle name="SAPBEXexcCritical5 3 2 5" xfId="42276"/>
    <cellStyle name="SAPBEXexcCritical5 3 2 6" xfId="42277"/>
    <cellStyle name="SAPBEXexcCritical5 3 2 7" xfId="42278"/>
    <cellStyle name="SAPBEXexcCritical5 3 2 8" xfId="42279"/>
    <cellStyle name="SAPBEXexcCritical5 3 2 9" xfId="42280"/>
    <cellStyle name="SAPBEXexcCritical5 3 20" xfId="42281"/>
    <cellStyle name="SAPBEXexcCritical5 3 21" xfId="42282"/>
    <cellStyle name="SAPBEXexcCritical5 3 22" xfId="42283"/>
    <cellStyle name="SAPBEXexcCritical5 3 23" xfId="42284"/>
    <cellStyle name="SAPBEXexcCritical5 3 24" xfId="42285"/>
    <cellStyle name="SAPBEXexcCritical5 3 25" xfId="42286"/>
    <cellStyle name="SAPBEXexcCritical5 3 26" xfId="42287"/>
    <cellStyle name="SAPBEXexcCritical5 3 27" xfId="42288"/>
    <cellStyle name="SAPBEXexcCritical5 3 28" xfId="42289"/>
    <cellStyle name="SAPBEXexcCritical5 3 29" xfId="42290"/>
    <cellStyle name="SAPBEXexcCritical5 3 3" xfId="42291"/>
    <cellStyle name="SAPBEXexcCritical5 3 3 10" xfId="42292"/>
    <cellStyle name="SAPBEXexcCritical5 3 3 11" xfId="42293"/>
    <cellStyle name="SAPBEXexcCritical5 3 3 12" xfId="42294"/>
    <cellStyle name="SAPBEXexcCritical5 3 3 13" xfId="42295"/>
    <cellStyle name="SAPBEXexcCritical5 3 3 14" xfId="42296"/>
    <cellStyle name="SAPBEXexcCritical5 3 3 15" xfId="42297"/>
    <cellStyle name="SAPBEXexcCritical5 3 3 16" xfId="42298"/>
    <cellStyle name="SAPBEXexcCritical5 3 3 17" xfId="42299"/>
    <cellStyle name="SAPBEXexcCritical5 3 3 18" xfId="42300"/>
    <cellStyle name="SAPBEXexcCritical5 3 3 19" xfId="42301"/>
    <cellStyle name="SAPBEXexcCritical5 3 3 2" xfId="42302"/>
    <cellStyle name="SAPBEXexcCritical5 3 3 20" xfId="42303"/>
    <cellStyle name="SAPBEXexcCritical5 3 3 21" xfId="42304"/>
    <cellStyle name="SAPBEXexcCritical5 3 3 22" xfId="42305"/>
    <cellStyle name="SAPBEXexcCritical5 3 3 23" xfId="42306"/>
    <cellStyle name="SAPBEXexcCritical5 3 3 24" xfId="42307"/>
    <cellStyle name="SAPBEXexcCritical5 3 3 25" xfId="42308"/>
    <cellStyle name="SAPBEXexcCritical5 3 3 26" xfId="42309"/>
    <cellStyle name="SAPBEXexcCritical5 3 3 27" xfId="42310"/>
    <cellStyle name="SAPBEXexcCritical5 3 3 28" xfId="42311"/>
    <cellStyle name="SAPBEXexcCritical5 3 3 29" xfId="42312"/>
    <cellStyle name="SAPBEXexcCritical5 3 3 3" xfId="42313"/>
    <cellStyle name="SAPBEXexcCritical5 3 3 4" xfId="42314"/>
    <cellStyle name="SAPBEXexcCritical5 3 3 5" xfId="42315"/>
    <cellStyle name="SAPBEXexcCritical5 3 3 6" xfId="42316"/>
    <cellStyle name="SAPBEXexcCritical5 3 3 7" xfId="42317"/>
    <cellStyle name="SAPBEXexcCritical5 3 3 8" xfId="42318"/>
    <cellStyle name="SAPBEXexcCritical5 3 3 9" xfId="42319"/>
    <cellStyle name="SAPBEXexcCritical5 3 30" xfId="42320"/>
    <cellStyle name="SAPBEXexcCritical5 3 31" xfId="42321"/>
    <cellStyle name="SAPBEXexcCritical5 3 4" xfId="42322"/>
    <cellStyle name="SAPBEXexcCritical5 3 5" xfId="42323"/>
    <cellStyle name="SAPBEXexcCritical5 3 6" xfId="42324"/>
    <cellStyle name="SAPBEXexcCritical5 3 7" xfId="42325"/>
    <cellStyle name="SAPBEXexcCritical5 3 8" xfId="42326"/>
    <cellStyle name="SAPBEXexcCritical5 3 9" xfId="42327"/>
    <cellStyle name="SAPBEXexcCritical5 30" xfId="42328"/>
    <cellStyle name="SAPBEXexcCritical5 31" xfId="42329"/>
    <cellStyle name="SAPBEXexcCritical5 32" xfId="42330"/>
    <cellStyle name="SAPBEXexcCritical5 33" xfId="42331"/>
    <cellStyle name="SAPBEXexcCritical5 34" xfId="42332"/>
    <cellStyle name="SAPBEXexcCritical5 35" xfId="42333"/>
    <cellStyle name="SAPBEXexcCritical5 36" xfId="42334"/>
    <cellStyle name="SAPBEXexcCritical5 37" xfId="42335"/>
    <cellStyle name="SAPBEXexcCritical5 38" xfId="42336"/>
    <cellStyle name="SAPBEXexcCritical5 39" xfId="42337"/>
    <cellStyle name="SAPBEXexcCritical5 4" xfId="42338"/>
    <cellStyle name="SAPBEXexcCritical5 4 10" xfId="42339"/>
    <cellStyle name="SAPBEXexcCritical5 4 11" xfId="42340"/>
    <cellStyle name="SAPBEXexcCritical5 4 12" xfId="42341"/>
    <cellStyle name="SAPBEXexcCritical5 4 13" xfId="42342"/>
    <cellStyle name="SAPBEXexcCritical5 4 14" xfId="42343"/>
    <cellStyle name="SAPBEXexcCritical5 4 15" xfId="42344"/>
    <cellStyle name="SAPBEXexcCritical5 4 16" xfId="42345"/>
    <cellStyle name="SAPBEXexcCritical5 4 17" xfId="42346"/>
    <cellStyle name="SAPBEXexcCritical5 4 18" xfId="42347"/>
    <cellStyle name="SAPBEXexcCritical5 4 19" xfId="42348"/>
    <cellStyle name="SAPBEXexcCritical5 4 2" xfId="42349"/>
    <cellStyle name="SAPBEXexcCritical5 4 2 10" xfId="42350"/>
    <cellStyle name="SAPBEXexcCritical5 4 2 11" xfId="42351"/>
    <cellStyle name="SAPBEXexcCritical5 4 2 12" xfId="42352"/>
    <cellStyle name="SAPBEXexcCritical5 4 2 13" xfId="42353"/>
    <cellStyle name="SAPBEXexcCritical5 4 2 14" xfId="42354"/>
    <cellStyle name="SAPBEXexcCritical5 4 2 15" xfId="42355"/>
    <cellStyle name="SAPBEXexcCritical5 4 2 16" xfId="42356"/>
    <cellStyle name="SAPBEXexcCritical5 4 2 17" xfId="42357"/>
    <cellStyle name="SAPBEXexcCritical5 4 2 18" xfId="42358"/>
    <cellStyle name="SAPBEXexcCritical5 4 2 19" xfId="42359"/>
    <cellStyle name="SAPBEXexcCritical5 4 2 2" xfId="42360"/>
    <cellStyle name="SAPBEXexcCritical5 4 2 20" xfId="42361"/>
    <cellStyle name="SAPBEXexcCritical5 4 2 21" xfId="42362"/>
    <cellStyle name="SAPBEXexcCritical5 4 2 22" xfId="42363"/>
    <cellStyle name="SAPBEXexcCritical5 4 2 23" xfId="42364"/>
    <cellStyle name="SAPBEXexcCritical5 4 2 24" xfId="42365"/>
    <cellStyle name="SAPBEXexcCritical5 4 2 25" xfId="42366"/>
    <cellStyle name="SAPBEXexcCritical5 4 2 26" xfId="42367"/>
    <cellStyle name="SAPBEXexcCritical5 4 2 27" xfId="42368"/>
    <cellStyle name="SAPBEXexcCritical5 4 2 28" xfId="42369"/>
    <cellStyle name="SAPBEXexcCritical5 4 2 29" xfId="42370"/>
    <cellStyle name="SAPBEXexcCritical5 4 2 3" xfId="42371"/>
    <cellStyle name="SAPBEXexcCritical5 4 2 4" xfId="42372"/>
    <cellStyle name="SAPBEXexcCritical5 4 2 5" xfId="42373"/>
    <cellStyle name="SAPBEXexcCritical5 4 2 6" xfId="42374"/>
    <cellStyle name="SAPBEXexcCritical5 4 2 7" xfId="42375"/>
    <cellStyle name="SAPBEXexcCritical5 4 2 8" xfId="42376"/>
    <cellStyle name="SAPBEXexcCritical5 4 2 9" xfId="42377"/>
    <cellStyle name="SAPBEXexcCritical5 4 20" xfId="42378"/>
    <cellStyle name="SAPBEXexcCritical5 4 21" xfId="42379"/>
    <cellStyle name="SAPBEXexcCritical5 4 22" xfId="42380"/>
    <cellStyle name="SAPBEXexcCritical5 4 23" xfId="42381"/>
    <cellStyle name="SAPBEXexcCritical5 4 24" xfId="42382"/>
    <cellStyle name="SAPBEXexcCritical5 4 25" xfId="42383"/>
    <cellStyle name="SAPBEXexcCritical5 4 26" xfId="42384"/>
    <cellStyle name="SAPBEXexcCritical5 4 27" xfId="42385"/>
    <cellStyle name="SAPBEXexcCritical5 4 28" xfId="42386"/>
    <cellStyle name="SAPBEXexcCritical5 4 29" xfId="42387"/>
    <cellStyle name="SAPBEXexcCritical5 4 3" xfId="42388"/>
    <cellStyle name="SAPBEXexcCritical5 4 3 10" xfId="42389"/>
    <cellStyle name="SAPBEXexcCritical5 4 3 11" xfId="42390"/>
    <cellStyle name="SAPBEXexcCritical5 4 3 12" xfId="42391"/>
    <cellStyle name="SAPBEXexcCritical5 4 3 13" xfId="42392"/>
    <cellStyle name="SAPBEXexcCritical5 4 3 14" xfId="42393"/>
    <cellStyle name="SAPBEXexcCritical5 4 3 15" xfId="42394"/>
    <cellStyle name="SAPBEXexcCritical5 4 3 16" xfId="42395"/>
    <cellStyle name="SAPBEXexcCritical5 4 3 17" xfId="42396"/>
    <cellStyle name="SAPBEXexcCritical5 4 3 18" xfId="42397"/>
    <cellStyle name="SAPBEXexcCritical5 4 3 19" xfId="42398"/>
    <cellStyle name="SAPBEXexcCritical5 4 3 2" xfId="42399"/>
    <cellStyle name="SAPBEXexcCritical5 4 3 20" xfId="42400"/>
    <cellStyle name="SAPBEXexcCritical5 4 3 21" xfId="42401"/>
    <cellStyle name="SAPBEXexcCritical5 4 3 22" xfId="42402"/>
    <cellStyle name="SAPBEXexcCritical5 4 3 23" xfId="42403"/>
    <cellStyle name="SAPBEXexcCritical5 4 3 24" xfId="42404"/>
    <cellStyle name="SAPBEXexcCritical5 4 3 25" xfId="42405"/>
    <cellStyle name="SAPBEXexcCritical5 4 3 26" xfId="42406"/>
    <cellStyle name="SAPBEXexcCritical5 4 3 27" xfId="42407"/>
    <cellStyle name="SAPBEXexcCritical5 4 3 28" xfId="42408"/>
    <cellStyle name="SAPBEXexcCritical5 4 3 29" xfId="42409"/>
    <cellStyle name="SAPBEXexcCritical5 4 3 3" xfId="42410"/>
    <cellStyle name="SAPBEXexcCritical5 4 3 4" xfId="42411"/>
    <cellStyle name="SAPBEXexcCritical5 4 3 5" xfId="42412"/>
    <cellStyle name="SAPBEXexcCritical5 4 3 6" xfId="42413"/>
    <cellStyle name="SAPBEXexcCritical5 4 3 7" xfId="42414"/>
    <cellStyle name="SAPBEXexcCritical5 4 3 8" xfId="42415"/>
    <cellStyle name="SAPBEXexcCritical5 4 3 9" xfId="42416"/>
    <cellStyle name="SAPBEXexcCritical5 4 30" xfId="42417"/>
    <cellStyle name="SAPBEXexcCritical5 4 31" xfId="42418"/>
    <cellStyle name="SAPBEXexcCritical5 4 4" xfId="42419"/>
    <cellStyle name="SAPBEXexcCritical5 4 5" xfId="42420"/>
    <cellStyle name="SAPBEXexcCritical5 4 6" xfId="42421"/>
    <cellStyle name="SAPBEXexcCritical5 4 7" xfId="42422"/>
    <cellStyle name="SAPBEXexcCritical5 4 8" xfId="42423"/>
    <cellStyle name="SAPBEXexcCritical5 4 9" xfId="42424"/>
    <cellStyle name="SAPBEXexcCritical5 40" xfId="42425"/>
    <cellStyle name="SAPBEXexcCritical5 41" xfId="42426"/>
    <cellStyle name="SAPBEXexcCritical5 42" xfId="42427"/>
    <cellStyle name="SAPBEXexcCritical5 43" xfId="42428"/>
    <cellStyle name="SAPBEXexcCritical5 44" xfId="42429"/>
    <cellStyle name="SAPBEXexcCritical5 5" xfId="42430"/>
    <cellStyle name="SAPBEXexcCritical5 5 10" xfId="42431"/>
    <cellStyle name="SAPBEXexcCritical5 5 11" xfId="42432"/>
    <cellStyle name="SAPBEXexcCritical5 5 12" xfId="42433"/>
    <cellStyle name="SAPBEXexcCritical5 5 13" xfId="42434"/>
    <cellStyle name="SAPBEXexcCritical5 5 14" xfId="42435"/>
    <cellStyle name="SAPBEXexcCritical5 5 15" xfId="42436"/>
    <cellStyle name="SAPBEXexcCritical5 5 16" xfId="42437"/>
    <cellStyle name="SAPBEXexcCritical5 5 17" xfId="42438"/>
    <cellStyle name="SAPBEXexcCritical5 5 18" xfId="42439"/>
    <cellStyle name="SAPBEXexcCritical5 5 19" xfId="42440"/>
    <cellStyle name="SAPBEXexcCritical5 5 2" xfId="42441"/>
    <cellStyle name="SAPBEXexcCritical5 5 2 10" xfId="42442"/>
    <cellStyle name="SAPBEXexcCritical5 5 2 11" xfId="42443"/>
    <cellStyle name="SAPBEXexcCritical5 5 2 12" xfId="42444"/>
    <cellStyle name="SAPBEXexcCritical5 5 2 13" xfId="42445"/>
    <cellStyle name="SAPBEXexcCritical5 5 2 14" xfId="42446"/>
    <cellStyle name="SAPBEXexcCritical5 5 2 15" xfId="42447"/>
    <cellStyle name="SAPBEXexcCritical5 5 2 16" xfId="42448"/>
    <cellStyle name="SAPBEXexcCritical5 5 2 17" xfId="42449"/>
    <cellStyle name="SAPBEXexcCritical5 5 2 18" xfId="42450"/>
    <cellStyle name="SAPBEXexcCritical5 5 2 19" xfId="42451"/>
    <cellStyle name="SAPBEXexcCritical5 5 2 2" xfId="42452"/>
    <cellStyle name="SAPBEXexcCritical5 5 2 20" xfId="42453"/>
    <cellStyle name="SAPBEXexcCritical5 5 2 21" xfId="42454"/>
    <cellStyle name="SAPBEXexcCritical5 5 2 22" xfId="42455"/>
    <cellStyle name="SAPBEXexcCritical5 5 2 23" xfId="42456"/>
    <cellStyle name="SAPBEXexcCritical5 5 2 24" xfId="42457"/>
    <cellStyle name="SAPBEXexcCritical5 5 2 25" xfId="42458"/>
    <cellStyle name="SAPBEXexcCritical5 5 2 26" xfId="42459"/>
    <cellStyle name="SAPBEXexcCritical5 5 2 27" xfId="42460"/>
    <cellStyle name="SAPBEXexcCritical5 5 2 28" xfId="42461"/>
    <cellStyle name="SAPBEXexcCritical5 5 2 29" xfId="42462"/>
    <cellStyle name="SAPBEXexcCritical5 5 2 3" xfId="42463"/>
    <cellStyle name="SAPBEXexcCritical5 5 2 4" xfId="42464"/>
    <cellStyle name="SAPBEXexcCritical5 5 2 5" xfId="42465"/>
    <cellStyle name="SAPBEXexcCritical5 5 2 6" xfId="42466"/>
    <cellStyle name="SAPBEXexcCritical5 5 2 7" xfId="42467"/>
    <cellStyle name="SAPBEXexcCritical5 5 2 8" xfId="42468"/>
    <cellStyle name="SAPBEXexcCritical5 5 2 9" xfId="42469"/>
    <cellStyle name="SAPBEXexcCritical5 5 20" xfId="42470"/>
    <cellStyle name="SAPBEXexcCritical5 5 21" xfId="42471"/>
    <cellStyle name="SAPBEXexcCritical5 5 22" xfId="42472"/>
    <cellStyle name="SAPBEXexcCritical5 5 23" xfId="42473"/>
    <cellStyle name="SAPBEXexcCritical5 5 24" xfId="42474"/>
    <cellStyle name="SAPBEXexcCritical5 5 25" xfId="42475"/>
    <cellStyle name="SAPBEXexcCritical5 5 26" xfId="42476"/>
    <cellStyle name="SAPBEXexcCritical5 5 27" xfId="42477"/>
    <cellStyle name="SAPBEXexcCritical5 5 28" xfId="42478"/>
    <cellStyle name="SAPBEXexcCritical5 5 29" xfId="42479"/>
    <cellStyle name="SAPBEXexcCritical5 5 3" xfId="42480"/>
    <cellStyle name="SAPBEXexcCritical5 5 30" xfId="42481"/>
    <cellStyle name="SAPBEXexcCritical5 5 4" xfId="42482"/>
    <cellStyle name="SAPBEXexcCritical5 5 5" xfId="42483"/>
    <cellStyle name="SAPBEXexcCritical5 5 6" xfId="42484"/>
    <cellStyle name="SAPBEXexcCritical5 5 7" xfId="42485"/>
    <cellStyle name="SAPBEXexcCritical5 5 8" xfId="42486"/>
    <cellStyle name="SAPBEXexcCritical5 5 9" xfId="42487"/>
    <cellStyle name="SAPBEXexcCritical5 6" xfId="42488"/>
    <cellStyle name="SAPBEXexcCritical5 6 10" xfId="42489"/>
    <cellStyle name="SAPBEXexcCritical5 6 11" xfId="42490"/>
    <cellStyle name="SAPBEXexcCritical5 6 12" xfId="42491"/>
    <cellStyle name="SAPBEXexcCritical5 6 13" xfId="42492"/>
    <cellStyle name="SAPBEXexcCritical5 6 14" xfId="42493"/>
    <cellStyle name="SAPBEXexcCritical5 6 15" xfId="42494"/>
    <cellStyle name="SAPBEXexcCritical5 6 16" xfId="42495"/>
    <cellStyle name="SAPBEXexcCritical5 6 17" xfId="42496"/>
    <cellStyle name="SAPBEXexcCritical5 6 18" xfId="42497"/>
    <cellStyle name="SAPBEXexcCritical5 6 19" xfId="42498"/>
    <cellStyle name="SAPBEXexcCritical5 6 2" xfId="42499"/>
    <cellStyle name="SAPBEXexcCritical5 6 2 10" xfId="42500"/>
    <cellStyle name="SAPBEXexcCritical5 6 2 11" xfId="42501"/>
    <cellStyle name="SAPBEXexcCritical5 6 2 12" xfId="42502"/>
    <cellStyle name="SAPBEXexcCritical5 6 2 13" xfId="42503"/>
    <cellStyle name="SAPBEXexcCritical5 6 2 14" xfId="42504"/>
    <cellStyle name="SAPBEXexcCritical5 6 2 15" xfId="42505"/>
    <cellStyle name="SAPBEXexcCritical5 6 2 16" xfId="42506"/>
    <cellStyle name="SAPBEXexcCritical5 6 2 17" xfId="42507"/>
    <cellStyle name="SAPBEXexcCritical5 6 2 18" xfId="42508"/>
    <cellStyle name="SAPBEXexcCritical5 6 2 19" xfId="42509"/>
    <cellStyle name="SAPBEXexcCritical5 6 2 2" xfId="42510"/>
    <cellStyle name="SAPBEXexcCritical5 6 2 20" xfId="42511"/>
    <cellStyle name="SAPBEXexcCritical5 6 2 21" xfId="42512"/>
    <cellStyle name="SAPBEXexcCritical5 6 2 22" xfId="42513"/>
    <cellStyle name="SAPBEXexcCritical5 6 2 23" xfId="42514"/>
    <cellStyle name="SAPBEXexcCritical5 6 2 24" xfId="42515"/>
    <cellStyle name="SAPBEXexcCritical5 6 2 25" xfId="42516"/>
    <cellStyle name="SAPBEXexcCritical5 6 2 26" xfId="42517"/>
    <cellStyle name="SAPBEXexcCritical5 6 2 27" xfId="42518"/>
    <cellStyle name="SAPBEXexcCritical5 6 2 28" xfId="42519"/>
    <cellStyle name="SAPBEXexcCritical5 6 2 29" xfId="42520"/>
    <cellStyle name="SAPBEXexcCritical5 6 2 3" xfId="42521"/>
    <cellStyle name="SAPBEXexcCritical5 6 2 4" xfId="42522"/>
    <cellStyle name="SAPBEXexcCritical5 6 2 5" xfId="42523"/>
    <cellStyle name="SAPBEXexcCritical5 6 2 6" xfId="42524"/>
    <cellStyle name="SAPBEXexcCritical5 6 2 7" xfId="42525"/>
    <cellStyle name="SAPBEXexcCritical5 6 2 8" xfId="42526"/>
    <cellStyle name="SAPBEXexcCritical5 6 2 9" xfId="42527"/>
    <cellStyle name="SAPBEXexcCritical5 6 20" xfId="42528"/>
    <cellStyle name="SAPBEXexcCritical5 6 21" xfId="42529"/>
    <cellStyle name="SAPBEXexcCritical5 6 22" xfId="42530"/>
    <cellStyle name="SAPBEXexcCritical5 6 23" xfId="42531"/>
    <cellStyle name="SAPBEXexcCritical5 6 24" xfId="42532"/>
    <cellStyle name="SAPBEXexcCritical5 6 25" xfId="42533"/>
    <cellStyle name="SAPBEXexcCritical5 6 26" xfId="42534"/>
    <cellStyle name="SAPBEXexcCritical5 6 27" xfId="42535"/>
    <cellStyle name="SAPBEXexcCritical5 6 28" xfId="42536"/>
    <cellStyle name="SAPBEXexcCritical5 6 29" xfId="42537"/>
    <cellStyle name="SAPBEXexcCritical5 6 3" xfId="42538"/>
    <cellStyle name="SAPBEXexcCritical5 6 30" xfId="42539"/>
    <cellStyle name="SAPBEXexcCritical5 6 4" xfId="42540"/>
    <cellStyle name="SAPBEXexcCritical5 6 5" xfId="42541"/>
    <cellStyle name="SAPBEXexcCritical5 6 6" xfId="42542"/>
    <cellStyle name="SAPBEXexcCritical5 6 7" xfId="42543"/>
    <cellStyle name="SAPBEXexcCritical5 6 8" xfId="42544"/>
    <cellStyle name="SAPBEXexcCritical5 6 9" xfId="42545"/>
    <cellStyle name="SAPBEXexcCritical5 7" xfId="42546"/>
    <cellStyle name="SAPBEXexcCritical5 7 10" xfId="42547"/>
    <cellStyle name="SAPBEXexcCritical5 7 11" xfId="42548"/>
    <cellStyle name="SAPBEXexcCritical5 7 12" xfId="42549"/>
    <cellStyle name="SAPBEXexcCritical5 7 13" xfId="42550"/>
    <cellStyle name="SAPBEXexcCritical5 7 14" xfId="42551"/>
    <cellStyle name="SAPBEXexcCritical5 7 15" xfId="42552"/>
    <cellStyle name="SAPBEXexcCritical5 7 16" xfId="42553"/>
    <cellStyle name="SAPBEXexcCritical5 7 17" xfId="42554"/>
    <cellStyle name="SAPBEXexcCritical5 7 18" xfId="42555"/>
    <cellStyle name="SAPBEXexcCritical5 7 19" xfId="42556"/>
    <cellStyle name="SAPBEXexcCritical5 7 2" xfId="42557"/>
    <cellStyle name="SAPBEXexcCritical5 7 2 10" xfId="42558"/>
    <cellStyle name="SAPBEXexcCritical5 7 2 11" xfId="42559"/>
    <cellStyle name="SAPBEXexcCritical5 7 2 12" xfId="42560"/>
    <cellStyle name="SAPBEXexcCritical5 7 2 13" xfId="42561"/>
    <cellStyle name="SAPBEXexcCritical5 7 2 14" xfId="42562"/>
    <cellStyle name="SAPBEXexcCritical5 7 2 15" xfId="42563"/>
    <cellStyle name="SAPBEXexcCritical5 7 2 16" xfId="42564"/>
    <cellStyle name="SAPBEXexcCritical5 7 2 17" xfId="42565"/>
    <cellStyle name="SAPBEXexcCritical5 7 2 18" xfId="42566"/>
    <cellStyle name="SAPBEXexcCritical5 7 2 19" xfId="42567"/>
    <cellStyle name="SAPBEXexcCritical5 7 2 2" xfId="42568"/>
    <cellStyle name="SAPBEXexcCritical5 7 2 20" xfId="42569"/>
    <cellStyle name="SAPBEXexcCritical5 7 2 21" xfId="42570"/>
    <cellStyle name="SAPBEXexcCritical5 7 2 22" xfId="42571"/>
    <cellStyle name="SAPBEXexcCritical5 7 2 23" xfId="42572"/>
    <cellStyle name="SAPBEXexcCritical5 7 2 24" xfId="42573"/>
    <cellStyle name="SAPBEXexcCritical5 7 2 25" xfId="42574"/>
    <cellStyle name="SAPBEXexcCritical5 7 2 26" xfId="42575"/>
    <cellStyle name="SAPBEXexcCritical5 7 2 27" xfId="42576"/>
    <cellStyle name="SAPBEXexcCritical5 7 2 28" xfId="42577"/>
    <cellStyle name="SAPBEXexcCritical5 7 2 29" xfId="42578"/>
    <cellStyle name="SAPBEXexcCritical5 7 2 3" xfId="42579"/>
    <cellStyle name="SAPBEXexcCritical5 7 2 4" xfId="42580"/>
    <cellStyle name="SAPBEXexcCritical5 7 2 5" xfId="42581"/>
    <cellStyle name="SAPBEXexcCritical5 7 2 6" xfId="42582"/>
    <cellStyle name="SAPBEXexcCritical5 7 2 7" xfId="42583"/>
    <cellStyle name="SAPBEXexcCritical5 7 2 8" xfId="42584"/>
    <cellStyle name="SAPBEXexcCritical5 7 2 9" xfId="42585"/>
    <cellStyle name="SAPBEXexcCritical5 7 20" xfId="42586"/>
    <cellStyle name="SAPBEXexcCritical5 7 21" xfId="42587"/>
    <cellStyle name="SAPBEXexcCritical5 7 22" xfId="42588"/>
    <cellStyle name="SAPBEXexcCritical5 7 23" xfId="42589"/>
    <cellStyle name="SAPBEXexcCritical5 7 24" xfId="42590"/>
    <cellStyle name="SAPBEXexcCritical5 7 25" xfId="42591"/>
    <cellStyle name="SAPBEXexcCritical5 7 26" xfId="42592"/>
    <cellStyle name="SAPBEXexcCritical5 7 27" xfId="42593"/>
    <cellStyle name="SAPBEXexcCritical5 7 28" xfId="42594"/>
    <cellStyle name="SAPBEXexcCritical5 7 29" xfId="42595"/>
    <cellStyle name="SAPBEXexcCritical5 7 3" xfId="42596"/>
    <cellStyle name="SAPBEXexcCritical5 7 30" xfId="42597"/>
    <cellStyle name="SAPBEXexcCritical5 7 4" xfId="42598"/>
    <cellStyle name="SAPBEXexcCritical5 7 5" xfId="42599"/>
    <cellStyle name="SAPBEXexcCritical5 7 6" xfId="42600"/>
    <cellStyle name="SAPBEXexcCritical5 7 7" xfId="42601"/>
    <cellStyle name="SAPBEXexcCritical5 7 8" xfId="42602"/>
    <cellStyle name="SAPBEXexcCritical5 7 9" xfId="42603"/>
    <cellStyle name="SAPBEXexcCritical5 8" xfId="42604"/>
    <cellStyle name="SAPBEXexcCritical5 8 10" xfId="42605"/>
    <cellStyle name="SAPBEXexcCritical5 8 11" xfId="42606"/>
    <cellStyle name="SAPBEXexcCritical5 8 12" xfId="42607"/>
    <cellStyle name="SAPBEXexcCritical5 8 13" xfId="42608"/>
    <cellStyle name="SAPBEXexcCritical5 8 14" xfId="42609"/>
    <cellStyle name="SAPBEXexcCritical5 8 15" xfId="42610"/>
    <cellStyle name="SAPBEXexcCritical5 8 16" xfId="42611"/>
    <cellStyle name="SAPBEXexcCritical5 8 17" xfId="42612"/>
    <cellStyle name="SAPBEXexcCritical5 8 18" xfId="42613"/>
    <cellStyle name="SAPBEXexcCritical5 8 19" xfId="42614"/>
    <cellStyle name="SAPBEXexcCritical5 8 2" xfId="42615"/>
    <cellStyle name="SAPBEXexcCritical5 8 2 10" xfId="42616"/>
    <cellStyle name="SAPBEXexcCritical5 8 2 11" xfId="42617"/>
    <cellStyle name="SAPBEXexcCritical5 8 2 12" xfId="42618"/>
    <cellStyle name="SAPBEXexcCritical5 8 2 13" xfId="42619"/>
    <cellStyle name="SAPBEXexcCritical5 8 2 14" xfId="42620"/>
    <cellStyle name="SAPBEXexcCritical5 8 2 15" xfId="42621"/>
    <cellStyle name="SAPBEXexcCritical5 8 2 16" xfId="42622"/>
    <cellStyle name="SAPBEXexcCritical5 8 2 17" xfId="42623"/>
    <cellStyle name="SAPBEXexcCritical5 8 2 18" xfId="42624"/>
    <cellStyle name="SAPBEXexcCritical5 8 2 19" xfId="42625"/>
    <cellStyle name="SAPBEXexcCritical5 8 2 2" xfId="42626"/>
    <cellStyle name="SAPBEXexcCritical5 8 2 20" xfId="42627"/>
    <cellStyle name="SAPBEXexcCritical5 8 2 21" xfId="42628"/>
    <cellStyle name="SAPBEXexcCritical5 8 2 22" xfId="42629"/>
    <cellStyle name="SAPBEXexcCritical5 8 2 23" xfId="42630"/>
    <cellStyle name="SAPBEXexcCritical5 8 2 24" xfId="42631"/>
    <cellStyle name="SAPBEXexcCritical5 8 2 25" xfId="42632"/>
    <cellStyle name="SAPBEXexcCritical5 8 2 26" xfId="42633"/>
    <cellStyle name="SAPBEXexcCritical5 8 2 27" xfId="42634"/>
    <cellStyle name="SAPBEXexcCritical5 8 2 28" xfId="42635"/>
    <cellStyle name="SAPBEXexcCritical5 8 2 29" xfId="42636"/>
    <cellStyle name="SAPBEXexcCritical5 8 2 3" xfId="42637"/>
    <cellStyle name="SAPBEXexcCritical5 8 2 4" xfId="42638"/>
    <cellStyle name="SAPBEXexcCritical5 8 2 5" xfId="42639"/>
    <cellStyle name="SAPBEXexcCritical5 8 2 6" xfId="42640"/>
    <cellStyle name="SAPBEXexcCritical5 8 2 7" xfId="42641"/>
    <cellStyle name="SAPBEXexcCritical5 8 2 8" xfId="42642"/>
    <cellStyle name="SAPBEXexcCritical5 8 2 9" xfId="42643"/>
    <cellStyle name="SAPBEXexcCritical5 8 20" xfId="42644"/>
    <cellStyle name="SAPBEXexcCritical5 8 21" xfId="42645"/>
    <cellStyle name="SAPBEXexcCritical5 8 22" xfId="42646"/>
    <cellStyle name="SAPBEXexcCritical5 8 23" xfId="42647"/>
    <cellStyle name="SAPBEXexcCritical5 8 24" xfId="42648"/>
    <cellStyle name="SAPBEXexcCritical5 8 25" xfId="42649"/>
    <cellStyle name="SAPBEXexcCritical5 8 26" xfId="42650"/>
    <cellStyle name="SAPBEXexcCritical5 8 27" xfId="42651"/>
    <cellStyle name="SAPBEXexcCritical5 8 28" xfId="42652"/>
    <cellStyle name="SAPBEXexcCritical5 8 29" xfId="42653"/>
    <cellStyle name="SAPBEXexcCritical5 8 3" xfId="42654"/>
    <cellStyle name="SAPBEXexcCritical5 8 30" xfId="42655"/>
    <cellStyle name="SAPBEXexcCritical5 8 4" xfId="42656"/>
    <cellStyle name="SAPBEXexcCritical5 8 5" xfId="42657"/>
    <cellStyle name="SAPBEXexcCritical5 8 6" xfId="42658"/>
    <cellStyle name="SAPBEXexcCritical5 8 7" xfId="42659"/>
    <cellStyle name="SAPBEXexcCritical5 8 8" xfId="42660"/>
    <cellStyle name="SAPBEXexcCritical5 8 9" xfId="42661"/>
    <cellStyle name="SAPBEXexcCritical5 9" xfId="42662"/>
    <cellStyle name="SAPBEXexcCritical5 9 10" xfId="42663"/>
    <cellStyle name="SAPBEXexcCritical5 9 11" xfId="42664"/>
    <cellStyle name="SAPBEXexcCritical5 9 12" xfId="42665"/>
    <cellStyle name="SAPBEXexcCritical5 9 13" xfId="42666"/>
    <cellStyle name="SAPBEXexcCritical5 9 14" xfId="42667"/>
    <cellStyle name="SAPBEXexcCritical5 9 15" xfId="42668"/>
    <cellStyle name="SAPBEXexcCritical5 9 16" xfId="42669"/>
    <cellStyle name="SAPBEXexcCritical5 9 17" xfId="42670"/>
    <cellStyle name="SAPBEXexcCritical5 9 18" xfId="42671"/>
    <cellStyle name="SAPBEXexcCritical5 9 19" xfId="42672"/>
    <cellStyle name="SAPBEXexcCritical5 9 2" xfId="42673"/>
    <cellStyle name="SAPBEXexcCritical5 9 2 10" xfId="42674"/>
    <cellStyle name="SAPBEXexcCritical5 9 2 11" xfId="42675"/>
    <cellStyle name="SAPBEXexcCritical5 9 2 12" xfId="42676"/>
    <cellStyle name="SAPBEXexcCritical5 9 2 13" xfId="42677"/>
    <cellStyle name="SAPBEXexcCritical5 9 2 14" xfId="42678"/>
    <cellStyle name="SAPBEXexcCritical5 9 2 15" xfId="42679"/>
    <cellStyle name="SAPBEXexcCritical5 9 2 16" xfId="42680"/>
    <cellStyle name="SAPBEXexcCritical5 9 2 17" xfId="42681"/>
    <cellStyle name="SAPBEXexcCritical5 9 2 18" xfId="42682"/>
    <cellStyle name="SAPBEXexcCritical5 9 2 19" xfId="42683"/>
    <cellStyle name="SAPBEXexcCritical5 9 2 2" xfId="42684"/>
    <cellStyle name="SAPBEXexcCritical5 9 2 20" xfId="42685"/>
    <cellStyle name="SAPBEXexcCritical5 9 2 21" xfId="42686"/>
    <cellStyle name="SAPBEXexcCritical5 9 2 22" xfId="42687"/>
    <cellStyle name="SAPBEXexcCritical5 9 2 23" xfId="42688"/>
    <cellStyle name="SAPBEXexcCritical5 9 2 24" xfId="42689"/>
    <cellStyle name="SAPBEXexcCritical5 9 2 25" xfId="42690"/>
    <cellStyle name="SAPBEXexcCritical5 9 2 26" xfId="42691"/>
    <cellStyle name="SAPBEXexcCritical5 9 2 27" xfId="42692"/>
    <cellStyle name="SAPBEXexcCritical5 9 2 28" xfId="42693"/>
    <cellStyle name="SAPBEXexcCritical5 9 2 29" xfId="42694"/>
    <cellStyle name="SAPBEXexcCritical5 9 2 3" xfId="42695"/>
    <cellStyle name="SAPBEXexcCritical5 9 2 4" xfId="42696"/>
    <cellStyle name="SAPBEXexcCritical5 9 2 5" xfId="42697"/>
    <cellStyle name="SAPBEXexcCritical5 9 2 6" xfId="42698"/>
    <cellStyle name="SAPBEXexcCritical5 9 2 7" xfId="42699"/>
    <cellStyle name="SAPBEXexcCritical5 9 2 8" xfId="42700"/>
    <cellStyle name="SAPBEXexcCritical5 9 2 9" xfId="42701"/>
    <cellStyle name="SAPBEXexcCritical5 9 20" xfId="42702"/>
    <cellStyle name="SAPBEXexcCritical5 9 21" xfId="42703"/>
    <cellStyle name="SAPBEXexcCritical5 9 22" xfId="42704"/>
    <cellStyle name="SAPBEXexcCritical5 9 23" xfId="42705"/>
    <cellStyle name="SAPBEXexcCritical5 9 24" xfId="42706"/>
    <cellStyle name="SAPBEXexcCritical5 9 25" xfId="42707"/>
    <cellStyle name="SAPBEXexcCritical5 9 26" xfId="42708"/>
    <cellStyle name="SAPBEXexcCritical5 9 27" xfId="42709"/>
    <cellStyle name="SAPBEXexcCritical5 9 28" xfId="42710"/>
    <cellStyle name="SAPBEXexcCritical5 9 29" xfId="42711"/>
    <cellStyle name="SAPBEXexcCritical5 9 3" xfId="42712"/>
    <cellStyle name="SAPBEXexcCritical5 9 30" xfId="42713"/>
    <cellStyle name="SAPBEXexcCritical5 9 4" xfId="42714"/>
    <cellStyle name="SAPBEXexcCritical5 9 5" xfId="42715"/>
    <cellStyle name="SAPBEXexcCritical5 9 6" xfId="42716"/>
    <cellStyle name="SAPBEXexcCritical5 9 7" xfId="42717"/>
    <cellStyle name="SAPBEXexcCritical5 9 8" xfId="42718"/>
    <cellStyle name="SAPBEXexcCritical5 9 9" xfId="42719"/>
    <cellStyle name="SAPBEXexcCritical6" xfId="42720"/>
    <cellStyle name="SAPBEXexcCritical6 10" xfId="42721"/>
    <cellStyle name="SAPBEXexcCritical6 10 10" xfId="42722"/>
    <cellStyle name="SAPBEXexcCritical6 10 11" xfId="42723"/>
    <cellStyle name="SAPBEXexcCritical6 10 12" xfId="42724"/>
    <cellStyle name="SAPBEXexcCritical6 10 13" xfId="42725"/>
    <cellStyle name="SAPBEXexcCritical6 10 14" xfId="42726"/>
    <cellStyle name="SAPBEXexcCritical6 10 15" xfId="42727"/>
    <cellStyle name="SAPBEXexcCritical6 10 16" xfId="42728"/>
    <cellStyle name="SAPBEXexcCritical6 10 17" xfId="42729"/>
    <cellStyle name="SAPBEXexcCritical6 10 18" xfId="42730"/>
    <cellStyle name="SAPBEXexcCritical6 10 19" xfId="42731"/>
    <cellStyle name="SAPBEXexcCritical6 10 2" xfId="42732"/>
    <cellStyle name="SAPBEXexcCritical6 10 2 10" xfId="42733"/>
    <cellStyle name="SAPBEXexcCritical6 10 2 11" xfId="42734"/>
    <cellStyle name="SAPBEXexcCritical6 10 2 12" xfId="42735"/>
    <cellStyle name="SAPBEXexcCritical6 10 2 13" xfId="42736"/>
    <cellStyle name="SAPBEXexcCritical6 10 2 14" xfId="42737"/>
    <cellStyle name="SAPBEXexcCritical6 10 2 15" xfId="42738"/>
    <cellStyle name="SAPBEXexcCritical6 10 2 16" xfId="42739"/>
    <cellStyle name="SAPBEXexcCritical6 10 2 17" xfId="42740"/>
    <cellStyle name="SAPBEXexcCritical6 10 2 18" xfId="42741"/>
    <cellStyle name="SAPBEXexcCritical6 10 2 19" xfId="42742"/>
    <cellStyle name="SAPBEXexcCritical6 10 2 2" xfId="42743"/>
    <cellStyle name="SAPBEXexcCritical6 10 2 20" xfId="42744"/>
    <cellStyle name="SAPBEXexcCritical6 10 2 21" xfId="42745"/>
    <cellStyle name="SAPBEXexcCritical6 10 2 22" xfId="42746"/>
    <cellStyle name="SAPBEXexcCritical6 10 2 23" xfId="42747"/>
    <cellStyle name="SAPBEXexcCritical6 10 2 24" xfId="42748"/>
    <cellStyle name="SAPBEXexcCritical6 10 2 25" xfId="42749"/>
    <cellStyle name="SAPBEXexcCritical6 10 2 26" xfId="42750"/>
    <cellStyle name="SAPBEXexcCritical6 10 2 27" xfId="42751"/>
    <cellStyle name="SAPBEXexcCritical6 10 2 28" xfId="42752"/>
    <cellStyle name="SAPBEXexcCritical6 10 2 29" xfId="42753"/>
    <cellStyle name="SAPBEXexcCritical6 10 2 3" xfId="42754"/>
    <cellStyle name="SAPBEXexcCritical6 10 2 4" xfId="42755"/>
    <cellStyle name="SAPBEXexcCritical6 10 2 5" xfId="42756"/>
    <cellStyle name="SAPBEXexcCritical6 10 2 6" xfId="42757"/>
    <cellStyle name="SAPBEXexcCritical6 10 2 7" xfId="42758"/>
    <cellStyle name="SAPBEXexcCritical6 10 2 8" xfId="42759"/>
    <cellStyle name="SAPBEXexcCritical6 10 2 9" xfId="42760"/>
    <cellStyle name="SAPBEXexcCritical6 10 20" xfId="42761"/>
    <cellStyle name="SAPBEXexcCritical6 10 21" xfId="42762"/>
    <cellStyle name="SAPBEXexcCritical6 10 22" xfId="42763"/>
    <cellStyle name="SAPBEXexcCritical6 10 23" xfId="42764"/>
    <cellStyle name="SAPBEXexcCritical6 10 24" xfId="42765"/>
    <cellStyle name="SAPBEXexcCritical6 10 25" xfId="42766"/>
    <cellStyle name="SAPBEXexcCritical6 10 26" xfId="42767"/>
    <cellStyle name="SAPBEXexcCritical6 10 27" xfId="42768"/>
    <cellStyle name="SAPBEXexcCritical6 10 28" xfId="42769"/>
    <cellStyle name="SAPBEXexcCritical6 10 29" xfId="42770"/>
    <cellStyle name="SAPBEXexcCritical6 10 3" xfId="42771"/>
    <cellStyle name="SAPBEXexcCritical6 10 30" xfId="42772"/>
    <cellStyle name="SAPBEXexcCritical6 10 4" xfId="42773"/>
    <cellStyle name="SAPBEXexcCritical6 10 5" xfId="42774"/>
    <cellStyle name="SAPBEXexcCritical6 10 6" xfId="42775"/>
    <cellStyle name="SAPBEXexcCritical6 10 7" xfId="42776"/>
    <cellStyle name="SAPBEXexcCritical6 10 8" xfId="42777"/>
    <cellStyle name="SAPBEXexcCritical6 10 9" xfId="42778"/>
    <cellStyle name="SAPBEXexcCritical6 11" xfId="42779"/>
    <cellStyle name="SAPBEXexcCritical6 11 10" xfId="42780"/>
    <cellStyle name="SAPBEXexcCritical6 11 11" xfId="42781"/>
    <cellStyle name="SAPBEXexcCritical6 11 12" xfId="42782"/>
    <cellStyle name="SAPBEXexcCritical6 11 13" xfId="42783"/>
    <cellStyle name="SAPBEXexcCritical6 11 14" xfId="42784"/>
    <cellStyle name="SAPBEXexcCritical6 11 15" xfId="42785"/>
    <cellStyle name="SAPBEXexcCritical6 11 16" xfId="42786"/>
    <cellStyle name="SAPBEXexcCritical6 11 17" xfId="42787"/>
    <cellStyle name="SAPBEXexcCritical6 11 18" xfId="42788"/>
    <cellStyle name="SAPBEXexcCritical6 11 19" xfId="42789"/>
    <cellStyle name="SAPBEXexcCritical6 11 2" xfId="42790"/>
    <cellStyle name="SAPBEXexcCritical6 11 2 10" xfId="42791"/>
    <cellStyle name="SAPBEXexcCritical6 11 2 11" xfId="42792"/>
    <cellStyle name="SAPBEXexcCritical6 11 2 12" xfId="42793"/>
    <cellStyle name="SAPBEXexcCritical6 11 2 13" xfId="42794"/>
    <cellStyle name="SAPBEXexcCritical6 11 2 14" xfId="42795"/>
    <cellStyle name="SAPBEXexcCritical6 11 2 15" xfId="42796"/>
    <cellStyle name="SAPBEXexcCritical6 11 2 16" xfId="42797"/>
    <cellStyle name="SAPBEXexcCritical6 11 2 17" xfId="42798"/>
    <cellStyle name="SAPBEXexcCritical6 11 2 18" xfId="42799"/>
    <cellStyle name="SAPBEXexcCritical6 11 2 19" xfId="42800"/>
    <cellStyle name="SAPBEXexcCritical6 11 2 2" xfId="42801"/>
    <cellStyle name="SAPBEXexcCritical6 11 2 20" xfId="42802"/>
    <cellStyle name="SAPBEXexcCritical6 11 2 21" xfId="42803"/>
    <cellStyle name="SAPBEXexcCritical6 11 2 22" xfId="42804"/>
    <cellStyle name="SAPBEXexcCritical6 11 2 23" xfId="42805"/>
    <cellStyle name="SAPBEXexcCritical6 11 2 24" xfId="42806"/>
    <cellStyle name="SAPBEXexcCritical6 11 2 25" xfId="42807"/>
    <cellStyle name="SAPBEXexcCritical6 11 2 26" xfId="42808"/>
    <cellStyle name="SAPBEXexcCritical6 11 2 27" xfId="42809"/>
    <cellStyle name="SAPBEXexcCritical6 11 2 28" xfId="42810"/>
    <cellStyle name="SAPBEXexcCritical6 11 2 29" xfId="42811"/>
    <cellStyle name="SAPBEXexcCritical6 11 2 3" xfId="42812"/>
    <cellStyle name="SAPBEXexcCritical6 11 2 4" xfId="42813"/>
    <cellStyle name="SAPBEXexcCritical6 11 2 5" xfId="42814"/>
    <cellStyle name="SAPBEXexcCritical6 11 2 6" xfId="42815"/>
    <cellStyle name="SAPBEXexcCritical6 11 2 7" xfId="42816"/>
    <cellStyle name="SAPBEXexcCritical6 11 2 8" xfId="42817"/>
    <cellStyle name="SAPBEXexcCritical6 11 2 9" xfId="42818"/>
    <cellStyle name="SAPBEXexcCritical6 11 20" xfId="42819"/>
    <cellStyle name="SAPBEXexcCritical6 11 21" xfId="42820"/>
    <cellStyle name="SAPBEXexcCritical6 11 22" xfId="42821"/>
    <cellStyle name="SAPBEXexcCritical6 11 23" xfId="42822"/>
    <cellStyle name="SAPBEXexcCritical6 11 24" xfId="42823"/>
    <cellStyle name="SAPBEXexcCritical6 11 25" xfId="42824"/>
    <cellStyle name="SAPBEXexcCritical6 11 26" xfId="42825"/>
    <cellStyle name="SAPBEXexcCritical6 11 27" xfId="42826"/>
    <cellStyle name="SAPBEXexcCritical6 11 28" xfId="42827"/>
    <cellStyle name="SAPBEXexcCritical6 11 29" xfId="42828"/>
    <cellStyle name="SAPBEXexcCritical6 11 3" xfId="42829"/>
    <cellStyle name="SAPBEXexcCritical6 11 30" xfId="42830"/>
    <cellStyle name="SAPBEXexcCritical6 11 4" xfId="42831"/>
    <cellStyle name="SAPBEXexcCritical6 11 5" xfId="42832"/>
    <cellStyle name="SAPBEXexcCritical6 11 6" xfId="42833"/>
    <cellStyle name="SAPBEXexcCritical6 11 7" xfId="42834"/>
    <cellStyle name="SAPBEXexcCritical6 11 8" xfId="42835"/>
    <cellStyle name="SAPBEXexcCritical6 11 9" xfId="42836"/>
    <cellStyle name="SAPBEXexcCritical6 12" xfId="42837"/>
    <cellStyle name="SAPBEXexcCritical6 12 10" xfId="42838"/>
    <cellStyle name="SAPBEXexcCritical6 12 11" xfId="42839"/>
    <cellStyle name="SAPBEXexcCritical6 12 12" xfId="42840"/>
    <cellStyle name="SAPBEXexcCritical6 12 13" xfId="42841"/>
    <cellStyle name="SAPBEXexcCritical6 12 14" xfId="42842"/>
    <cellStyle name="SAPBEXexcCritical6 12 15" xfId="42843"/>
    <cellStyle name="SAPBEXexcCritical6 12 16" xfId="42844"/>
    <cellStyle name="SAPBEXexcCritical6 12 17" xfId="42845"/>
    <cellStyle name="SAPBEXexcCritical6 12 18" xfId="42846"/>
    <cellStyle name="SAPBEXexcCritical6 12 19" xfId="42847"/>
    <cellStyle name="SAPBEXexcCritical6 12 2" xfId="42848"/>
    <cellStyle name="SAPBEXexcCritical6 12 2 10" xfId="42849"/>
    <cellStyle name="SAPBEXexcCritical6 12 2 11" xfId="42850"/>
    <cellStyle name="SAPBEXexcCritical6 12 2 12" xfId="42851"/>
    <cellStyle name="SAPBEXexcCritical6 12 2 13" xfId="42852"/>
    <cellStyle name="SAPBEXexcCritical6 12 2 14" xfId="42853"/>
    <cellStyle name="SAPBEXexcCritical6 12 2 15" xfId="42854"/>
    <cellStyle name="SAPBEXexcCritical6 12 2 16" xfId="42855"/>
    <cellStyle name="SAPBEXexcCritical6 12 2 17" xfId="42856"/>
    <cellStyle name="SAPBEXexcCritical6 12 2 18" xfId="42857"/>
    <cellStyle name="SAPBEXexcCritical6 12 2 19" xfId="42858"/>
    <cellStyle name="SAPBEXexcCritical6 12 2 2" xfId="42859"/>
    <cellStyle name="SAPBEXexcCritical6 12 2 20" xfId="42860"/>
    <cellStyle name="SAPBEXexcCritical6 12 2 21" xfId="42861"/>
    <cellStyle name="SAPBEXexcCritical6 12 2 22" xfId="42862"/>
    <cellStyle name="SAPBEXexcCritical6 12 2 23" xfId="42863"/>
    <cellStyle name="SAPBEXexcCritical6 12 2 24" xfId="42864"/>
    <cellStyle name="SAPBEXexcCritical6 12 2 25" xfId="42865"/>
    <cellStyle name="SAPBEXexcCritical6 12 2 26" xfId="42866"/>
    <cellStyle name="SAPBEXexcCritical6 12 2 27" xfId="42867"/>
    <cellStyle name="SAPBEXexcCritical6 12 2 28" xfId="42868"/>
    <cellStyle name="SAPBEXexcCritical6 12 2 29" xfId="42869"/>
    <cellStyle name="SAPBEXexcCritical6 12 2 3" xfId="42870"/>
    <cellStyle name="SAPBEXexcCritical6 12 2 4" xfId="42871"/>
    <cellStyle name="SAPBEXexcCritical6 12 2 5" xfId="42872"/>
    <cellStyle name="SAPBEXexcCritical6 12 2 6" xfId="42873"/>
    <cellStyle name="SAPBEXexcCritical6 12 2 7" xfId="42874"/>
    <cellStyle name="SAPBEXexcCritical6 12 2 8" xfId="42875"/>
    <cellStyle name="SAPBEXexcCritical6 12 2 9" xfId="42876"/>
    <cellStyle name="SAPBEXexcCritical6 12 20" xfId="42877"/>
    <cellStyle name="SAPBEXexcCritical6 12 21" xfId="42878"/>
    <cellStyle name="SAPBEXexcCritical6 12 22" xfId="42879"/>
    <cellStyle name="SAPBEXexcCritical6 12 23" xfId="42880"/>
    <cellStyle name="SAPBEXexcCritical6 12 24" xfId="42881"/>
    <cellStyle name="SAPBEXexcCritical6 12 25" xfId="42882"/>
    <cellStyle name="SAPBEXexcCritical6 12 26" xfId="42883"/>
    <cellStyle name="SAPBEXexcCritical6 12 27" xfId="42884"/>
    <cellStyle name="SAPBEXexcCritical6 12 28" xfId="42885"/>
    <cellStyle name="SAPBEXexcCritical6 12 29" xfId="42886"/>
    <cellStyle name="SAPBEXexcCritical6 12 3" xfId="42887"/>
    <cellStyle name="SAPBEXexcCritical6 12 30" xfId="42888"/>
    <cellStyle name="SAPBEXexcCritical6 12 4" xfId="42889"/>
    <cellStyle name="SAPBEXexcCritical6 12 5" xfId="42890"/>
    <cellStyle name="SAPBEXexcCritical6 12 6" xfId="42891"/>
    <cellStyle name="SAPBEXexcCritical6 12 7" xfId="42892"/>
    <cellStyle name="SAPBEXexcCritical6 12 8" xfId="42893"/>
    <cellStyle name="SAPBEXexcCritical6 12 9" xfId="42894"/>
    <cellStyle name="SAPBEXexcCritical6 13" xfId="42895"/>
    <cellStyle name="SAPBEXexcCritical6 13 10" xfId="42896"/>
    <cellStyle name="SAPBEXexcCritical6 13 11" xfId="42897"/>
    <cellStyle name="SAPBEXexcCritical6 13 12" xfId="42898"/>
    <cellStyle name="SAPBEXexcCritical6 13 13" xfId="42899"/>
    <cellStyle name="SAPBEXexcCritical6 13 14" xfId="42900"/>
    <cellStyle name="SAPBEXexcCritical6 13 15" xfId="42901"/>
    <cellStyle name="SAPBEXexcCritical6 13 16" xfId="42902"/>
    <cellStyle name="SAPBEXexcCritical6 13 17" xfId="42903"/>
    <cellStyle name="SAPBEXexcCritical6 13 18" xfId="42904"/>
    <cellStyle name="SAPBEXexcCritical6 13 19" xfId="42905"/>
    <cellStyle name="SAPBEXexcCritical6 13 2" xfId="42906"/>
    <cellStyle name="SAPBEXexcCritical6 13 2 10" xfId="42907"/>
    <cellStyle name="SAPBEXexcCritical6 13 2 11" xfId="42908"/>
    <cellStyle name="SAPBEXexcCritical6 13 2 12" xfId="42909"/>
    <cellStyle name="SAPBEXexcCritical6 13 2 13" xfId="42910"/>
    <cellStyle name="SAPBEXexcCritical6 13 2 14" xfId="42911"/>
    <cellStyle name="SAPBEXexcCritical6 13 2 15" xfId="42912"/>
    <cellStyle name="SAPBEXexcCritical6 13 2 16" xfId="42913"/>
    <cellStyle name="SAPBEXexcCritical6 13 2 17" xfId="42914"/>
    <cellStyle name="SAPBEXexcCritical6 13 2 18" xfId="42915"/>
    <cellStyle name="SAPBEXexcCritical6 13 2 19" xfId="42916"/>
    <cellStyle name="SAPBEXexcCritical6 13 2 2" xfId="42917"/>
    <cellStyle name="SAPBEXexcCritical6 13 2 20" xfId="42918"/>
    <cellStyle name="SAPBEXexcCritical6 13 2 21" xfId="42919"/>
    <cellStyle name="SAPBEXexcCritical6 13 2 22" xfId="42920"/>
    <cellStyle name="SAPBEXexcCritical6 13 2 23" xfId="42921"/>
    <cellStyle name="SAPBEXexcCritical6 13 2 24" xfId="42922"/>
    <cellStyle name="SAPBEXexcCritical6 13 2 25" xfId="42923"/>
    <cellStyle name="SAPBEXexcCritical6 13 2 26" xfId="42924"/>
    <cellStyle name="SAPBEXexcCritical6 13 2 27" xfId="42925"/>
    <cellStyle name="SAPBEXexcCritical6 13 2 28" xfId="42926"/>
    <cellStyle name="SAPBEXexcCritical6 13 2 29" xfId="42927"/>
    <cellStyle name="SAPBEXexcCritical6 13 2 3" xfId="42928"/>
    <cellStyle name="SAPBEXexcCritical6 13 2 4" xfId="42929"/>
    <cellStyle name="SAPBEXexcCritical6 13 2 5" xfId="42930"/>
    <cellStyle name="SAPBEXexcCritical6 13 2 6" xfId="42931"/>
    <cellStyle name="SAPBEXexcCritical6 13 2 7" xfId="42932"/>
    <cellStyle name="SAPBEXexcCritical6 13 2 8" xfId="42933"/>
    <cellStyle name="SAPBEXexcCritical6 13 2 9" xfId="42934"/>
    <cellStyle name="SAPBEXexcCritical6 13 20" xfId="42935"/>
    <cellStyle name="SAPBEXexcCritical6 13 21" xfId="42936"/>
    <cellStyle name="SAPBEXexcCritical6 13 22" xfId="42937"/>
    <cellStyle name="SAPBEXexcCritical6 13 23" xfId="42938"/>
    <cellStyle name="SAPBEXexcCritical6 13 24" xfId="42939"/>
    <cellStyle name="SAPBEXexcCritical6 13 25" xfId="42940"/>
    <cellStyle name="SAPBEXexcCritical6 13 26" xfId="42941"/>
    <cellStyle name="SAPBEXexcCritical6 13 27" xfId="42942"/>
    <cellStyle name="SAPBEXexcCritical6 13 28" xfId="42943"/>
    <cellStyle name="SAPBEXexcCritical6 13 29" xfId="42944"/>
    <cellStyle name="SAPBEXexcCritical6 13 3" xfId="42945"/>
    <cellStyle name="SAPBEXexcCritical6 13 30" xfId="42946"/>
    <cellStyle name="SAPBEXexcCritical6 13 4" xfId="42947"/>
    <cellStyle name="SAPBEXexcCritical6 13 5" xfId="42948"/>
    <cellStyle name="SAPBEXexcCritical6 13 6" xfId="42949"/>
    <cellStyle name="SAPBEXexcCritical6 13 7" xfId="42950"/>
    <cellStyle name="SAPBEXexcCritical6 13 8" xfId="42951"/>
    <cellStyle name="SAPBEXexcCritical6 13 9" xfId="42952"/>
    <cellStyle name="SAPBEXexcCritical6 14" xfId="42953"/>
    <cellStyle name="SAPBEXexcCritical6 14 10" xfId="42954"/>
    <cellStyle name="SAPBEXexcCritical6 14 11" xfId="42955"/>
    <cellStyle name="SAPBEXexcCritical6 14 12" xfId="42956"/>
    <cellStyle name="SAPBEXexcCritical6 14 13" xfId="42957"/>
    <cellStyle name="SAPBEXexcCritical6 14 14" xfId="42958"/>
    <cellStyle name="SAPBEXexcCritical6 14 15" xfId="42959"/>
    <cellStyle name="SAPBEXexcCritical6 14 16" xfId="42960"/>
    <cellStyle name="SAPBEXexcCritical6 14 17" xfId="42961"/>
    <cellStyle name="SAPBEXexcCritical6 14 18" xfId="42962"/>
    <cellStyle name="SAPBEXexcCritical6 14 19" xfId="42963"/>
    <cellStyle name="SAPBEXexcCritical6 14 2" xfId="42964"/>
    <cellStyle name="SAPBEXexcCritical6 14 2 10" xfId="42965"/>
    <cellStyle name="SAPBEXexcCritical6 14 2 11" xfId="42966"/>
    <cellStyle name="SAPBEXexcCritical6 14 2 12" xfId="42967"/>
    <cellStyle name="SAPBEXexcCritical6 14 2 13" xfId="42968"/>
    <cellStyle name="SAPBEXexcCritical6 14 2 14" xfId="42969"/>
    <cellStyle name="SAPBEXexcCritical6 14 2 15" xfId="42970"/>
    <cellStyle name="SAPBEXexcCritical6 14 2 16" xfId="42971"/>
    <cellStyle name="SAPBEXexcCritical6 14 2 17" xfId="42972"/>
    <cellStyle name="SAPBEXexcCritical6 14 2 18" xfId="42973"/>
    <cellStyle name="SAPBEXexcCritical6 14 2 19" xfId="42974"/>
    <cellStyle name="SAPBEXexcCritical6 14 2 2" xfId="42975"/>
    <cellStyle name="SAPBEXexcCritical6 14 2 20" xfId="42976"/>
    <cellStyle name="SAPBEXexcCritical6 14 2 21" xfId="42977"/>
    <cellStyle name="SAPBEXexcCritical6 14 2 22" xfId="42978"/>
    <cellStyle name="SAPBEXexcCritical6 14 2 23" xfId="42979"/>
    <cellStyle name="SAPBEXexcCritical6 14 2 24" xfId="42980"/>
    <cellStyle name="SAPBEXexcCritical6 14 2 25" xfId="42981"/>
    <cellStyle name="SAPBEXexcCritical6 14 2 26" xfId="42982"/>
    <cellStyle name="SAPBEXexcCritical6 14 2 27" xfId="42983"/>
    <cellStyle name="SAPBEXexcCritical6 14 2 28" xfId="42984"/>
    <cellStyle name="SAPBEXexcCritical6 14 2 29" xfId="42985"/>
    <cellStyle name="SAPBEXexcCritical6 14 2 3" xfId="42986"/>
    <cellStyle name="SAPBEXexcCritical6 14 2 4" xfId="42987"/>
    <cellStyle name="SAPBEXexcCritical6 14 2 5" xfId="42988"/>
    <cellStyle name="SAPBEXexcCritical6 14 2 6" xfId="42989"/>
    <cellStyle name="SAPBEXexcCritical6 14 2 7" xfId="42990"/>
    <cellStyle name="SAPBEXexcCritical6 14 2 8" xfId="42991"/>
    <cellStyle name="SAPBEXexcCritical6 14 2 9" xfId="42992"/>
    <cellStyle name="SAPBEXexcCritical6 14 20" xfId="42993"/>
    <cellStyle name="SAPBEXexcCritical6 14 21" xfId="42994"/>
    <cellStyle name="SAPBEXexcCritical6 14 22" xfId="42995"/>
    <cellStyle name="SAPBEXexcCritical6 14 23" xfId="42996"/>
    <cellStyle name="SAPBEXexcCritical6 14 24" xfId="42997"/>
    <cellStyle name="SAPBEXexcCritical6 14 25" xfId="42998"/>
    <cellStyle name="SAPBEXexcCritical6 14 26" xfId="42999"/>
    <cellStyle name="SAPBEXexcCritical6 14 27" xfId="43000"/>
    <cellStyle name="SAPBEXexcCritical6 14 28" xfId="43001"/>
    <cellStyle name="SAPBEXexcCritical6 14 29" xfId="43002"/>
    <cellStyle name="SAPBEXexcCritical6 14 3" xfId="43003"/>
    <cellStyle name="SAPBEXexcCritical6 14 30" xfId="43004"/>
    <cellStyle name="SAPBEXexcCritical6 14 4" xfId="43005"/>
    <cellStyle name="SAPBEXexcCritical6 14 5" xfId="43006"/>
    <cellStyle name="SAPBEXexcCritical6 14 6" xfId="43007"/>
    <cellStyle name="SAPBEXexcCritical6 14 7" xfId="43008"/>
    <cellStyle name="SAPBEXexcCritical6 14 8" xfId="43009"/>
    <cellStyle name="SAPBEXexcCritical6 14 9" xfId="43010"/>
    <cellStyle name="SAPBEXexcCritical6 15" xfId="43011"/>
    <cellStyle name="SAPBEXexcCritical6 15 10" xfId="43012"/>
    <cellStyle name="SAPBEXexcCritical6 15 11" xfId="43013"/>
    <cellStyle name="SAPBEXexcCritical6 15 12" xfId="43014"/>
    <cellStyle name="SAPBEXexcCritical6 15 13" xfId="43015"/>
    <cellStyle name="SAPBEXexcCritical6 15 14" xfId="43016"/>
    <cellStyle name="SAPBEXexcCritical6 15 15" xfId="43017"/>
    <cellStyle name="SAPBEXexcCritical6 15 16" xfId="43018"/>
    <cellStyle name="SAPBEXexcCritical6 15 17" xfId="43019"/>
    <cellStyle name="SAPBEXexcCritical6 15 18" xfId="43020"/>
    <cellStyle name="SAPBEXexcCritical6 15 19" xfId="43021"/>
    <cellStyle name="SAPBEXexcCritical6 15 2" xfId="43022"/>
    <cellStyle name="SAPBEXexcCritical6 15 2 10" xfId="43023"/>
    <cellStyle name="SAPBEXexcCritical6 15 2 11" xfId="43024"/>
    <cellStyle name="SAPBEXexcCritical6 15 2 12" xfId="43025"/>
    <cellStyle name="SAPBEXexcCritical6 15 2 13" xfId="43026"/>
    <cellStyle name="SAPBEXexcCritical6 15 2 14" xfId="43027"/>
    <cellStyle name="SAPBEXexcCritical6 15 2 15" xfId="43028"/>
    <cellStyle name="SAPBEXexcCritical6 15 2 16" xfId="43029"/>
    <cellStyle name="SAPBEXexcCritical6 15 2 17" xfId="43030"/>
    <cellStyle name="SAPBEXexcCritical6 15 2 18" xfId="43031"/>
    <cellStyle name="SAPBEXexcCritical6 15 2 19" xfId="43032"/>
    <cellStyle name="SAPBEXexcCritical6 15 2 2" xfId="43033"/>
    <cellStyle name="SAPBEXexcCritical6 15 2 20" xfId="43034"/>
    <cellStyle name="SAPBEXexcCritical6 15 2 21" xfId="43035"/>
    <cellStyle name="SAPBEXexcCritical6 15 2 22" xfId="43036"/>
    <cellStyle name="SAPBEXexcCritical6 15 2 23" xfId="43037"/>
    <cellStyle name="SAPBEXexcCritical6 15 2 24" xfId="43038"/>
    <cellStyle name="SAPBEXexcCritical6 15 2 25" xfId="43039"/>
    <cellStyle name="SAPBEXexcCritical6 15 2 26" xfId="43040"/>
    <cellStyle name="SAPBEXexcCritical6 15 2 27" xfId="43041"/>
    <cellStyle name="SAPBEXexcCritical6 15 2 28" xfId="43042"/>
    <cellStyle name="SAPBEXexcCritical6 15 2 29" xfId="43043"/>
    <cellStyle name="SAPBEXexcCritical6 15 2 3" xfId="43044"/>
    <cellStyle name="SAPBEXexcCritical6 15 2 4" xfId="43045"/>
    <cellStyle name="SAPBEXexcCritical6 15 2 5" xfId="43046"/>
    <cellStyle name="SAPBEXexcCritical6 15 2 6" xfId="43047"/>
    <cellStyle name="SAPBEXexcCritical6 15 2 7" xfId="43048"/>
    <cellStyle name="SAPBEXexcCritical6 15 2 8" xfId="43049"/>
    <cellStyle name="SAPBEXexcCritical6 15 2 9" xfId="43050"/>
    <cellStyle name="SAPBEXexcCritical6 15 20" xfId="43051"/>
    <cellStyle name="SAPBEXexcCritical6 15 21" xfId="43052"/>
    <cellStyle name="SAPBEXexcCritical6 15 22" xfId="43053"/>
    <cellStyle name="SAPBEXexcCritical6 15 23" xfId="43054"/>
    <cellStyle name="SAPBEXexcCritical6 15 24" xfId="43055"/>
    <cellStyle name="SAPBEXexcCritical6 15 25" xfId="43056"/>
    <cellStyle name="SAPBEXexcCritical6 15 26" xfId="43057"/>
    <cellStyle name="SAPBEXexcCritical6 15 27" xfId="43058"/>
    <cellStyle name="SAPBEXexcCritical6 15 28" xfId="43059"/>
    <cellStyle name="SAPBEXexcCritical6 15 29" xfId="43060"/>
    <cellStyle name="SAPBEXexcCritical6 15 3" xfId="43061"/>
    <cellStyle name="SAPBEXexcCritical6 15 30" xfId="43062"/>
    <cellStyle name="SAPBEXexcCritical6 15 4" xfId="43063"/>
    <cellStyle name="SAPBEXexcCritical6 15 5" xfId="43064"/>
    <cellStyle name="SAPBEXexcCritical6 15 6" xfId="43065"/>
    <cellStyle name="SAPBEXexcCritical6 15 7" xfId="43066"/>
    <cellStyle name="SAPBEXexcCritical6 15 8" xfId="43067"/>
    <cellStyle name="SAPBEXexcCritical6 15 9" xfId="43068"/>
    <cellStyle name="SAPBEXexcCritical6 16" xfId="43069"/>
    <cellStyle name="SAPBEXexcCritical6 16 10" xfId="43070"/>
    <cellStyle name="SAPBEXexcCritical6 16 11" xfId="43071"/>
    <cellStyle name="SAPBEXexcCritical6 16 12" xfId="43072"/>
    <cellStyle name="SAPBEXexcCritical6 16 13" xfId="43073"/>
    <cellStyle name="SAPBEXexcCritical6 16 14" xfId="43074"/>
    <cellStyle name="SAPBEXexcCritical6 16 15" xfId="43075"/>
    <cellStyle name="SAPBEXexcCritical6 16 16" xfId="43076"/>
    <cellStyle name="SAPBEXexcCritical6 16 17" xfId="43077"/>
    <cellStyle name="SAPBEXexcCritical6 16 18" xfId="43078"/>
    <cellStyle name="SAPBEXexcCritical6 16 19" xfId="43079"/>
    <cellStyle name="SAPBEXexcCritical6 16 2" xfId="43080"/>
    <cellStyle name="SAPBEXexcCritical6 16 2 10" xfId="43081"/>
    <cellStyle name="SAPBEXexcCritical6 16 2 11" xfId="43082"/>
    <cellStyle name="SAPBEXexcCritical6 16 2 12" xfId="43083"/>
    <cellStyle name="SAPBEXexcCritical6 16 2 13" xfId="43084"/>
    <cellStyle name="SAPBEXexcCritical6 16 2 14" xfId="43085"/>
    <cellStyle name="SAPBEXexcCritical6 16 2 15" xfId="43086"/>
    <cellStyle name="SAPBEXexcCritical6 16 2 16" xfId="43087"/>
    <cellStyle name="SAPBEXexcCritical6 16 2 17" xfId="43088"/>
    <cellStyle name="SAPBEXexcCritical6 16 2 18" xfId="43089"/>
    <cellStyle name="SAPBEXexcCritical6 16 2 19" xfId="43090"/>
    <cellStyle name="SAPBEXexcCritical6 16 2 2" xfId="43091"/>
    <cellStyle name="SAPBEXexcCritical6 16 2 20" xfId="43092"/>
    <cellStyle name="SAPBEXexcCritical6 16 2 21" xfId="43093"/>
    <cellStyle name="SAPBEXexcCritical6 16 2 22" xfId="43094"/>
    <cellStyle name="SAPBEXexcCritical6 16 2 23" xfId="43095"/>
    <cellStyle name="SAPBEXexcCritical6 16 2 24" xfId="43096"/>
    <cellStyle name="SAPBEXexcCritical6 16 2 25" xfId="43097"/>
    <cellStyle name="SAPBEXexcCritical6 16 2 26" xfId="43098"/>
    <cellStyle name="SAPBEXexcCritical6 16 2 27" xfId="43099"/>
    <cellStyle name="SAPBEXexcCritical6 16 2 28" xfId="43100"/>
    <cellStyle name="SAPBEXexcCritical6 16 2 29" xfId="43101"/>
    <cellStyle name="SAPBEXexcCritical6 16 2 3" xfId="43102"/>
    <cellStyle name="SAPBEXexcCritical6 16 2 4" xfId="43103"/>
    <cellStyle name="SAPBEXexcCritical6 16 2 5" xfId="43104"/>
    <cellStyle name="SAPBEXexcCritical6 16 2 6" xfId="43105"/>
    <cellStyle name="SAPBEXexcCritical6 16 2 7" xfId="43106"/>
    <cellStyle name="SAPBEXexcCritical6 16 2 8" xfId="43107"/>
    <cellStyle name="SAPBEXexcCritical6 16 2 9" xfId="43108"/>
    <cellStyle name="SAPBEXexcCritical6 16 20" xfId="43109"/>
    <cellStyle name="SAPBEXexcCritical6 16 21" xfId="43110"/>
    <cellStyle name="SAPBEXexcCritical6 16 22" xfId="43111"/>
    <cellStyle name="SAPBEXexcCritical6 16 23" xfId="43112"/>
    <cellStyle name="SAPBEXexcCritical6 16 24" xfId="43113"/>
    <cellStyle name="SAPBEXexcCritical6 16 25" xfId="43114"/>
    <cellStyle name="SAPBEXexcCritical6 16 26" xfId="43115"/>
    <cellStyle name="SAPBEXexcCritical6 16 27" xfId="43116"/>
    <cellStyle name="SAPBEXexcCritical6 16 28" xfId="43117"/>
    <cellStyle name="SAPBEXexcCritical6 16 29" xfId="43118"/>
    <cellStyle name="SAPBEXexcCritical6 16 3" xfId="43119"/>
    <cellStyle name="SAPBEXexcCritical6 16 30" xfId="43120"/>
    <cellStyle name="SAPBEXexcCritical6 16 4" xfId="43121"/>
    <cellStyle name="SAPBEXexcCritical6 16 5" xfId="43122"/>
    <cellStyle name="SAPBEXexcCritical6 16 6" xfId="43123"/>
    <cellStyle name="SAPBEXexcCritical6 16 7" xfId="43124"/>
    <cellStyle name="SAPBEXexcCritical6 16 8" xfId="43125"/>
    <cellStyle name="SAPBEXexcCritical6 16 9" xfId="43126"/>
    <cellStyle name="SAPBEXexcCritical6 17" xfId="43127"/>
    <cellStyle name="SAPBEXexcCritical6 17 10" xfId="43128"/>
    <cellStyle name="SAPBEXexcCritical6 17 11" xfId="43129"/>
    <cellStyle name="SAPBEXexcCritical6 17 12" xfId="43130"/>
    <cellStyle name="SAPBEXexcCritical6 17 13" xfId="43131"/>
    <cellStyle name="SAPBEXexcCritical6 17 14" xfId="43132"/>
    <cellStyle name="SAPBEXexcCritical6 17 15" xfId="43133"/>
    <cellStyle name="SAPBEXexcCritical6 17 16" xfId="43134"/>
    <cellStyle name="SAPBEXexcCritical6 17 17" xfId="43135"/>
    <cellStyle name="SAPBEXexcCritical6 17 18" xfId="43136"/>
    <cellStyle name="SAPBEXexcCritical6 17 19" xfId="43137"/>
    <cellStyle name="SAPBEXexcCritical6 17 2" xfId="43138"/>
    <cellStyle name="SAPBEXexcCritical6 17 2 10" xfId="43139"/>
    <cellStyle name="SAPBEXexcCritical6 17 2 11" xfId="43140"/>
    <cellStyle name="SAPBEXexcCritical6 17 2 12" xfId="43141"/>
    <cellStyle name="SAPBEXexcCritical6 17 2 13" xfId="43142"/>
    <cellStyle name="SAPBEXexcCritical6 17 2 14" xfId="43143"/>
    <cellStyle name="SAPBEXexcCritical6 17 2 15" xfId="43144"/>
    <cellStyle name="SAPBEXexcCritical6 17 2 16" xfId="43145"/>
    <cellStyle name="SAPBEXexcCritical6 17 2 17" xfId="43146"/>
    <cellStyle name="SAPBEXexcCritical6 17 2 18" xfId="43147"/>
    <cellStyle name="SAPBEXexcCritical6 17 2 19" xfId="43148"/>
    <cellStyle name="SAPBEXexcCritical6 17 2 2" xfId="43149"/>
    <cellStyle name="SAPBEXexcCritical6 17 2 20" xfId="43150"/>
    <cellStyle name="SAPBEXexcCritical6 17 2 21" xfId="43151"/>
    <cellStyle name="SAPBEXexcCritical6 17 2 22" xfId="43152"/>
    <cellStyle name="SAPBEXexcCritical6 17 2 23" xfId="43153"/>
    <cellStyle name="SAPBEXexcCritical6 17 2 24" xfId="43154"/>
    <cellStyle name="SAPBEXexcCritical6 17 2 25" xfId="43155"/>
    <cellStyle name="SAPBEXexcCritical6 17 2 26" xfId="43156"/>
    <cellStyle name="SAPBEXexcCritical6 17 2 27" xfId="43157"/>
    <cellStyle name="SAPBEXexcCritical6 17 2 28" xfId="43158"/>
    <cellStyle name="SAPBEXexcCritical6 17 2 29" xfId="43159"/>
    <cellStyle name="SAPBEXexcCritical6 17 2 3" xfId="43160"/>
    <cellStyle name="SAPBEXexcCritical6 17 2 4" xfId="43161"/>
    <cellStyle name="SAPBEXexcCritical6 17 2 5" xfId="43162"/>
    <cellStyle name="SAPBEXexcCritical6 17 2 6" xfId="43163"/>
    <cellStyle name="SAPBEXexcCritical6 17 2 7" xfId="43164"/>
    <cellStyle name="SAPBEXexcCritical6 17 2 8" xfId="43165"/>
    <cellStyle name="SAPBEXexcCritical6 17 2 9" xfId="43166"/>
    <cellStyle name="SAPBEXexcCritical6 17 20" xfId="43167"/>
    <cellStyle name="SAPBEXexcCritical6 17 21" xfId="43168"/>
    <cellStyle name="SAPBEXexcCritical6 17 22" xfId="43169"/>
    <cellStyle name="SAPBEXexcCritical6 17 23" xfId="43170"/>
    <cellStyle name="SAPBEXexcCritical6 17 24" xfId="43171"/>
    <cellStyle name="SAPBEXexcCritical6 17 25" xfId="43172"/>
    <cellStyle name="SAPBEXexcCritical6 17 26" xfId="43173"/>
    <cellStyle name="SAPBEXexcCritical6 17 27" xfId="43174"/>
    <cellStyle name="SAPBEXexcCritical6 17 28" xfId="43175"/>
    <cellStyle name="SAPBEXexcCritical6 17 29" xfId="43176"/>
    <cellStyle name="SAPBEXexcCritical6 17 3" xfId="43177"/>
    <cellStyle name="SAPBEXexcCritical6 17 30" xfId="43178"/>
    <cellStyle name="SAPBEXexcCritical6 17 4" xfId="43179"/>
    <cellStyle name="SAPBEXexcCritical6 17 5" xfId="43180"/>
    <cellStyle name="SAPBEXexcCritical6 17 6" xfId="43181"/>
    <cellStyle name="SAPBEXexcCritical6 17 7" xfId="43182"/>
    <cellStyle name="SAPBEXexcCritical6 17 8" xfId="43183"/>
    <cellStyle name="SAPBEXexcCritical6 17 9" xfId="43184"/>
    <cellStyle name="SAPBEXexcCritical6 18" xfId="43185"/>
    <cellStyle name="SAPBEXexcCritical6 18 10" xfId="43186"/>
    <cellStyle name="SAPBEXexcCritical6 18 11" xfId="43187"/>
    <cellStyle name="SAPBEXexcCritical6 18 12" xfId="43188"/>
    <cellStyle name="SAPBEXexcCritical6 18 13" xfId="43189"/>
    <cellStyle name="SAPBEXexcCritical6 18 14" xfId="43190"/>
    <cellStyle name="SAPBEXexcCritical6 18 15" xfId="43191"/>
    <cellStyle name="SAPBEXexcCritical6 18 16" xfId="43192"/>
    <cellStyle name="SAPBEXexcCritical6 18 17" xfId="43193"/>
    <cellStyle name="SAPBEXexcCritical6 18 18" xfId="43194"/>
    <cellStyle name="SAPBEXexcCritical6 18 19" xfId="43195"/>
    <cellStyle name="SAPBEXexcCritical6 18 2" xfId="43196"/>
    <cellStyle name="SAPBEXexcCritical6 18 20" xfId="43197"/>
    <cellStyle name="SAPBEXexcCritical6 18 21" xfId="43198"/>
    <cellStyle name="SAPBEXexcCritical6 18 22" xfId="43199"/>
    <cellStyle name="SAPBEXexcCritical6 18 23" xfId="43200"/>
    <cellStyle name="SAPBEXexcCritical6 18 24" xfId="43201"/>
    <cellStyle name="SAPBEXexcCritical6 18 25" xfId="43202"/>
    <cellStyle name="SAPBEXexcCritical6 18 26" xfId="43203"/>
    <cellStyle name="SAPBEXexcCritical6 18 27" xfId="43204"/>
    <cellStyle name="SAPBEXexcCritical6 18 28" xfId="43205"/>
    <cellStyle name="SAPBEXexcCritical6 18 29" xfId="43206"/>
    <cellStyle name="SAPBEXexcCritical6 18 3" xfId="43207"/>
    <cellStyle name="SAPBEXexcCritical6 18 4" xfId="43208"/>
    <cellStyle name="SAPBEXexcCritical6 18 5" xfId="43209"/>
    <cellStyle name="SAPBEXexcCritical6 18 6" xfId="43210"/>
    <cellStyle name="SAPBEXexcCritical6 18 7" xfId="43211"/>
    <cellStyle name="SAPBEXexcCritical6 18 8" xfId="43212"/>
    <cellStyle name="SAPBEXexcCritical6 18 9" xfId="43213"/>
    <cellStyle name="SAPBEXexcCritical6 19" xfId="43214"/>
    <cellStyle name="SAPBEXexcCritical6 19 10" xfId="43215"/>
    <cellStyle name="SAPBEXexcCritical6 19 11" xfId="43216"/>
    <cellStyle name="SAPBEXexcCritical6 19 12" xfId="43217"/>
    <cellStyle name="SAPBEXexcCritical6 19 13" xfId="43218"/>
    <cellStyle name="SAPBEXexcCritical6 19 14" xfId="43219"/>
    <cellStyle name="SAPBEXexcCritical6 19 15" xfId="43220"/>
    <cellStyle name="SAPBEXexcCritical6 19 16" xfId="43221"/>
    <cellStyle name="SAPBEXexcCritical6 19 17" xfId="43222"/>
    <cellStyle name="SAPBEXexcCritical6 19 18" xfId="43223"/>
    <cellStyle name="SAPBEXexcCritical6 19 19" xfId="43224"/>
    <cellStyle name="SAPBEXexcCritical6 19 2" xfId="43225"/>
    <cellStyle name="SAPBEXexcCritical6 19 20" xfId="43226"/>
    <cellStyle name="SAPBEXexcCritical6 19 21" xfId="43227"/>
    <cellStyle name="SAPBEXexcCritical6 19 22" xfId="43228"/>
    <cellStyle name="SAPBEXexcCritical6 19 23" xfId="43229"/>
    <cellStyle name="SAPBEXexcCritical6 19 24" xfId="43230"/>
    <cellStyle name="SAPBEXexcCritical6 19 25" xfId="43231"/>
    <cellStyle name="SAPBEXexcCritical6 19 26" xfId="43232"/>
    <cellStyle name="SAPBEXexcCritical6 19 27" xfId="43233"/>
    <cellStyle name="SAPBEXexcCritical6 19 28" xfId="43234"/>
    <cellStyle name="SAPBEXexcCritical6 19 29" xfId="43235"/>
    <cellStyle name="SAPBEXexcCritical6 19 3" xfId="43236"/>
    <cellStyle name="SAPBEXexcCritical6 19 4" xfId="43237"/>
    <cellStyle name="SAPBEXexcCritical6 19 5" xfId="43238"/>
    <cellStyle name="SAPBEXexcCritical6 19 6" xfId="43239"/>
    <cellStyle name="SAPBEXexcCritical6 19 7" xfId="43240"/>
    <cellStyle name="SAPBEXexcCritical6 19 8" xfId="43241"/>
    <cellStyle name="SAPBEXexcCritical6 19 9" xfId="43242"/>
    <cellStyle name="SAPBEXexcCritical6 2" xfId="43243"/>
    <cellStyle name="SAPBEXexcCritical6 2 10" xfId="43244"/>
    <cellStyle name="SAPBEXexcCritical6 2 11" xfId="43245"/>
    <cellStyle name="SAPBEXexcCritical6 2 12" xfId="43246"/>
    <cellStyle name="SAPBEXexcCritical6 2 13" xfId="43247"/>
    <cellStyle name="SAPBEXexcCritical6 2 14" xfId="43248"/>
    <cellStyle name="SAPBEXexcCritical6 2 15" xfId="43249"/>
    <cellStyle name="SAPBEXexcCritical6 2 16" xfId="43250"/>
    <cellStyle name="SAPBEXexcCritical6 2 17" xfId="43251"/>
    <cellStyle name="SAPBEXexcCritical6 2 18" xfId="43252"/>
    <cellStyle name="SAPBEXexcCritical6 2 19" xfId="43253"/>
    <cellStyle name="SAPBEXexcCritical6 2 2" xfId="43254"/>
    <cellStyle name="SAPBEXexcCritical6 2 2 10" xfId="43255"/>
    <cellStyle name="SAPBEXexcCritical6 2 2 11" xfId="43256"/>
    <cellStyle name="SAPBEXexcCritical6 2 2 12" xfId="43257"/>
    <cellStyle name="SAPBEXexcCritical6 2 2 13" xfId="43258"/>
    <cellStyle name="SAPBEXexcCritical6 2 2 14" xfId="43259"/>
    <cellStyle name="SAPBEXexcCritical6 2 2 15" xfId="43260"/>
    <cellStyle name="SAPBEXexcCritical6 2 2 16" xfId="43261"/>
    <cellStyle name="SAPBEXexcCritical6 2 2 17" xfId="43262"/>
    <cellStyle name="SAPBEXexcCritical6 2 2 18" xfId="43263"/>
    <cellStyle name="SAPBEXexcCritical6 2 2 19" xfId="43264"/>
    <cellStyle name="SAPBEXexcCritical6 2 2 2" xfId="43265"/>
    <cellStyle name="SAPBEXexcCritical6 2 2 2 10" xfId="43266"/>
    <cellStyle name="SAPBEXexcCritical6 2 2 2 11" xfId="43267"/>
    <cellStyle name="SAPBEXexcCritical6 2 2 2 12" xfId="43268"/>
    <cellStyle name="SAPBEXexcCritical6 2 2 2 13" xfId="43269"/>
    <cellStyle name="SAPBEXexcCritical6 2 2 2 14" xfId="43270"/>
    <cellStyle name="SAPBEXexcCritical6 2 2 2 15" xfId="43271"/>
    <cellStyle name="SAPBEXexcCritical6 2 2 2 16" xfId="43272"/>
    <cellStyle name="SAPBEXexcCritical6 2 2 2 17" xfId="43273"/>
    <cellStyle name="SAPBEXexcCritical6 2 2 2 18" xfId="43274"/>
    <cellStyle name="SAPBEXexcCritical6 2 2 2 19" xfId="43275"/>
    <cellStyle name="SAPBEXexcCritical6 2 2 2 2" xfId="43276"/>
    <cellStyle name="SAPBEXexcCritical6 2 2 2 20" xfId="43277"/>
    <cellStyle name="SAPBEXexcCritical6 2 2 2 21" xfId="43278"/>
    <cellStyle name="SAPBEXexcCritical6 2 2 2 22" xfId="43279"/>
    <cellStyle name="SAPBEXexcCritical6 2 2 2 23" xfId="43280"/>
    <cellStyle name="SAPBEXexcCritical6 2 2 2 24" xfId="43281"/>
    <cellStyle name="SAPBEXexcCritical6 2 2 2 25" xfId="43282"/>
    <cellStyle name="SAPBEXexcCritical6 2 2 2 26" xfId="43283"/>
    <cellStyle name="SAPBEXexcCritical6 2 2 2 27" xfId="43284"/>
    <cellStyle name="SAPBEXexcCritical6 2 2 2 28" xfId="43285"/>
    <cellStyle name="SAPBEXexcCritical6 2 2 2 29" xfId="43286"/>
    <cellStyle name="SAPBEXexcCritical6 2 2 2 3" xfId="43287"/>
    <cellStyle name="SAPBEXexcCritical6 2 2 2 4" xfId="43288"/>
    <cellStyle name="SAPBEXexcCritical6 2 2 2 5" xfId="43289"/>
    <cellStyle name="SAPBEXexcCritical6 2 2 2 6" xfId="43290"/>
    <cellStyle name="SAPBEXexcCritical6 2 2 2 7" xfId="43291"/>
    <cellStyle name="SAPBEXexcCritical6 2 2 2 8" xfId="43292"/>
    <cellStyle name="SAPBEXexcCritical6 2 2 2 9" xfId="43293"/>
    <cellStyle name="SAPBEXexcCritical6 2 2 20" xfId="43294"/>
    <cellStyle name="SAPBEXexcCritical6 2 2 21" xfId="43295"/>
    <cellStyle name="SAPBEXexcCritical6 2 2 22" xfId="43296"/>
    <cellStyle name="SAPBEXexcCritical6 2 2 23" xfId="43297"/>
    <cellStyle name="SAPBEXexcCritical6 2 2 24" xfId="43298"/>
    <cellStyle name="SAPBEXexcCritical6 2 2 25" xfId="43299"/>
    <cellStyle name="SAPBEXexcCritical6 2 2 26" xfId="43300"/>
    <cellStyle name="SAPBEXexcCritical6 2 2 27" xfId="43301"/>
    <cellStyle name="SAPBEXexcCritical6 2 2 28" xfId="43302"/>
    <cellStyle name="SAPBEXexcCritical6 2 2 29" xfId="43303"/>
    <cellStyle name="SAPBEXexcCritical6 2 2 3" xfId="43304"/>
    <cellStyle name="SAPBEXexcCritical6 2 2 30" xfId="43305"/>
    <cellStyle name="SAPBEXexcCritical6 2 2 4" xfId="43306"/>
    <cellStyle name="SAPBEXexcCritical6 2 2 5" xfId="43307"/>
    <cellStyle name="SAPBEXexcCritical6 2 2 6" xfId="43308"/>
    <cellStyle name="SAPBEXexcCritical6 2 2 7" xfId="43309"/>
    <cellStyle name="SAPBEXexcCritical6 2 2 8" xfId="43310"/>
    <cellStyle name="SAPBEXexcCritical6 2 2 9" xfId="43311"/>
    <cellStyle name="SAPBEXexcCritical6 2 20" xfId="43312"/>
    <cellStyle name="SAPBEXexcCritical6 2 21" xfId="43313"/>
    <cellStyle name="SAPBEXexcCritical6 2 22" xfId="43314"/>
    <cellStyle name="SAPBEXexcCritical6 2 23" xfId="43315"/>
    <cellStyle name="SAPBEXexcCritical6 2 24" xfId="43316"/>
    <cellStyle name="SAPBEXexcCritical6 2 25" xfId="43317"/>
    <cellStyle name="SAPBEXexcCritical6 2 26" xfId="43318"/>
    <cellStyle name="SAPBEXexcCritical6 2 27" xfId="43319"/>
    <cellStyle name="SAPBEXexcCritical6 2 28" xfId="43320"/>
    <cellStyle name="SAPBEXexcCritical6 2 29" xfId="43321"/>
    <cellStyle name="SAPBEXexcCritical6 2 3" xfId="43322"/>
    <cellStyle name="SAPBEXexcCritical6 2 3 10" xfId="43323"/>
    <cellStyle name="SAPBEXexcCritical6 2 3 11" xfId="43324"/>
    <cellStyle name="SAPBEXexcCritical6 2 3 12" xfId="43325"/>
    <cellStyle name="SAPBEXexcCritical6 2 3 13" xfId="43326"/>
    <cellStyle name="SAPBEXexcCritical6 2 3 14" xfId="43327"/>
    <cellStyle name="SAPBEXexcCritical6 2 3 15" xfId="43328"/>
    <cellStyle name="SAPBEXexcCritical6 2 3 16" xfId="43329"/>
    <cellStyle name="SAPBEXexcCritical6 2 3 17" xfId="43330"/>
    <cellStyle name="SAPBEXexcCritical6 2 3 18" xfId="43331"/>
    <cellStyle name="SAPBEXexcCritical6 2 3 19" xfId="43332"/>
    <cellStyle name="SAPBEXexcCritical6 2 3 2" xfId="43333"/>
    <cellStyle name="SAPBEXexcCritical6 2 3 20" xfId="43334"/>
    <cellStyle name="SAPBEXexcCritical6 2 3 21" xfId="43335"/>
    <cellStyle name="SAPBEXexcCritical6 2 3 22" xfId="43336"/>
    <cellStyle name="SAPBEXexcCritical6 2 3 23" xfId="43337"/>
    <cellStyle name="SAPBEXexcCritical6 2 3 24" xfId="43338"/>
    <cellStyle name="SAPBEXexcCritical6 2 3 25" xfId="43339"/>
    <cellStyle name="SAPBEXexcCritical6 2 3 26" xfId="43340"/>
    <cellStyle name="SAPBEXexcCritical6 2 3 27" xfId="43341"/>
    <cellStyle name="SAPBEXexcCritical6 2 3 28" xfId="43342"/>
    <cellStyle name="SAPBEXexcCritical6 2 3 29" xfId="43343"/>
    <cellStyle name="SAPBEXexcCritical6 2 3 3" xfId="43344"/>
    <cellStyle name="SAPBEXexcCritical6 2 3 4" xfId="43345"/>
    <cellStyle name="SAPBEXexcCritical6 2 3 5" xfId="43346"/>
    <cellStyle name="SAPBEXexcCritical6 2 3 6" xfId="43347"/>
    <cellStyle name="SAPBEXexcCritical6 2 3 7" xfId="43348"/>
    <cellStyle name="SAPBEXexcCritical6 2 3 8" xfId="43349"/>
    <cellStyle name="SAPBEXexcCritical6 2 3 9" xfId="43350"/>
    <cellStyle name="SAPBEXexcCritical6 2 30" xfId="43351"/>
    <cellStyle name="SAPBEXexcCritical6 2 31" xfId="43352"/>
    <cellStyle name="SAPBEXexcCritical6 2 4" xfId="43353"/>
    <cellStyle name="SAPBEXexcCritical6 2 5" xfId="43354"/>
    <cellStyle name="SAPBEXexcCritical6 2 6" xfId="43355"/>
    <cellStyle name="SAPBEXexcCritical6 2 7" xfId="43356"/>
    <cellStyle name="SAPBEXexcCritical6 2 8" xfId="43357"/>
    <cellStyle name="SAPBEXexcCritical6 2 9" xfId="43358"/>
    <cellStyle name="SAPBEXexcCritical6 20" xfId="43359"/>
    <cellStyle name="SAPBEXexcCritical6 20 10" xfId="43360"/>
    <cellStyle name="SAPBEXexcCritical6 20 11" xfId="43361"/>
    <cellStyle name="SAPBEXexcCritical6 20 12" xfId="43362"/>
    <cellStyle name="SAPBEXexcCritical6 20 13" xfId="43363"/>
    <cellStyle name="SAPBEXexcCritical6 20 14" xfId="43364"/>
    <cellStyle name="SAPBEXexcCritical6 20 15" xfId="43365"/>
    <cellStyle name="SAPBEXexcCritical6 20 16" xfId="43366"/>
    <cellStyle name="SAPBEXexcCritical6 20 17" xfId="43367"/>
    <cellStyle name="SAPBEXexcCritical6 20 18" xfId="43368"/>
    <cellStyle name="SAPBEXexcCritical6 20 19" xfId="43369"/>
    <cellStyle name="SAPBEXexcCritical6 20 2" xfId="43370"/>
    <cellStyle name="SAPBEXexcCritical6 20 20" xfId="43371"/>
    <cellStyle name="SAPBEXexcCritical6 20 21" xfId="43372"/>
    <cellStyle name="SAPBEXexcCritical6 20 22" xfId="43373"/>
    <cellStyle name="SAPBEXexcCritical6 20 23" xfId="43374"/>
    <cellStyle name="SAPBEXexcCritical6 20 24" xfId="43375"/>
    <cellStyle name="SAPBEXexcCritical6 20 25" xfId="43376"/>
    <cellStyle name="SAPBEXexcCritical6 20 26" xfId="43377"/>
    <cellStyle name="SAPBEXexcCritical6 20 27" xfId="43378"/>
    <cellStyle name="SAPBEXexcCritical6 20 28" xfId="43379"/>
    <cellStyle name="SAPBEXexcCritical6 20 29" xfId="43380"/>
    <cellStyle name="SAPBEXexcCritical6 20 3" xfId="43381"/>
    <cellStyle name="SAPBEXexcCritical6 20 4" xfId="43382"/>
    <cellStyle name="SAPBEXexcCritical6 20 5" xfId="43383"/>
    <cellStyle name="SAPBEXexcCritical6 20 6" xfId="43384"/>
    <cellStyle name="SAPBEXexcCritical6 20 7" xfId="43385"/>
    <cellStyle name="SAPBEXexcCritical6 20 8" xfId="43386"/>
    <cellStyle name="SAPBEXexcCritical6 20 9" xfId="43387"/>
    <cellStyle name="SAPBEXexcCritical6 21" xfId="43388"/>
    <cellStyle name="SAPBEXexcCritical6 21 10" xfId="43389"/>
    <cellStyle name="SAPBEXexcCritical6 21 11" xfId="43390"/>
    <cellStyle name="SAPBEXexcCritical6 21 12" xfId="43391"/>
    <cellStyle name="SAPBEXexcCritical6 21 13" xfId="43392"/>
    <cellStyle name="SAPBEXexcCritical6 21 14" xfId="43393"/>
    <cellStyle name="SAPBEXexcCritical6 21 15" xfId="43394"/>
    <cellStyle name="SAPBEXexcCritical6 21 16" xfId="43395"/>
    <cellStyle name="SAPBEXexcCritical6 21 17" xfId="43396"/>
    <cellStyle name="SAPBEXexcCritical6 21 18" xfId="43397"/>
    <cellStyle name="SAPBEXexcCritical6 21 19" xfId="43398"/>
    <cellStyle name="SAPBEXexcCritical6 21 2" xfId="43399"/>
    <cellStyle name="SAPBEXexcCritical6 21 20" xfId="43400"/>
    <cellStyle name="SAPBEXexcCritical6 21 21" xfId="43401"/>
    <cellStyle name="SAPBEXexcCritical6 21 22" xfId="43402"/>
    <cellStyle name="SAPBEXexcCritical6 21 23" xfId="43403"/>
    <cellStyle name="SAPBEXexcCritical6 21 24" xfId="43404"/>
    <cellStyle name="SAPBEXexcCritical6 21 25" xfId="43405"/>
    <cellStyle name="SAPBEXexcCritical6 21 26" xfId="43406"/>
    <cellStyle name="SAPBEXexcCritical6 21 27" xfId="43407"/>
    <cellStyle name="SAPBEXexcCritical6 21 28" xfId="43408"/>
    <cellStyle name="SAPBEXexcCritical6 21 29" xfId="43409"/>
    <cellStyle name="SAPBEXexcCritical6 21 3" xfId="43410"/>
    <cellStyle name="SAPBEXexcCritical6 21 4" xfId="43411"/>
    <cellStyle name="SAPBEXexcCritical6 21 5" xfId="43412"/>
    <cellStyle name="SAPBEXexcCritical6 21 6" xfId="43413"/>
    <cellStyle name="SAPBEXexcCritical6 21 7" xfId="43414"/>
    <cellStyle name="SAPBEXexcCritical6 21 8" xfId="43415"/>
    <cellStyle name="SAPBEXexcCritical6 21 9" xfId="43416"/>
    <cellStyle name="SAPBEXexcCritical6 22" xfId="43417"/>
    <cellStyle name="SAPBEXexcCritical6 22 10" xfId="43418"/>
    <cellStyle name="SAPBEXexcCritical6 22 11" xfId="43419"/>
    <cellStyle name="SAPBEXexcCritical6 22 12" xfId="43420"/>
    <cellStyle name="SAPBEXexcCritical6 22 13" xfId="43421"/>
    <cellStyle name="SAPBEXexcCritical6 22 14" xfId="43422"/>
    <cellStyle name="SAPBEXexcCritical6 22 15" xfId="43423"/>
    <cellStyle name="SAPBEXexcCritical6 22 16" xfId="43424"/>
    <cellStyle name="SAPBEXexcCritical6 22 17" xfId="43425"/>
    <cellStyle name="SAPBEXexcCritical6 22 18" xfId="43426"/>
    <cellStyle name="SAPBEXexcCritical6 22 19" xfId="43427"/>
    <cellStyle name="SAPBEXexcCritical6 22 2" xfId="43428"/>
    <cellStyle name="SAPBEXexcCritical6 22 20" xfId="43429"/>
    <cellStyle name="SAPBEXexcCritical6 22 21" xfId="43430"/>
    <cellStyle name="SAPBEXexcCritical6 22 22" xfId="43431"/>
    <cellStyle name="SAPBEXexcCritical6 22 23" xfId="43432"/>
    <cellStyle name="SAPBEXexcCritical6 22 24" xfId="43433"/>
    <cellStyle name="SAPBEXexcCritical6 22 25" xfId="43434"/>
    <cellStyle name="SAPBEXexcCritical6 22 26" xfId="43435"/>
    <cellStyle name="SAPBEXexcCritical6 22 27" xfId="43436"/>
    <cellStyle name="SAPBEXexcCritical6 22 28" xfId="43437"/>
    <cellStyle name="SAPBEXexcCritical6 22 29" xfId="43438"/>
    <cellStyle name="SAPBEXexcCritical6 22 3" xfId="43439"/>
    <cellStyle name="SAPBEXexcCritical6 22 4" xfId="43440"/>
    <cellStyle name="SAPBEXexcCritical6 22 5" xfId="43441"/>
    <cellStyle name="SAPBEXexcCritical6 22 6" xfId="43442"/>
    <cellStyle name="SAPBEXexcCritical6 22 7" xfId="43443"/>
    <cellStyle name="SAPBEXexcCritical6 22 8" xfId="43444"/>
    <cellStyle name="SAPBEXexcCritical6 22 9" xfId="43445"/>
    <cellStyle name="SAPBEXexcCritical6 23" xfId="43446"/>
    <cellStyle name="SAPBEXexcCritical6 23 10" xfId="43447"/>
    <cellStyle name="SAPBEXexcCritical6 23 11" xfId="43448"/>
    <cellStyle name="SAPBEXexcCritical6 23 12" xfId="43449"/>
    <cellStyle name="SAPBEXexcCritical6 23 13" xfId="43450"/>
    <cellStyle name="SAPBEXexcCritical6 23 14" xfId="43451"/>
    <cellStyle name="SAPBEXexcCritical6 23 15" xfId="43452"/>
    <cellStyle name="SAPBEXexcCritical6 23 16" xfId="43453"/>
    <cellStyle name="SAPBEXexcCritical6 23 17" xfId="43454"/>
    <cellStyle name="SAPBEXexcCritical6 23 18" xfId="43455"/>
    <cellStyle name="SAPBEXexcCritical6 23 19" xfId="43456"/>
    <cellStyle name="SAPBEXexcCritical6 23 2" xfId="43457"/>
    <cellStyle name="SAPBEXexcCritical6 23 20" xfId="43458"/>
    <cellStyle name="SAPBEXexcCritical6 23 21" xfId="43459"/>
    <cellStyle name="SAPBEXexcCritical6 23 22" xfId="43460"/>
    <cellStyle name="SAPBEXexcCritical6 23 23" xfId="43461"/>
    <cellStyle name="SAPBEXexcCritical6 23 24" xfId="43462"/>
    <cellStyle name="SAPBEXexcCritical6 23 25" xfId="43463"/>
    <cellStyle name="SAPBEXexcCritical6 23 26" xfId="43464"/>
    <cellStyle name="SAPBEXexcCritical6 23 27" xfId="43465"/>
    <cellStyle name="SAPBEXexcCritical6 23 28" xfId="43466"/>
    <cellStyle name="SAPBEXexcCritical6 23 29" xfId="43467"/>
    <cellStyle name="SAPBEXexcCritical6 23 3" xfId="43468"/>
    <cellStyle name="SAPBEXexcCritical6 23 4" xfId="43469"/>
    <cellStyle name="SAPBEXexcCritical6 23 5" xfId="43470"/>
    <cellStyle name="SAPBEXexcCritical6 23 6" xfId="43471"/>
    <cellStyle name="SAPBEXexcCritical6 23 7" xfId="43472"/>
    <cellStyle name="SAPBEXexcCritical6 23 8" xfId="43473"/>
    <cellStyle name="SAPBEXexcCritical6 23 9" xfId="43474"/>
    <cellStyle name="SAPBEXexcCritical6 24" xfId="43475"/>
    <cellStyle name="SAPBEXexcCritical6 24 10" xfId="43476"/>
    <cellStyle name="SAPBEXexcCritical6 24 11" xfId="43477"/>
    <cellStyle name="SAPBEXexcCritical6 24 12" xfId="43478"/>
    <cellStyle name="SAPBEXexcCritical6 24 13" xfId="43479"/>
    <cellStyle name="SAPBEXexcCritical6 24 14" xfId="43480"/>
    <cellStyle name="SAPBEXexcCritical6 24 15" xfId="43481"/>
    <cellStyle name="SAPBEXexcCritical6 24 16" xfId="43482"/>
    <cellStyle name="SAPBEXexcCritical6 24 17" xfId="43483"/>
    <cellStyle name="SAPBEXexcCritical6 24 18" xfId="43484"/>
    <cellStyle name="SAPBEXexcCritical6 24 19" xfId="43485"/>
    <cellStyle name="SAPBEXexcCritical6 24 2" xfId="43486"/>
    <cellStyle name="SAPBEXexcCritical6 24 20" xfId="43487"/>
    <cellStyle name="SAPBEXexcCritical6 24 21" xfId="43488"/>
    <cellStyle name="SAPBEXexcCritical6 24 22" xfId="43489"/>
    <cellStyle name="SAPBEXexcCritical6 24 23" xfId="43490"/>
    <cellStyle name="SAPBEXexcCritical6 24 24" xfId="43491"/>
    <cellStyle name="SAPBEXexcCritical6 24 25" xfId="43492"/>
    <cellStyle name="SAPBEXexcCritical6 24 26" xfId="43493"/>
    <cellStyle name="SAPBEXexcCritical6 24 27" xfId="43494"/>
    <cellStyle name="SAPBEXexcCritical6 24 28" xfId="43495"/>
    <cellStyle name="SAPBEXexcCritical6 24 29" xfId="43496"/>
    <cellStyle name="SAPBEXexcCritical6 24 3" xfId="43497"/>
    <cellStyle name="SAPBEXexcCritical6 24 4" xfId="43498"/>
    <cellStyle name="SAPBEXexcCritical6 24 5" xfId="43499"/>
    <cellStyle name="SAPBEXexcCritical6 24 6" xfId="43500"/>
    <cellStyle name="SAPBEXexcCritical6 24 7" xfId="43501"/>
    <cellStyle name="SAPBEXexcCritical6 24 8" xfId="43502"/>
    <cellStyle name="SAPBEXexcCritical6 24 9" xfId="43503"/>
    <cellStyle name="SAPBEXexcCritical6 25" xfId="43504"/>
    <cellStyle name="SAPBEXexcCritical6 26" xfId="43505"/>
    <cellStyle name="SAPBEXexcCritical6 27" xfId="43506"/>
    <cellStyle name="SAPBEXexcCritical6 28" xfId="43507"/>
    <cellStyle name="SAPBEXexcCritical6 29" xfId="43508"/>
    <cellStyle name="SAPBEXexcCritical6 3" xfId="43509"/>
    <cellStyle name="SAPBEXexcCritical6 3 10" xfId="43510"/>
    <cellStyle name="SAPBEXexcCritical6 3 11" xfId="43511"/>
    <cellStyle name="SAPBEXexcCritical6 3 12" xfId="43512"/>
    <cellStyle name="SAPBEXexcCritical6 3 13" xfId="43513"/>
    <cellStyle name="SAPBEXexcCritical6 3 14" xfId="43514"/>
    <cellStyle name="SAPBEXexcCritical6 3 15" xfId="43515"/>
    <cellStyle name="SAPBEXexcCritical6 3 16" xfId="43516"/>
    <cellStyle name="SAPBEXexcCritical6 3 17" xfId="43517"/>
    <cellStyle name="SAPBEXexcCritical6 3 18" xfId="43518"/>
    <cellStyle name="SAPBEXexcCritical6 3 19" xfId="43519"/>
    <cellStyle name="SAPBEXexcCritical6 3 2" xfId="43520"/>
    <cellStyle name="SAPBEXexcCritical6 3 2 10" xfId="43521"/>
    <cellStyle name="SAPBEXexcCritical6 3 2 11" xfId="43522"/>
    <cellStyle name="SAPBEXexcCritical6 3 2 12" xfId="43523"/>
    <cellStyle name="SAPBEXexcCritical6 3 2 13" xfId="43524"/>
    <cellStyle name="SAPBEXexcCritical6 3 2 14" xfId="43525"/>
    <cellStyle name="SAPBEXexcCritical6 3 2 15" xfId="43526"/>
    <cellStyle name="SAPBEXexcCritical6 3 2 16" xfId="43527"/>
    <cellStyle name="SAPBEXexcCritical6 3 2 17" xfId="43528"/>
    <cellStyle name="SAPBEXexcCritical6 3 2 18" xfId="43529"/>
    <cellStyle name="SAPBEXexcCritical6 3 2 19" xfId="43530"/>
    <cellStyle name="SAPBEXexcCritical6 3 2 2" xfId="43531"/>
    <cellStyle name="SAPBEXexcCritical6 3 2 20" xfId="43532"/>
    <cellStyle name="SAPBEXexcCritical6 3 2 21" xfId="43533"/>
    <cellStyle name="SAPBEXexcCritical6 3 2 22" xfId="43534"/>
    <cellStyle name="SAPBEXexcCritical6 3 2 23" xfId="43535"/>
    <cellStyle name="SAPBEXexcCritical6 3 2 24" xfId="43536"/>
    <cellStyle name="SAPBEXexcCritical6 3 2 25" xfId="43537"/>
    <cellStyle name="SAPBEXexcCritical6 3 2 26" xfId="43538"/>
    <cellStyle name="SAPBEXexcCritical6 3 2 27" xfId="43539"/>
    <cellStyle name="SAPBEXexcCritical6 3 2 28" xfId="43540"/>
    <cellStyle name="SAPBEXexcCritical6 3 2 29" xfId="43541"/>
    <cellStyle name="SAPBEXexcCritical6 3 2 3" xfId="43542"/>
    <cellStyle name="SAPBEXexcCritical6 3 2 4" xfId="43543"/>
    <cellStyle name="SAPBEXexcCritical6 3 2 5" xfId="43544"/>
    <cellStyle name="SAPBEXexcCritical6 3 2 6" xfId="43545"/>
    <cellStyle name="SAPBEXexcCritical6 3 2 7" xfId="43546"/>
    <cellStyle name="SAPBEXexcCritical6 3 2 8" xfId="43547"/>
    <cellStyle name="SAPBEXexcCritical6 3 2 9" xfId="43548"/>
    <cellStyle name="SAPBEXexcCritical6 3 20" xfId="43549"/>
    <cellStyle name="SAPBEXexcCritical6 3 21" xfId="43550"/>
    <cellStyle name="SAPBEXexcCritical6 3 22" xfId="43551"/>
    <cellStyle name="SAPBEXexcCritical6 3 23" xfId="43552"/>
    <cellStyle name="SAPBEXexcCritical6 3 24" xfId="43553"/>
    <cellStyle name="SAPBEXexcCritical6 3 25" xfId="43554"/>
    <cellStyle name="SAPBEXexcCritical6 3 26" xfId="43555"/>
    <cellStyle name="SAPBEXexcCritical6 3 27" xfId="43556"/>
    <cellStyle name="SAPBEXexcCritical6 3 28" xfId="43557"/>
    <cellStyle name="SAPBEXexcCritical6 3 29" xfId="43558"/>
    <cellStyle name="SAPBEXexcCritical6 3 3" xfId="43559"/>
    <cellStyle name="SAPBEXexcCritical6 3 3 10" xfId="43560"/>
    <cellStyle name="SAPBEXexcCritical6 3 3 11" xfId="43561"/>
    <cellStyle name="SAPBEXexcCritical6 3 3 12" xfId="43562"/>
    <cellStyle name="SAPBEXexcCritical6 3 3 13" xfId="43563"/>
    <cellStyle name="SAPBEXexcCritical6 3 3 14" xfId="43564"/>
    <cellStyle name="SAPBEXexcCritical6 3 3 15" xfId="43565"/>
    <cellStyle name="SAPBEXexcCritical6 3 3 16" xfId="43566"/>
    <cellStyle name="SAPBEXexcCritical6 3 3 17" xfId="43567"/>
    <cellStyle name="SAPBEXexcCritical6 3 3 18" xfId="43568"/>
    <cellStyle name="SAPBEXexcCritical6 3 3 19" xfId="43569"/>
    <cellStyle name="SAPBEXexcCritical6 3 3 2" xfId="43570"/>
    <cellStyle name="SAPBEXexcCritical6 3 3 20" xfId="43571"/>
    <cellStyle name="SAPBEXexcCritical6 3 3 21" xfId="43572"/>
    <cellStyle name="SAPBEXexcCritical6 3 3 22" xfId="43573"/>
    <cellStyle name="SAPBEXexcCritical6 3 3 23" xfId="43574"/>
    <cellStyle name="SAPBEXexcCritical6 3 3 24" xfId="43575"/>
    <cellStyle name="SAPBEXexcCritical6 3 3 25" xfId="43576"/>
    <cellStyle name="SAPBEXexcCritical6 3 3 26" xfId="43577"/>
    <cellStyle name="SAPBEXexcCritical6 3 3 27" xfId="43578"/>
    <cellStyle name="SAPBEXexcCritical6 3 3 28" xfId="43579"/>
    <cellStyle name="SAPBEXexcCritical6 3 3 29" xfId="43580"/>
    <cellStyle name="SAPBEXexcCritical6 3 3 3" xfId="43581"/>
    <cellStyle name="SAPBEXexcCritical6 3 3 4" xfId="43582"/>
    <cellStyle name="SAPBEXexcCritical6 3 3 5" xfId="43583"/>
    <cellStyle name="SAPBEXexcCritical6 3 3 6" xfId="43584"/>
    <cellStyle name="SAPBEXexcCritical6 3 3 7" xfId="43585"/>
    <cellStyle name="SAPBEXexcCritical6 3 3 8" xfId="43586"/>
    <cellStyle name="SAPBEXexcCritical6 3 3 9" xfId="43587"/>
    <cellStyle name="SAPBEXexcCritical6 3 30" xfId="43588"/>
    <cellStyle name="SAPBEXexcCritical6 3 31" xfId="43589"/>
    <cellStyle name="SAPBEXexcCritical6 3 4" xfId="43590"/>
    <cellStyle name="SAPBEXexcCritical6 3 5" xfId="43591"/>
    <cellStyle name="SAPBEXexcCritical6 3 6" xfId="43592"/>
    <cellStyle name="SAPBEXexcCritical6 3 7" xfId="43593"/>
    <cellStyle name="SAPBEXexcCritical6 3 8" xfId="43594"/>
    <cellStyle name="SAPBEXexcCritical6 3 9" xfId="43595"/>
    <cellStyle name="SAPBEXexcCritical6 30" xfId="43596"/>
    <cellStyle name="SAPBEXexcCritical6 31" xfId="43597"/>
    <cellStyle name="SAPBEXexcCritical6 32" xfId="43598"/>
    <cellStyle name="SAPBEXexcCritical6 33" xfId="43599"/>
    <cellStyle name="SAPBEXexcCritical6 34" xfId="43600"/>
    <cellStyle name="SAPBEXexcCritical6 35" xfId="43601"/>
    <cellStyle name="SAPBEXexcCritical6 36" xfId="43602"/>
    <cellStyle name="SAPBEXexcCritical6 37" xfId="43603"/>
    <cellStyle name="SAPBEXexcCritical6 38" xfId="43604"/>
    <cellStyle name="SAPBEXexcCritical6 39" xfId="43605"/>
    <cellStyle name="SAPBEXexcCritical6 4" xfId="43606"/>
    <cellStyle name="SAPBEXexcCritical6 4 10" xfId="43607"/>
    <cellStyle name="SAPBEXexcCritical6 4 11" xfId="43608"/>
    <cellStyle name="SAPBEXexcCritical6 4 12" xfId="43609"/>
    <cellStyle name="SAPBEXexcCritical6 4 13" xfId="43610"/>
    <cellStyle name="SAPBEXexcCritical6 4 14" xfId="43611"/>
    <cellStyle name="SAPBEXexcCritical6 4 15" xfId="43612"/>
    <cellStyle name="SAPBEXexcCritical6 4 16" xfId="43613"/>
    <cellStyle name="SAPBEXexcCritical6 4 17" xfId="43614"/>
    <cellStyle name="SAPBEXexcCritical6 4 18" xfId="43615"/>
    <cellStyle name="SAPBEXexcCritical6 4 19" xfId="43616"/>
    <cellStyle name="SAPBEXexcCritical6 4 2" xfId="43617"/>
    <cellStyle name="SAPBEXexcCritical6 4 2 10" xfId="43618"/>
    <cellStyle name="SAPBEXexcCritical6 4 2 11" xfId="43619"/>
    <cellStyle name="SAPBEXexcCritical6 4 2 12" xfId="43620"/>
    <cellStyle name="SAPBEXexcCritical6 4 2 13" xfId="43621"/>
    <cellStyle name="SAPBEXexcCritical6 4 2 14" xfId="43622"/>
    <cellStyle name="SAPBEXexcCritical6 4 2 15" xfId="43623"/>
    <cellStyle name="SAPBEXexcCritical6 4 2 16" xfId="43624"/>
    <cellStyle name="SAPBEXexcCritical6 4 2 17" xfId="43625"/>
    <cellStyle name="SAPBEXexcCritical6 4 2 18" xfId="43626"/>
    <cellStyle name="SAPBEXexcCritical6 4 2 19" xfId="43627"/>
    <cellStyle name="SAPBEXexcCritical6 4 2 2" xfId="43628"/>
    <cellStyle name="SAPBEXexcCritical6 4 2 20" xfId="43629"/>
    <cellStyle name="SAPBEXexcCritical6 4 2 21" xfId="43630"/>
    <cellStyle name="SAPBEXexcCritical6 4 2 22" xfId="43631"/>
    <cellStyle name="SAPBEXexcCritical6 4 2 23" xfId="43632"/>
    <cellStyle name="SAPBEXexcCritical6 4 2 24" xfId="43633"/>
    <cellStyle name="SAPBEXexcCritical6 4 2 25" xfId="43634"/>
    <cellStyle name="SAPBEXexcCritical6 4 2 26" xfId="43635"/>
    <cellStyle name="SAPBEXexcCritical6 4 2 27" xfId="43636"/>
    <cellStyle name="SAPBEXexcCritical6 4 2 28" xfId="43637"/>
    <cellStyle name="SAPBEXexcCritical6 4 2 29" xfId="43638"/>
    <cellStyle name="SAPBEXexcCritical6 4 2 3" xfId="43639"/>
    <cellStyle name="SAPBEXexcCritical6 4 2 4" xfId="43640"/>
    <cellStyle name="SAPBEXexcCritical6 4 2 5" xfId="43641"/>
    <cellStyle name="SAPBEXexcCritical6 4 2 6" xfId="43642"/>
    <cellStyle name="SAPBEXexcCritical6 4 2 7" xfId="43643"/>
    <cellStyle name="SAPBEXexcCritical6 4 2 8" xfId="43644"/>
    <cellStyle name="SAPBEXexcCritical6 4 2 9" xfId="43645"/>
    <cellStyle name="SAPBEXexcCritical6 4 20" xfId="43646"/>
    <cellStyle name="SAPBEXexcCritical6 4 21" xfId="43647"/>
    <cellStyle name="SAPBEXexcCritical6 4 22" xfId="43648"/>
    <cellStyle name="SAPBEXexcCritical6 4 23" xfId="43649"/>
    <cellStyle name="SAPBEXexcCritical6 4 24" xfId="43650"/>
    <cellStyle name="SAPBEXexcCritical6 4 25" xfId="43651"/>
    <cellStyle name="SAPBEXexcCritical6 4 26" xfId="43652"/>
    <cellStyle name="SAPBEXexcCritical6 4 27" xfId="43653"/>
    <cellStyle name="SAPBEXexcCritical6 4 28" xfId="43654"/>
    <cellStyle name="SAPBEXexcCritical6 4 29" xfId="43655"/>
    <cellStyle name="SAPBEXexcCritical6 4 3" xfId="43656"/>
    <cellStyle name="SAPBEXexcCritical6 4 3 10" xfId="43657"/>
    <cellStyle name="SAPBEXexcCritical6 4 3 11" xfId="43658"/>
    <cellStyle name="SAPBEXexcCritical6 4 3 12" xfId="43659"/>
    <cellStyle name="SAPBEXexcCritical6 4 3 13" xfId="43660"/>
    <cellStyle name="SAPBEXexcCritical6 4 3 14" xfId="43661"/>
    <cellStyle name="SAPBEXexcCritical6 4 3 15" xfId="43662"/>
    <cellStyle name="SAPBEXexcCritical6 4 3 16" xfId="43663"/>
    <cellStyle name="SAPBEXexcCritical6 4 3 17" xfId="43664"/>
    <cellStyle name="SAPBEXexcCritical6 4 3 18" xfId="43665"/>
    <cellStyle name="SAPBEXexcCritical6 4 3 19" xfId="43666"/>
    <cellStyle name="SAPBEXexcCritical6 4 3 2" xfId="43667"/>
    <cellStyle name="SAPBEXexcCritical6 4 3 20" xfId="43668"/>
    <cellStyle name="SAPBEXexcCritical6 4 3 21" xfId="43669"/>
    <cellStyle name="SAPBEXexcCritical6 4 3 22" xfId="43670"/>
    <cellStyle name="SAPBEXexcCritical6 4 3 23" xfId="43671"/>
    <cellStyle name="SAPBEXexcCritical6 4 3 24" xfId="43672"/>
    <cellStyle name="SAPBEXexcCritical6 4 3 25" xfId="43673"/>
    <cellStyle name="SAPBEXexcCritical6 4 3 26" xfId="43674"/>
    <cellStyle name="SAPBEXexcCritical6 4 3 27" xfId="43675"/>
    <cellStyle name="SAPBEXexcCritical6 4 3 28" xfId="43676"/>
    <cellStyle name="SAPBEXexcCritical6 4 3 29" xfId="43677"/>
    <cellStyle name="SAPBEXexcCritical6 4 3 3" xfId="43678"/>
    <cellStyle name="SAPBEXexcCritical6 4 3 4" xfId="43679"/>
    <cellStyle name="SAPBEXexcCritical6 4 3 5" xfId="43680"/>
    <cellStyle name="SAPBEXexcCritical6 4 3 6" xfId="43681"/>
    <cellStyle name="SAPBEXexcCritical6 4 3 7" xfId="43682"/>
    <cellStyle name="SAPBEXexcCritical6 4 3 8" xfId="43683"/>
    <cellStyle name="SAPBEXexcCritical6 4 3 9" xfId="43684"/>
    <cellStyle name="SAPBEXexcCritical6 4 30" xfId="43685"/>
    <cellStyle name="SAPBEXexcCritical6 4 31" xfId="43686"/>
    <cellStyle name="SAPBEXexcCritical6 4 4" xfId="43687"/>
    <cellStyle name="SAPBEXexcCritical6 4 5" xfId="43688"/>
    <cellStyle name="SAPBEXexcCritical6 4 6" xfId="43689"/>
    <cellStyle name="SAPBEXexcCritical6 4 7" xfId="43690"/>
    <cellStyle name="SAPBEXexcCritical6 4 8" xfId="43691"/>
    <cellStyle name="SAPBEXexcCritical6 4 9" xfId="43692"/>
    <cellStyle name="SAPBEXexcCritical6 40" xfId="43693"/>
    <cellStyle name="SAPBEXexcCritical6 41" xfId="43694"/>
    <cellStyle name="SAPBEXexcCritical6 42" xfId="43695"/>
    <cellStyle name="SAPBEXexcCritical6 43" xfId="43696"/>
    <cellStyle name="SAPBEXexcCritical6 44" xfId="43697"/>
    <cellStyle name="SAPBEXexcCritical6 5" xfId="43698"/>
    <cellStyle name="SAPBEXexcCritical6 5 10" xfId="43699"/>
    <cellStyle name="SAPBEXexcCritical6 5 11" xfId="43700"/>
    <cellStyle name="SAPBEXexcCritical6 5 12" xfId="43701"/>
    <cellStyle name="SAPBEXexcCritical6 5 13" xfId="43702"/>
    <cellStyle name="SAPBEXexcCritical6 5 14" xfId="43703"/>
    <cellStyle name="SAPBEXexcCritical6 5 15" xfId="43704"/>
    <cellStyle name="SAPBEXexcCritical6 5 16" xfId="43705"/>
    <cellStyle name="SAPBEXexcCritical6 5 17" xfId="43706"/>
    <cellStyle name="SAPBEXexcCritical6 5 18" xfId="43707"/>
    <cellStyle name="SAPBEXexcCritical6 5 19" xfId="43708"/>
    <cellStyle name="SAPBEXexcCritical6 5 2" xfId="43709"/>
    <cellStyle name="SAPBEXexcCritical6 5 2 10" xfId="43710"/>
    <cellStyle name="SAPBEXexcCritical6 5 2 11" xfId="43711"/>
    <cellStyle name="SAPBEXexcCritical6 5 2 12" xfId="43712"/>
    <cellStyle name="SAPBEXexcCritical6 5 2 13" xfId="43713"/>
    <cellStyle name="SAPBEXexcCritical6 5 2 14" xfId="43714"/>
    <cellStyle name="SAPBEXexcCritical6 5 2 15" xfId="43715"/>
    <cellStyle name="SAPBEXexcCritical6 5 2 16" xfId="43716"/>
    <cellStyle name="SAPBEXexcCritical6 5 2 17" xfId="43717"/>
    <cellStyle name="SAPBEXexcCritical6 5 2 18" xfId="43718"/>
    <cellStyle name="SAPBEXexcCritical6 5 2 19" xfId="43719"/>
    <cellStyle name="SAPBEXexcCritical6 5 2 2" xfId="43720"/>
    <cellStyle name="SAPBEXexcCritical6 5 2 20" xfId="43721"/>
    <cellStyle name="SAPBEXexcCritical6 5 2 21" xfId="43722"/>
    <cellStyle name="SAPBEXexcCritical6 5 2 22" xfId="43723"/>
    <cellStyle name="SAPBEXexcCritical6 5 2 23" xfId="43724"/>
    <cellStyle name="SAPBEXexcCritical6 5 2 24" xfId="43725"/>
    <cellStyle name="SAPBEXexcCritical6 5 2 25" xfId="43726"/>
    <cellStyle name="SAPBEXexcCritical6 5 2 26" xfId="43727"/>
    <cellStyle name="SAPBEXexcCritical6 5 2 27" xfId="43728"/>
    <cellStyle name="SAPBEXexcCritical6 5 2 28" xfId="43729"/>
    <cellStyle name="SAPBEXexcCritical6 5 2 29" xfId="43730"/>
    <cellStyle name="SAPBEXexcCritical6 5 2 3" xfId="43731"/>
    <cellStyle name="SAPBEXexcCritical6 5 2 4" xfId="43732"/>
    <cellStyle name="SAPBEXexcCritical6 5 2 5" xfId="43733"/>
    <cellStyle name="SAPBEXexcCritical6 5 2 6" xfId="43734"/>
    <cellStyle name="SAPBEXexcCritical6 5 2 7" xfId="43735"/>
    <cellStyle name="SAPBEXexcCritical6 5 2 8" xfId="43736"/>
    <cellStyle name="SAPBEXexcCritical6 5 2 9" xfId="43737"/>
    <cellStyle name="SAPBEXexcCritical6 5 20" xfId="43738"/>
    <cellStyle name="SAPBEXexcCritical6 5 21" xfId="43739"/>
    <cellStyle name="SAPBEXexcCritical6 5 22" xfId="43740"/>
    <cellStyle name="SAPBEXexcCritical6 5 23" xfId="43741"/>
    <cellStyle name="SAPBEXexcCritical6 5 24" xfId="43742"/>
    <cellStyle name="SAPBEXexcCritical6 5 25" xfId="43743"/>
    <cellStyle name="SAPBEXexcCritical6 5 26" xfId="43744"/>
    <cellStyle name="SAPBEXexcCritical6 5 27" xfId="43745"/>
    <cellStyle name="SAPBEXexcCritical6 5 28" xfId="43746"/>
    <cellStyle name="SAPBEXexcCritical6 5 29" xfId="43747"/>
    <cellStyle name="SAPBEXexcCritical6 5 3" xfId="43748"/>
    <cellStyle name="SAPBEXexcCritical6 5 30" xfId="43749"/>
    <cellStyle name="SAPBEXexcCritical6 5 4" xfId="43750"/>
    <cellStyle name="SAPBEXexcCritical6 5 5" xfId="43751"/>
    <cellStyle name="SAPBEXexcCritical6 5 6" xfId="43752"/>
    <cellStyle name="SAPBEXexcCritical6 5 7" xfId="43753"/>
    <cellStyle name="SAPBEXexcCritical6 5 8" xfId="43754"/>
    <cellStyle name="SAPBEXexcCritical6 5 9" xfId="43755"/>
    <cellStyle name="SAPBEXexcCritical6 6" xfId="43756"/>
    <cellStyle name="SAPBEXexcCritical6 6 10" xfId="43757"/>
    <cellStyle name="SAPBEXexcCritical6 6 11" xfId="43758"/>
    <cellStyle name="SAPBEXexcCritical6 6 12" xfId="43759"/>
    <cellStyle name="SAPBEXexcCritical6 6 13" xfId="43760"/>
    <cellStyle name="SAPBEXexcCritical6 6 14" xfId="43761"/>
    <cellStyle name="SAPBEXexcCritical6 6 15" xfId="43762"/>
    <cellStyle name="SAPBEXexcCritical6 6 16" xfId="43763"/>
    <cellStyle name="SAPBEXexcCritical6 6 17" xfId="43764"/>
    <cellStyle name="SAPBEXexcCritical6 6 18" xfId="43765"/>
    <cellStyle name="SAPBEXexcCritical6 6 19" xfId="43766"/>
    <cellStyle name="SAPBEXexcCritical6 6 2" xfId="43767"/>
    <cellStyle name="SAPBEXexcCritical6 6 2 10" xfId="43768"/>
    <cellStyle name="SAPBEXexcCritical6 6 2 11" xfId="43769"/>
    <cellStyle name="SAPBEXexcCritical6 6 2 12" xfId="43770"/>
    <cellStyle name="SAPBEXexcCritical6 6 2 13" xfId="43771"/>
    <cellStyle name="SAPBEXexcCritical6 6 2 14" xfId="43772"/>
    <cellStyle name="SAPBEXexcCritical6 6 2 15" xfId="43773"/>
    <cellStyle name="SAPBEXexcCritical6 6 2 16" xfId="43774"/>
    <cellStyle name="SAPBEXexcCritical6 6 2 17" xfId="43775"/>
    <cellStyle name="SAPBEXexcCritical6 6 2 18" xfId="43776"/>
    <cellStyle name="SAPBEXexcCritical6 6 2 19" xfId="43777"/>
    <cellStyle name="SAPBEXexcCritical6 6 2 2" xfId="43778"/>
    <cellStyle name="SAPBEXexcCritical6 6 2 20" xfId="43779"/>
    <cellStyle name="SAPBEXexcCritical6 6 2 21" xfId="43780"/>
    <cellStyle name="SAPBEXexcCritical6 6 2 22" xfId="43781"/>
    <cellStyle name="SAPBEXexcCritical6 6 2 23" xfId="43782"/>
    <cellStyle name="SAPBEXexcCritical6 6 2 24" xfId="43783"/>
    <cellStyle name="SAPBEXexcCritical6 6 2 25" xfId="43784"/>
    <cellStyle name="SAPBEXexcCritical6 6 2 26" xfId="43785"/>
    <cellStyle name="SAPBEXexcCritical6 6 2 27" xfId="43786"/>
    <cellStyle name="SAPBEXexcCritical6 6 2 28" xfId="43787"/>
    <cellStyle name="SAPBEXexcCritical6 6 2 29" xfId="43788"/>
    <cellStyle name="SAPBEXexcCritical6 6 2 3" xfId="43789"/>
    <cellStyle name="SAPBEXexcCritical6 6 2 4" xfId="43790"/>
    <cellStyle name="SAPBEXexcCritical6 6 2 5" xfId="43791"/>
    <cellStyle name="SAPBEXexcCritical6 6 2 6" xfId="43792"/>
    <cellStyle name="SAPBEXexcCritical6 6 2 7" xfId="43793"/>
    <cellStyle name="SAPBEXexcCritical6 6 2 8" xfId="43794"/>
    <cellStyle name="SAPBEXexcCritical6 6 2 9" xfId="43795"/>
    <cellStyle name="SAPBEXexcCritical6 6 20" xfId="43796"/>
    <cellStyle name="SAPBEXexcCritical6 6 21" xfId="43797"/>
    <cellStyle name="SAPBEXexcCritical6 6 22" xfId="43798"/>
    <cellStyle name="SAPBEXexcCritical6 6 23" xfId="43799"/>
    <cellStyle name="SAPBEXexcCritical6 6 24" xfId="43800"/>
    <cellStyle name="SAPBEXexcCritical6 6 25" xfId="43801"/>
    <cellStyle name="SAPBEXexcCritical6 6 26" xfId="43802"/>
    <cellStyle name="SAPBEXexcCritical6 6 27" xfId="43803"/>
    <cellStyle name="SAPBEXexcCritical6 6 28" xfId="43804"/>
    <cellStyle name="SAPBEXexcCritical6 6 29" xfId="43805"/>
    <cellStyle name="SAPBEXexcCritical6 6 3" xfId="43806"/>
    <cellStyle name="SAPBEXexcCritical6 6 30" xfId="43807"/>
    <cellStyle name="SAPBEXexcCritical6 6 4" xfId="43808"/>
    <cellStyle name="SAPBEXexcCritical6 6 5" xfId="43809"/>
    <cellStyle name="SAPBEXexcCritical6 6 6" xfId="43810"/>
    <cellStyle name="SAPBEXexcCritical6 6 7" xfId="43811"/>
    <cellStyle name="SAPBEXexcCritical6 6 8" xfId="43812"/>
    <cellStyle name="SAPBEXexcCritical6 6 9" xfId="43813"/>
    <cellStyle name="SAPBEXexcCritical6 7" xfId="43814"/>
    <cellStyle name="SAPBEXexcCritical6 7 10" xfId="43815"/>
    <cellStyle name="SAPBEXexcCritical6 7 11" xfId="43816"/>
    <cellStyle name="SAPBEXexcCritical6 7 12" xfId="43817"/>
    <cellStyle name="SAPBEXexcCritical6 7 13" xfId="43818"/>
    <cellStyle name="SAPBEXexcCritical6 7 14" xfId="43819"/>
    <cellStyle name="SAPBEXexcCritical6 7 15" xfId="43820"/>
    <cellStyle name="SAPBEXexcCritical6 7 16" xfId="43821"/>
    <cellStyle name="SAPBEXexcCritical6 7 17" xfId="43822"/>
    <cellStyle name="SAPBEXexcCritical6 7 18" xfId="43823"/>
    <cellStyle name="SAPBEXexcCritical6 7 19" xfId="43824"/>
    <cellStyle name="SAPBEXexcCritical6 7 2" xfId="43825"/>
    <cellStyle name="SAPBEXexcCritical6 7 2 10" xfId="43826"/>
    <cellStyle name="SAPBEXexcCritical6 7 2 11" xfId="43827"/>
    <cellStyle name="SAPBEXexcCritical6 7 2 12" xfId="43828"/>
    <cellStyle name="SAPBEXexcCritical6 7 2 13" xfId="43829"/>
    <cellStyle name="SAPBEXexcCritical6 7 2 14" xfId="43830"/>
    <cellStyle name="SAPBEXexcCritical6 7 2 15" xfId="43831"/>
    <cellStyle name="SAPBEXexcCritical6 7 2 16" xfId="43832"/>
    <cellStyle name="SAPBEXexcCritical6 7 2 17" xfId="43833"/>
    <cellStyle name="SAPBEXexcCritical6 7 2 18" xfId="43834"/>
    <cellStyle name="SAPBEXexcCritical6 7 2 19" xfId="43835"/>
    <cellStyle name="SAPBEXexcCritical6 7 2 2" xfId="43836"/>
    <cellStyle name="SAPBEXexcCritical6 7 2 20" xfId="43837"/>
    <cellStyle name="SAPBEXexcCritical6 7 2 21" xfId="43838"/>
    <cellStyle name="SAPBEXexcCritical6 7 2 22" xfId="43839"/>
    <cellStyle name="SAPBEXexcCritical6 7 2 23" xfId="43840"/>
    <cellStyle name="SAPBEXexcCritical6 7 2 24" xfId="43841"/>
    <cellStyle name="SAPBEXexcCritical6 7 2 25" xfId="43842"/>
    <cellStyle name="SAPBEXexcCritical6 7 2 26" xfId="43843"/>
    <cellStyle name="SAPBEXexcCritical6 7 2 27" xfId="43844"/>
    <cellStyle name="SAPBEXexcCritical6 7 2 28" xfId="43845"/>
    <cellStyle name="SAPBEXexcCritical6 7 2 29" xfId="43846"/>
    <cellStyle name="SAPBEXexcCritical6 7 2 3" xfId="43847"/>
    <cellStyle name="SAPBEXexcCritical6 7 2 4" xfId="43848"/>
    <cellStyle name="SAPBEXexcCritical6 7 2 5" xfId="43849"/>
    <cellStyle name="SAPBEXexcCritical6 7 2 6" xfId="43850"/>
    <cellStyle name="SAPBEXexcCritical6 7 2 7" xfId="43851"/>
    <cellStyle name="SAPBEXexcCritical6 7 2 8" xfId="43852"/>
    <cellStyle name="SAPBEXexcCritical6 7 2 9" xfId="43853"/>
    <cellStyle name="SAPBEXexcCritical6 7 20" xfId="43854"/>
    <cellStyle name="SAPBEXexcCritical6 7 21" xfId="43855"/>
    <cellStyle name="SAPBEXexcCritical6 7 22" xfId="43856"/>
    <cellStyle name="SAPBEXexcCritical6 7 23" xfId="43857"/>
    <cellStyle name="SAPBEXexcCritical6 7 24" xfId="43858"/>
    <cellStyle name="SAPBEXexcCritical6 7 25" xfId="43859"/>
    <cellStyle name="SAPBEXexcCritical6 7 26" xfId="43860"/>
    <cellStyle name="SAPBEXexcCritical6 7 27" xfId="43861"/>
    <cellStyle name="SAPBEXexcCritical6 7 28" xfId="43862"/>
    <cellStyle name="SAPBEXexcCritical6 7 29" xfId="43863"/>
    <cellStyle name="SAPBEXexcCritical6 7 3" xfId="43864"/>
    <cellStyle name="SAPBEXexcCritical6 7 30" xfId="43865"/>
    <cellStyle name="SAPBEXexcCritical6 7 4" xfId="43866"/>
    <cellStyle name="SAPBEXexcCritical6 7 5" xfId="43867"/>
    <cellStyle name="SAPBEXexcCritical6 7 6" xfId="43868"/>
    <cellStyle name="SAPBEXexcCritical6 7 7" xfId="43869"/>
    <cellStyle name="SAPBEXexcCritical6 7 8" xfId="43870"/>
    <cellStyle name="SAPBEXexcCritical6 7 9" xfId="43871"/>
    <cellStyle name="SAPBEXexcCritical6 8" xfId="43872"/>
    <cellStyle name="SAPBEXexcCritical6 8 10" xfId="43873"/>
    <cellStyle name="SAPBEXexcCritical6 8 11" xfId="43874"/>
    <cellStyle name="SAPBEXexcCritical6 8 12" xfId="43875"/>
    <cellStyle name="SAPBEXexcCritical6 8 13" xfId="43876"/>
    <cellStyle name="SAPBEXexcCritical6 8 14" xfId="43877"/>
    <cellStyle name="SAPBEXexcCritical6 8 15" xfId="43878"/>
    <cellStyle name="SAPBEXexcCritical6 8 16" xfId="43879"/>
    <cellStyle name="SAPBEXexcCritical6 8 17" xfId="43880"/>
    <cellStyle name="SAPBEXexcCritical6 8 18" xfId="43881"/>
    <cellStyle name="SAPBEXexcCritical6 8 19" xfId="43882"/>
    <cellStyle name="SAPBEXexcCritical6 8 2" xfId="43883"/>
    <cellStyle name="SAPBEXexcCritical6 8 2 10" xfId="43884"/>
    <cellStyle name="SAPBEXexcCritical6 8 2 11" xfId="43885"/>
    <cellStyle name="SAPBEXexcCritical6 8 2 12" xfId="43886"/>
    <cellStyle name="SAPBEXexcCritical6 8 2 13" xfId="43887"/>
    <cellStyle name="SAPBEXexcCritical6 8 2 14" xfId="43888"/>
    <cellStyle name="SAPBEXexcCritical6 8 2 15" xfId="43889"/>
    <cellStyle name="SAPBEXexcCritical6 8 2 16" xfId="43890"/>
    <cellStyle name="SAPBEXexcCritical6 8 2 17" xfId="43891"/>
    <cellStyle name="SAPBEXexcCritical6 8 2 18" xfId="43892"/>
    <cellStyle name="SAPBEXexcCritical6 8 2 19" xfId="43893"/>
    <cellStyle name="SAPBEXexcCritical6 8 2 2" xfId="43894"/>
    <cellStyle name="SAPBEXexcCritical6 8 2 20" xfId="43895"/>
    <cellStyle name="SAPBEXexcCritical6 8 2 21" xfId="43896"/>
    <cellStyle name="SAPBEXexcCritical6 8 2 22" xfId="43897"/>
    <cellStyle name="SAPBEXexcCritical6 8 2 23" xfId="43898"/>
    <cellStyle name="SAPBEXexcCritical6 8 2 24" xfId="43899"/>
    <cellStyle name="SAPBEXexcCritical6 8 2 25" xfId="43900"/>
    <cellStyle name="SAPBEXexcCritical6 8 2 26" xfId="43901"/>
    <cellStyle name="SAPBEXexcCritical6 8 2 27" xfId="43902"/>
    <cellStyle name="SAPBEXexcCritical6 8 2 28" xfId="43903"/>
    <cellStyle name="SAPBEXexcCritical6 8 2 29" xfId="43904"/>
    <cellStyle name="SAPBEXexcCritical6 8 2 3" xfId="43905"/>
    <cellStyle name="SAPBEXexcCritical6 8 2 4" xfId="43906"/>
    <cellStyle name="SAPBEXexcCritical6 8 2 5" xfId="43907"/>
    <cellStyle name="SAPBEXexcCritical6 8 2 6" xfId="43908"/>
    <cellStyle name="SAPBEXexcCritical6 8 2 7" xfId="43909"/>
    <cellStyle name="SAPBEXexcCritical6 8 2 8" xfId="43910"/>
    <cellStyle name="SAPBEXexcCritical6 8 2 9" xfId="43911"/>
    <cellStyle name="SAPBEXexcCritical6 8 20" xfId="43912"/>
    <cellStyle name="SAPBEXexcCritical6 8 21" xfId="43913"/>
    <cellStyle name="SAPBEXexcCritical6 8 22" xfId="43914"/>
    <cellStyle name="SAPBEXexcCritical6 8 23" xfId="43915"/>
    <cellStyle name="SAPBEXexcCritical6 8 24" xfId="43916"/>
    <cellStyle name="SAPBEXexcCritical6 8 25" xfId="43917"/>
    <cellStyle name="SAPBEXexcCritical6 8 26" xfId="43918"/>
    <cellStyle name="SAPBEXexcCritical6 8 27" xfId="43919"/>
    <cellStyle name="SAPBEXexcCritical6 8 28" xfId="43920"/>
    <cellStyle name="SAPBEXexcCritical6 8 29" xfId="43921"/>
    <cellStyle name="SAPBEXexcCritical6 8 3" xfId="43922"/>
    <cellStyle name="SAPBEXexcCritical6 8 30" xfId="43923"/>
    <cellStyle name="SAPBEXexcCritical6 8 4" xfId="43924"/>
    <cellStyle name="SAPBEXexcCritical6 8 5" xfId="43925"/>
    <cellStyle name="SAPBEXexcCritical6 8 6" xfId="43926"/>
    <cellStyle name="SAPBEXexcCritical6 8 7" xfId="43927"/>
    <cellStyle name="SAPBEXexcCritical6 8 8" xfId="43928"/>
    <cellStyle name="SAPBEXexcCritical6 8 9" xfId="43929"/>
    <cellStyle name="SAPBEXexcCritical6 9" xfId="43930"/>
    <cellStyle name="SAPBEXexcCritical6 9 10" xfId="43931"/>
    <cellStyle name="SAPBEXexcCritical6 9 11" xfId="43932"/>
    <cellStyle name="SAPBEXexcCritical6 9 12" xfId="43933"/>
    <cellStyle name="SAPBEXexcCritical6 9 13" xfId="43934"/>
    <cellStyle name="SAPBEXexcCritical6 9 14" xfId="43935"/>
    <cellStyle name="SAPBEXexcCritical6 9 15" xfId="43936"/>
    <cellStyle name="SAPBEXexcCritical6 9 16" xfId="43937"/>
    <cellStyle name="SAPBEXexcCritical6 9 17" xfId="43938"/>
    <cellStyle name="SAPBEXexcCritical6 9 18" xfId="43939"/>
    <cellStyle name="SAPBEXexcCritical6 9 19" xfId="43940"/>
    <cellStyle name="SAPBEXexcCritical6 9 2" xfId="43941"/>
    <cellStyle name="SAPBEXexcCritical6 9 2 10" xfId="43942"/>
    <cellStyle name="SAPBEXexcCritical6 9 2 11" xfId="43943"/>
    <cellStyle name="SAPBEXexcCritical6 9 2 12" xfId="43944"/>
    <cellStyle name="SAPBEXexcCritical6 9 2 13" xfId="43945"/>
    <cellStyle name="SAPBEXexcCritical6 9 2 14" xfId="43946"/>
    <cellStyle name="SAPBEXexcCritical6 9 2 15" xfId="43947"/>
    <cellStyle name="SAPBEXexcCritical6 9 2 16" xfId="43948"/>
    <cellStyle name="SAPBEXexcCritical6 9 2 17" xfId="43949"/>
    <cellStyle name="SAPBEXexcCritical6 9 2 18" xfId="43950"/>
    <cellStyle name="SAPBEXexcCritical6 9 2 19" xfId="43951"/>
    <cellStyle name="SAPBEXexcCritical6 9 2 2" xfId="43952"/>
    <cellStyle name="SAPBEXexcCritical6 9 2 20" xfId="43953"/>
    <cellStyle name="SAPBEXexcCritical6 9 2 21" xfId="43954"/>
    <cellStyle name="SAPBEXexcCritical6 9 2 22" xfId="43955"/>
    <cellStyle name="SAPBEXexcCritical6 9 2 23" xfId="43956"/>
    <cellStyle name="SAPBEXexcCritical6 9 2 24" xfId="43957"/>
    <cellStyle name="SAPBEXexcCritical6 9 2 25" xfId="43958"/>
    <cellStyle name="SAPBEXexcCritical6 9 2 26" xfId="43959"/>
    <cellStyle name="SAPBEXexcCritical6 9 2 27" xfId="43960"/>
    <cellStyle name="SAPBEXexcCritical6 9 2 28" xfId="43961"/>
    <cellStyle name="SAPBEXexcCritical6 9 2 29" xfId="43962"/>
    <cellStyle name="SAPBEXexcCritical6 9 2 3" xfId="43963"/>
    <cellStyle name="SAPBEXexcCritical6 9 2 4" xfId="43964"/>
    <cellStyle name="SAPBEXexcCritical6 9 2 5" xfId="43965"/>
    <cellStyle name="SAPBEXexcCritical6 9 2 6" xfId="43966"/>
    <cellStyle name="SAPBEXexcCritical6 9 2 7" xfId="43967"/>
    <cellStyle name="SAPBEXexcCritical6 9 2 8" xfId="43968"/>
    <cellStyle name="SAPBEXexcCritical6 9 2 9" xfId="43969"/>
    <cellStyle name="SAPBEXexcCritical6 9 20" xfId="43970"/>
    <cellStyle name="SAPBEXexcCritical6 9 21" xfId="43971"/>
    <cellStyle name="SAPBEXexcCritical6 9 22" xfId="43972"/>
    <cellStyle name="SAPBEXexcCritical6 9 23" xfId="43973"/>
    <cellStyle name="SAPBEXexcCritical6 9 24" xfId="43974"/>
    <cellStyle name="SAPBEXexcCritical6 9 25" xfId="43975"/>
    <cellStyle name="SAPBEXexcCritical6 9 26" xfId="43976"/>
    <cellStyle name="SAPBEXexcCritical6 9 27" xfId="43977"/>
    <cellStyle name="SAPBEXexcCritical6 9 28" xfId="43978"/>
    <cellStyle name="SAPBEXexcCritical6 9 29" xfId="43979"/>
    <cellStyle name="SAPBEXexcCritical6 9 3" xfId="43980"/>
    <cellStyle name="SAPBEXexcCritical6 9 30" xfId="43981"/>
    <cellStyle name="SAPBEXexcCritical6 9 4" xfId="43982"/>
    <cellStyle name="SAPBEXexcCritical6 9 5" xfId="43983"/>
    <cellStyle name="SAPBEXexcCritical6 9 6" xfId="43984"/>
    <cellStyle name="SAPBEXexcCritical6 9 7" xfId="43985"/>
    <cellStyle name="SAPBEXexcCritical6 9 8" xfId="43986"/>
    <cellStyle name="SAPBEXexcCritical6 9 9" xfId="43987"/>
    <cellStyle name="SAPBEXexcGood" xfId="43988"/>
    <cellStyle name="SAPBEXexcGood1" xfId="43989"/>
    <cellStyle name="SAPBEXexcGood1 10" xfId="43990"/>
    <cellStyle name="SAPBEXexcGood1 10 10" xfId="43991"/>
    <cellStyle name="SAPBEXexcGood1 10 11" xfId="43992"/>
    <cellStyle name="SAPBEXexcGood1 10 12" xfId="43993"/>
    <cellStyle name="SAPBEXexcGood1 10 13" xfId="43994"/>
    <cellStyle name="SAPBEXexcGood1 10 14" xfId="43995"/>
    <cellStyle name="SAPBEXexcGood1 10 15" xfId="43996"/>
    <cellStyle name="SAPBEXexcGood1 10 16" xfId="43997"/>
    <cellStyle name="SAPBEXexcGood1 10 17" xfId="43998"/>
    <cellStyle name="SAPBEXexcGood1 10 18" xfId="43999"/>
    <cellStyle name="SAPBEXexcGood1 10 19" xfId="44000"/>
    <cellStyle name="SAPBEXexcGood1 10 2" xfId="44001"/>
    <cellStyle name="SAPBEXexcGood1 10 2 10" xfId="44002"/>
    <cellStyle name="SAPBEXexcGood1 10 2 11" xfId="44003"/>
    <cellStyle name="SAPBEXexcGood1 10 2 12" xfId="44004"/>
    <cellStyle name="SAPBEXexcGood1 10 2 13" xfId="44005"/>
    <cellStyle name="SAPBEXexcGood1 10 2 14" xfId="44006"/>
    <cellStyle name="SAPBEXexcGood1 10 2 15" xfId="44007"/>
    <cellStyle name="SAPBEXexcGood1 10 2 16" xfId="44008"/>
    <cellStyle name="SAPBEXexcGood1 10 2 17" xfId="44009"/>
    <cellStyle name="SAPBEXexcGood1 10 2 18" xfId="44010"/>
    <cellStyle name="SAPBEXexcGood1 10 2 19" xfId="44011"/>
    <cellStyle name="SAPBEXexcGood1 10 2 2" xfId="44012"/>
    <cellStyle name="SAPBEXexcGood1 10 2 20" xfId="44013"/>
    <cellStyle name="SAPBEXexcGood1 10 2 21" xfId="44014"/>
    <cellStyle name="SAPBEXexcGood1 10 2 22" xfId="44015"/>
    <cellStyle name="SAPBEXexcGood1 10 2 23" xfId="44016"/>
    <cellStyle name="SAPBEXexcGood1 10 2 24" xfId="44017"/>
    <cellStyle name="SAPBEXexcGood1 10 2 25" xfId="44018"/>
    <cellStyle name="SAPBEXexcGood1 10 2 26" xfId="44019"/>
    <cellStyle name="SAPBEXexcGood1 10 2 27" xfId="44020"/>
    <cellStyle name="SAPBEXexcGood1 10 2 28" xfId="44021"/>
    <cellStyle name="SAPBEXexcGood1 10 2 29" xfId="44022"/>
    <cellStyle name="SAPBEXexcGood1 10 2 3" xfId="44023"/>
    <cellStyle name="SAPBEXexcGood1 10 2 4" xfId="44024"/>
    <cellStyle name="SAPBEXexcGood1 10 2 5" xfId="44025"/>
    <cellStyle name="SAPBEXexcGood1 10 2 6" xfId="44026"/>
    <cellStyle name="SAPBEXexcGood1 10 2 7" xfId="44027"/>
    <cellStyle name="SAPBEXexcGood1 10 2 8" xfId="44028"/>
    <cellStyle name="SAPBEXexcGood1 10 2 9" xfId="44029"/>
    <cellStyle name="SAPBEXexcGood1 10 20" xfId="44030"/>
    <cellStyle name="SAPBEXexcGood1 10 21" xfId="44031"/>
    <cellStyle name="SAPBEXexcGood1 10 22" xfId="44032"/>
    <cellStyle name="SAPBEXexcGood1 10 23" xfId="44033"/>
    <cellStyle name="SAPBEXexcGood1 10 24" xfId="44034"/>
    <cellStyle name="SAPBEXexcGood1 10 25" xfId="44035"/>
    <cellStyle name="SAPBEXexcGood1 10 26" xfId="44036"/>
    <cellStyle name="SAPBEXexcGood1 10 27" xfId="44037"/>
    <cellStyle name="SAPBEXexcGood1 10 28" xfId="44038"/>
    <cellStyle name="SAPBEXexcGood1 10 29" xfId="44039"/>
    <cellStyle name="SAPBEXexcGood1 10 3" xfId="44040"/>
    <cellStyle name="SAPBEXexcGood1 10 30" xfId="44041"/>
    <cellStyle name="SAPBEXexcGood1 10 4" xfId="44042"/>
    <cellStyle name="SAPBEXexcGood1 10 5" xfId="44043"/>
    <cellStyle name="SAPBEXexcGood1 10 6" xfId="44044"/>
    <cellStyle name="SAPBEXexcGood1 10 7" xfId="44045"/>
    <cellStyle name="SAPBEXexcGood1 10 8" xfId="44046"/>
    <cellStyle name="SAPBEXexcGood1 10 9" xfId="44047"/>
    <cellStyle name="SAPBEXexcGood1 11" xfId="44048"/>
    <cellStyle name="SAPBEXexcGood1 11 10" xfId="44049"/>
    <cellStyle name="SAPBEXexcGood1 11 11" xfId="44050"/>
    <cellStyle name="SAPBEXexcGood1 11 12" xfId="44051"/>
    <cellStyle name="SAPBEXexcGood1 11 13" xfId="44052"/>
    <cellStyle name="SAPBEXexcGood1 11 14" xfId="44053"/>
    <cellStyle name="SAPBEXexcGood1 11 15" xfId="44054"/>
    <cellStyle name="SAPBEXexcGood1 11 16" xfId="44055"/>
    <cellStyle name="SAPBEXexcGood1 11 17" xfId="44056"/>
    <cellStyle name="SAPBEXexcGood1 11 18" xfId="44057"/>
    <cellStyle name="SAPBEXexcGood1 11 19" xfId="44058"/>
    <cellStyle name="SAPBEXexcGood1 11 2" xfId="44059"/>
    <cellStyle name="SAPBEXexcGood1 11 2 10" xfId="44060"/>
    <cellStyle name="SAPBEXexcGood1 11 2 11" xfId="44061"/>
    <cellStyle name="SAPBEXexcGood1 11 2 12" xfId="44062"/>
    <cellStyle name="SAPBEXexcGood1 11 2 13" xfId="44063"/>
    <cellStyle name="SAPBEXexcGood1 11 2 14" xfId="44064"/>
    <cellStyle name="SAPBEXexcGood1 11 2 15" xfId="44065"/>
    <cellStyle name="SAPBEXexcGood1 11 2 16" xfId="44066"/>
    <cellStyle name="SAPBEXexcGood1 11 2 17" xfId="44067"/>
    <cellStyle name="SAPBEXexcGood1 11 2 18" xfId="44068"/>
    <cellStyle name="SAPBEXexcGood1 11 2 19" xfId="44069"/>
    <cellStyle name="SAPBEXexcGood1 11 2 2" xfId="44070"/>
    <cellStyle name="SAPBEXexcGood1 11 2 20" xfId="44071"/>
    <cellStyle name="SAPBEXexcGood1 11 2 21" xfId="44072"/>
    <cellStyle name="SAPBEXexcGood1 11 2 22" xfId="44073"/>
    <cellStyle name="SAPBEXexcGood1 11 2 23" xfId="44074"/>
    <cellStyle name="SAPBEXexcGood1 11 2 24" xfId="44075"/>
    <cellStyle name="SAPBEXexcGood1 11 2 25" xfId="44076"/>
    <cellStyle name="SAPBEXexcGood1 11 2 26" xfId="44077"/>
    <cellStyle name="SAPBEXexcGood1 11 2 27" xfId="44078"/>
    <cellStyle name="SAPBEXexcGood1 11 2 28" xfId="44079"/>
    <cellStyle name="SAPBEXexcGood1 11 2 29" xfId="44080"/>
    <cellStyle name="SAPBEXexcGood1 11 2 3" xfId="44081"/>
    <cellStyle name="SAPBEXexcGood1 11 2 4" xfId="44082"/>
    <cellStyle name="SAPBEXexcGood1 11 2 5" xfId="44083"/>
    <cellStyle name="SAPBEXexcGood1 11 2 6" xfId="44084"/>
    <cellStyle name="SAPBEXexcGood1 11 2 7" xfId="44085"/>
    <cellStyle name="SAPBEXexcGood1 11 2 8" xfId="44086"/>
    <cellStyle name="SAPBEXexcGood1 11 2 9" xfId="44087"/>
    <cellStyle name="SAPBEXexcGood1 11 20" xfId="44088"/>
    <cellStyle name="SAPBEXexcGood1 11 21" xfId="44089"/>
    <cellStyle name="SAPBEXexcGood1 11 22" xfId="44090"/>
    <cellStyle name="SAPBEXexcGood1 11 23" xfId="44091"/>
    <cellStyle name="SAPBEXexcGood1 11 24" xfId="44092"/>
    <cellStyle name="SAPBEXexcGood1 11 25" xfId="44093"/>
    <cellStyle name="SAPBEXexcGood1 11 26" xfId="44094"/>
    <cellStyle name="SAPBEXexcGood1 11 27" xfId="44095"/>
    <cellStyle name="SAPBEXexcGood1 11 28" xfId="44096"/>
    <cellStyle name="SAPBEXexcGood1 11 29" xfId="44097"/>
    <cellStyle name="SAPBEXexcGood1 11 3" xfId="44098"/>
    <cellStyle name="SAPBEXexcGood1 11 30" xfId="44099"/>
    <cellStyle name="SAPBEXexcGood1 11 4" xfId="44100"/>
    <cellStyle name="SAPBEXexcGood1 11 5" xfId="44101"/>
    <cellStyle name="SAPBEXexcGood1 11 6" xfId="44102"/>
    <cellStyle name="SAPBEXexcGood1 11 7" xfId="44103"/>
    <cellStyle name="SAPBEXexcGood1 11 8" xfId="44104"/>
    <cellStyle name="SAPBEXexcGood1 11 9" xfId="44105"/>
    <cellStyle name="SAPBEXexcGood1 12" xfId="44106"/>
    <cellStyle name="SAPBEXexcGood1 12 10" xfId="44107"/>
    <cellStyle name="SAPBEXexcGood1 12 11" xfId="44108"/>
    <cellStyle name="SAPBEXexcGood1 12 12" xfId="44109"/>
    <cellStyle name="SAPBEXexcGood1 12 13" xfId="44110"/>
    <cellStyle name="SAPBEXexcGood1 12 14" xfId="44111"/>
    <cellStyle name="SAPBEXexcGood1 12 15" xfId="44112"/>
    <cellStyle name="SAPBEXexcGood1 12 16" xfId="44113"/>
    <cellStyle name="SAPBEXexcGood1 12 17" xfId="44114"/>
    <cellStyle name="SAPBEXexcGood1 12 18" xfId="44115"/>
    <cellStyle name="SAPBEXexcGood1 12 19" xfId="44116"/>
    <cellStyle name="SAPBEXexcGood1 12 2" xfId="44117"/>
    <cellStyle name="SAPBEXexcGood1 12 2 10" xfId="44118"/>
    <cellStyle name="SAPBEXexcGood1 12 2 11" xfId="44119"/>
    <cellStyle name="SAPBEXexcGood1 12 2 12" xfId="44120"/>
    <cellStyle name="SAPBEXexcGood1 12 2 13" xfId="44121"/>
    <cellStyle name="SAPBEXexcGood1 12 2 14" xfId="44122"/>
    <cellStyle name="SAPBEXexcGood1 12 2 15" xfId="44123"/>
    <cellStyle name="SAPBEXexcGood1 12 2 16" xfId="44124"/>
    <cellStyle name="SAPBEXexcGood1 12 2 17" xfId="44125"/>
    <cellStyle name="SAPBEXexcGood1 12 2 18" xfId="44126"/>
    <cellStyle name="SAPBEXexcGood1 12 2 19" xfId="44127"/>
    <cellStyle name="SAPBEXexcGood1 12 2 2" xfId="44128"/>
    <cellStyle name="SAPBEXexcGood1 12 2 20" xfId="44129"/>
    <cellStyle name="SAPBEXexcGood1 12 2 21" xfId="44130"/>
    <cellStyle name="SAPBEXexcGood1 12 2 22" xfId="44131"/>
    <cellStyle name="SAPBEXexcGood1 12 2 23" xfId="44132"/>
    <cellStyle name="SAPBEXexcGood1 12 2 24" xfId="44133"/>
    <cellStyle name="SAPBEXexcGood1 12 2 25" xfId="44134"/>
    <cellStyle name="SAPBEXexcGood1 12 2 26" xfId="44135"/>
    <cellStyle name="SAPBEXexcGood1 12 2 27" xfId="44136"/>
    <cellStyle name="SAPBEXexcGood1 12 2 28" xfId="44137"/>
    <cellStyle name="SAPBEXexcGood1 12 2 29" xfId="44138"/>
    <cellStyle name="SAPBEXexcGood1 12 2 3" xfId="44139"/>
    <cellStyle name="SAPBEXexcGood1 12 2 4" xfId="44140"/>
    <cellStyle name="SAPBEXexcGood1 12 2 5" xfId="44141"/>
    <cellStyle name="SAPBEXexcGood1 12 2 6" xfId="44142"/>
    <cellStyle name="SAPBEXexcGood1 12 2 7" xfId="44143"/>
    <cellStyle name="SAPBEXexcGood1 12 2 8" xfId="44144"/>
    <cellStyle name="SAPBEXexcGood1 12 2 9" xfId="44145"/>
    <cellStyle name="SAPBEXexcGood1 12 20" xfId="44146"/>
    <cellStyle name="SAPBEXexcGood1 12 21" xfId="44147"/>
    <cellStyle name="SAPBEXexcGood1 12 22" xfId="44148"/>
    <cellStyle name="SAPBEXexcGood1 12 23" xfId="44149"/>
    <cellStyle name="SAPBEXexcGood1 12 24" xfId="44150"/>
    <cellStyle name="SAPBEXexcGood1 12 25" xfId="44151"/>
    <cellStyle name="SAPBEXexcGood1 12 26" xfId="44152"/>
    <cellStyle name="SAPBEXexcGood1 12 27" xfId="44153"/>
    <cellStyle name="SAPBEXexcGood1 12 28" xfId="44154"/>
    <cellStyle name="SAPBEXexcGood1 12 29" xfId="44155"/>
    <cellStyle name="SAPBEXexcGood1 12 3" xfId="44156"/>
    <cellStyle name="SAPBEXexcGood1 12 30" xfId="44157"/>
    <cellStyle name="SAPBEXexcGood1 12 4" xfId="44158"/>
    <cellStyle name="SAPBEXexcGood1 12 5" xfId="44159"/>
    <cellStyle name="SAPBEXexcGood1 12 6" xfId="44160"/>
    <cellStyle name="SAPBEXexcGood1 12 7" xfId="44161"/>
    <cellStyle name="SAPBEXexcGood1 12 8" xfId="44162"/>
    <cellStyle name="SAPBEXexcGood1 12 9" xfId="44163"/>
    <cellStyle name="SAPBEXexcGood1 13" xfId="44164"/>
    <cellStyle name="SAPBEXexcGood1 13 10" xfId="44165"/>
    <cellStyle name="SAPBEXexcGood1 13 11" xfId="44166"/>
    <cellStyle name="SAPBEXexcGood1 13 12" xfId="44167"/>
    <cellStyle name="SAPBEXexcGood1 13 13" xfId="44168"/>
    <cellStyle name="SAPBEXexcGood1 13 14" xfId="44169"/>
    <cellStyle name="SAPBEXexcGood1 13 15" xfId="44170"/>
    <cellStyle name="SAPBEXexcGood1 13 16" xfId="44171"/>
    <cellStyle name="SAPBEXexcGood1 13 17" xfId="44172"/>
    <cellStyle name="SAPBEXexcGood1 13 18" xfId="44173"/>
    <cellStyle name="SAPBEXexcGood1 13 19" xfId="44174"/>
    <cellStyle name="SAPBEXexcGood1 13 2" xfId="44175"/>
    <cellStyle name="SAPBEXexcGood1 13 2 10" xfId="44176"/>
    <cellStyle name="SAPBEXexcGood1 13 2 11" xfId="44177"/>
    <cellStyle name="SAPBEXexcGood1 13 2 12" xfId="44178"/>
    <cellStyle name="SAPBEXexcGood1 13 2 13" xfId="44179"/>
    <cellStyle name="SAPBEXexcGood1 13 2 14" xfId="44180"/>
    <cellStyle name="SAPBEXexcGood1 13 2 15" xfId="44181"/>
    <cellStyle name="SAPBEXexcGood1 13 2 16" xfId="44182"/>
    <cellStyle name="SAPBEXexcGood1 13 2 17" xfId="44183"/>
    <cellStyle name="SAPBEXexcGood1 13 2 18" xfId="44184"/>
    <cellStyle name="SAPBEXexcGood1 13 2 19" xfId="44185"/>
    <cellStyle name="SAPBEXexcGood1 13 2 2" xfId="44186"/>
    <cellStyle name="SAPBEXexcGood1 13 2 20" xfId="44187"/>
    <cellStyle name="SAPBEXexcGood1 13 2 21" xfId="44188"/>
    <cellStyle name="SAPBEXexcGood1 13 2 22" xfId="44189"/>
    <cellStyle name="SAPBEXexcGood1 13 2 23" xfId="44190"/>
    <cellStyle name="SAPBEXexcGood1 13 2 24" xfId="44191"/>
    <cellStyle name="SAPBEXexcGood1 13 2 25" xfId="44192"/>
    <cellStyle name="SAPBEXexcGood1 13 2 26" xfId="44193"/>
    <cellStyle name="SAPBEXexcGood1 13 2 27" xfId="44194"/>
    <cellStyle name="SAPBEXexcGood1 13 2 28" xfId="44195"/>
    <cellStyle name="SAPBEXexcGood1 13 2 29" xfId="44196"/>
    <cellStyle name="SAPBEXexcGood1 13 2 3" xfId="44197"/>
    <cellStyle name="SAPBEXexcGood1 13 2 4" xfId="44198"/>
    <cellStyle name="SAPBEXexcGood1 13 2 5" xfId="44199"/>
    <cellStyle name="SAPBEXexcGood1 13 2 6" xfId="44200"/>
    <cellStyle name="SAPBEXexcGood1 13 2 7" xfId="44201"/>
    <cellStyle name="SAPBEXexcGood1 13 2 8" xfId="44202"/>
    <cellStyle name="SAPBEXexcGood1 13 2 9" xfId="44203"/>
    <cellStyle name="SAPBEXexcGood1 13 20" xfId="44204"/>
    <cellStyle name="SAPBEXexcGood1 13 21" xfId="44205"/>
    <cellStyle name="SAPBEXexcGood1 13 22" xfId="44206"/>
    <cellStyle name="SAPBEXexcGood1 13 23" xfId="44207"/>
    <cellStyle name="SAPBEXexcGood1 13 24" xfId="44208"/>
    <cellStyle name="SAPBEXexcGood1 13 25" xfId="44209"/>
    <cellStyle name="SAPBEXexcGood1 13 26" xfId="44210"/>
    <cellStyle name="SAPBEXexcGood1 13 27" xfId="44211"/>
    <cellStyle name="SAPBEXexcGood1 13 28" xfId="44212"/>
    <cellStyle name="SAPBEXexcGood1 13 29" xfId="44213"/>
    <cellStyle name="SAPBEXexcGood1 13 3" xfId="44214"/>
    <cellStyle name="SAPBEXexcGood1 13 30" xfId="44215"/>
    <cellStyle name="SAPBEXexcGood1 13 4" xfId="44216"/>
    <cellStyle name="SAPBEXexcGood1 13 5" xfId="44217"/>
    <cellStyle name="SAPBEXexcGood1 13 6" xfId="44218"/>
    <cellStyle name="SAPBEXexcGood1 13 7" xfId="44219"/>
    <cellStyle name="SAPBEXexcGood1 13 8" xfId="44220"/>
    <cellStyle name="SAPBEXexcGood1 13 9" xfId="44221"/>
    <cellStyle name="SAPBEXexcGood1 14" xfId="44222"/>
    <cellStyle name="SAPBEXexcGood1 14 10" xfId="44223"/>
    <cellStyle name="SAPBEXexcGood1 14 11" xfId="44224"/>
    <cellStyle name="SAPBEXexcGood1 14 12" xfId="44225"/>
    <cellStyle name="SAPBEXexcGood1 14 13" xfId="44226"/>
    <cellStyle name="SAPBEXexcGood1 14 14" xfId="44227"/>
    <cellStyle name="SAPBEXexcGood1 14 15" xfId="44228"/>
    <cellStyle name="SAPBEXexcGood1 14 16" xfId="44229"/>
    <cellStyle name="SAPBEXexcGood1 14 17" xfId="44230"/>
    <cellStyle name="SAPBEXexcGood1 14 18" xfId="44231"/>
    <cellStyle name="SAPBEXexcGood1 14 19" xfId="44232"/>
    <cellStyle name="SAPBEXexcGood1 14 2" xfId="44233"/>
    <cellStyle name="SAPBEXexcGood1 14 2 10" xfId="44234"/>
    <cellStyle name="SAPBEXexcGood1 14 2 11" xfId="44235"/>
    <cellStyle name="SAPBEXexcGood1 14 2 12" xfId="44236"/>
    <cellStyle name="SAPBEXexcGood1 14 2 13" xfId="44237"/>
    <cellStyle name="SAPBEXexcGood1 14 2 14" xfId="44238"/>
    <cellStyle name="SAPBEXexcGood1 14 2 15" xfId="44239"/>
    <cellStyle name="SAPBEXexcGood1 14 2 16" xfId="44240"/>
    <cellStyle name="SAPBEXexcGood1 14 2 17" xfId="44241"/>
    <cellStyle name="SAPBEXexcGood1 14 2 18" xfId="44242"/>
    <cellStyle name="SAPBEXexcGood1 14 2 19" xfId="44243"/>
    <cellStyle name="SAPBEXexcGood1 14 2 2" xfId="44244"/>
    <cellStyle name="SAPBEXexcGood1 14 2 20" xfId="44245"/>
    <cellStyle name="SAPBEXexcGood1 14 2 21" xfId="44246"/>
    <cellStyle name="SAPBEXexcGood1 14 2 22" xfId="44247"/>
    <cellStyle name="SAPBEXexcGood1 14 2 23" xfId="44248"/>
    <cellStyle name="SAPBEXexcGood1 14 2 24" xfId="44249"/>
    <cellStyle name="SAPBEXexcGood1 14 2 25" xfId="44250"/>
    <cellStyle name="SAPBEXexcGood1 14 2 26" xfId="44251"/>
    <cellStyle name="SAPBEXexcGood1 14 2 27" xfId="44252"/>
    <cellStyle name="SAPBEXexcGood1 14 2 28" xfId="44253"/>
    <cellStyle name="SAPBEXexcGood1 14 2 29" xfId="44254"/>
    <cellStyle name="SAPBEXexcGood1 14 2 3" xfId="44255"/>
    <cellStyle name="SAPBEXexcGood1 14 2 4" xfId="44256"/>
    <cellStyle name="SAPBEXexcGood1 14 2 5" xfId="44257"/>
    <cellStyle name="SAPBEXexcGood1 14 2 6" xfId="44258"/>
    <cellStyle name="SAPBEXexcGood1 14 2 7" xfId="44259"/>
    <cellStyle name="SAPBEXexcGood1 14 2 8" xfId="44260"/>
    <cellStyle name="SAPBEXexcGood1 14 2 9" xfId="44261"/>
    <cellStyle name="SAPBEXexcGood1 14 20" xfId="44262"/>
    <cellStyle name="SAPBEXexcGood1 14 21" xfId="44263"/>
    <cellStyle name="SAPBEXexcGood1 14 22" xfId="44264"/>
    <cellStyle name="SAPBEXexcGood1 14 23" xfId="44265"/>
    <cellStyle name="SAPBEXexcGood1 14 24" xfId="44266"/>
    <cellStyle name="SAPBEXexcGood1 14 25" xfId="44267"/>
    <cellStyle name="SAPBEXexcGood1 14 26" xfId="44268"/>
    <cellStyle name="SAPBEXexcGood1 14 27" xfId="44269"/>
    <cellStyle name="SAPBEXexcGood1 14 28" xfId="44270"/>
    <cellStyle name="SAPBEXexcGood1 14 29" xfId="44271"/>
    <cellStyle name="SAPBEXexcGood1 14 3" xfId="44272"/>
    <cellStyle name="SAPBEXexcGood1 14 30" xfId="44273"/>
    <cellStyle name="SAPBEXexcGood1 14 4" xfId="44274"/>
    <cellStyle name="SAPBEXexcGood1 14 5" xfId="44275"/>
    <cellStyle name="SAPBEXexcGood1 14 6" xfId="44276"/>
    <cellStyle name="SAPBEXexcGood1 14 7" xfId="44277"/>
    <cellStyle name="SAPBEXexcGood1 14 8" xfId="44278"/>
    <cellStyle name="SAPBEXexcGood1 14 9" xfId="44279"/>
    <cellStyle name="SAPBEXexcGood1 15" xfId="44280"/>
    <cellStyle name="SAPBEXexcGood1 15 10" xfId="44281"/>
    <cellStyle name="SAPBEXexcGood1 15 11" xfId="44282"/>
    <cellStyle name="SAPBEXexcGood1 15 12" xfId="44283"/>
    <cellStyle name="SAPBEXexcGood1 15 13" xfId="44284"/>
    <cellStyle name="SAPBEXexcGood1 15 14" xfId="44285"/>
    <cellStyle name="SAPBEXexcGood1 15 15" xfId="44286"/>
    <cellStyle name="SAPBEXexcGood1 15 16" xfId="44287"/>
    <cellStyle name="SAPBEXexcGood1 15 17" xfId="44288"/>
    <cellStyle name="SAPBEXexcGood1 15 18" xfId="44289"/>
    <cellStyle name="SAPBEXexcGood1 15 19" xfId="44290"/>
    <cellStyle name="SAPBEXexcGood1 15 2" xfId="44291"/>
    <cellStyle name="SAPBEXexcGood1 15 2 10" xfId="44292"/>
    <cellStyle name="SAPBEXexcGood1 15 2 11" xfId="44293"/>
    <cellStyle name="SAPBEXexcGood1 15 2 12" xfId="44294"/>
    <cellStyle name="SAPBEXexcGood1 15 2 13" xfId="44295"/>
    <cellStyle name="SAPBEXexcGood1 15 2 14" xfId="44296"/>
    <cellStyle name="SAPBEXexcGood1 15 2 15" xfId="44297"/>
    <cellStyle name="SAPBEXexcGood1 15 2 16" xfId="44298"/>
    <cellStyle name="SAPBEXexcGood1 15 2 17" xfId="44299"/>
    <cellStyle name="SAPBEXexcGood1 15 2 18" xfId="44300"/>
    <cellStyle name="SAPBEXexcGood1 15 2 19" xfId="44301"/>
    <cellStyle name="SAPBEXexcGood1 15 2 2" xfId="44302"/>
    <cellStyle name="SAPBEXexcGood1 15 2 20" xfId="44303"/>
    <cellStyle name="SAPBEXexcGood1 15 2 21" xfId="44304"/>
    <cellStyle name="SAPBEXexcGood1 15 2 22" xfId="44305"/>
    <cellStyle name="SAPBEXexcGood1 15 2 23" xfId="44306"/>
    <cellStyle name="SAPBEXexcGood1 15 2 24" xfId="44307"/>
    <cellStyle name="SAPBEXexcGood1 15 2 25" xfId="44308"/>
    <cellStyle name="SAPBEXexcGood1 15 2 26" xfId="44309"/>
    <cellStyle name="SAPBEXexcGood1 15 2 27" xfId="44310"/>
    <cellStyle name="SAPBEXexcGood1 15 2 28" xfId="44311"/>
    <cellStyle name="SAPBEXexcGood1 15 2 29" xfId="44312"/>
    <cellStyle name="SAPBEXexcGood1 15 2 3" xfId="44313"/>
    <cellStyle name="SAPBEXexcGood1 15 2 4" xfId="44314"/>
    <cellStyle name="SAPBEXexcGood1 15 2 5" xfId="44315"/>
    <cellStyle name="SAPBEXexcGood1 15 2 6" xfId="44316"/>
    <cellStyle name="SAPBEXexcGood1 15 2 7" xfId="44317"/>
    <cellStyle name="SAPBEXexcGood1 15 2 8" xfId="44318"/>
    <cellStyle name="SAPBEXexcGood1 15 2 9" xfId="44319"/>
    <cellStyle name="SAPBEXexcGood1 15 20" xfId="44320"/>
    <cellStyle name="SAPBEXexcGood1 15 21" xfId="44321"/>
    <cellStyle name="SAPBEXexcGood1 15 22" xfId="44322"/>
    <cellStyle name="SAPBEXexcGood1 15 23" xfId="44323"/>
    <cellStyle name="SAPBEXexcGood1 15 24" xfId="44324"/>
    <cellStyle name="SAPBEXexcGood1 15 25" xfId="44325"/>
    <cellStyle name="SAPBEXexcGood1 15 26" xfId="44326"/>
    <cellStyle name="SAPBEXexcGood1 15 27" xfId="44327"/>
    <cellStyle name="SAPBEXexcGood1 15 28" xfId="44328"/>
    <cellStyle name="SAPBEXexcGood1 15 29" xfId="44329"/>
    <cellStyle name="SAPBEXexcGood1 15 3" xfId="44330"/>
    <cellStyle name="SAPBEXexcGood1 15 30" xfId="44331"/>
    <cellStyle name="SAPBEXexcGood1 15 4" xfId="44332"/>
    <cellStyle name="SAPBEXexcGood1 15 5" xfId="44333"/>
    <cellStyle name="SAPBEXexcGood1 15 6" xfId="44334"/>
    <cellStyle name="SAPBEXexcGood1 15 7" xfId="44335"/>
    <cellStyle name="SAPBEXexcGood1 15 8" xfId="44336"/>
    <cellStyle name="SAPBEXexcGood1 15 9" xfId="44337"/>
    <cellStyle name="SAPBEXexcGood1 16" xfId="44338"/>
    <cellStyle name="SAPBEXexcGood1 16 10" xfId="44339"/>
    <cellStyle name="SAPBEXexcGood1 16 11" xfId="44340"/>
    <cellStyle name="SAPBEXexcGood1 16 12" xfId="44341"/>
    <cellStyle name="SAPBEXexcGood1 16 13" xfId="44342"/>
    <cellStyle name="SAPBEXexcGood1 16 14" xfId="44343"/>
    <cellStyle name="SAPBEXexcGood1 16 15" xfId="44344"/>
    <cellStyle name="SAPBEXexcGood1 16 16" xfId="44345"/>
    <cellStyle name="SAPBEXexcGood1 16 17" xfId="44346"/>
    <cellStyle name="SAPBEXexcGood1 16 18" xfId="44347"/>
    <cellStyle name="SAPBEXexcGood1 16 19" xfId="44348"/>
    <cellStyle name="SAPBEXexcGood1 16 2" xfId="44349"/>
    <cellStyle name="SAPBEXexcGood1 16 2 10" xfId="44350"/>
    <cellStyle name="SAPBEXexcGood1 16 2 11" xfId="44351"/>
    <cellStyle name="SAPBEXexcGood1 16 2 12" xfId="44352"/>
    <cellStyle name="SAPBEXexcGood1 16 2 13" xfId="44353"/>
    <cellStyle name="SAPBEXexcGood1 16 2 14" xfId="44354"/>
    <cellStyle name="SAPBEXexcGood1 16 2 15" xfId="44355"/>
    <cellStyle name="SAPBEXexcGood1 16 2 16" xfId="44356"/>
    <cellStyle name="SAPBEXexcGood1 16 2 17" xfId="44357"/>
    <cellStyle name="SAPBEXexcGood1 16 2 18" xfId="44358"/>
    <cellStyle name="SAPBEXexcGood1 16 2 19" xfId="44359"/>
    <cellStyle name="SAPBEXexcGood1 16 2 2" xfId="44360"/>
    <cellStyle name="SAPBEXexcGood1 16 2 20" xfId="44361"/>
    <cellStyle name="SAPBEXexcGood1 16 2 21" xfId="44362"/>
    <cellStyle name="SAPBEXexcGood1 16 2 22" xfId="44363"/>
    <cellStyle name="SAPBEXexcGood1 16 2 23" xfId="44364"/>
    <cellStyle name="SAPBEXexcGood1 16 2 24" xfId="44365"/>
    <cellStyle name="SAPBEXexcGood1 16 2 25" xfId="44366"/>
    <cellStyle name="SAPBEXexcGood1 16 2 26" xfId="44367"/>
    <cellStyle name="SAPBEXexcGood1 16 2 27" xfId="44368"/>
    <cellStyle name="SAPBEXexcGood1 16 2 28" xfId="44369"/>
    <cellStyle name="SAPBEXexcGood1 16 2 29" xfId="44370"/>
    <cellStyle name="SAPBEXexcGood1 16 2 3" xfId="44371"/>
    <cellStyle name="SAPBEXexcGood1 16 2 4" xfId="44372"/>
    <cellStyle name="SAPBEXexcGood1 16 2 5" xfId="44373"/>
    <cellStyle name="SAPBEXexcGood1 16 2 6" xfId="44374"/>
    <cellStyle name="SAPBEXexcGood1 16 2 7" xfId="44375"/>
    <cellStyle name="SAPBEXexcGood1 16 2 8" xfId="44376"/>
    <cellStyle name="SAPBEXexcGood1 16 2 9" xfId="44377"/>
    <cellStyle name="SAPBEXexcGood1 16 20" xfId="44378"/>
    <cellStyle name="SAPBEXexcGood1 16 21" xfId="44379"/>
    <cellStyle name="SAPBEXexcGood1 16 22" xfId="44380"/>
    <cellStyle name="SAPBEXexcGood1 16 23" xfId="44381"/>
    <cellStyle name="SAPBEXexcGood1 16 24" xfId="44382"/>
    <cellStyle name="SAPBEXexcGood1 16 25" xfId="44383"/>
    <cellStyle name="SAPBEXexcGood1 16 26" xfId="44384"/>
    <cellStyle name="SAPBEXexcGood1 16 27" xfId="44385"/>
    <cellStyle name="SAPBEXexcGood1 16 28" xfId="44386"/>
    <cellStyle name="SAPBEXexcGood1 16 29" xfId="44387"/>
    <cellStyle name="SAPBEXexcGood1 16 3" xfId="44388"/>
    <cellStyle name="SAPBEXexcGood1 16 30" xfId="44389"/>
    <cellStyle name="SAPBEXexcGood1 16 4" xfId="44390"/>
    <cellStyle name="SAPBEXexcGood1 16 5" xfId="44391"/>
    <cellStyle name="SAPBEXexcGood1 16 6" xfId="44392"/>
    <cellStyle name="SAPBEXexcGood1 16 7" xfId="44393"/>
    <cellStyle name="SAPBEXexcGood1 16 8" xfId="44394"/>
    <cellStyle name="SAPBEXexcGood1 16 9" xfId="44395"/>
    <cellStyle name="SAPBEXexcGood1 17" xfId="44396"/>
    <cellStyle name="SAPBEXexcGood1 17 10" xfId="44397"/>
    <cellStyle name="SAPBEXexcGood1 17 11" xfId="44398"/>
    <cellStyle name="SAPBEXexcGood1 17 12" xfId="44399"/>
    <cellStyle name="SAPBEXexcGood1 17 13" xfId="44400"/>
    <cellStyle name="SAPBEXexcGood1 17 14" xfId="44401"/>
    <cellStyle name="SAPBEXexcGood1 17 15" xfId="44402"/>
    <cellStyle name="SAPBEXexcGood1 17 16" xfId="44403"/>
    <cellStyle name="SAPBEXexcGood1 17 17" xfId="44404"/>
    <cellStyle name="SAPBEXexcGood1 17 18" xfId="44405"/>
    <cellStyle name="SAPBEXexcGood1 17 19" xfId="44406"/>
    <cellStyle name="SAPBEXexcGood1 17 2" xfId="44407"/>
    <cellStyle name="SAPBEXexcGood1 17 2 10" xfId="44408"/>
    <cellStyle name="SAPBEXexcGood1 17 2 11" xfId="44409"/>
    <cellStyle name="SAPBEXexcGood1 17 2 12" xfId="44410"/>
    <cellStyle name="SAPBEXexcGood1 17 2 13" xfId="44411"/>
    <cellStyle name="SAPBEXexcGood1 17 2 14" xfId="44412"/>
    <cellStyle name="SAPBEXexcGood1 17 2 15" xfId="44413"/>
    <cellStyle name="SAPBEXexcGood1 17 2 16" xfId="44414"/>
    <cellStyle name="SAPBEXexcGood1 17 2 17" xfId="44415"/>
    <cellStyle name="SAPBEXexcGood1 17 2 18" xfId="44416"/>
    <cellStyle name="SAPBEXexcGood1 17 2 19" xfId="44417"/>
    <cellStyle name="SAPBEXexcGood1 17 2 2" xfId="44418"/>
    <cellStyle name="SAPBEXexcGood1 17 2 20" xfId="44419"/>
    <cellStyle name="SAPBEXexcGood1 17 2 21" xfId="44420"/>
    <cellStyle name="SAPBEXexcGood1 17 2 22" xfId="44421"/>
    <cellStyle name="SAPBEXexcGood1 17 2 23" xfId="44422"/>
    <cellStyle name="SAPBEXexcGood1 17 2 24" xfId="44423"/>
    <cellStyle name="SAPBEXexcGood1 17 2 25" xfId="44424"/>
    <cellStyle name="SAPBEXexcGood1 17 2 26" xfId="44425"/>
    <cellStyle name="SAPBEXexcGood1 17 2 27" xfId="44426"/>
    <cellStyle name="SAPBEXexcGood1 17 2 28" xfId="44427"/>
    <cellStyle name="SAPBEXexcGood1 17 2 29" xfId="44428"/>
    <cellStyle name="SAPBEXexcGood1 17 2 3" xfId="44429"/>
    <cellStyle name="SAPBEXexcGood1 17 2 4" xfId="44430"/>
    <cellStyle name="SAPBEXexcGood1 17 2 5" xfId="44431"/>
    <cellStyle name="SAPBEXexcGood1 17 2 6" xfId="44432"/>
    <cellStyle name="SAPBEXexcGood1 17 2 7" xfId="44433"/>
    <cellStyle name="SAPBEXexcGood1 17 2 8" xfId="44434"/>
    <cellStyle name="SAPBEXexcGood1 17 2 9" xfId="44435"/>
    <cellStyle name="SAPBEXexcGood1 17 20" xfId="44436"/>
    <cellStyle name="SAPBEXexcGood1 17 21" xfId="44437"/>
    <cellStyle name="SAPBEXexcGood1 17 22" xfId="44438"/>
    <cellStyle name="SAPBEXexcGood1 17 23" xfId="44439"/>
    <cellStyle name="SAPBEXexcGood1 17 24" xfId="44440"/>
    <cellStyle name="SAPBEXexcGood1 17 25" xfId="44441"/>
    <cellStyle name="SAPBEXexcGood1 17 26" xfId="44442"/>
    <cellStyle name="SAPBEXexcGood1 17 27" xfId="44443"/>
    <cellStyle name="SAPBEXexcGood1 17 28" xfId="44444"/>
    <cellStyle name="SAPBEXexcGood1 17 29" xfId="44445"/>
    <cellStyle name="SAPBEXexcGood1 17 3" xfId="44446"/>
    <cellStyle name="SAPBEXexcGood1 17 30" xfId="44447"/>
    <cellStyle name="SAPBEXexcGood1 17 4" xfId="44448"/>
    <cellStyle name="SAPBEXexcGood1 17 5" xfId="44449"/>
    <cellStyle name="SAPBEXexcGood1 17 6" xfId="44450"/>
    <cellStyle name="SAPBEXexcGood1 17 7" xfId="44451"/>
    <cellStyle name="SAPBEXexcGood1 17 8" xfId="44452"/>
    <cellStyle name="SAPBEXexcGood1 17 9" xfId="44453"/>
    <cellStyle name="SAPBEXexcGood1 18" xfId="44454"/>
    <cellStyle name="SAPBEXexcGood1 18 10" xfId="44455"/>
    <cellStyle name="SAPBEXexcGood1 18 11" xfId="44456"/>
    <cellStyle name="SAPBEXexcGood1 18 12" xfId="44457"/>
    <cellStyle name="SAPBEXexcGood1 18 13" xfId="44458"/>
    <cellStyle name="SAPBEXexcGood1 18 14" xfId="44459"/>
    <cellStyle name="SAPBEXexcGood1 18 15" xfId="44460"/>
    <cellStyle name="SAPBEXexcGood1 18 16" xfId="44461"/>
    <cellStyle name="SAPBEXexcGood1 18 17" xfId="44462"/>
    <cellStyle name="SAPBEXexcGood1 18 18" xfId="44463"/>
    <cellStyle name="SAPBEXexcGood1 18 19" xfId="44464"/>
    <cellStyle name="SAPBEXexcGood1 18 2" xfId="44465"/>
    <cellStyle name="SAPBEXexcGood1 18 20" xfId="44466"/>
    <cellStyle name="SAPBEXexcGood1 18 21" xfId="44467"/>
    <cellStyle name="SAPBEXexcGood1 18 22" xfId="44468"/>
    <cellStyle name="SAPBEXexcGood1 18 23" xfId="44469"/>
    <cellStyle name="SAPBEXexcGood1 18 24" xfId="44470"/>
    <cellStyle name="SAPBEXexcGood1 18 25" xfId="44471"/>
    <cellStyle name="SAPBEXexcGood1 18 26" xfId="44472"/>
    <cellStyle name="SAPBEXexcGood1 18 27" xfId="44473"/>
    <cellStyle name="SAPBEXexcGood1 18 28" xfId="44474"/>
    <cellStyle name="SAPBEXexcGood1 18 29" xfId="44475"/>
    <cellStyle name="SAPBEXexcGood1 18 3" xfId="44476"/>
    <cellStyle name="SAPBEXexcGood1 18 4" xfId="44477"/>
    <cellStyle name="SAPBEXexcGood1 18 5" xfId="44478"/>
    <cellStyle name="SAPBEXexcGood1 18 6" xfId="44479"/>
    <cellStyle name="SAPBEXexcGood1 18 7" xfId="44480"/>
    <cellStyle name="SAPBEXexcGood1 18 8" xfId="44481"/>
    <cellStyle name="SAPBEXexcGood1 18 9" xfId="44482"/>
    <cellStyle name="SAPBEXexcGood1 19" xfId="44483"/>
    <cellStyle name="SAPBEXexcGood1 19 10" xfId="44484"/>
    <cellStyle name="SAPBEXexcGood1 19 11" xfId="44485"/>
    <cellStyle name="SAPBEXexcGood1 19 12" xfId="44486"/>
    <cellStyle name="SAPBEXexcGood1 19 13" xfId="44487"/>
    <cellStyle name="SAPBEXexcGood1 19 14" xfId="44488"/>
    <cellStyle name="SAPBEXexcGood1 19 15" xfId="44489"/>
    <cellStyle name="SAPBEXexcGood1 19 16" xfId="44490"/>
    <cellStyle name="SAPBEXexcGood1 19 17" xfId="44491"/>
    <cellStyle name="SAPBEXexcGood1 19 18" xfId="44492"/>
    <cellStyle name="SAPBEXexcGood1 19 19" xfId="44493"/>
    <cellStyle name="SAPBEXexcGood1 19 2" xfId="44494"/>
    <cellStyle name="SAPBEXexcGood1 19 20" xfId="44495"/>
    <cellStyle name="SAPBEXexcGood1 19 21" xfId="44496"/>
    <cellStyle name="SAPBEXexcGood1 19 22" xfId="44497"/>
    <cellStyle name="SAPBEXexcGood1 19 23" xfId="44498"/>
    <cellStyle name="SAPBEXexcGood1 19 24" xfId="44499"/>
    <cellStyle name="SAPBEXexcGood1 19 25" xfId="44500"/>
    <cellStyle name="SAPBEXexcGood1 19 26" xfId="44501"/>
    <cellStyle name="SAPBEXexcGood1 19 27" xfId="44502"/>
    <cellStyle name="SAPBEXexcGood1 19 28" xfId="44503"/>
    <cellStyle name="SAPBEXexcGood1 19 29" xfId="44504"/>
    <cellStyle name="SAPBEXexcGood1 19 3" xfId="44505"/>
    <cellStyle name="SAPBEXexcGood1 19 4" xfId="44506"/>
    <cellStyle name="SAPBEXexcGood1 19 5" xfId="44507"/>
    <cellStyle name="SAPBEXexcGood1 19 6" xfId="44508"/>
    <cellStyle name="SAPBEXexcGood1 19 7" xfId="44509"/>
    <cellStyle name="SAPBEXexcGood1 19 8" xfId="44510"/>
    <cellStyle name="SAPBEXexcGood1 19 9" xfId="44511"/>
    <cellStyle name="SAPBEXexcGood1 2" xfId="44512"/>
    <cellStyle name="SAPBEXexcGood1 2 10" xfId="44513"/>
    <cellStyle name="SAPBEXexcGood1 2 11" xfId="44514"/>
    <cellStyle name="SAPBEXexcGood1 2 12" xfId="44515"/>
    <cellStyle name="SAPBEXexcGood1 2 13" xfId="44516"/>
    <cellStyle name="SAPBEXexcGood1 2 14" xfId="44517"/>
    <cellStyle name="SAPBEXexcGood1 2 15" xfId="44518"/>
    <cellStyle name="SAPBEXexcGood1 2 16" xfId="44519"/>
    <cellStyle name="SAPBEXexcGood1 2 17" xfId="44520"/>
    <cellStyle name="SAPBEXexcGood1 2 18" xfId="44521"/>
    <cellStyle name="SAPBEXexcGood1 2 19" xfId="44522"/>
    <cellStyle name="SAPBEXexcGood1 2 2" xfId="44523"/>
    <cellStyle name="SAPBEXexcGood1 2 2 10" xfId="44524"/>
    <cellStyle name="SAPBEXexcGood1 2 2 11" xfId="44525"/>
    <cellStyle name="SAPBEXexcGood1 2 2 12" xfId="44526"/>
    <cellStyle name="SAPBEXexcGood1 2 2 13" xfId="44527"/>
    <cellStyle name="SAPBEXexcGood1 2 2 14" xfId="44528"/>
    <cellStyle name="SAPBEXexcGood1 2 2 15" xfId="44529"/>
    <cellStyle name="SAPBEXexcGood1 2 2 16" xfId="44530"/>
    <cellStyle name="SAPBEXexcGood1 2 2 17" xfId="44531"/>
    <cellStyle name="SAPBEXexcGood1 2 2 18" xfId="44532"/>
    <cellStyle name="SAPBEXexcGood1 2 2 19" xfId="44533"/>
    <cellStyle name="SAPBEXexcGood1 2 2 2" xfId="44534"/>
    <cellStyle name="SAPBEXexcGood1 2 2 2 10" xfId="44535"/>
    <cellStyle name="SAPBEXexcGood1 2 2 2 11" xfId="44536"/>
    <cellStyle name="SAPBEXexcGood1 2 2 2 12" xfId="44537"/>
    <cellStyle name="SAPBEXexcGood1 2 2 2 13" xfId="44538"/>
    <cellStyle name="SAPBEXexcGood1 2 2 2 14" xfId="44539"/>
    <cellStyle name="SAPBEXexcGood1 2 2 2 15" xfId="44540"/>
    <cellStyle name="SAPBEXexcGood1 2 2 2 16" xfId="44541"/>
    <cellStyle name="SAPBEXexcGood1 2 2 2 17" xfId="44542"/>
    <cellStyle name="SAPBEXexcGood1 2 2 2 18" xfId="44543"/>
    <cellStyle name="SAPBEXexcGood1 2 2 2 19" xfId="44544"/>
    <cellStyle name="SAPBEXexcGood1 2 2 2 2" xfId="44545"/>
    <cellStyle name="SAPBEXexcGood1 2 2 2 20" xfId="44546"/>
    <cellStyle name="SAPBEXexcGood1 2 2 2 21" xfId="44547"/>
    <cellStyle name="SAPBEXexcGood1 2 2 2 22" xfId="44548"/>
    <cellStyle name="SAPBEXexcGood1 2 2 2 23" xfId="44549"/>
    <cellStyle name="SAPBEXexcGood1 2 2 2 24" xfId="44550"/>
    <cellStyle name="SAPBEXexcGood1 2 2 2 25" xfId="44551"/>
    <cellStyle name="SAPBEXexcGood1 2 2 2 26" xfId="44552"/>
    <cellStyle name="SAPBEXexcGood1 2 2 2 27" xfId="44553"/>
    <cellStyle name="SAPBEXexcGood1 2 2 2 28" xfId="44554"/>
    <cellStyle name="SAPBEXexcGood1 2 2 2 29" xfId="44555"/>
    <cellStyle name="SAPBEXexcGood1 2 2 2 3" xfId="44556"/>
    <cellStyle name="SAPBEXexcGood1 2 2 2 4" xfId="44557"/>
    <cellStyle name="SAPBEXexcGood1 2 2 2 5" xfId="44558"/>
    <cellStyle name="SAPBEXexcGood1 2 2 2 6" xfId="44559"/>
    <cellStyle name="SAPBEXexcGood1 2 2 2 7" xfId="44560"/>
    <cellStyle name="SAPBEXexcGood1 2 2 2 8" xfId="44561"/>
    <cellStyle name="SAPBEXexcGood1 2 2 2 9" xfId="44562"/>
    <cellStyle name="SAPBEXexcGood1 2 2 20" xfId="44563"/>
    <cellStyle name="SAPBEXexcGood1 2 2 21" xfId="44564"/>
    <cellStyle name="SAPBEXexcGood1 2 2 22" xfId="44565"/>
    <cellStyle name="SAPBEXexcGood1 2 2 23" xfId="44566"/>
    <cellStyle name="SAPBEXexcGood1 2 2 24" xfId="44567"/>
    <cellStyle name="SAPBEXexcGood1 2 2 25" xfId="44568"/>
    <cellStyle name="SAPBEXexcGood1 2 2 26" xfId="44569"/>
    <cellStyle name="SAPBEXexcGood1 2 2 27" xfId="44570"/>
    <cellStyle name="SAPBEXexcGood1 2 2 28" xfId="44571"/>
    <cellStyle name="SAPBEXexcGood1 2 2 29" xfId="44572"/>
    <cellStyle name="SAPBEXexcGood1 2 2 3" xfId="44573"/>
    <cellStyle name="SAPBEXexcGood1 2 2 30" xfId="44574"/>
    <cellStyle name="SAPBEXexcGood1 2 2 4" xfId="44575"/>
    <cellStyle name="SAPBEXexcGood1 2 2 5" xfId="44576"/>
    <cellStyle name="SAPBEXexcGood1 2 2 6" xfId="44577"/>
    <cellStyle name="SAPBEXexcGood1 2 2 7" xfId="44578"/>
    <cellStyle name="SAPBEXexcGood1 2 2 8" xfId="44579"/>
    <cellStyle name="SAPBEXexcGood1 2 2 9" xfId="44580"/>
    <cellStyle name="SAPBEXexcGood1 2 20" xfId="44581"/>
    <cellStyle name="SAPBEXexcGood1 2 21" xfId="44582"/>
    <cellStyle name="SAPBEXexcGood1 2 22" xfId="44583"/>
    <cellStyle name="SAPBEXexcGood1 2 23" xfId="44584"/>
    <cellStyle name="SAPBEXexcGood1 2 24" xfId="44585"/>
    <cellStyle name="SAPBEXexcGood1 2 25" xfId="44586"/>
    <cellStyle name="SAPBEXexcGood1 2 26" xfId="44587"/>
    <cellStyle name="SAPBEXexcGood1 2 27" xfId="44588"/>
    <cellStyle name="SAPBEXexcGood1 2 28" xfId="44589"/>
    <cellStyle name="SAPBEXexcGood1 2 29" xfId="44590"/>
    <cellStyle name="SAPBEXexcGood1 2 3" xfId="44591"/>
    <cellStyle name="SAPBEXexcGood1 2 3 10" xfId="44592"/>
    <cellStyle name="SAPBEXexcGood1 2 3 11" xfId="44593"/>
    <cellStyle name="SAPBEXexcGood1 2 3 12" xfId="44594"/>
    <cellStyle name="SAPBEXexcGood1 2 3 13" xfId="44595"/>
    <cellStyle name="SAPBEXexcGood1 2 3 14" xfId="44596"/>
    <cellStyle name="SAPBEXexcGood1 2 3 15" xfId="44597"/>
    <cellStyle name="SAPBEXexcGood1 2 3 16" xfId="44598"/>
    <cellStyle name="SAPBEXexcGood1 2 3 17" xfId="44599"/>
    <cellStyle name="SAPBEXexcGood1 2 3 18" xfId="44600"/>
    <cellStyle name="SAPBEXexcGood1 2 3 19" xfId="44601"/>
    <cellStyle name="SAPBEXexcGood1 2 3 2" xfId="44602"/>
    <cellStyle name="SAPBEXexcGood1 2 3 20" xfId="44603"/>
    <cellStyle name="SAPBEXexcGood1 2 3 21" xfId="44604"/>
    <cellStyle name="SAPBEXexcGood1 2 3 22" xfId="44605"/>
    <cellStyle name="SAPBEXexcGood1 2 3 23" xfId="44606"/>
    <cellStyle name="SAPBEXexcGood1 2 3 24" xfId="44607"/>
    <cellStyle name="SAPBEXexcGood1 2 3 25" xfId="44608"/>
    <cellStyle name="SAPBEXexcGood1 2 3 26" xfId="44609"/>
    <cellStyle name="SAPBEXexcGood1 2 3 27" xfId="44610"/>
    <cellStyle name="SAPBEXexcGood1 2 3 28" xfId="44611"/>
    <cellStyle name="SAPBEXexcGood1 2 3 29" xfId="44612"/>
    <cellStyle name="SAPBEXexcGood1 2 3 3" xfId="44613"/>
    <cellStyle name="SAPBEXexcGood1 2 3 4" xfId="44614"/>
    <cellStyle name="SAPBEXexcGood1 2 3 5" xfId="44615"/>
    <cellStyle name="SAPBEXexcGood1 2 3 6" xfId="44616"/>
    <cellStyle name="SAPBEXexcGood1 2 3 7" xfId="44617"/>
    <cellStyle name="SAPBEXexcGood1 2 3 8" xfId="44618"/>
    <cellStyle name="SAPBEXexcGood1 2 3 9" xfId="44619"/>
    <cellStyle name="SAPBEXexcGood1 2 30" xfId="44620"/>
    <cellStyle name="SAPBEXexcGood1 2 31" xfId="44621"/>
    <cellStyle name="SAPBEXexcGood1 2 4" xfId="44622"/>
    <cellStyle name="SAPBEXexcGood1 2 5" xfId="44623"/>
    <cellStyle name="SAPBEXexcGood1 2 6" xfId="44624"/>
    <cellStyle name="SAPBEXexcGood1 2 7" xfId="44625"/>
    <cellStyle name="SAPBEXexcGood1 2 8" xfId="44626"/>
    <cellStyle name="SAPBEXexcGood1 2 9" xfId="44627"/>
    <cellStyle name="SAPBEXexcGood1 20" xfId="44628"/>
    <cellStyle name="SAPBEXexcGood1 20 10" xfId="44629"/>
    <cellStyle name="SAPBEXexcGood1 20 11" xfId="44630"/>
    <cellStyle name="SAPBEXexcGood1 20 12" xfId="44631"/>
    <cellStyle name="SAPBEXexcGood1 20 13" xfId="44632"/>
    <cellStyle name="SAPBEXexcGood1 20 14" xfId="44633"/>
    <cellStyle name="SAPBEXexcGood1 20 15" xfId="44634"/>
    <cellStyle name="SAPBEXexcGood1 20 16" xfId="44635"/>
    <cellStyle name="SAPBEXexcGood1 20 17" xfId="44636"/>
    <cellStyle name="SAPBEXexcGood1 20 18" xfId="44637"/>
    <cellStyle name="SAPBEXexcGood1 20 19" xfId="44638"/>
    <cellStyle name="SAPBEXexcGood1 20 2" xfId="44639"/>
    <cellStyle name="SAPBEXexcGood1 20 20" xfId="44640"/>
    <cellStyle name="SAPBEXexcGood1 20 21" xfId="44641"/>
    <cellStyle name="SAPBEXexcGood1 20 22" xfId="44642"/>
    <cellStyle name="SAPBEXexcGood1 20 23" xfId="44643"/>
    <cellStyle name="SAPBEXexcGood1 20 24" xfId="44644"/>
    <cellStyle name="SAPBEXexcGood1 20 25" xfId="44645"/>
    <cellStyle name="SAPBEXexcGood1 20 26" xfId="44646"/>
    <cellStyle name="SAPBEXexcGood1 20 27" xfId="44647"/>
    <cellStyle name="SAPBEXexcGood1 20 28" xfId="44648"/>
    <cellStyle name="SAPBEXexcGood1 20 29" xfId="44649"/>
    <cellStyle name="SAPBEXexcGood1 20 3" xfId="44650"/>
    <cellStyle name="SAPBEXexcGood1 20 4" xfId="44651"/>
    <cellStyle name="SAPBEXexcGood1 20 5" xfId="44652"/>
    <cellStyle name="SAPBEXexcGood1 20 6" xfId="44653"/>
    <cellStyle name="SAPBEXexcGood1 20 7" xfId="44654"/>
    <cellStyle name="SAPBEXexcGood1 20 8" xfId="44655"/>
    <cellStyle name="SAPBEXexcGood1 20 9" xfId="44656"/>
    <cellStyle name="SAPBEXexcGood1 21" xfId="44657"/>
    <cellStyle name="SAPBEXexcGood1 21 10" xfId="44658"/>
    <cellStyle name="SAPBEXexcGood1 21 11" xfId="44659"/>
    <cellStyle name="SAPBEXexcGood1 21 12" xfId="44660"/>
    <cellStyle name="SAPBEXexcGood1 21 13" xfId="44661"/>
    <cellStyle name="SAPBEXexcGood1 21 14" xfId="44662"/>
    <cellStyle name="SAPBEXexcGood1 21 15" xfId="44663"/>
    <cellStyle name="SAPBEXexcGood1 21 16" xfId="44664"/>
    <cellStyle name="SAPBEXexcGood1 21 17" xfId="44665"/>
    <cellStyle name="SAPBEXexcGood1 21 18" xfId="44666"/>
    <cellStyle name="SAPBEXexcGood1 21 19" xfId="44667"/>
    <cellStyle name="SAPBEXexcGood1 21 2" xfId="44668"/>
    <cellStyle name="SAPBEXexcGood1 21 20" xfId="44669"/>
    <cellStyle name="SAPBEXexcGood1 21 21" xfId="44670"/>
    <cellStyle name="SAPBEXexcGood1 21 22" xfId="44671"/>
    <cellStyle name="SAPBEXexcGood1 21 23" xfId="44672"/>
    <cellStyle name="SAPBEXexcGood1 21 24" xfId="44673"/>
    <cellStyle name="SAPBEXexcGood1 21 25" xfId="44674"/>
    <cellStyle name="SAPBEXexcGood1 21 26" xfId="44675"/>
    <cellStyle name="SAPBEXexcGood1 21 27" xfId="44676"/>
    <cellStyle name="SAPBEXexcGood1 21 28" xfId="44677"/>
    <cellStyle name="SAPBEXexcGood1 21 29" xfId="44678"/>
    <cellStyle name="SAPBEXexcGood1 21 3" xfId="44679"/>
    <cellStyle name="SAPBEXexcGood1 21 4" xfId="44680"/>
    <cellStyle name="SAPBEXexcGood1 21 5" xfId="44681"/>
    <cellStyle name="SAPBEXexcGood1 21 6" xfId="44682"/>
    <cellStyle name="SAPBEXexcGood1 21 7" xfId="44683"/>
    <cellStyle name="SAPBEXexcGood1 21 8" xfId="44684"/>
    <cellStyle name="SAPBEXexcGood1 21 9" xfId="44685"/>
    <cellStyle name="SAPBEXexcGood1 22" xfId="44686"/>
    <cellStyle name="SAPBEXexcGood1 22 10" xfId="44687"/>
    <cellStyle name="SAPBEXexcGood1 22 11" xfId="44688"/>
    <cellStyle name="SAPBEXexcGood1 22 12" xfId="44689"/>
    <cellStyle name="SAPBEXexcGood1 22 13" xfId="44690"/>
    <cellStyle name="SAPBEXexcGood1 22 14" xfId="44691"/>
    <cellStyle name="SAPBEXexcGood1 22 15" xfId="44692"/>
    <cellStyle name="SAPBEXexcGood1 22 16" xfId="44693"/>
    <cellStyle name="SAPBEXexcGood1 22 17" xfId="44694"/>
    <cellStyle name="SAPBEXexcGood1 22 18" xfId="44695"/>
    <cellStyle name="SAPBEXexcGood1 22 19" xfId="44696"/>
    <cellStyle name="SAPBEXexcGood1 22 2" xfId="44697"/>
    <cellStyle name="SAPBEXexcGood1 22 20" xfId="44698"/>
    <cellStyle name="SAPBEXexcGood1 22 21" xfId="44699"/>
    <cellStyle name="SAPBEXexcGood1 22 22" xfId="44700"/>
    <cellStyle name="SAPBEXexcGood1 22 23" xfId="44701"/>
    <cellStyle name="SAPBEXexcGood1 22 24" xfId="44702"/>
    <cellStyle name="SAPBEXexcGood1 22 25" xfId="44703"/>
    <cellStyle name="SAPBEXexcGood1 22 26" xfId="44704"/>
    <cellStyle name="SAPBEXexcGood1 22 27" xfId="44705"/>
    <cellStyle name="SAPBEXexcGood1 22 28" xfId="44706"/>
    <cellStyle name="SAPBEXexcGood1 22 29" xfId="44707"/>
    <cellStyle name="SAPBEXexcGood1 22 3" xfId="44708"/>
    <cellStyle name="SAPBEXexcGood1 22 4" xfId="44709"/>
    <cellStyle name="SAPBEXexcGood1 22 5" xfId="44710"/>
    <cellStyle name="SAPBEXexcGood1 22 6" xfId="44711"/>
    <cellStyle name="SAPBEXexcGood1 22 7" xfId="44712"/>
    <cellStyle name="SAPBEXexcGood1 22 8" xfId="44713"/>
    <cellStyle name="SAPBEXexcGood1 22 9" xfId="44714"/>
    <cellStyle name="SAPBEXexcGood1 23" xfId="44715"/>
    <cellStyle name="SAPBEXexcGood1 23 10" xfId="44716"/>
    <cellStyle name="SAPBEXexcGood1 23 11" xfId="44717"/>
    <cellStyle name="SAPBEXexcGood1 23 12" xfId="44718"/>
    <cellStyle name="SAPBEXexcGood1 23 13" xfId="44719"/>
    <cellStyle name="SAPBEXexcGood1 23 14" xfId="44720"/>
    <cellStyle name="SAPBEXexcGood1 23 15" xfId="44721"/>
    <cellStyle name="SAPBEXexcGood1 23 16" xfId="44722"/>
    <cellStyle name="SAPBEXexcGood1 23 17" xfId="44723"/>
    <cellStyle name="SAPBEXexcGood1 23 18" xfId="44724"/>
    <cellStyle name="SAPBEXexcGood1 23 19" xfId="44725"/>
    <cellStyle name="SAPBEXexcGood1 23 2" xfId="44726"/>
    <cellStyle name="SAPBEXexcGood1 23 20" xfId="44727"/>
    <cellStyle name="SAPBEXexcGood1 23 21" xfId="44728"/>
    <cellStyle name="SAPBEXexcGood1 23 22" xfId="44729"/>
    <cellStyle name="SAPBEXexcGood1 23 23" xfId="44730"/>
    <cellStyle name="SAPBEXexcGood1 23 24" xfId="44731"/>
    <cellStyle name="SAPBEXexcGood1 23 25" xfId="44732"/>
    <cellStyle name="SAPBEXexcGood1 23 26" xfId="44733"/>
    <cellStyle name="SAPBEXexcGood1 23 27" xfId="44734"/>
    <cellStyle name="SAPBEXexcGood1 23 28" xfId="44735"/>
    <cellStyle name="SAPBEXexcGood1 23 29" xfId="44736"/>
    <cellStyle name="SAPBEXexcGood1 23 3" xfId="44737"/>
    <cellStyle name="SAPBEXexcGood1 23 4" xfId="44738"/>
    <cellStyle name="SAPBEXexcGood1 23 5" xfId="44739"/>
    <cellStyle name="SAPBEXexcGood1 23 6" xfId="44740"/>
    <cellStyle name="SAPBEXexcGood1 23 7" xfId="44741"/>
    <cellStyle name="SAPBEXexcGood1 23 8" xfId="44742"/>
    <cellStyle name="SAPBEXexcGood1 23 9" xfId="44743"/>
    <cellStyle name="SAPBEXexcGood1 24" xfId="44744"/>
    <cellStyle name="SAPBEXexcGood1 24 10" xfId="44745"/>
    <cellStyle name="SAPBEXexcGood1 24 11" xfId="44746"/>
    <cellStyle name="SAPBEXexcGood1 24 12" xfId="44747"/>
    <cellStyle name="SAPBEXexcGood1 24 13" xfId="44748"/>
    <cellStyle name="SAPBEXexcGood1 24 14" xfId="44749"/>
    <cellStyle name="SAPBEXexcGood1 24 15" xfId="44750"/>
    <cellStyle name="SAPBEXexcGood1 24 16" xfId="44751"/>
    <cellStyle name="SAPBEXexcGood1 24 17" xfId="44752"/>
    <cellStyle name="SAPBEXexcGood1 24 18" xfId="44753"/>
    <cellStyle name="SAPBEXexcGood1 24 19" xfId="44754"/>
    <cellStyle name="SAPBEXexcGood1 24 2" xfId="44755"/>
    <cellStyle name="SAPBEXexcGood1 24 20" xfId="44756"/>
    <cellStyle name="SAPBEXexcGood1 24 21" xfId="44757"/>
    <cellStyle name="SAPBEXexcGood1 24 22" xfId="44758"/>
    <cellStyle name="SAPBEXexcGood1 24 23" xfId="44759"/>
    <cellStyle name="SAPBEXexcGood1 24 24" xfId="44760"/>
    <cellStyle name="SAPBEXexcGood1 24 25" xfId="44761"/>
    <cellStyle name="SAPBEXexcGood1 24 26" xfId="44762"/>
    <cellStyle name="SAPBEXexcGood1 24 27" xfId="44763"/>
    <cellStyle name="SAPBEXexcGood1 24 28" xfId="44764"/>
    <cellStyle name="SAPBEXexcGood1 24 29" xfId="44765"/>
    <cellStyle name="SAPBEXexcGood1 24 3" xfId="44766"/>
    <cellStyle name="SAPBEXexcGood1 24 4" xfId="44767"/>
    <cellStyle name="SAPBEXexcGood1 24 5" xfId="44768"/>
    <cellStyle name="SAPBEXexcGood1 24 6" xfId="44769"/>
    <cellStyle name="SAPBEXexcGood1 24 7" xfId="44770"/>
    <cellStyle name="SAPBEXexcGood1 24 8" xfId="44771"/>
    <cellStyle name="SAPBEXexcGood1 24 9" xfId="44772"/>
    <cellStyle name="SAPBEXexcGood1 25" xfId="44773"/>
    <cellStyle name="SAPBEXexcGood1 26" xfId="44774"/>
    <cellStyle name="SAPBEXexcGood1 27" xfId="44775"/>
    <cellStyle name="SAPBEXexcGood1 28" xfId="44776"/>
    <cellStyle name="SAPBEXexcGood1 29" xfId="44777"/>
    <cellStyle name="SAPBEXexcGood1 3" xfId="44778"/>
    <cellStyle name="SAPBEXexcGood1 3 10" xfId="44779"/>
    <cellStyle name="SAPBEXexcGood1 3 11" xfId="44780"/>
    <cellStyle name="SAPBEXexcGood1 3 12" xfId="44781"/>
    <cellStyle name="SAPBEXexcGood1 3 13" xfId="44782"/>
    <cellStyle name="SAPBEXexcGood1 3 14" xfId="44783"/>
    <cellStyle name="SAPBEXexcGood1 3 15" xfId="44784"/>
    <cellStyle name="SAPBEXexcGood1 3 16" xfId="44785"/>
    <cellStyle name="SAPBEXexcGood1 3 17" xfId="44786"/>
    <cellStyle name="SAPBEXexcGood1 3 18" xfId="44787"/>
    <cellStyle name="SAPBEXexcGood1 3 19" xfId="44788"/>
    <cellStyle name="SAPBEXexcGood1 3 2" xfId="44789"/>
    <cellStyle name="SAPBEXexcGood1 3 2 10" xfId="44790"/>
    <cellStyle name="SAPBEXexcGood1 3 2 11" xfId="44791"/>
    <cellStyle name="SAPBEXexcGood1 3 2 12" xfId="44792"/>
    <cellStyle name="SAPBEXexcGood1 3 2 13" xfId="44793"/>
    <cellStyle name="SAPBEXexcGood1 3 2 14" xfId="44794"/>
    <cellStyle name="SAPBEXexcGood1 3 2 15" xfId="44795"/>
    <cellStyle name="SAPBEXexcGood1 3 2 16" xfId="44796"/>
    <cellStyle name="SAPBEXexcGood1 3 2 17" xfId="44797"/>
    <cellStyle name="SAPBEXexcGood1 3 2 18" xfId="44798"/>
    <cellStyle name="SAPBEXexcGood1 3 2 19" xfId="44799"/>
    <cellStyle name="SAPBEXexcGood1 3 2 2" xfId="44800"/>
    <cellStyle name="SAPBEXexcGood1 3 2 20" xfId="44801"/>
    <cellStyle name="SAPBEXexcGood1 3 2 21" xfId="44802"/>
    <cellStyle name="SAPBEXexcGood1 3 2 22" xfId="44803"/>
    <cellStyle name="SAPBEXexcGood1 3 2 23" xfId="44804"/>
    <cellStyle name="SAPBEXexcGood1 3 2 24" xfId="44805"/>
    <cellStyle name="SAPBEXexcGood1 3 2 25" xfId="44806"/>
    <cellStyle name="SAPBEXexcGood1 3 2 26" xfId="44807"/>
    <cellStyle name="SAPBEXexcGood1 3 2 27" xfId="44808"/>
    <cellStyle name="SAPBEXexcGood1 3 2 28" xfId="44809"/>
    <cellStyle name="SAPBEXexcGood1 3 2 29" xfId="44810"/>
    <cellStyle name="SAPBEXexcGood1 3 2 3" xfId="44811"/>
    <cellStyle name="SAPBEXexcGood1 3 2 4" xfId="44812"/>
    <cellStyle name="SAPBEXexcGood1 3 2 5" xfId="44813"/>
    <cellStyle name="SAPBEXexcGood1 3 2 6" xfId="44814"/>
    <cellStyle name="SAPBEXexcGood1 3 2 7" xfId="44815"/>
    <cellStyle name="SAPBEXexcGood1 3 2 8" xfId="44816"/>
    <cellStyle name="SAPBEXexcGood1 3 2 9" xfId="44817"/>
    <cellStyle name="SAPBEXexcGood1 3 20" xfId="44818"/>
    <cellStyle name="SAPBEXexcGood1 3 21" xfId="44819"/>
    <cellStyle name="SAPBEXexcGood1 3 22" xfId="44820"/>
    <cellStyle name="SAPBEXexcGood1 3 23" xfId="44821"/>
    <cellStyle name="SAPBEXexcGood1 3 24" xfId="44822"/>
    <cellStyle name="SAPBEXexcGood1 3 25" xfId="44823"/>
    <cellStyle name="SAPBEXexcGood1 3 26" xfId="44824"/>
    <cellStyle name="SAPBEXexcGood1 3 27" xfId="44825"/>
    <cellStyle name="SAPBEXexcGood1 3 28" xfId="44826"/>
    <cellStyle name="SAPBEXexcGood1 3 29" xfId="44827"/>
    <cellStyle name="SAPBEXexcGood1 3 3" xfId="44828"/>
    <cellStyle name="SAPBEXexcGood1 3 3 10" xfId="44829"/>
    <cellStyle name="SAPBEXexcGood1 3 3 11" xfId="44830"/>
    <cellStyle name="SAPBEXexcGood1 3 3 12" xfId="44831"/>
    <cellStyle name="SAPBEXexcGood1 3 3 13" xfId="44832"/>
    <cellStyle name="SAPBEXexcGood1 3 3 14" xfId="44833"/>
    <cellStyle name="SAPBEXexcGood1 3 3 15" xfId="44834"/>
    <cellStyle name="SAPBEXexcGood1 3 3 16" xfId="44835"/>
    <cellStyle name="SAPBEXexcGood1 3 3 17" xfId="44836"/>
    <cellStyle name="SAPBEXexcGood1 3 3 18" xfId="44837"/>
    <cellStyle name="SAPBEXexcGood1 3 3 19" xfId="44838"/>
    <cellStyle name="SAPBEXexcGood1 3 3 2" xfId="44839"/>
    <cellStyle name="SAPBEXexcGood1 3 3 20" xfId="44840"/>
    <cellStyle name="SAPBEXexcGood1 3 3 21" xfId="44841"/>
    <cellStyle name="SAPBEXexcGood1 3 3 22" xfId="44842"/>
    <cellStyle name="SAPBEXexcGood1 3 3 23" xfId="44843"/>
    <cellStyle name="SAPBEXexcGood1 3 3 24" xfId="44844"/>
    <cellStyle name="SAPBEXexcGood1 3 3 25" xfId="44845"/>
    <cellStyle name="SAPBEXexcGood1 3 3 26" xfId="44846"/>
    <cellStyle name="SAPBEXexcGood1 3 3 27" xfId="44847"/>
    <cellStyle name="SAPBEXexcGood1 3 3 28" xfId="44848"/>
    <cellStyle name="SAPBEXexcGood1 3 3 29" xfId="44849"/>
    <cellStyle name="SAPBEXexcGood1 3 3 3" xfId="44850"/>
    <cellStyle name="SAPBEXexcGood1 3 3 4" xfId="44851"/>
    <cellStyle name="SAPBEXexcGood1 3 3 5" xfId="44852"/>
    <cellStyle name="SAPBEXexcGood1 3 3 6" xfId="44853"/>
    <cellStyle name="SAPBEXexcGood1 3 3 7" xfId="44854"/>
    <cellStyle name="SAPBEXexcGood1 3 3 8" xfId="44855"/>
    <cellStyle name="SAPBEXexcGood1 3 3 9" xfId="44856"/>
    <cellStyle name="SAPBEXexcGood1 3 30" xfId="44857"/>
    <cellStyle name="SAPBEXexcGood1 3 31" xfId="44858"/>
    <cellStyle name="SAPBEXexcGood1 3 4" xfId="44859"/>
    <cellStyle name="SAPBEXexcGood1 3 5" xfId="44860"/>
    <cellStyle name="SAPBEXexcGood1 3 6" xfId="44861"/>
    <cellStyle name="SAPBEXexcGood1 3 7" xfId="44862"/>
    <cellStyle name="SAPBEXexcGood1 3 8" xfId="44863"/>
    <cellStyle name="SAPBEXexcGood1 3 9" xfId="44864"/>
    <cellStyle name="SAPBEXexcGood1 30" xfId="44865"/>
    <cellStyle name="SAPBEXexcGood1 31" xfId="44866"/>
    <cellStyle name="SAPBEXexcGood1 32" xfId="44867"/>
    <cellStyle name="SAPBEXexcGood1 33" xfId="44868"/>
    <cellStyle name="SAPBEXexcGood1 34" xfId="44869"/>
    <cellStyle name="SAPBEXexcGood1 35" xfId="44870"/>
    <cellStyle name="SAPBEXexcGood1 36" xfId="44871"/>
    <cellStyle name="SAPBEXexcGood1 37" xfId="44872"/>
    <cellStyle name="SAPBEXexcGood1 38" xfId="44873"/>
    <cellStyle name="SAPBEXexcGood1 39" xfId="44874"/>
    <cellStyle name="SAPBEXexcGood1 4" xfId="44875"/>
    <cellStyle name="SAPBEXexcGood1 4 10" xfId="44876"/>
    <cellStyle name="SAPBEXexcGood1 4 11" xfId="44877"/>
    <cellStyle name="SAPBEXexcGood1 4 12" xfId="44878"/>
    <cellStyle name="SAPBEXexcGood1 4 13" xfId="44879"/>
    <cellStyle name="SAPBEXexcGood1 4 14" xfId="44880"/>
    <cellStyle name="SAPBEXexcGood1 4 15" xfId="44881"/>
    <cellStyle name="SAPBEXexcGood1 4 16" xfId="44882"/>
    <cellStyle name="SAPBEXexcGood1 4 17" xfId="44883"/>
    <cellStyle name="SAPBEXexcGood1 4 18" xfId="44884"/>
    <cellStyle name="SAPBEXexcGood1 4 19" xfId="44885"/>
    <cellStyle name="SAPBEXexcGood1 4 2" xfId="44886"/>
    <cellStyle name="SAPBEXexcGood1 4 2 10" xfId="44887"/>
    <cellStyle name="SAPBEXexcGood1 4 2 11" xfId="44888"/>
    <cellStyle name="SAPBEXexcGood1 4 2 12" xfId="44889"/>
    <cellStyle name="SAPBEXexcGood1 4 2 13" xfId="44890"/>
    <cellStyle name="SAPBEXexcGood1 4 2 14" xfId="44891"/>
    <cellStyle name="SAPBEXexcGood1 4 2 15" xfId="44892"/>
    <cellStyle name="SAPBEXexcGood1 4 2 16" xfId="44893"/>
    <cellStyle name="SAPBEXexcGood1 4 2 17" xfId="44894"/>
    <cellStyle name="SAPBEXexcGood1 4 2 18" xfId="44895"/>
    <cellStyle name="SAPBEXexcGood1 4 2 19" xfId="44896"/>
    <cellStyle name="SAPBEXexcGood1 4 2 2" xfId="44897"/>
    <cellStyle name="SAPBEXexcGood1 4 2 20" xfId="44898"/>
    <cellStyle name="SAPBEXexcGood1 4 2 21" xfId="44899"/>
    <cellStyle name="SAPBEXexcGood1 4 2 22" xfId="44900"/>
    <cellStyle name="SAPBEXexcGood1 4 2 23" xfId="44901"/>
    <cellStyle name="SAPBEXexcGood1 4 2 24" xfId="44902"/>
    <cellStyle name="SAPBEXexcGood1 4 2 25" xfId="44903"/>
    <cellStyle name="SAPBEXexcGood1 4 2 26" xfId="44904"/>
    <cellStyle name="SAPBEXexcGood1 4 2 27" xfId="44905"/>
    <cellStyle name="SAPBEXexcGood1 4 2 28" xfId="44906"/>
    <cellStyle name="SAPBEXexcGood1 4 2 29" xfId="44907"/>
    <cellStyle name="SAPBEXexcGood1 4 2 3" xfId="44908"/>
    <cellStyle name="SAPBEXexcGood1 4 2 4" xfId="44909"/>
    <cellStyle name="SAPBEXexcGood1 4 2 5" xfId="44910"/>
    <cellStyle name="SAPBEXexcGood1 4 2 6" xfId="44911"/>
    <cellStyle name="SAPBEXexcGood1 4 2 7" xfId="44912"/>
    <cellStyle name="SAPBEXexcGood1 4 2 8" xfId="44913"/>
    <cellStyle name="SAPBEXexcGood1 4 2 9" xfId="44914"/>
    <cellStyle name="SAPBEXexcGood1 4 20" xfId="44915"/>
    <cellStyle name="SAPBEXexcGood1 4 21" xfId="44916"/>
    <cellStyle name="SAPBEXexcGood1 4 22" xfId="44917"/>
    <cellStyle name="SAPBEXexcGood1 4 23" xfId="44918"/>
    <cellStyle name="SAPBEXexcGood1 4 24" xfId="44919"/>
    <cellStyle name="SAPBEXexcGood1 4 25" xfId="44920"/>
    <cellStyle name="SAPBEXexcGood1 4 26" xfId="44921"/>
    <cellStyle name="SAPBEXexcGood1 4 27" xfId="44922"/>
    <cellStyle name="SAPBEXexcGood1 4 28" xfId="44923"/>
    <cellStyle name="SAPBEXexcGood1 4 29" xfId="44924"/>
    <cellStyle name="SAPBEXexcGood1 4 3" xfId="44925"/>
    <cellStyle name="SAPBEXexcGood1 4 3 10" xfId="44926"/>
    <cellStyle name="SAPBEXexcGood1 4 3 11" xfId="44927"/>
    <cellStyle name="SAPBEXexcGood1 4 3 12" xfId="44928"/>
    <cellStyle name="SAPBEXexcGood1 4 3 13" xfId="44929"/>
    <cellStyle name="SAPBEXexcGood1 4 3 14" xfId="44930"/>
    <cellStyle name="SAPBEXexcGood1 4 3 15" xfId="44931"/>
    <cellStyle name="SAPBEXexcGood1 4 3 16" xfId="44932"/>
    <cellStyle name="SAPBEXexcGood1 4 3 17" xfId="44933"/>
    <cellStyle name="SAPBEXexcGood1 4 3 18" xfId="44934"/>
    <cellStyle name="SAPBEXexcGood1 4 3 19" xfId="44935"/>
    <cellStyle name="SAPBEXexcGood1 4 3 2" xfId="44936"/>
    <cellStyle name="SAPBEXexcGood1 4 3 20" xfId="44937"/>
    <cellStyle name="SAPBEXexcGood1 4 3 21" xfId="44938"/>
    <cellStyle name="SAPBEXexcGood1 4 3 22" xfId="44939"/>
    <cellStyle name="SAPBEXexcGood1 4 3 23" xfId="44940"/>
    <cellStyle name="SAPBEXexcGood1 4 3 24" xfId="44941"/>
    <cellStyle name="SAPBEXexcGood1 4 3 25" xfId="44942"/>
    <cellStyle name="SAPBEXexcGood1 4 3 26" xfId="44943"/>
    <cellStyle name="SAPBEXexcGood1 4 3 27" xfId="44944"/>
    <cellStyle name="SAPBEXexcGood1 4 3 28" xfId="44945"/>
    <cellStyle name="SAPBEXexcGood1 4 3 29" xfId="44946"/>
    <cellStyle name="SAPBEXexcGood1 4 3 3" xfId="44947"/>
    <cellStyle name="SAPBEXexcGood1 4 3 4" xfId="44948"/>
    <cellStyle name="SAPBEXexcGood1 4 3 5" xfId="44949"/>
    <cellStyle name="SAPBEXexcGood1 4 3 6" xfId="44950"/>
    <cellStyle name="SAPBEXexcGood1 4 3 7" xfId="44951"/>
    <cellStyle name="SAPBEXexcGood1 4 3 8" xfId="44952"/>
    <cellStyle name="SAPBEXexcGood1 4 3 9" xfId="44953"/>
    <cellStyle name="SAPBEXexcGood1 4 30" xfId="44954"/>
    <cellStyle name="SAPBEXexcGood1 4 31" xfId="44955"/>
    <cellStyle name="SAPBEXexcGood1 4 4" xfId="44956"/>
    <cellStyle name="SAPBEXexcGood1 4 5" xfId="44957"/>
    <cellStyle name="SAPBEXexcGood1 4 6" xfId="44958"/>
    <cellStyle name="SAPBEXexcGood1 4 7" xfId="44959"/>
    <cellStyle name="SAPBEXexcGood1 4 8" xfId="44960"/>
    <cellStyle name="SAPBEXexcGood1 4 9" xfId="44961"/>
    <cellStyle name="SAPBEXexcGood1 40" xfId="44962"/>
    <cellStyle name="SAPBEXexcGood1 41" xfId="44963"/>
    <cellStyle name="SAPBEXexcGood1 42" xfId="44964"/>
    <cellStyle name="SAPBEXexcGood1 43" xfId="44965"/>
    <cellStyle name="SAPBEXexcGood1 44" xfId="44966"/>
    <cellStyle name="SAPBEXexcGood1 5" xfId="44967"/>
    <cellStyle name="SAPBEXexcGood1 5 10" xfId="44968"/>
    <cellStyle name="SAPBEXexcGood1 5 11" xfId="44969"/>
    <cellStyle name="SAPBEXexcGood1 5 12" xfId="44970"/>
    <cellStyle name="SAPBEXexcGood1 5 13" xfId="44971"/>
    <cellStyle name="SAPBEXexcGood1 5 14" xfId="44972"/>
    <cellStyle name="SAPBEXexcGood1 5 15" xfId="44973"/>
    <cellStyle name="SAPBEXexcGood1 5 16" xfId="44974"/>
    <cellStyle name="SAPBEXexcGood1 5 17" xfId="44975"/>
    <cellStyle name="SAPBEXexcGood1 5 18" xfId="44976"/>
    <cellStyle name="SAPBEXexcGood1 5 19" xfId="44977"/>
    <cellStyle name="SAPBEXexcGood1 5 2" xfId="44978"/>
    <cellStyle name="SAPBEXexcGood1 5 2 10" xfId="44979"/>
    <cellStyle name="SAPBEXexcGood1 5 2 11" xfId="44980"/>
    <cellStyle name="SAPBEXexcGood1 5 2 12" xfId="44981"/>
    <cellStyle name="SAPBEXexcGood1 5 2 13" xfId="44982"/>
    <cellStyle name="SAPBEXexcGood1 5 2 14" xfId="44983"/>
    <cellStyle name="SAPBEXexcGood1 5 2 15" xfId="44984"/>
    <cellStyle name="SAPBEXexcGood1 5 2 16" xfId="44985"/>
    <cellStyle name="SAPBEXexcGood1 5 2 17" xfId="44986"/>
    <cellStyle name="SAPBEXexcGood1 5 2 18" xfId="44987"/>
    <cellStyle name="SAPBEXexcGood1 5 2 19" xfId="44988"/>
    <cellStyle name="SAPBEXexcGood1 5 2 2" xfId="44989"/>
    <cellStyle name="SAPBEXexcGood1 5 2 20" xfId="44990"/>
    <cellStyle name="SAPBEXexcGood1 5 2 21" xfId="44991"/>
    <cellStyle name="SAPBEXexcGood1 5 2 22" xfId="44992"/>
    <cellStyle name="SAPBEXexcGood1 5 2 23" xfId="44993"/>
    <cellStyle name="SAPBEXexcGood1 5 2 24" xfId="44994"/>
    <cellStyle name="SAPBEXexcGood1 5 2 25" xfId="44995"/>
    <cellStyle name="SAPBEXexcGood1 5 2 26" xfId="44996"/>
    <cellStyle name="SAPBEXexcGood1 5 2 27" xfId="44997"/>
    <cellStyle name="SAPBEXexcGood1 5 2 28" xfId="44998"/>
    <cellStyle name="SAPBEXexcGood1 5 2 29" xfId="44999"/>
    <cellStyle name="SAPBEXexcGood1 5 2 3" xfId="45000"/>
    <cellStyle name="SAPBEXexcGood1 5 2 4" xfId="45001"/>
    <cellStyle name="SAPBEXexcGood1 5 2 5" xfId="45002"/>
    <cellStyle name="SAPBEXexcGood1 5 2 6" xfId="45003"/>
    <cellStyle name="SAPBEXexcGood1 5 2 7" xfId="45004"/>
    <cellStyle name="SAPBEXexcGood1 5 2 8" xfId="45005"/>
    <cellStyle name="SAPBEXexcGood1 5 2 9" xfId="45006"/>
    <cellStyle name="SAPBEXexcGood1 5 20" xfId="45007"/>
    <cellStyle name="SAPBEXexcGood1 5 21" xfId="45008"/>
    <cellStyle name="SAPBEXexcGood1 5 22" xfId="45009"/>
    <cellStyle name="SAPBEXexcGood1 5 23" xfId="45010"/>
    <cellStyle name="SAPBEXexcGood1 5 24" xfId="45011"/>
    <cellStyle name="SAPBEXexcGood1 5 25" xfId="45012"/>
    <cellStyle name="SAPBEXexcGood1 5 26" xfId="45013"/>
    <cellStyle name="SAPBEXexcGood1 5 27" xfId="45014"/>
    <cellStyle name="SAPBEXexcGood1 5 28" xfId="45015"/>
    <cellStyle name="SAPBEXexcGood1 5 29" xfId="45016"/>
    <cellStyle name="SAPBEXexcGood1 5 3" xfId="45017"/>
    <cellStyle name="SAPBEXexcGood1 5 30" xfId="45018"/>
    <cellStyle name="SAPBEXexcGood1 5 4" xfId="45019"/>
    <cellStyle name="SAPBEXexcGood1 5 5" xfId="45020"/>
    <cellStyle name="SAPBEXexcGood1 5 6" xfId="45021"/>
    <cellStyle name="SAPBEXexcGood1 5 7" xfId="45022"/>
    <cellStyle name="SAPBEXexcGood1 5 8" xfId="45023"/>
    <cellStyle name="SAPBEXexcGood1 5 9" xfId="45024"/>
    <cellStyle name="SAPBEXexcGood1 6" xfId="45025"/>
    <cellStyle name="SAPBEXexcGood1 6 10" xfId="45026"/>
    <cellStyle name="SAPBEXexcGood1 6 11" xfId="45027"/>
    <cellStyle name="SAPBEXexcGood1 6 12" xfId="45028"/>
    <cellStyle name="SAPBEXexcGood1 6 13" xfId="45029"/>
    <cellStyle name="SAPBEXexcGood1 6 14" xfId="45030"/>
    <cellStyle name="SAPBEXexcGood1 6 15" xfId="45031"/>
    <cellStyle name="SAPBEXexcGood1 6 16" xfId="45032"/>
    <cellStyle name="SAPBEXexcGood1 6 17" xfId="45033"/>
    <cellStyle name="SAPBEXexcGood1 6 18" xfId="45034"/>
    <cellStyle name="SAPBEXexcGood1 6 19" xfId="45035"/>
    <cellStyle name="SAPBEXexcGood1 6 2" xfId="45036"/>
    <cellStyle name="SAPBEXexcGood1 6 2 10" xfId="45037"/>
    <cellStyle name="SAPBEXexcGood1 6 2 11" xfId="45038"/>
    <cellStyle name="SAPBEXexcGood1 6 2 12" xfId="45039"/>
    <cellStyle name="SAPBEXexcGood1 6 2 13" xfId="45040"/>
    <cellStyle name="SAPBEXexcGood1 6 2 14" xfId="45041"/>
    <cellStyle name="SAPBEXexcGood1 6 2 15" xfId="45042"/>
    <cellStyle name="SAPBEXexcGood1 6 2 16" xfId="45043"/>
    <cellStyle name="SAPBEXexcGood1 6 2 17" xfId="45044"/>
    <cellStyle name="SAPBEXexcGood1 6 2 18" xfId="45045"/>
    <cellStyle name="SAPBEXexcGood1 6 2 19" xfId="45046"/>
    <cellStyle name="SAPBEXexcGood1 6 2 2" xfId="45047"/>
    <cellStyle name="SAPBEXexcGood1 6 2 20" xfId="45048"/>
    <cellStyle name="SAPBEXexcGood1 6 2 21" xfId="45049"/>
    <cellStyle name="SAPBEXexcGood1 6 2 22" xfId="45050"/>
    <cellStyle name="SAPBEXexcGood1 6 2 23" xfId="45051"/>
    <cellStyle name="SAPBEXexcGood1 6 2 24" xfId="45052"/>
    <cellStyle name="SAPBEXexcGood1 6 2 25" xfId="45053"/>
    <cellStyle name="SAPBEXexcGood1 6 2 26" xfId="45054"/>
    <cellStyle name="SAPBEXexcGood1 6 2 27" xfId="45055"/>
    <cellStyle name="SAPBEXexcGood1 6 2 28" xfId="45056"/>
    <cellStyle name="SAPBEXexcGood1 6 2 29" xfId="45057"/>
    <cellStyle name="SAPBEXexcGood1 6 2 3" xfId="45058"/>
    <cellStyle name="SAPBEXexcGood1 6 2 4" xfId="45059"/>
    <cellStyle name="SAPBEXexcGood1 6 2 5" xfId="45060"/>
    <cellStyle name="SAPBEXexcGood1 6 2 6" xfId="45061"/>
    <cellStyle name="SAPBEXexcGood1 6 2 7" xfId="45062"/>
    <cellStyle name="SAPBEXexcGood1 6 2 8" xfId="45063"/>
    <cellStyle name="SAPBEXexcGood1 6 2 9" xfId="45064"/>
    <cellStyle name="SAPBEXexcGood1 6 20" xfId="45065"/>
    <cellStyle name="SAPBEXexcGood1 6 21" xfId="45066"/>
    <cellStyle name="SAPBEXexcGood1 6 22" xfId="45067"/>
    <cellStyle name="SAPBEXexcGood1 6 23" xfId="45068"/>
    <cellStyle name="SAPBEXexcGood1 6 24" xfId="45069"/>
    <cellStyle name="SAPBEXexcGood1 6 25" xfId="45070"/>
    <cellStyle name="SAPBEXexcGood1 6 26" xfId="45071"/>
    <cellStyle name="SAPBEXexcGood1 6 27" xfId="45072"/>
    <cellStyle name="SAPBEXexcGood1 6 28" xfId="45073"/>
    <cellStyle name="SAPBEXexcGood1 6 29" xfId="45074"/>
    <cellStyle name="SAPBEXexcGood1 6 3" xfId="45075"/>
    <cellStyle name="SAPBEXexcGood1 6 30" xfId="45076"/>
    <cellStyle name="SAPBEXexcGood1 6 4" xfId="45077"/>
    <cellStyle name="SAPBEXexcGood1 6 5" xfId="45078"/>
    <cellStyle name="SAPBEXexcGood1 6 6" xfId="45079"/>
    <cellStyle name="SAPBEXexcGood1 6 7" xfId="45080"/>
    <cellStyle name="SAPBEXexcGood1 6 8" xfId="45081"/>
    <cellStyle name="SAPBEXexcGood1 6 9" xfId="45082"/>
    <cellStyle name="SAPBEXexcGood1 7" xfId="45083"/>
    <cellStyle name="SAPBEXexcGood1 7 10" xfId="45084"/>
    <cellStyle name="SAPBEXexcGood1 7 11" xfId="45085"/>
    <cellStyle name="SAPBEXexcGood1 7 12" xfId="45086"/>
    <cellStyle name="SAPBEXexcGood1 7 13" xfId="45087"/>
    <cellStyle name="SAPBEXexcGood1 7 14" xfId="45088"/>
    <cellStyle name="SAPBEXexcGood1 7 15" xfId="45089"/>
    <cellStyle name="SAPBEXexcGood1 7 16" xfId="45090"/>
    <cellStyle name="SAPBEXexcGood1 7 17" xfId="45091"/>
    <cellStyle name="SAPBEXexcGood1 7 18" xfId="45092"/>
    <cellStyle name="SAPBEXexcGood1 7 19" xfId="45093"/>
    <cellStyle name="SAPBEXexcGood1 7 2" xfId="45094"/>
    <cellStyle name="SAPBEXexcGood1 7 2 10" xfId="45095"/>
    <cellStyle name="SAPBEXexcGood1 7 2 11" xfId="45096"/>
    <cellStyle name="SAPBEXexcGood1 7 2 12" xfId="45097"/>
    <cellStyle name="SAPBEXexcGood1 7 2 13" xfId="45098"/>
    <cellStyle name="SAPBEXexcGood1 7 2 14" xfId="45099"/>
    <cellStyle name="SAPBEXexcGood1 7 2 15" xfId="45100"/>
    <cellStyle name="SAPBEXexcGood1 7 2 16" xfId="45101"/>
    <cellStyle name="SAPBEXexcGood1 7 2 17" xfId="45102"/>
    <cellStyle name="SAPBEXexcGood1 7 2 18" xfId="45103"/>
    <cellStyle name="SAPBEXexcGood1 7 2 19" xfId="45104"/>
    <cellStyle name="SAPBEXexcGood1 7 2 2" xfId="45105"/>
    <cellStyle name="SAPBEXexcGood1 7 2 20" xfId="45106"/>
    <cellStyle name="SAPBEXexcGood1 7 2 21" xfId="45107"/>
    <cellStyle name="SAPBEXexcGood1 7 2 22" xfId="45108"/>
    <cellStyle name="SAPBEXexcGood1 7 2 23" xfId="45109"/>
    <cellStyle name="SAPBEXexcGood1 7 2 24" xfId="45110"/>
    <cellStyle name="SAPBEXexcGood1 7 2 25" xfId="45111"/>
    <cellStyle name="SAPBEXexcGood1 7 2 26" xfId="45112"/>
    <cellStyle name="SAPBEXexcGood1 7 2 27" xfId="45113"/>
    <cellStyle name="SAPBEXexcGood1 7 2 28" xfId="45114"/>
    <cellStyle name="SAPBEXexcGood1 7 2 29" xfId="45115"/>
    <cellStyle name="SAPBEXexcGood1 7 2 3" xfId="45116"/>
    <cellStyle name="SAPBEXexcGood1 7 2 4" xfId="45117"/>
    <cellStyle name="SAPBEXexcGood1 7 2 5" xfId="45118"/>
    <cellStyle name="SAPBEXexcGood1 7 2 6" xfId="45119"/>
    <cellStyle name="SAPBEXexcGood1 7 2 7" xfId="45120"/>
    <cellStyle name="SAPBEXexcGood1 7 2 8" xfId="45121"/>
    <cellStyle name="SAPBEXexcGood1 7 2 9" xfId="45122"/>
    <cellStyle name="SAPBEXexcGood1 7 20" xfId="45123"/>
    <cellStyle name="SAPBEXexcGood1 7 21" xfId="45124"/>
    <cellStyle name="SAPBEXexcGood1 7 22" xfId="45125"/>
    <cellStyle name="SAPBEXexcGood1 7 23" xfId="45126"/>
    <cellStyle name="SAPBEXexcGood1 7 24" xfId="45127"/>
    <cellStyle name="SAPBEXexcGood1 7 25" xfId="45128"/>
    <cellStyle name="SAPBEXexcGood1 7 26" xfId="45129"/>
    <cellStyle name="SAPBEXexcGood1 7 27" xfId="45130"/>
    <cellStyle name="SAPBEXexcGood1 7 28" xfId="45131"/>
    <cellStyle name="SAPBEXexcGood1 7 29" xfId="45132"/>
    <cellStyle name="SAPBEXexcGood1 7 3" xfId="45133"/>
    <cellStyle name="SAPBEXexcGood1 7 30" xfId="45134"/>
    <cellStyle name="SAPBEXexcGood1 7 4" xfId="45135"/>
    <cellStyle name="SAPBEXexcGood1 7 5" xfId="45136"/>
    <cellStyle name="SAPBEXexcGood1 7 6" xfId="45137"/>
    <cellStyle name="SAPBEXexcGood1 7 7" xfId="45138"/>
    <cellStyle name="SAPBEXexcGood1 7 8" xfId="45139"/>
    <cellStyle name="SAPBEXexcGood1 7 9" xfId="45140"/>
    <cellStyle name="SAPBEXexcGood1 8" xfId="45141"/>
    <cellStyle name="SAPBEXexcGood1 8 10" xfId="45142"/>
    <cellStyle name="SAPBEXexcGood1 8 11" xfId="45143"/>
    <cellStyle name="SAPBEXexcGood1 8 12" xfId="45144"/>
    <cellStyle name="SAPBEXexcGood1 8 13" xfId="45145"/>
    <cellStyle name="SAPBEXexcGood1 8 14" xfId="45146"/>
    <cellStyle name="SAPBEXexcGood1 8 15" xfId="45147"/>
    <cellStyle name="SAPBEXexcGood1 8 16" xfId="45148"/>
    <cellStyle name="SAPBEXexcGood1 8 17" xfId="45149"/>
    <cellStyle name="SAPBEXexcGood1 8 18" xfId="45150"/>
    <cellStyle name="SAPBEXexcGood1 8 19" xfId="45151"/>
    <cellStyle name="SAPBEXexcGood1 8 2" xfId="45152"/>
    <cellStyle name="SAPBEXexcGood1 8 2 10" xfId="45153"/>
    <cellStyle name="SAPBEXexcGood1 8 2 11" xfId="45154"/>
    <cellStyle name="SAPBEXexcGood1 8 2 12" xfId="45155"/>
    <cellStyle name="SAPBEXexcGood1 8 2 13" xfId="45156"/>
    <cellStyle name="SAPBEXexcGood1 8 2 14" xfId="45157"/>
    <cellStyle name="SAPBEXexcGood1 8 2 15" xfId="45158"/>
    <cellStyle name="SAPBEXexcGood1 8 2 16" xfId="45159"/>
    <cellStyle name="SAPBEXexcGood1 8 2 17" xfId="45160"/>
    <cellStyle name="SAPBEXexcGood1 8 2 18" xfId="45161"/>
    <cellStyle name="SAPBEXexcGood1 8 2 19" xfId="45162"/>
    <cellStyle name="SAPBEXexcGood1 8 2 2" xfId="45163"/>
    <cellStyle name="SAPBEXexcGood1 8 2 20" xfId="45164"/>
    <cellStyle name="SAPBEXexcGood1 8 2 21" xfId="45165"/>
    <cellStyle name="SAPBEXexcGood1 8 2 22" xfId="45166"/>
    <cellStyle name="SAPBEXexcGood1 8 2 23" xfId="45167"/>
    <cellStyle name="SAPBEXexcGood1 8 2 24" xfId="45168"/>
    <cellStyle name="SAPBEXexcGood1 8 2 25" xfId="45169"/>
    <cellStyle name="SAPBEXexcGood1 8 2 26" xfId="45170"/>
    <cellStyle name="SAPBEXexcGood1 8 2 27" xfId="45171"/>
    <cellStyle name="SAPBEXexcGood1 8 2 28" xfId="45172"/>
    <cellStyle name="SAPBEXexcGood1 8 2 29" xfId="45173"/>
    <cellStyle name="SAPBEXexcGood1 8 2 3" xfId="45174"/>
    <cellStyle name="SAPBEXexcGood1 8 2 4" xfId="45175"/>
    <cellStyle name="SAPBEXexcGood1 8 2 5" xfId="45176"/>
    <cellStyle name="SAPBEXexcGood1 8 2 6" xfId="45177"/>
    <cellStyle name="SAPBEXexcGood1 8 2 7" xfId="45178"/>
    <cellStyle name="SAPBEXexcGood1 8 2 8" xfId="45179"/>
    <cellStyle name="SAPBEXexcGood1 8 2 9" xfId="45180"/>
    <cellStyle name="SAPBEXexcGood1 8 20" xfId="45181"/>
    <cellStyle name="SAPBEXexcGood1 8 21" xfId="45182"/>
    <cellStyle name="SAPBEXexcGood1 8 22" xfId="45183"/>
    <cellStyle name="SAPBEXexcGood1 8 23" xfId="45184"/>
    <cellStyle name="SAPBEXexcGood1 8 24" xfId="45185"/>
    <cellStyle name="SAPBEXexcGood1 8 25" xfId="45186"/>
    <cellStyle name="SAPBEXexcGood1 8 26" xfId="45187"/>
    <cellStyle name="SAPBEXexcGood1 8 27" xfId="45188"/>
    <cellStyle name="SAPBEXexcGood1 8 28" xfId="45189"/>
    <cellStyle name="SAPBEXexcGood1 8 29" xfId="45190"/>
    <cellStyle name="SAPBEXexcGood1 8 3" xfId="45191"/>
    <cellStyle name="SAPBEXexcGood1 8 30" xfId="45192"/>
    <cellStyle name="SAPBEXexcGood1 8 4" xfId="45193"/>
    <cellStyle name="SAPBEXexcGood1 8 5" xfId="45194"/>
    <cellStyle name="SAPBEXexcGood1 8 6" xfId="45195"/>
    <cellStyle name="SAPBEXexcGood1 8 7" xfId="45196"/>
    <cellStyle name="SAPBEXexcGood1 8 8" xfId="45197"/>
    <cellStyle name="SAPBEXexcGood1 8 9" xfId="45198"/>
    <cellStyle name="SAPBEXexcGood1 9" xfId="45199"/>
    <cellStyle name="SAPBEXexcGood1 9 10" xfId="45200"/>
    <cellStyle name="SAPBEXexcGood1 9 11" xfId="45201"/>
    <cellStyle name="SAPBEXexcGood1 9 12" xfId="45202"/>
    <cellStyle name="SAPBEXexcGood1 9 13" xfId="45203"/>
    <cellStyle name="SAPBEXexcGood1 9 14" xfId="45204"/>
    <cellStyle name="SAPBEXexcGood1 9 15" xfId="45205"/>
    <cellStyle name="SAPBEXexcGood1 9 16" xfId="45206"/>
    <cellStyle name="SAPBEXexcGood1 9 17" xfId="45207"/>
    <cellStyle name="SAPBEXexcGood1 9 18" xfId="45208"/>
    <cellStyle name="SAPBEXexcGood1 9 19" xfId="45209"/>
    <cellStyle name="SAPBEXexcGood1 9 2" xfId="45210"/>
    <cellStyle name="SAPBEXexcGood1 9 2 10" xfId="45211"/>
    <cellStyle name="SAPBEXexcGood1 9 2 11" xfId="45212"/>
    <cellStyle name="SAPBEXexcGood1 9 2 12" xfId="45213"/>
    <cellStyle name="SAPBEXexcGood1 9 2 13" xfId="45214"/>
    <cellStyle name="SAPBEXexcGood1 9 2 14" xfId="45215"/>
    <cellStyle name="SAPBEXexcGood1 9 2 15" xfId="45216"/>
    <cellStyle name="SAPBEXexcGood1 9 2 16" xfId="45217"/>
    <cellStyle name="SAPBEXexcGood1 9 2 17" xfId="45218"/>
    <cellStyle name="SAPBEXexcGood1 9 2 18" xfId="45219"/>
    <cellStyle name="SAPBEXexcGood1 9 2 19" xfId="45220"/>
    <cellStyle name="SAPBEXexcGood1 9 2 2" xfId="45221"/>
    <cellStyle name="SAPBEXexcGood1 9 2 20" xfId="45222"/>
    <cellStyle name="SAPBEXexcGood1 9 2 21" xfId="45223"/>
    <cellStyle name="SAPBEXexcGood1 9 2 22" xfId="45224"/>
    <cellStyle name="SAPBEXexcGood1 9 2 23" xfId="45225"/>
    <cellStyle name="SAPBEXexcGood1 9 2 24" xfId="45226"/>
    <cellStyle name="SAPBEXexcGood1 9 2 25" xfId="45227"/>
    <cellStyle name="SAPBEXexcGood1 9 2 26" xfId="45228"/>
    <cellStyle name="SAPBEXexcGood1 9 2 27" xfId="45229"/>
    <cellStyle name="SAPBEXexcGood1 9 2 28" xfId="45230"/>
    <cellStyle name="SAPBEXexcGood1 9 2 29" xfId="45231"/>
    <cellStyle name="SAPBEXexcGood1 9 2 3" xfId="45232"/>
    <cellStyle name="SAPBEXexcGood1 9 2 4" xfId="45233"/>
    <cellStyle name="SAPBEXexcGood1 9 2 5" xfId="45234"/>
    <cellStyle name="SAPBEXexcGood1 9 2 6" xfId="45235"/>
    <cellStyle name="SAPBEXexcGood1 9 2 7" xfId="45236"/>
    <cellStyle name="SAPBEXexcGood1 9 2 8" xfId="45237"/>
    <cellStyle name="SAPBEXexcGood1 9 2 9" xfId="45238"/>
    <cellStyle name="SAPBEXexcGood1 9 20" xfId="45239"/>
    <cellStyle name="SAPBEXexcGood1 9 21" xfId="45240"/>
    <cellStyle name="SAPBEXexcGood1 9 22" xfId="45241"/>
    <cellStyle name="SAPBEXexcGood1 9 23" xfId="45242"/>
    <cellStyle name="SAPBEXexcGood1 9 24" xfId="45243"/>
    <cellStyle name="SAPBEXexcGood1 9 25" xfId="45244"/>
    <cellStyle name="SAPBEXexcGood1 9 26" xfId="45245"/>
    <cellStyle name="SAPBEXexcGood1 9 27" xfId="45246"/>
    <cellStyle name="SAPBEXexcGood1 9 28" xfId="45247"/>
    <cellStyle name="SAPBEXexcGood1 9 29" xfId="45248"/>
    <cellStyle name="SAPBEXexcGood1 9 3" xfId="45249"/>
    <cellStyle name="SAPBEXexcGood1 9 30" xfId="45250"/>
    <cellStyle name="SAPBEXexcGood1 9 4" xfId="45251"/>
    <cellStyle name="SAPBEXexcGood1 9 5" xfId="45252"/>
    <cellStyle name="SAPBEXexcGood1 9 6" xfId="45253"/>
    <cellStyle name="SAPBEXexcGood1 9 7" xfId="45254"/>
    <cellStyle name="SAPBEXexcGood1 9 8" xfId="45255"/>
    <cellStyle name="SAPBEXexcGood1 9 9" xfId="45256"/>
    <cellStyle name="SAPBEXexcGood2" xfId="45257"/>
    <cellStyle name="SAPBEXexcGood2 10" xfId="45258"/>
    <cellStyle name="SAPBEXexcGood2 10 10" xfId="45259"/>
    <cellStyle name="SAPBEXexcGood2 10 11" xfId="45260"/>
    <cellStyle name="SAPBEXexcGood2 10 12" xfId="45261"/>
    <cellStyle name="SAPBEXexcGood2 10 13" xfId="45262"/>
    <cellStyle name="SAPBEXexcGood2 10 14" xfId="45263"/>
    <cellStyle name="SAPBEXexcGood2 10 15" xfId="45264"/>
    <cellStyle name="SAPBEXexcGood2 10 16" xfId="45265"/>
    <cellStyle name="SAPBEXexcGood2 10 17" xfId="45266"/>
    <cellStyle name="SAPBEXexcGood2 10 18" xfId="45267"/>
    <cellStyle name="SAPBEXexcGood2 10 19" xfId="45268"/>
    <cellStyle name="SAPBEXexcGood2 10 2" xfId="45269"/>
    <cellStyle name="SAPBEXexcGood2 10 2 10" xfId="45270"/>
    <cellStyle name="SAPBEXexcGood2 10 2 11" xfId="45271"/>
    <cellStyle name="SAPBEXexcGood2 10 2 12" xfId="45272"/>
    <cellStyle name="SAPBEXexcGood2 10 2 13" xfId="45273"/>
    <cellStyle name="SAPBEXexcGood2 10 2 14" xfId="45274"/>
    <cellStyle name="SAPBEXexcGood2 10 2 15" xfId="45275"/>
    <cellStyle name="SAPBEXexcGood2 10 2 16" xfId="45276"/>
    <cellStyle name="SAPBEXexcGood2 10 2 17" xfId="45277"/>
    <cellStyle name="SAPBEXexcGood2 10 2 18" xfId="45278"/>
    <cellStyle name="SAPBEXexcGood2 10 2 19" xfId="45279"/>
    <cellStyle name="SAPBEXexcGood2 10 2 2" xfId="45280"/>
    <cellStyle name="SAPBEXexcGood2 10 2 20" xfId="45281"/>
    <cellStyle name="SAPBEXexcGood2 10 2 21" xfId="45282"/>
    <cellStyle name="SAPBEXexcGood2 10 2 22" xfId="45283"/>
    <cellStyle name="SAPBEXexcGood2 10 2 23" xfId="45284"/>
    <cellStyle name="SAPBEXexcGood2 10 2 24" xfId="45285"/>
    <cellStyle name="SAPBEXexcGood2 10 2 25" xfId="45286"/>
    <cellStyle name="SAPBEXexcGood2 10 2 26" xfId="45287"/>
    <cellStyle name="SAPBEXexcGood2 10 2 27" xfId="45288"/>
    <cellStyle name="SAPBEXexcGood2 10 2 28" xfId="45289"/>
    <cellStyle name="SAPBEXexcGood2 10 2 29" xfId="45290"/>
    <cellStyle name="SAPBEXexcGood2 10 2 3" xfId="45291"/>
    <cellStyle name="SAPBEXexcGood2 10 2 4" xfId="45292"/>
    <cellStyle name="SAPBEXexcGood2 10 2 5" xfId="45293"/>
    <cellStyle name="SAPBEXexcGood2 10 2 6" xfId="45294"/>
    <cellStyle name="SAPBEXexcGood2 10 2 7" xfId="45295"/>
    <cellStyle name="SAPBEXexcGood2 10 2 8" xfId="45296"/>
    <cellStyle name="SAPBEXexcGood2 10 2 9" xfId="45297"/>
    <cellStyle name="SAPBEXexcGood2 10 20" xfId="45298"/>
    <cellStyle name="SAPBEXexcGood2 10 21" xfId="45299"/>
    <cellStyle name="SAPBEXexcGood2 10 22" xfId="45300"/>
    <cellStyle name="SAPBEXexcGood2 10 23" xfId="45301"/>
    <cellStyle name="SAPBEXexcGood2 10 24" xfId="45302"/>
    <cellStyle name="SAPBEXexcGood2 10 25" xfId="45303"/>
    <cellStyle name="SAPBEXexcGood2 10 26" xfId="45304"/>
    <cellStyle name="SAPBEXexcGood2 10 27" xfId="45305"/>
    <cellStyle name="SAPBEXexcGood2 10 28" xfId="45306"/>
    <cellStyle name="SAPBEXexcGood2 10 29" xfId="45307"/>
    <cellStyle name="SAPBEXexcGood2 10 3" xfId="45308"/>
    <cellStyle name="SAPBEXexcGood2 10 30" xfId="45309"/>
    <cellStyle name="SAPBEXexcGood2 10 4" xfId="45310"/>
    <cellStyle name="SAPBEXexcGood2 10 5" xfId="45311"/>
    <cellStyle name="SAPBEXexcGood2 10 6" xfId="45312"/>
    <cellStyle name="SAPBEXexcGood2 10 7" xfId="45313"/>
    <cellStyle name="SAPBEXexcGood2 10 8" xfId="45314"/>
    <cellStyle name="SAPBEXexcGood2 10 9" xfId="45315"/>
    <cellStyle name="SAPBEXexcGood2 11" xfId="45316"/>
    <cellStyle name="SAPBEXexcGood2 11 10" xfId="45317"/>
    <cellStyle name="SAPBEXexcGood2 11 11" xfId="45318"/>
    <cellStyle name="SAPBEXexcGood2 11 12" xfId="45319"/>
    <cellStyle name="SAPBEXexcGood2 11 13" xfId="45320"/>
    <cellStyle name="SAPBEXexcGood2 11 14" xfId="45321"/>
    <cellStyle name="SAPBEXexcGood2 11 15" xfId="45322"/>
    <cellStyle name="SAPBEXexcGood2 11 16" xfId="45323"/>
    <cellStyle name="SAPBEXexcGood2 11 17" xfId="45324"/>
    <cellStyle name="SAPBEXexcGood2 11 18" xfId="45325"/>
    <cellStyle name="SAPBEXexcGood2 11 19" xfId="45326"/>
    <cellStyle name="SAPBEXexcGood2 11 2" xfId="45327"/>
    <cellStyle name="SAPBEXexcGood2 11 2 10" xfId="45328"/>
    <cellStyle name="SAPBEXexcGood2 11 2 11" xfId="45329"/>
    <cellStyle name="SAPBEXexcGood2 11 2 12" xfId="45330"/>
    <cellStyle name="SAPBEXexcGood2 11 2 13" xfId="45331"/>
    <cellStyle name="SAPBEXexcGood2 11 2 14" xfId="45332"/>
    <cellStyle name="SAPBEXexcGood2 11 2 15" xfId="45333"/>
    <cellStyle name="SAPBEXexcGood2 11 2 16" xfId="45334"/>
    <cellStyle name="SAPBEXexcGood2 11 2 17" xfId="45335"/>
    <cellStyle name="SAPBEXexcGood2 11 2 18" xfId="45336"/>
    <cellStyle name="SAPBEXexcGood2 11 2 19" xfId="45337"/>
    <cellStyle name="SAPBEXexcGood2 11 2 2" xfId="45338"/>
    <cellStyle name="SAPBEXexcGood2 11 2 20" xfId="45339"/>
    <cellStyle name="SAPBEXexcGood2 11 2 21" xfId="45340"/>
    <cellStyle name="SAPBEXexcGood2 11 2 22" xfId="45341"/>
    <cellStyle name="SAPBEXexcGood2 11 2 23" xfId="45342"/>
    <cellStyle name="SAPBEXexcGood2 11 2 24" xfId="45343"/>
    <cellStyle name="SAPBEXexcGood2 11 2 25" xfId="45344"/>
    <cellStyle name="SAPBEXexcGood2 11 2 26" xfId="45345"/>
    <cellStyle name="SAPBEXexcGood2 11 2 27" xfId="45346"/>
    <cellStyle name="SAPBEXexcGood2 11 2 28" xfId="45347"/>
    <cellStyle name="SAPBEXexcGood2 11 2 29" xfId="45348"/>
    <cellStyle name="SAPBEXexcGood2 11 2 3" xfId="45349"/>
    <cellStyle name="SAPBEXexcGood2 11 2 4" xfId="45350"/>
    <cellStyle name="SAPBEXexcGood2 11 2 5" xfId="45351"/>
    <cellStyle name="SAPBEXexcGood2 11 2 6" xfId="45352"/>
    <cellStyle name="SAPBEXexcGood2 11 2 7" xfId="45353"/>
    <cellStyle name="SAPBEXexcGood2 11 2 8" xfId="45354"/>
    <cellStyle name="SAPBEXexcGood2 11 2 9" xfId="45355"/>
    <cellStyle name="SAPBEXexcGood2 11 20" xfId="45356"/>
    <cellStyle name="SAPBEXexcGood2 11 21" xfId="45357"/>
    <cellStyle name="SAPBEXexcGood2 11 22" xfId="45358"/>
    <cellStyle name="SAPBEXexcGood2 11 23" xfId="45359"/>
    <cellStyle name="SAPBEXexcGood2 11 24" xfId="45360"/>
    <cellStyle name="SAPBEXexcGood2 11 25" xfId="45361"/>
    <cellStyle name="SAPBEXexcGood2 11 26" xfId="45362"/>
    <cellStyle name="SAPBEXexcGood2 11 27" xfId="45363"/>
    <cellStyle name="SAPBEXexcGood2 11 28" xfId="45364"/>
    <cellStyle name="SAPBEXexcGood2 11 29" xfId="45365"/>
    <cellStyle name="SAPBEXexcGood2 11 3" xfId="45366"/>
    <cellStyle name="SAPBEXexcGood2 11 30" xfId="45367"/>
    <cellStyle name="SAPBEXexcGood2 11 4" xfId="45368"/>
    <cellStyle name="SAPBEXexcGood2 11 5" xfId="45369"/>
    <cellStyle name="SAPBEXexcGood2 11 6" xfId="45370"/>
    <cellStyle name="SAPBEXexcGood2 11 7" xfId="45371"/>
    <cellStyle name="SAPBEXexcGood2 11 8" xfId="45372"/>
    <cellStyle name="SAPBEXexcGood2 11 9" xfId="45373"/>
    <cellStyle name="SAPBEXexcGood2 12" xfId="45374"/>
    <cellStyle name="SAPBEXexcGood2 12 10" xfId="45375"/>
    <cellStyle name="SAPBEXexcGood2 12 11" xfId="45376"/>
    <cellStyle name="SAPBEXexcGood2 12 12" xfId="45377"/>
    <cellStyle name="SAPBEXexcGood2 12 13" xfId="45378"/>
    <cellStyle name="SAPBEXexcGood2 12 14" xfId="45379"/>
    <cellStyle name="SAPBEXexcGood2 12 15" xfId="45380"/>
    <cellStyle name="SAPBEXexcGood2 12 16" xfId="45381"/>
    <cellStyle name="SAPBEXexcGood2 12 17" xfId="45382"/>
    <cellStyle name="SAPBEXexcGood2 12 18" xfId="45383"/>
    <cellStyle name="SAPBEXexcGood2 12 19" xfId="45384"/>
    <cellStyle name="SAPBEXexcGood2 12 2" xfId="45385"/>
    <cellStyle name="SAPBEXexcGood2 12 2 10" xfId="45386"/>
    <cellStyle name="SAPBEXexcGood2 12 2 11" xfId="45387"/>
    <cellStyle name="SAPBEXexcGood2 12 2 12" xfId="45388"/>
    <cellStyle name="SAPBEXexcGood2 12 2 13" xfId="45389"/>
    <cellStyle name="SAPBEXexcGood2 12 2 14" xfId="45390"/>
    <cellStyle name="SAPBEXexcGood2 12 2 15" xfId="45391"/>
    <cellStyle name="SAPBEXexcGood2 12 2 16" xfId="45392"/>
    <cellStyle name="SAPBEXexcGood2 12 2 17" xfId="45393"/>
    <cellStyle name="SAPBEXexcGood2 12 2 18" xfId="45394"/>
    <cellStyle name="SAPBEXexcGood2 12 2 19" xfId="45395"/>
    <cellStyle name="SAPBEXexcGood2 12 2 2" xfId="45396"/>
    <cellStyle name="SAPBEXexcGood2 12 2 20" xfId="45397"/>
    <cellStyle name="SAPBEXexcGood2 12 2 21" xfId="45398"/>
    <cellStyle name="SAPBEXexcGood2 12 2 22" xfId="45399"/>
    <cellStyle name="SAPBEXexcGood2 12 2 23" xfId="45400"/>
    <cellStyle name="SAPBEXexcGood2 12 2 24" xfId="45401"/>
    <cellStyle name="SAPBEXexcGood2 12 2 25" xfId="45402"/>
    <cellStyle name="SAPBEXexcGood2 12 2 26" xfId="45403"/>
    <cellStyle name="SAPBEXexcGood2 12 2 27" xfId="45404"/>
    <cellStyle name="SAPBEXexcGood2 12 2 28" xfId="45405"/>
    <cellStyle name="SAPBEXexcGood2 12 2 29" xfId="45406"/>
    <cellStyle name="SAPBEXexcGood2 12 2 3" xfId="45407"/>
    <cellStyle name="SAPBEXexcGood2 12 2 4" xfId="45408"/>
    <cellStyle name="SAPBEXexcGood2 12 2 5" xfId="45409"/>
    <cellStyle name="SAPBEXexcGood2 12 2 6" xfId="45410"/>
    <cellStyle name="SAPBEXexcGood2 12 2 7" xfId="45411"/>
    <cellStyle name="SAPBEXexcGood2 12 2 8" xfId="45412"/>
    <cellStyle name="SAPBEXexcGood2 12 2 9" xfId="45413"/>
    <cellStyle name="SAPBEXexcGood2 12 20" xfId="45414"/>
    <cellStyle name="SAPBEXexcGood2 12 21" xfId="45415"/>
    <cellStyle name="SAPBEXexcGood2 12 22" xfId="45416"/>
    <cellStyle name="SAPBEXexcGood2 12 23" xfId="45417"/>
    <cellStyle name="SAPBEXexcGood2 12 24" xfId="45418"/>
    <cellStyle name="SAPBEXexcGood2 12 25" xfId="45419"/>
    <cellStyle name="SAPBEXexcGood2 12 26" xfId="45420"/>
    <cellStyle name="SAPBEXexcGood2 12 27" xfId="45421"/>
    <cellStyle name="SAPBEXexcGood2 12 28" xfId="45422"/>
    <cellStyle name="SAPBEXexcGood2 12 29" xfId="45423"/>
    <cellStyle name="SAPBEXexcGood2 12 3" xfId="45424"/>
    <cellStyle name="SAPBEXexcGood2 12 30" xfId="45425"/>
    <cellStyle name="SAPBEXexcGood2 12 4" xfId="45426"/>
    <cellStyle name="SAPBEXexcGood2 12 5" xfId="45427"/>
    <cellStyle name="SAPBEXexcGood2 12 6" xfId="45428"/>
    <cellStyle name="SAPBEXexcGood2 12 7" xfId="45429"/>
    <cellStyle name="SAPBEXexcGood2 12 8" xfId="45430"/>
    <cellStyle name="SAPBEXexcGood2 12 9" xfId="45431"/>
    <cellStyle name="SAPBEXexcGood2 13" xfId="45432"/>
    <cellStyle name="SAPBEXexcGood2 13 10" xfId="45433"/>
    <cellStyle name="SAPBEXexcGood2 13 11" xfId="45434"/>
    <cellStyle name="SAPBEXexcGood2 13 12" xfId="45435"/>
    <cellStyle name="SAPBEXexcGood2 13 13" xfId="45436"/>
    <cellStyle name="SAPBEXexcGood2 13 14" xfId="45437"/>
    <cellStyle name="SAPBEXexcGood2 13 15" xfId="45438"/>
    <cellStyle name="SAPBEXexcGood2 13 16" xfId="45439"/>
    <cellStyle name="SAPBEXexcGood2 13 17" xfId="45440"/>
    <cellStyle name="SAPBEXexcGood2 13 18" xfId="45441"/>
    <cellStyle name="SAPBEXexcGood2 13 19" xfId="45442"/>
    <cellStyle name="SAPBEXexcGood2 13 2" xfId="45443"/>
    <cellStyle name="SAPBEXexcGood2 13 2 10" xfId="45444"/>
    <cellStyle name="SAPBEXexcGood2 13 2 11" xfId="45445"/>
    <cellStyle name="SAPBEXexcGood2 13 2 12" xfId="45446"/>
    <cellStyle name="SAPBEXexcGood2 13 2 13" xfId="45447"/>
    <cellStyle name="SAPBEXexcGood2 13 2 14" xfId="45448"/>
    <cellStyle name="SAPBEXexcGood2 13 2 15" xfId="45449"/>
    <cellStyle name="SAPBEXexcGood2 13 2 16" xfId="45450"/>
    <cellStyle name="SAPBEXexcGood2 13 2 17" xfId="45451"/>
    <cellStyle name="SAPBEXexcGood2 13 2 18" xfId="45452"/>
    <cellStyle name="SAPBEXexcGood2 13 2 19" xfId="45453"/>
    <cellStyle name="SAPBEXexcGood2 13 2 2" xfId="45454"/>
    <cellStyle name="SAPBEXexcGood2 13 2 20" xfId="45455"/>
    <cellStyle name="SAPBEXexcGood2 13 2 21" xfId="45456"/>
    <cellStyle name="SAPBEXexcGood2 13 2 22" xfId="45457"/>
    <cellStyle name="SAPBEXexcGood2 13 2 23" xfId="45458"/>
    <cellStyle name="SAPBEXexcGood2 13 2 24" xfId="45459"/>
    <cellStyle name="SAPBEXexcGood2 13 2 25" xfId="45460"/>
    <cellStyle name="SAPBEXexcGood2 13 2 26" xfId="45461"/>
    <cellStyle name="SAPBEXexcGood2 13 2 27" xfId="45462"/>
    <cellStyle name="SAPBEXexcGood2 13 2 28" xfId="45463"/>
    <cellStyle name="SAPBEXexcGood2 13 2 29" xfId="45464"/>
    <cellStyle name="SAPBEXexcGood2 13 2 3" xfId="45465"/>
    <cellStyle name="SAPBEXexcGood2 13 2 4" xfId="45466"/>
    <cellStyle name="SAPBEXexcGood2 13 2 5" xfId="45467"/>
    <cellStyle name="SAPBEXexcGood2 13 2 6" xfId="45468"/>
    <cellStyle name="SAPBEXexcGood2 13 2 7" xfId="45469"/>
    <cellStyle name="SAPBEXexcGood2 13 2 8" xfId="45470"/>
    <cellStyle name="SAPBEXexcGood2 13 2 9" xfId="45471"/>
    <cellStyle name="SAPBEXexcGood2 13 20" xfId="45472"/>
    <cellStyle name="SAPBEXexcGood2 13 21" xfId="45473"/>
    <cellStyle name="SAPBEXexcGood2 13 22" xfId="45474"/>
    <cellStyle name="SAPBEXexcGood2 13 23" xfId="45475"/>
    <cellStyle name="SAPBEXexcGood2 13 24" xfId="45476"/>
    <cellStyle name="SAPBEXexcGood2 13 25" xfId="45477"/>
    <cellStyle name="SAPBEXexcGood2 13 26" xfId="45478"/>
    <cellStyle name="SAPBEXexcGood2 13 27" xfId="45479"/>
    <cellStyle name="SAPBEXexcGood2 13 28" xfId="45480"/>
    <cellStyle name="SAPBEXexcGood2 13 29" xfId="45481"/>
    <cellStyle name="SAPBEXexcGood2 13 3" xfId="45482"/>
    <cellStyle name="SAPBEXexcGood2 13 30" xfId="45483"/>
    <cellStyle name="SAPBEXexcGood2 13 4" xfId="45484"/>
    <cellStyle name="SAPBEXexcGood2 13 5" xfId="45485"/>
    <cellStyle name="SAPBEXexcGood2 13 6" xfId="45486"/>
    <cellStyle name="SAPBEXexcGood2 13 7" xfId="45487"/>
    <cellStyle name="SAPBEXexcGood2 13 8" xfId="45488"/>
    <cellStyle name="SAPBEXexcGood2 13 9" xfId="45489"/>
    <cellStyle name="SAPBEXexcGood2 14" xfId="45490"/>
    <cellStyle name="SAPBEXexcGood2 14 10" xfId="45491"/>
    <cellStyle name="SAPBEXexcGood2 14 11" xfId="45492"/>
    <cellStyle name="SAPBEXexcGood2 14 12" xfId="45493"/>
    <cellStyle name="SAPBEXexcGood2 14 13" xfId="45494"/>
    <cellStyle name="SAPBEXexcGood2 14 14" xfId="45495"/>
    <cellStyle name="SAPBEXexcGood2 14 15" xfId="45496"/>
    <cellStyle name="SAPBEXexcGood2 14 16" xfId="45497"/>
    <cellStyle name="SAPBEXexcGood2 14 17" xfId="45498"/>
    <cellStyle name="SAPBEXexcGood2 14 18" xfId="45499"/>
    <cellStyle name="SAPBEXexcGood2 14 19" xfId="45500"/>
    <cellStyle name="SAPBEXexcGood2 14 2" xfId="45501"/>
    <cellStyle name="SAPBEXexcGood2 14 2 10" xfId="45502"/>
    <cellStyle name="SAPBEXexcGood2 14 2 11" xfId="45503"/>
    <cellStyle name="SAPBEXexcGood2 14 2 12" xfId="45504"/>
    <cellStyle name="SAPBEXexcGood2 14 2 13" xfId="45505"/>
    <cellStyle name="SAPBEXexcGood2 14 2 14" xfId="45506"/>
    <cellStyle name="SAPBEXexcGood2 14 2 15" xfId="45507"/>
    <cellStyle name="SAPBEXexcGood2 14 2 16" xfId="45508"/>
    <cellStyle name="SAPBEXexcGood2 14 2 17" xfId="45509"/>
    <cellStyle name="SAPBEXexcGood2 14 2 18" xfId="45510"/>
    <cellStyle name="SAPBEXexcGood2 14 2 19" xfId="45511"/>
    <cellStyle name="SAPBEXexcGood2 14 2 2" xfId="45512"/>
    <cellStyle name="SAPBEXexcGood2 14 2 20" xfId="45513"/>
    <cellStyle name="SAPBEXexcGood2 14 2 21" xfId="45514"/>
    <cellStyle name="SAPBEXexcGood2 14 2 22" xfId="45515"/>
    <cellStyle name="SAPBEXexcGood2 14 2 23" xfId="45516"/>
    <cellStyle name="SAPBEXexcGood2 14 2 24" xfId="45517"/>
    <cellStyle name="SAPBEXexcGood2 14 2 25" xfId="45518"/>
    <cellStyle name="SAPBEXexcGood2 14 2 26" xfId="45519"/>
    <cellStyle name="SAPBEXexcGood2 14 2 27" xfId="45520"/>
    <cellStyle name="SAPBEXexcGood2 14 2 28" xfId="45521"/>
    <cellStyle name="SAPBEXexcGood2 14 2 29" xfId="45522"/>
    <cellStyle name="SAPBEXexcGood2 14 2 3" xfId="45523"/>
    <cellStyle name="SAPBEXexcGood2 14 2 4" xfId="45524"/>
    <cellStyle name="SAPBEXexcGood2 14 2 5" xfId="45525"/>
    <cellStyle name="SAPBEXexcGood2 14 2 6" xfId="45526"/>
    <cellStyle name="SAPBEXexcGood2 14 2 7" xfId="45527"/>
    <cellStyle name="SAPBEXexcGood2 14 2 8" xfId="45528"/>
    <cellStyle name="SAPBEXexcGood2 14 2 9" xfId="45529"/>
    <cellStyle name="SAPBEXexcGood2 14 20" xfId="45530"/>
    <cellStyle name="SAPBEXexcGood2 14 21" xfId="45531"/>
    <cellStyle name="SAPBEXexcGood2 14 22" xfId="45532"/>
    <cellStyle name="SAPBEXexcGood2 14 23" xfId="45533"/>
    <cellStyle name="SAPBEXexcGood2 14 24" xfId="45534"/>
    <cellStyle name="SAPBEXexcGood2 14 25" xfId="45535"/>
    <cellStyle name="SAPBEXexcGood2 14 26" xfId="45536"/>
    <cellStyle name="SAPBEXexcGood2 14 27" xfId="45537"/>
    <cellStyle name="SAPBEXexcGood2 14 28" xfId="45538"/>
    <cellStyle name="SAPBEXexcGood2 14 29" xfId="45539"/>
    <cellStyle name="SAPBEXexcGood2 14 3" xfId="45540"/>
    <cellStyle name="SAPBEXexcGood2 14 30" xfId="45541"/>
    <cellStyle name="SAPBEXexcGood2 14 4" xfId="45542"/>
    <cellStyle name="SAPBEXexcGood2 14 5" xfId="45543"/>
    <cellStyle name="SAPBEXexcGood2 14 6" xfId="45544"/>
    <cellStyle name="SAPBEXexcGood2 14 7" xfId="45545"/>
    <cellStyle name="SAPBEXexcGood2 14 8" xfId="45546"/>
    <cellStyle name="SAPBEXexcGood2 14 9" xfId="45547"/>
    <cellStyle name="SAPBEXexcGood2 15" xfId="45548"/>
    <cellStyle name="SAPBEXexcGood2 15 10" xfId="45549"/>
    <cellStyle name="SAPBEXexcGood2 15 11" xfId="45550"/>
    <cellStyle name="SAPBEXexcGood2 15 12" xfId="45551"/>
    <cellStyle name="SAPBEXexcGood2 15 13" xfId="45552"/>
    <cellStyle name="SAPBEXexcGood2 15 14" xfId="45553"/>
    <cellStyle name="SAPBEXexcGood2 15 15" xfId="45554"/>
    <cellStyle name="SAPBEXexcGood2 15 16" xfId="45555"/>
    <cellStyle name="SAPBEXexcGood2 15 17" xfId="45556"/>
    <cellStyle name="SAPBEXexcGood2 15 18" xfId="45557"/>
    <cellStyle name="SAPBEXexcGood2 15 19" xfId="45558"/>
    <cellStyle name="SAPBEXexcGood2 15 2" xfId="45559"/>
    <cellStyle name="SAPBEXexcGood2 15 2 10" xfId="45560"/>
    <cellStyle name="SAPBEXexcGood2 15 2 11" xfId="45561"/>
    <cellStyle name="SAPBEXexcGood2 15 2 12" xfId="45562"/>
    <cellStyle name="SAPBEXexcGood2 15 2 13" xfId="45563"/>
    <cellStyle name="SAPBEXexcGood2 15 2 14" xfId="45564"/>
    <cellStyle name="SAPBEXexcGood2 15 2 15" xfId="45565"/>
    <cellStyle name="SAPBEXexcGood2 15 2 16" xfId="45566"/>
    <cellStyle name="SAPBEXexcGood2 15 2 17" xfId="45567"/>
    <cellStyle name="SAPBEXexcGood2 15 2 18" xfId="45568"/>
    <cellStyle name="SAPBEXexcGood2 15 2 19" xfId="45569"/>
    <cellStyle name="SAPBEXexcGood2 15 2 2" xfId="45570"/>
    <cellStyle name="SAPBEXexcGood2 15 2 20" xfId="45571"/>
    <cellStyle name="SAPBEXexcGood2 15 2 21" xfId="45572"/>
    <cellStyle name="SAPBEXexcGood2 15 2 22" xfId="45573"/>
    <cellStyle name="SAPBEXexcGood2 15 2 23" xfId="45574"/>
    <cellStyle name="SAPBEXexcGood2 15 2 24" xfId="45575"/>
    <cellStyle name="SAPBEXexcGood2 15 2 25" xfId="45576"/>
    <cellStyle name="SAPBEXexcGood2 15 2 26" xfId="45577"/>
    <cellStyle name="SAPBEXexcGood2 15 2 27" xfId="45578"/>
    <cellStyle name="SAPBEXexcGood2 15 2 28" xfId="45579"/>
    <cellStyle name="SAPBEXexcGood2 15 2 29" xfId="45580"/>
    <cellStyle name="SAPBEXexcGood2 15 2 3" xfId="45581"/>
    <cellStyle name="SAPBEXexcGood2 15 2 4" xfId="45582"/>
    <cellStyle name="SAPBEXexcGood2 15 2 5" xfId="45583"/>
    <cellStyle name="SAPBEXexcGood2 15 2 6" xfId="45584"/>
    <cellStyle name="SAPBEXexcGood2 15 2 7" xfId="45585"/>
    <cellStyle name="SAPBEXexcGood2 15 2 8" xfId="45586"/>
    <cellStyle name="SAPBEXexcGood2 15 2 9" xfId="45587"/>
    <cellStyle name="SAPBEXexcGood2 15 20" xfId="45588"/>
    <cellStyle name="SAPBEXexcGood2 15 21" xfId="45589"/>
    <cellStyle name="SAPBEXexcGood2 15 22" xfId="45590"/>
    <cellStyle name="SAPBEXexcGood2 15 23" xfId="45591"/>
    <cellStyle name="SAPBEXexcGood2 15 24" xfId="45592"/>
    <cellStyle name="SAPBEXexcGood2 15 25" xfId="45593"/>
    <cellStyle name="SAPBEXexcGood2 15 26" xfId="45594"/>
    <cellStyle name="SAPBEXexcGood2 15 27" xfId="45595"/>
    <cellStyle name="SAPBEXexcGood2 15 28" xfId="45596"/>
    <cellStyle name="SAPBEXexcGood2 15 29" xfId="45597"/>
    <cellStyle name="SAPBEXexcGood2 15 3" xfId="45598"/>
    <cellStyle name="SAPBEXexcGood2 15 30" xfId="45599"/>
    <cellStyle name="SAPBEXexcGood2 15 4" xfId="45600"/>
    <cellStyle name="SAPBEXexcGood2 15 5" xfId="45601"/>
    <cellStyle name="SAPBEXexcGood2 15 6" xfId="45602"/>
    <cellStyle name="SAPBEXexcGood2 15 7" xfId="45603"/>
    <cellStyle name="SAPBEXexcGood2 15 8" xfId="45604"/>
    <cellStyle name="SAPBEXexcGood2 15 9" xfId="45605"/>
    <cellStyle name="SAPBEXexcGood2 16" xfId="45606"/>
    <cellStyle name="SAPBEXexcGood2 16 10" xfId="45607"/>
    <cellStyle name="SAPBEXexcGood2 16 11" xfId="45608"/>
    <cellStyle name="SAPBEXexcGood2 16 12" xfId="45609"/>
    <cellStyle name="SAPBEXexcGood2 16 13" xfId="45610"/>
    <cellStyle name="SAPBEXexcGood2 16 14" xfId="45611"/>
    <cellStyle name="SAPBEXexcGood2 16 15" xfId="45612"/>
    <cellStyle name="SAPBEXexcGood2 16 16" xfId="45613"/>
    <cellStyle name="SAPBEXexcGood2 16 17" xfId="45614"/>
    <cellStyle name="SAPBEXexcGood2 16 18" xfId="45615"/>
    <cellStyle name="SAPBEXexcGood2 16 19" xfId="45616"/>
    <cellStyle name="SAPBEXexcGood2 16 2" xfId="45617"/>
    <cellStyle name="SAPBEXexcGood2 16 2 10" xfId="45618"/>
    <cellStyle name="SAPBEXexcGood2 16 2 11" xfId="45619"/>
    <cellStyle name="SAPBEXexcGood2 16 2 12" xfId="45620"/>
    <cellStyle name="SAPBEXexcGood2 16 2 13" xfId="45621"/>
    <cellStyle name="SAPBEXexcGood2 16 2 14" xfId="45622"/>
    <cellStyle name="SAPBEXexcGood2 16 2 15" xfId="45623"/>
    <cellStyle name="SAPBEXexcGood2 16 2 16" xfId="45624"/>
    <cellStyle name="SAPBEXexcGood2 16 2 17" xfId="45625"/>
    <cellStyle name="SAPBEXexcGood2 16 2 18" xfId="45626"/>
    <cellStyle name="SAPBEXexcGood2 16 2 19" xfId="45627"/>
    <cellStyle name="SAPBEXexcGood2 16 2 2" xfId="45628"/>
    <cellStyle name="SAPBEXexcGood2 16 2 20" xfId="45629"/>
    <cellStyle name="SAPBEXexcGood2 16 2 21" xfId="45630"/>
    <cellStyle name="SAPBEXexcGood2 16 2 22" xfId="45631"/>
    <cellStyle name="SAPBEXexcGood2 16 2 23" xfId="45632"/>
    <cellStyle name="SAPBEXexcGood2 16 2 24" xfId="45633"/>
    <cellStyle name="SAPBEXexcGood2 16 2 25" xfId="45634"/>
    <cellStyle name="SAPBEXexcGood2 16 2 26" xfId="45635"/>
    <cellStyle name="SAPBEXexcGood2 16 2 27" xfId="45636"/>
    <cellStyle name="SAPBEXexcGood2 16 2 28" xfId="45637"/>
    <cellStyle name="SAPBEXexcGood2 16 2 29" xfId="45638"/>
    <cellStyle name="SAPBEXexcGood2 16 2 3" xfId="45639"/>
    <cellStyle name="SAPBEXexcGood2 16 2 4" xfId="45640"/>
    <cellStyle name="SAPBEXexcGood2 16 2 5" xfId="45641"/>
    <cellStyle name="SAPBEXexcGood2 16 2 6" xfId="45642"/>
    <cellStyle name="SAPBEXexcGood2 16 2 7" xfId="45643"/>
    <cellStyle name="SAPBEXexcGood2 16 2 8" xfId="45644"/>
    <cellStyle name="SAPBEXexcGood2 16 2 9" xfId="45645"/>
    <cellStyle name="SAPBEXexcGood2 16 20" xfId="45646"/>
    <cellStyle name="SAPBEXexcGood2 16 21" xfId="45647"/>
    <cellStyle name="SAPBEXexcGood2 16 22" xfId="45648"/>
    <cellStyle name="SAPBEXexcGood2 16 23" xfId="45649"/>
    <cellStyle name="SAPBEXexcGood2 16 24" xfId="45650"/>
    <cellStyle name="SAPBEXexcGood2 16 25" xfId="45651"/>
    <cellStyle name="SAPBEXexcGood2 16 26" xfId="45652"/>
    <cellStyle name="SAPBEXexcGood2 16 27" xfId="45653"/>
    <cellStyle name="SAPBEXexcGood2 16 28" xfId="45654"/>
    <cellStyle name="SAPBEXexcGood2 16 29" xfId="45655"/>
    <cellStyle name="SAPBEXexcGood2 16 3" xfId="45656"/>
    <cellStyle name="SAPBEXexcGood2 16 30" xfId="45657"/>
    <cellStyle name="SAPBEXexcGood2 16 4" xfId="45658"/>
    <cellStyle name="SAPBEXexcGood2 16 5" xfId="45659"/>
    <cellStyle name="SAPBEXexcGood2 16 6" xfId="45660"/>
    <cellStyle name="SAPBEXexcGood2 16 7" xfId="45661"/>
    <cellStyle name="SAPBEXexcGood2 16 8" xfId="45662"/>
    <cellStyle name="SAPBEXexcGood2 16 9" xfId="45663"/>
    <cellStyle name="SAPBEXexcGood2 17" xfId="45664"/>
    <cellStyle name="SAPBEXexcGood2 17 10" xfId="45665"/>
    <cellStyle name="SAPBEXexcGood2 17 11" xfId="45666"/>
    <cellStyle name="SAPBEXexcGood2 17 12" xfId="45667"/>
    <cellStyle name="SAPBEXexcGood2 17 13" xfId="45668"/>
    <cellStyle name="SAPBEXexcGood2 17 14" xfId="45669"/>
    <cellStyle name="SAPBEXexcGood2 17 15" xfId="45670"/>
    <cellStyle name="SAPBEXexcGood2 17 16" xfId="45671"/>
    <cellStyle name="SAPBEXexcGood2 17 17" xfId="45672"/>
    <cellStyle name="SAPBEXexcGood2 17 18" xfId="45673"/>
    <cellStyle name="SAPBEXexcGood2 17 19" xfId="45674"/>
    <cellStyle name="SAPBEXexcGood2 17 2" xfId="45675"/>
    <cellStyle name="SAPBEXexcGood2 17 2 10" xfId="45676"/>
    <cellStyle name="SAPBEXexcGood2 17 2 11" xfId="45677"/>
    <cellStyle name="SAPBEXexcGood2 17 2 12" xfId="45678"/>
    <cellStyle name="SAPBEXexcGood2 17 2 13" xfId="45679"/>
    <cellStyle name="SAPBEXexcGood2 17 2 14" xfId="45680"/>
    <cellStyle name="SAPBEXexcGood2 17 2 15" xfId="45681"/>
    <cellStyle name="SAPBEXexcGood2 17 2 16" xfId="45682"/>
    <cellStyle name="SAPBEXexcGood2 17 2 17" xfId="45683"/>
    <cellStyle name="SAPBEXexcGood2 17 2 18" xfId="45684"/>
    <cellStyle name="SAPBEXexcGood2 17 2 19" xfId="45685"/>
    <cellStyle name="SAPBEXexcGood2 17 2 2" xfId="45686"/>
    <cellStyle name="SAPBEXexcGood2 17 2 20" xfId="45687"/>
    <cellStyle name="SAPBEXexcGood2 17 2 21" xfId="45688"/>
    <cellStyle name="SAPBEXexcGood2 17 2 22" xfId="45689"/>
    <cellStyle name="SAPBEXexcGood2 17 2 23" xfId="45690"/>
    <cellStyle name="SAPBEXexcGood2 17 2 24" xfId="45691"/>
    <cellStyle name="SAPBEXexcGood2 17 2 25" xfId="45692"/>
    <cellStyle name="SAPBEXexcGood2 17 2 26" xfId="45693"/>
    <cellStyle name="SAPBEXexcGood2 17 2 27" xfId="45694"/>
    <cellStyle name="SAPBEXexcGood2 17 2 28" xfId="45695"/>
    <cellStyle name="SAPBEXexcGood2 17 2 29" xfId="45696"/>
    <cellStyle name="SAPBEXexcGood2 17 2 3" xfId="45697"/>
    <cellStyle name="SAPBEXexcGood2 17 2 4" xfId="45698"/>
    <cellStyle name="SAPBEXexcGood2 17 2 5" xfId="45699"/>
    <cellStyle name="SAPBEXexcGood2 17 2 6" xfId="45700"/>
    <cellStyle name="SAPBEXexcGood2 17 2 7" xfId="45701"/>
    <cellStyle name="SAPBEXexcGood2 17 2 8" xfId="45702"/>
    <cellStyle name="SAPBEXexcGood2 17 2 9" xfId="45703"/>
    <cellStyle name="SAPBEXexcGood2 17 20" xfId="45704"/>
    <cellStyle name="SAPBEXexcGood2 17 21" xfId="45705"/>
    <cellStyle name="SAPBEXexcGood2 17 22" xfId="45706"/>
    <cellStyle name="SAPBEXexcGood2 17 23" xfId="45707"/>
    <cellStyle name="SAPBEXexcGood2 17 24" xfId="45708"/>
    <cellStyle name="SAPBEXexcGood2 17 25" xfId="45709"/>
    <cellStyle name="SAPBEXexcGood2 17 26" xfId="45710"/>
    <cellStyle name="SAPBEXexcGood2 17 27" xfId="45711"/>
    <cellStyle name="SAPBEXexcGood2 17 28" xfId="45712"/>
    <cellStyle name="SAPBEXexcGood2 17 29" xfId="45713"/>
    <cellStyle name="SAPBEXexcGood2 17 3" xfId="45714"/>
    <cellStyle name="SAPBEXexcGood2 17 30" xfId="45715"/>
    <cellStyle name="SAPBEXexcGood2 17 4" xfId="45716"/>
    <cellStyle name="SAPBEXexcGood2 17 5" xfId="45717"/>
    <cellStyle name="SAPBEXexcGood2 17 6" xfId="45718"/>
    <cellStyle name="SAPBEXexcGood2 17 7" xfId="45719"/>
    <cellStyle name="SAPBEXexcGood2 17 8" xfId="45720"/>
    <cellStyle name="SAPBEXexcGood2 17 9" xfId="45721"/>
    <cellStyle name="SAPBEXexcGood2 18" xfId="45722"/>
    <cellStyle name="SAPBEXexcGood2 18 10" xfId="45723"/>
    <cellStyle name="SAPBEXexcGood2 18 11" xfId="45724"/>
    <cellStyle name="SAPBEXexcGood2 18 12" xfId="45725"/>
    <cellStyle name="SAPBEXexcGood2 18 13" xfId="45726"/>
    <cellStyle name="SAPBEXexcGood2 18 14" xfId="45727"/>
    <cellStyle name="SAPBEXexcGood2 18 15" xfId="45728"/>
    <cellStyle name="SAPBEXexcGood2 18 16" xfId="45729"/>
    <cellStyle name="SAPBEXexcGood2 18 17" xfId="45730"/>
    <cellStyle name="SAPBEXexcGood2 18 18" xfId="45731"/>
    <cellStyle name="SAPBEXexcGood2 18 19" xfId="45732"/>
    <cellStyle name="SAPBEXexcGood2 18 2" xfId="45733"/>
    <cellStyle name="SAPBEXexcGood2 18 20" xfId="45734"/>
    <cellStyle name="SAPBEXexcGood2 18 21" xfId="45735"/>
    <cellStyle name="SAPBEXexcGood2 18 22" xfId="45736"/>
    <cellStyle name="SAPBEXexcGood2 18 23" xfId="45737"/>
    <cellStyle name="SAPBEXexcGood2 18 24" xfId="45738"/>
    <cellStyle name="SAPBEXexcGood2 18 25" xfId="45739"/>
    <cellStyle name="SAPBEXexcGood2 18 26" xfId="45740"/>
    <cellStyle name="SAPBEXexcGood2 18 27" xfId="45741"/>
    <cellStyle name="SAPBEXexcGood2 18 28" xfId="45742"/>
    <cellStyle name="SAPBEXexcGood2 18 29" xfId="45743"/>
    <cellStyle name="SAPBEXexcGood2 18 3" xfId="45744"/>
    <cellStyle name="SAPBEXexcGood2 18 4" xfId="45745"/>
    <cellStyle name="SAPBEXexcGood2 18 5" xfId="45746"/>
    <cellStyle name="SAPBEXexcGood2 18 6" xfId="45747"/>
    <cellStyle name="SAPBEXexcGood2 18 7" xfId="45748"/>
    <cellStyle name="SAPBEXexcGood2 18 8" xfId="45749"/>
    <cellStyle name="SAPBEXexcGood2 18 9" xfId="45750"/>
    <cellStyle name="SAPBEXexcGood2 19" xfId="45751"/>
    <cellStyle name="SAPBEXexcGood2 19 10" xfId="45752"/>
    <cellStyle name="SAPBEXexcGood2 19 11" xfId="45753"/>
    <cellStyle name="SAPBEXexcGood2 19 12" xfId="45754"/>
    <cellStyle name="SAPBEXexcGood2 19 13" xfId="45755"/>
    <cellStyle name="SAPBEXexcGood2 19 14" xfId="45756"/>
    <cellStyle name="SAPBEXexcGood2 19 15" xfId="45757"/>
    <cellStyle name="SAPBEXexcGood2 19 16" xfId="45758"/>
    <cellStyle name="SAPBEXexcGood2 19 17" xfId="45759"/>
    <cellStyle name="SAPBEXexcGood2 19 18" xfId="45760"/>
    <cellStyle name="SAPBEXexcGood2 19 19" xfId="45761"/>
    <cellStyle name="SAPBEXexcGood2 19 2" xfId="45762"/>
    <cellStyle name="SAPBEXexcGood2 19 20" xfId="45763"/>
    <cellStyle name="SAPBEXexcGood2 19 21" xfId="45764"/>
    <cellStyle name="SAPBEXexcGood2 19 22" xfId="45765"/>
    <cellStyle name="SAPBEXexcGood2 19 23" xfId="45766"/>
    <cellStyle name="SAPBEXexcGood2 19 24" xfId="45767"/>
    <cellStyle name="SAPBEXexcGood2 19 25" xfId="45768"/>
    <cellStyle name="SAPBEXexcGood2 19 26" xfId="45769"/>
    <cellStyle name="SAPBEXexcGood2 19 27" xfId="45770"/>
    <cellStyle name="SAPBEXexcGood2 19 28" xfId="45771"/>
    <cellStyle name="SAPBEXexcGood2 19 29" xfId="45772"/>
    <cellStyle name="SAPBEXexcGood2 19 3" xfId="45773"/>
    <cellStyle name="SAPBEXexcGood2 19 4" xfId="45774"/>
    <cellStyle name="SAPBEXexcGood2 19 5" xfId="45775"/>
    <cellStyle name="SAPBEXexcGood2 19 6" xfId="45776"/>
    <cellStyle name="SAPBEXexcGood2 19 7" xfId="45777"/>
    <cellStyle name="SAPBEXexcGood2 19 8" xfId="45778"/>
    <cellStyle name="SAPBEXexcGood2 19 9" xfId="45779"/>
    <cellStyle name="SAPBEXexcGood2 2" xfId="45780"/>
    <cellStyle name="SAPBEXexcGood2 2 10" xfId="45781"/>
    <cellStyle name="SAPBEXexcGood2 2 11" xfId="45782"/>
    <cellStyle name="SAPBEXexcGood2 2 12" xfId="45783"/>
    <cellStyle name="SAPBEXexcGood2 2 13" xfId="45784"/>
    <cellStyle name="SAPBEXexcGood2 2 14" xfId="45785"/>
    <cellStyle name="SAPBEXexcGood2 2 15" xfId="45786"/>
    <cellStyle name="SAPBEXexcGood2 2 16" xfId="45787"/>
    <cellStyle name="SAPBEXexcGood2 2 17" xfId="45788"/>
    <cellStyle name="SAPBEXexcGood2 2 18" xfId="45789"/>
    <cellStyle name="SAPBEXexcGood2 2 19" xfId="45790"/>
    <cellStyle name="SAPBEXexcGood2 2 2" xfId="45791"/>
    <cellStyle name="SAPBEXexcGood2 2 2 10" xfId="45792"/>
    <cellStyle name="SAPBEXexcGood2 2 2 11" xfId="45793"/>
    <cellStyle name="SAPBEXexcGood2 2 2 12" xfId="45794"/>
    <cellStyle name="SAPBEXexcGood2 2 2 13" xfId="45795"/>
    <cellStyle name="SAPBEXexcGood2 2 2 14" xfId="45796"/>
    <cellStyle name="SAPBEXexcGood2 2 2 15" xfId="45797"/>
    <cellStyle name="SAPBEXexcGood2 2 2 16" xfId="45798"/>
    <cellStyle name="SAPBEXexcGood2 2 2 17" xfId="45799"/>
    <cellStyle name="SAPBEXexcGood2 2 2 18" xfId="45800"/>
    <cellStyle name="SAPBEXexcGood2 2 2 19" xfId="45801"/>
    <cellStyle name="SAPBEXexcGood2 2 2 2" xfId="45802"/>
    <cellStyle name="SAPBEXexcGood2 2 2 2 10" xfId="45803"/>
    <cellStyle name="SAPBEXexcGood2 2 2 2 11" xfId="45804"/>
    <cellStyle name="SAPBEXexcGood2 2 2 2 12" xfId="45805"/>
    <cellStyle name="SAPBEXexcGood2 2 2 2 13" xfId="45806"/>
    <cellStyle name="SAPBEXexcGood2 2 2 2 14" xfId="45807"/>
    <cellStyle name="SAPBEXexcGood2 2 2 2 15" xfId="45808"/>
    <cellStyle name="SAPBEXexcGood2 2 2 2 16" xfId="45809"/>
    <cellStyle name="SAPBEXexcGood2 2 2 2 17" xfId="45810"/>
    <cellStyle name="SAPBEXexcGood2 2 2 2 18" xfId="45811"/>
    <cellStyle name="SAPBEXexcGood2 2 2 2 19" xfId="45812"/>
    <cellStyle name="SAPBEXexcGood2 2 2 2 2" xfId="45813"/>
    <cellStyle name="SAPBEXexcGood2 2 2 2 20" xfId="45814"/>
    <cellStyle name="SAPBEXexcGood2 2 2 2 21" xfId="45815"/>
    <cellStyle name="SAPBEXexcGood2 2 2 2 22" xfId="45816"/>
    <cellStyle name="SAPBEXexcGood2 2 2 2 23" xfId="45817"/>
    <cellStyle name="SAPBEXexcGood2 2 2 2 24" xfId="45818"/>
    <cellStyle name="SAPBEXexcGood2 2 2 2 25" xfId="45819"/>
    <cellStyle name="SAPBEXexcGood2 2 2 2 26" xfId="45820"/>
    <cellStyle name="SAPBEXexcGood2 2 2 2 27" xfId="45821"/>
    <cellStyle name="SAPBEXexcGood2 2 2 2 28" xfId="45822"/>
    <cellStyle name="SAPBEXexcGood2 2 2 2 29" xfId="45823"/>
    <cellStyle name="SAPBEXexcGood2 2 2 2 3" xfId="45824"/>
    <cellStyle name="SAPBEXexcGood2 2 2 2 4" xfId="45825"/>
    <cellStyle name="SAPBEXexcGood2 2 2 2 5" xfId="45826"/>
    <cellStyle name="SAPBEXexcGood2 2 2 2 6" xfId="45827"/>
    <cellStyle name="SAPBEXexcGood2 2 2 2 7" xfId="45828"/>
    <cellStyle name="SAPBEXexcGood2 2 2 2 8" xfId="45829"/>
    <cellStyle name="SAPBEXexcGood2 2 2 2 9" xfId="45830"/>
    <cellStyle name="SAPBEXexcGood2 2 2 20" xfId="45831"/>
    <cellStyle name="SAPBEXexcGood2 2 2 21" xfId="45832"/>
    <cellStyle name="SAPBEXexcGood2 2 2 22" xfId="45833"/>
    <cellStyle name="SAPBEXexcGood2 2 2 23" xfId="45834"/>
    <cellStyle name="SAPBEXexcGood2 2 2 24" xfId="45835"/>
    <cellStyle name="SAPBEXexcGood2 2 2 25" xfId="45836"/>
    <cellStyle name="SAPBEXexcGood2 2 2 26" xfId="45837"/>
    <cellStyle name="SAPBEXexcGood2 2 2 27" xfId="45838"/>
    <cellStyle name="SAPBEXexcGood2 2 2 28" xfId="45839"/>
    <cellStyle name="SAPBEXexcGood2 2 2 29" xfId="45840"/>
    <cellStyle name="SAPBEXexcGood2 2 2 3" xfId="45841"/>
    <cellStyle name="SAPBEXexcGood2 2 2 30" xfId="45842"/>
    <cellStyle name="SAPBEXexcGood2 2 2 4" xfId="45843"/>
    <cellStyle name="SAPBEXexcGood2 2 2 5" xfId="45844"/>
    <cellStyle name="SAPBEXexcGood2 2 2 6" xfId="45845"/>
    <cellStyle name="SAPBEXexcGood2 2 2 7" xfId="45846"/>
    <cellStyle name="SAPBEXexcGood2 2 2 8" xfId="45847"/>
    <cellStyle name="SAPBEXexcGood2 2 2 9" xfId="45848"/>
    <cellStyle name="SAPBEXexcGood2 2 20" xfId="45849"/>
    <cellStyle name="SAPBEXexcGood2 2 21" xfId="45850"/>
    <cellStyle name="SAPBEXexcGood2 2 22" xfId="45851"/>
    <cellStyle name="SAPBEXexcGood2 2 23" xfId="45852"/>
    <cellStyle name="SAPBEXexcGood2 2 24" xfId="45853"/>
    <cellStyle name="SAPBEXexcGood2 2 25" xfId="45854"/>
    <cellStyle name="SAPBEXexcGood2 2 26" xfId="45855"/>
    <cellStyle name="SAPBEXexcGood2 2 27" xfId="45856"/>
    <cellStyle name="SAPBEXexcGood2 2 28" xfId="45857"/>
    <cellStyle name="SAPBEXexcGood2 2 29" xfId="45858"/>
    <cellStyle name="SAPBEXexcGood2 2 3" xfId="45859"/>
    <cellStyle name="SAPBEXexcGood2 2 3 10" xfId="45860"/>
    <cellStyle name="SAPBEXexcGood2 2 3 11" xfId="45861"/>
    <cellStyle name="SAPBEXexcGood2 2 3 12" xfId="45862"/>
    <cellStyle name="SAPBEXexcGood2 2 3 13" xfId="45863"/>
    <cellStyle name="SAPBEXexcGood2 2 3 14" xfId="45864"/>
    <cellStyle name="SAPBEXexcGood2 2 3 15" xfId="45865"/>
    <cellStyle name="SAPBEXexcGood2 2 3 16" xfId="45866"/>
    <cellStyle name="SAPBEXexcGood2 2 3 17" xfId="45867"/>
    <cellStyle name="SAPBEXexcGood2 2 3 18" xfId="45868"/>
    <cellStyle name="SAPBEXexcGood2 2 3 19" xfId="45869"/>
    <cellStyle name="SAPBEXexcGood2 2 3 2" xfId="45870"/>
    <cellStyle name="SAPBEXexcGood2 2 3 20" xfId="45871"/>
    <cellStyle name="SAPBEXexcGood2 2 3 21" xfId="45872"/>
    <cellStyle name="SAPBEXexcGood2 2 3 22" xfId="45873"/>
    <cellStyle name="SAPBEXexcGood2 2 3 23" xfId="45874"/>
    <cellStyle name="SAPBEXexcGood2 2 3 24" xfId="45875"/>
    <cellStyle name="SAPBEXexcGood2 2 3 25" xfId="45876"/>
    <cellStyle name="SAPBEXexcGood2 2 3 26" xfId="45877"/>
    <cellStyle name="SAPBEXexcGood2 2 3 27" xfId="45878"/>
    <cellStyle name="SAPBEXexcGood2 2 3 28" xfId="45879"/>
    <cellStyle name="SAPBEXexcGood2 2 3 29" xfId="45880"/>
    <cellStyle name="SAPBEXexcGood2 2 3 3" xfId="45881"/>
    <cellStyle name="SAPBEXexcGood2 2 3 4" xfId="45882"/>
    <cellStyle name="SAPBEXexcGood2 2 3 5" xfId="45883"/>
    <cellStyle name="SAPBEXexcGood2 2 3 6" xfId="45884"/>
    <cellStyle name="SAPBEXexcGood2 2 3 7" xfId="45885"/>
    <cellStyle name="SAPBEXexcGood2 2 3 8" xfId="45886"/>
    <cellStyle name="SAPBEXexcGood2 2 3 9" xfId="45887"/>
    <cellStyle name="SAPBEXexcGood2 2 30" xfId="45888"/>
    <cellStyle name="SAPBEXexcGood2 2 31" xfId="45889"/>
    <cellStyle name="SAPBEXexcGood2 2 4" xfId="45890"/>
    <cellStyle name="SAPBEXexcGood2 2 5" xfId="45891"/>
    <cellStyle name="SAPBEXexcGood2 2 6" xfId="45892"/>
    <cellStyle name="SAPBEXexcGood2 2 7" xfId="45893"/>
    <cellStyle name="SAPBEXexcGood2 2 8" xfId="45894"/>
    <cellStyle name="SAPBEXexcGood2 2 9" xfId="45895"/>
    <cellStyle name="SAPBEXexcGood2 20" xfId="45896"/>
    <cellStyle name="SAPBEXexcGood2 20 10" xfId="45897"/>
    <cellStyle name="SAPBEXexcGood2 20 11" xfId="45898"/>
    <cellStyle name="SAPBEXexcGood2 20 12" xfId="45899"/>
    <cellStyle name="SAPBEXexcGood2 20 13" xfId="45900"/>
    <cellStyle name="SAPBEXexcGood2 20 14" xfId="45901"/>
    <cellStyle name="SAPBEXexcGood2 20 15" xfId="45902"/>
    <cellStyle name="SAPBEXexcGood2 20 16" xfId="45903"/>
    <cellStyle name="SAPBEXexcGood2 20 17" xfId="45904"/>
    <cellStyle name="SAPBEXexcGood2 20 18" xfId="45905"/>
    <cellStyle name="SAPBEXexcGood2 20 19" xfId="45906"/>
    <cellStyle name="SAPBEXexcGood2 20 2" xfId="45907"/>
    <cellStyle name="SAPBEXexcGood2 20 20" xfId="45908"/>
    <cellStyle name="SAPBEXexcGood2 20 21" xfId="45909"/>
    <cellStyle name="SAPBEXexcGood2 20 22" xfId="45910"/>
    <cellStyle name="SAPBEXexcGood2 20 23" xfId="45911"/>
    <cellStyle name="SAPBEXexcGood2 20 24" xfId="45912"/>
    <cellStyle name="SAPBEXexcGood2 20 25" xfId="45913"/>
    <cellStyle name="SAPBEXexcGood2 20 26" xfId="45914"/>
    <cellStyle name="SAPBEXexcGood2 20 27" xfId="45915"/>
    <cellStyle name="SAPBEXexcGood2 20 28" xfId="45916"/>
    <cellStyle name="SAPBEXexcGood2 20 29" xfId="45917"/>
    <cellStyle name="SAPBEXexcGood2 20 3" xfId="45918"/>
    <cellStyle name="SAPBEXexcGood2 20 4" xfId="45919"/>
    <cellStyle name="SAPBEXexcGood2 20 5" xfId="45920"/>
    <cellStyle name="SAPBEXexcGood2 20 6" xfId="45921"/>
    <cellStyle name="SAPBEXexcGood2 20 7" xfId="45922"/>
    <cellStyle name="SAPBEXexcGood2 20 8" xfId="45923"/>
    <cellStyle name="SAPBEXexcGood2 20 9" xfId="45924"/>
    <cellStyle name="SAPBEXexcGood2 21" xfId="45925"/>
    <cellStyle name="SAPBEXexcGood2 21 10" xfId="45926"/>
    <cellStyle name="SAPBEXexcGood2 21 11" xfId="45927"/>
    <cellStyle name="SAPBEXexcGood2 21 12" xfId="45928"/>
    <cellStyle name="SAPBEXexcGood2 21 13" xfId="45929"/>
    <cellStyle name="SAPBEXexcGood2 21 14" xfId="45930"/>
    <cellStyle name="SAPBEXexcGood2 21 15" xfId="45931"/>
    <cellStyle name="SAPBEXexcGood2 21 16" xfId="45932"/>
    <cellStyle name="SAPBEXexcGood2 21 17" xfId="45933"/>
    <cellStyle name="SAPBEXexcGood2 21 18" xfId="45934"/>
    <cellStyle name="SAPBEXexcGood2 21 19" xfId="45935"/>
    <cellStyle name="SAPBEXexcGood2 21 2" xfId="45936"/>
    <cellStyle name="SAPBEXexcGood2 21 20" xfId="45937"/>
    <cellStyle name="SAPBEXexcGood2 21 21" xfId="45938"/>
    <cellStyle name="SAPBEXexcGood2 21 22" xfId="45939"/>
    <cellStyle name="SAPBEXexcGood2 21 23" xfId="45940"/>
    <cellStyle name="SAPBEXexcGood2 21 24" xfId="45941"/>
    <cellStyle name="SAPBEXexcGood2 21 25" xfId="45942"/>
    <cellStyle name="SAPBEXexcGood2 21 26" xfId="45943"/>
    <cellStyle name="SAPBEXexcGood2 21 27" xfId="45944"/>
    <cellStyle name="SAPBEXexcGood2 21 28" xfId="45945"/>
    <cellStyle name="SAPBEXexcGood2 21 29" xfId="45946"/>
    <cellStyle name="SAPBEXexcGood2 21 3" xfId="45947"/>
    <cellStyle name="SAPBEXexcGood2 21 4" xfId="45948"/>
    <cellStyle name="SAPBEXexcGood2 21 5" xfId="45949"/>
    <cellStyle name="SAPBEXexcGood2 21 6" xfId="45950"/>
    <cellStyle name="SAPBEXexcGood2 21 7" xfId="45951"/>
    <cellStyle name="SAPBEXexcGood2 21 8" xfId="45952"/>
    <cellStyle name="SAPBEXexcGood2 21 9" xfId="45953"/>
    <cellStyle name="SAPBEXexcGood2 22" xfId="45954"/>
    <cellStyle name="SAPBEXexcGood2 22 10" xfId="45955"/>
    <cellStyle name="SAPBEXexcGood2 22 11" xfId="45956"/>
    <cellStyle name="SAPBEXexcGood2 22 12" xfId="45957"/>
    <cellStyle name="SAPBEXexcGood2 22 13" xfId="45958"/>
    <cellStyle name="SAPBEXexcGood2 22 14" xfId="45959"/>
    <cellStyle name="SAPBEXexcGood2 22 15" xfId="45960"/>
    <cellStyle name="SAPBEXexcGood2 22 16" xfId="45961"/>
    <cellStyle name="SAPBEXexcGood2 22 17" xfId="45962"/>
    <cellStyle name="SAPBEXexcGood2 22 18" xfId="45963"/>
    <cellStyle name="SAPBEXexcGood2 22 19" xfId="45964"/>
    <cellStyle name="SAPBEXexcGood2 22 2" xfId="45965"/>
    <cellStyle name="SAPBEXexcGood2 22 20" xfId="45966"/>
    <cellStyle name="SAPBEXexcGood2 22 21" xfId="45967"/>
    <cellStyle name="SAPBEXexcGood2 22 22" xfId="45968"/>
    <cellStyle name="SAPBEXexcGood2 22 23" xfId="45969"/>
    <cellStyle name="SAPBEXexcGood2 22 24" xfId="45970"/>
    <cellStyle name="SAPBEXexcGood2 22 25" xfId="45971"/>
    <cellStyle name="SAPBEXexcGood2 22 26" xfId="45972"/>
    <cellStyle name="SAPBEXexcGood2 22 27" xfId="45973"/>
    <cellStyle name="SAPBEXexcGood2 22 28" xfId="45974"/>
    <cellStyle name="SAPBEXexcGood2 22 29" xfId="45975"/>
    <cellStyle name="SAPBEXexcGood2 22 3" xfId="45976"/>
    <cellStyle name="SAPBEXexcGood2 22 4" xfId="45977"/>
    <cellStyle name="SAPBEXexcGood2 22 5" xfId="45978"/>
    <cellStyle name="SAPBEXexcGood2 22 6" xfId="45979"/>
    <cellStyle name="SAPBEXexcGood2 22 7" xfId="45980"/>
    <cellStyle name="SAPBEXexcGood2 22 8" xfId="45981"/>
    <cellStyle name="SAPBEXexcGood2 22 9" xfId="45982"/>
    <cellStyle name="SAPBEXexcGood2 23" xfId="45983"/>
    <cellStyle name="SAPBEXexcGood2 23 10" xfId="45984"/>
    <cellStyle name="SAPBEXexcGood2 23 11" xfId="45985"/>
    <cellStyle name="SAPBEXexcGood2 23 12" xfId="45986"/>
    <cellStyle name="SAPBEXexcGood2 23 13" xfId="45987"/>
    <cellStyle name="SAPBEXexcGood2 23 14" xfId="45988"/>
    <cellStyle name="SAPBEXexcGood2 23 15" xfId="45989"/>
    <cellStyle name="SAPBEXexcGood2 23 16" xfId="45990"/>
    <cellStyle name="SAPBEXexcGood2 23 17" xfId="45991"/>
    <cellStyle name="SAPBEXexcGood2 23 18" xfId="45992"/>
    <cellStyle name="SAPBEXexcGood2 23 19" xfId="45993"/>
    <cellStyle name="SAPBEXexcGood2 23 2" xfId="45994"/>
    <cellStyle name="SAPBEXexcGood2 23 20" xfId="45995"/>
    <cellStyle name="SAPBEXexcGood2 23 21" xfId="45996"/>
    <cellStyle name="SAPBEXexcGood2 23 22" xfId="45997"/>
    <cellStyle name="SAPBEXexcGood2 23 23" xfId="45998"/>
    <cellStyle name="SAPBEXexcGood2 23 24" xfId="45999"/>
    <cellStyle name="SAPBEXexcGood2 23 25" xfId="46000"/>
    <cellStyle name="SAPBEXexcGood2 23 26" xfId="46001"/>
    <cellStyle name="SAPBEXexcGood2 23 27" xfId="46002"/>
    <cellStyle name="SAPBEXexcGood2 23 28" xfId="46003"/>
    <cellStyle name="SAPBEXexcGood2 23 29" xfId="46004"/>
    <cellStyle name="SAPBEXexcGood2 23 3" xfId="46005"/>
    <cellStyle name="SAPBEXexcGood2 23 4" xfId="46006"/>
    <cellStyle name="SAPBEXexcGood2 23 5" xfId="46007"/>
    <cellStyle name="SAPBEXexcGood2 23 6" xfId="46008"/>
    <cellStyle name="SAPBEXexcGood2 23 7" xfId="46009"/>
    <cellStyle name="SAPBEXexcGood2 23 8" xfId="46010"/>
    <cellStyle name="SAPBEXexcGood2 23 9" xfId="46011"/>
    <cellStyle name="SAPBEXexcGood2 24" xfId="46012"/>
    <cellStyle name="SAPBEXexcGood2 24 10" xfId="46013"/>
    <cellStyle name="SAPBEXexcGood2 24 11" xfId="46014"/>
    <cellStyle name="SAPBEXexcGood2 24 12" xfId="46015"/>
    <cellStyle name="SAPBEXexcGood2 24 13" xfId="46016"/>
    <cellStyle name="SAPBEXexcGood2 24 14" xfId="46017"/>
    <cellStyle name="SAPBEXexcGood2 24 15" xfId="46018"/>
    <cellStyle name="SAPBEXexcGood2 24 16" xfId="46019"/>
    <cellStyle name="SAPBEXexcGood2 24 17" xfId="46020"/>
    <cellStyle name="SAPBEXexcGood2 24 18" xfId="46021"/>
    <cellStyle name="SAPBEXexcGood2 24 19" xfId="46022"/>
    <cellStyle name="SAPBEXexcGood2 24 2" xfId="46023"/>
    <cellStyle name="SAPBEXexcGood2 24 20" xfId="46024"/>
    <cellStyle name="SAPBEXexcGood2 24 21" xfId="46025"/>
    <cellStyle name="SAPBEXexcGood2 24 22" xfId="46026"/>
    <cellStyle name="SAPBEXexcGood2 24 23" xfId="46027"/>
    <cellStyle name="SAPBEXexcGood2 24 24" xfId="46028"/>
    <cellStyle name="SAPBEXexcGood2 24 25" xfId="46029"/>
    <cellStyle name="SAPBEXexcGood2 24 26" xfId="46030"/>
    <cellStyle name="SAPBEXexcGood2 24 27" xfId="46031"/>
    <cellStyle name="SAPBEXexcGood2 24 28" xfId="46032"/>
    <cellStyle name="SAPBEXexcGood2 24 29" xfId="46033"/>
    <cellStyle name="SAPBEXexcGood2 24 3" xfId="46034"/>
    <cellStyle name="SAPBEXexcGood2 24 4" xfId="46035"/>
    <cellStyle name="SAPBEXexcGood2 24 5" xfId="46036"/>
    <cellStyle name="SAPBEXexcGood2 24 6" xfId="46037"/>
    <cellStyle name="SAPBEXexcGood2 24 7" xfId="46038"/>
    <cellStyle name="SAPBEXexcGood2 24 8" xfId="46039"/>
    <cellStyle name="SAPBEXexcGood2 24 9" xfId="46040"/>
    <cellStyle name="SAPBEXexcGood2 25" xfId="46041"/>
    <cellStyle name="SAPBEXexcGood2 26" xfId="46042"/>
    <cellStyle name="SAPBEXexcGood2 27" xfId="46043"/>
    <cellStyle name="SAPBEXexcGood2 28" xfId="46044"/>
    <cellStyle name="SAPBEXexcGood2 29" xfId="46045"/>
    <cellStyle name="SAPBEXexcGood2 3" xfId="46046"/>
    <cellStyle name="SAPBEXexcGood2 3 10" xfId="46047"/>
    <cellStyle name="SAPBEXexcGood2 3 11" xfId="46048"/>
    <cellStyle name="SAPBEXexcGood2 3 12" xfId="46049"/>
    <cellStyle name="SAPBEXexcGood2 3 13" xfId="46050"/>
    <cellStyle name="SAPBEXexcGood2 3 14" xfId="46051"/>
    <cellStyle name="SAPBEXexcGood2 3 15" xfId="46052"/>
    <cellStyle name="SAPBEXexcGood2 3 16" xfId="46053"/>
    <cellStyle name="SAPBEXexcGood2 3 17" xfId="46054"/>
    <cellStyle name="SAPBEXexcGood2 3 18" xfId="46055"/>
    <cellStyle name="SAPBEXexcGood2 3 19" xfId="46056"/>
    <cellStyle name="SAPBEXexcGood2 3 2" xfId="46057"/>
    <cellStyle name="SAPBEXexcGood2 3 2 10" xfId="46058"/>
    <cellStyle name="SAPBEXexcGood2 3 2 11" xfId="46059"/>
    <cellStyle name="SAPBEXexcGood2 3 2 12" xfId="46060"/>
    <cellStyle name="SAPBEXexcGood2 3 2 13" xfId="46061"/>
    <cellStyle name="SAPBEXexcGood2 3 2 14" xfId="46062"/>
    <cellStyle name="SAPBEXexcGood2 3 2 15" xfId="46063"/>
    <cellStyle name="SAPBEXexcGood2 3 2 16" xfId="46064"/>
    <cellStyle name="SAPBEXexcGood2 3 2 17" xfId="46065"/>
    <cellStyle name="SAPBEXexcGood2 3 2 18" xfId="46066"/>
    <cellStyle name="SAPBEXexcGood2 3 2 19" xfId="46067"/>
    <cellStyle name="SAPBEXexcGood2 3 2 2" xfId="46068"/>
    <cellStyle name="SAPBEXexcGood2 3 2 20" xfId="46069"/>
    <cellStyle name="SAPBEXexcGood2 3 2 21" xfId="46070"/>
    <cellStyle name="SAPBEXexcGood2 3 2 22" xfId="46071"/>
    <cellStyle name="SAPBEXexcGood2 3 2 23" xfId="46072"/>
    <cellStyle name="SAPBEXexcGood2 3 2 24" xfId="46073"/>
    <cellStyle name="SAPBEXexcGood2 3 2 25" xfId="46074"/>
    <cellStyle name="SAPBEXexcGood2 3 2 26" xfId="46075"/>
    <cellStyle name="SAPBEXexcGood2 3 2 27" xfId="46076"/>
    <cellStyle name="SAPBEXexcGood2 3 2 28" xfId="46077"/>
    <cellStyle name="SAPBEXexcGood2 3 2 29" xfId="46078"/>
    <cellStyle name="SAPBEXexcGood2 3 2 3" xfId="46079"/>
    <cellStyle name="SAPBEXexcGood2 3 2 4" xfId="46080"/>
    <cellStyle name="SAPBEXexcGood2 3 2 5" xfId="46081"/>
    <cellStyle name="SAPBEXexcGood2 3 2 6" xfId="46082"/>
    <cellStyle name="SAPBEXexcGood2 3 2 7" xfId="46083"/>
    <cellStyle name="SAPBEXexcGood2 3 2 8" xfId="46084"/>
    <cellStyle name="SAPBEXexcGood2 3 2 9" xfId="46085"/>
    <cellStyle name="SAPBEXexcGood2 3 20" xfId="46086"/>
    <cellStyle name="SAPBEXexcGood2 3 21" xfId="46087"/>
    <cellStyle name="SAPBEXexcGood2 3 22" xfId="46088"/>
    <cellStyle name="SAPBEXexcGood2 3 23" xfId="46089"/>
    <cellStyle name="SAPBEXexcGood2 3 24" xfId="46090"/>
    <cellStyle name="SAPBEXexcGood2 3 25" xfId="46091"/>
    <cellStyle name="SAPBEXexcGood2 3 26" xfId="46092"/>
    <cellStyle name="SAPBEXexcGood2 3 27" xfId="46093"/>
    <cellStyle name="SAPBEXexcGood2 3 28" xfId="46094"/>
    <cellStyle name="SAPBEXexcGood2 3 29" xfId="46095"/>
    <cellStyle name="SAPBEXexcGood2 3 3" xfId="46096"/>
    <cellStyle name="SAPBEXexcGood2 3 3 10" xfId="46097"/>
    <cellStyle name="SAPBEXexcGood2 3 3 11" xfId="46098"/>
    <cellStyle name="SAPBEXexcGood2 3 3 12" xfId="46099"/>
    <cellStyle name="SAPBEXexcGood2 3 3 13" xfId="46100"/>
    <cellStyle name="SAPBEXexcGood2 3 3 14" xfId="46101"/>
    <cellStyle name="SAPBEXexcGood2 3 3 15" xfId="46102"/>
    <cellStyle name="SAPBEXexcGood2 3 3 16" xfId="46103"/>
    <cellStyle name="SAPBEXexcGood2 3 3 17" xfId="46104"/>
    <cellStyle name="SAPBEXexcGood2 3 3 18" xfId="46105"/>
    <cellStyle name="SAPBEXexcGood2 3 3 19" xfId="46106"/>
    <cellStyle name="SAPBEXexcGood2 3 3 2" xfId="46107"/>
    <cellStyle name="SAPBEXexcGood2 3 3 20" xfId="46108"/>
    <cellStyle name="SAPBEXexcGood2 3 3 21" xfId="46109"/>
    <cellStyle name="SAPBEXexcGood2 3 3 22" xfId="46110"/>
    <cellStyle name="SAPBEXexcGood2 3 3 23" xfId="46111"/>
    <cellStyle name="SAPBEXexcGood2 3 3 24" xfId="46112"/>
    <cellStyle name="SAPBEXexcGood2 3 3 25" xfId="46113"/>
    <cellStyle name="SAPBEXexcGood2 3 3 26" xfId="46114"/>
    <cellStyle name="SAPBEXexcGood2 3 3 27" xfId="46115"/>
    <cellStyle name="SAPBEXexcGood2 3 3 28" xfId="46116"/>
    <cellStyle name="SAPBEXexcGood2 3 3 29" xfId="46117"/>
    <cellStyle name="SAPBEXexcGood2 3 3 3" xfId="46118"/>
    <cellStyle name="SAPBEXexcGood2 3 3 4" xfId="46119"/>
    <cellStyle name="SAPBEXexcGood2 3 3 5" xfId="46120"/>
    <cellStyle name="SAPBEXexcGood2 3 3 6" xfId="46121"/>
    <cellStyle name="SAPBEXexcGood2 3 3 7" xfId="46122"/>
    <cellStyle name="SAPBEXexcGood2 3 3 8" xfId="46123"/>
    <cellStyle name="SAPBEXexcGood2 3 3 9" xfId="46124"/>
    <cellStyle name="SAPBEXexcGood2 3 30" xfId="46125"/>
    <cellStyle name="SAPBEXexcGood2 3 31" xfId="46126"/>
    <cellStyle name="SAPBEXexcGood2 3 4" xfId="46127"/>
    <cellStyle name="SAPBEXexcGood2 3 5" xfId="46128"/>
    <cellStyle name="SAPBEXexcGood2 3 6" xfId="46129"/>
    <cellStyle name="SAPBEXexcGood2 3 7" xfId="46130"/>
    <cellStyle name="SAPBEXexcGood2 3 8" xfId="46131"/>
    <cellStyle name="SAPBEXexcGood2 3 9" xfId="46132"/>
    <cellStyle name="SAPBEXexcGood2 30" xfId="46133"/>
    <cellStyle name="SAPBEXexcGood2 31" xfId="46134"/>
    <cellStyle name="SAPBEXexcGood2 32" xfId="46135"/>
    <cellStyle name="SAPBEXexcGood2 33" xfId="46136"/>
    <cellStyle name="SAPBEXexcGood2 34" xfId="46137"/>
    <cellStyle name="SAPBEXexcGood2 35" xfId="46138"/>
    <cellStyle name="SAPBEXexcGood2 36" xfId="46139"/>
    <cellStyle name="SAPBEXexcGood2 37" xfId="46140"/>
    <cellStyle name="SAPBEXexcGood2 38" xfId="46141"/>
    <cellStyle name="SAPBEXexcGood2 39" xfId="46142"/>
    <cellStyle name="SAPBEXexcGood2 4" xfId="46143"/>
    <cellStyle name="SAPBEXexcGood2 4 10" xfId="46144"/>
    <cellStyle name="SAPBEXexcGood2 4 11" xfId="46145"/>
    <cellStyle name="SAPBEXexcGood2 4 12" xfId="46146"/>
    <cellStyle name="SAPBEXexcGood2 4 13" xfId="46147"/>
    <cellStyle name="SAPBEXexcGood2 4 14" xfId="46148"/>
    <cellStyle name="SAPBEXexcGood2 4 15" xfId="46149"/>
    <cellStyle name="SAPBEXexcGood2 4 16" xfId="46150"/>
    <cellStyle name="SAPBEXexcGood2 4 17" xfId="46151"/>
    <cellStyle name="SAPBEXexcGood2 4 18" xfId="46152"/>
    <cellStyle name="SAPBEXexcGood2 4 19" xfId="46153"/>
    <cellStyle name="SAPBEXexcGood2 4 2" xfId="46154"/>
    <cellStyle name="SAPBEXexcGood2 4 2 10" xfId="46155"/>
    <cellStyle name="SAPBEXexcGood2 4 2 11" xfId="46156"/>
    <cellStyle name="SAPBEXexcGood2 4 2 12" xfId="46157"/>
    <cellStyle name="SAPBEXexcGood2 4 2 13" xfId="46158"/>
    <cellStyle name="SAPBEXexcGood2 4 2 14" xfId="46159"/>
    <cellStyle name="SAPBEXexcGood2 4 2 15" xfId="46160"/>
    <cellStyle name="SAPBEXexcGood2 4 2 16" xfId="46161"/>
    <cellStyle name="SAPBEXexcGood2 4 2 17" xfId="46162"/>
    <cellStyle name="SAPBEXexcGood2 4 2 18" xfId="46163"/>
    <cellStyle name="SAPBEXexcGood2 4 2 19" xfId="46164"/>
    <cellStyle name="SAPBEXexcGood2 4 2 2" xfId="46165"/>
    <cellStyle name="SAPBEXexcGood2 4 2 20" xfId="46166"/>
    <cellStyle name="SAPBEXexcGood2 4 2 21" xfId="46167"/>
    <cellStyle name="SAPBEXexcGood2 4 2 22" xfId="46168"/>
    <cellStyle name="SAPBEXexcGood2 4 2 23" xfId="46169"/>
    <cellStyle name="SAPBEXexcGood2 4 2 24" xfId="46170"/>
    <cellStyle name="SAPBEXexcGood2 4 2 25" xfId="46171"/>
    <cellStyle name="SAPBEXexcGood2 4 2 26" xfId="46172"/>
    <cellStyle name="SAPBEXexcGood2 4 2 27" xfId="46173"/>
    <cellStyle name="SAPBEXexcGood2 4 2 28" xfId="46174"/>
    <cellStyle name="SAPBEXexcGood2 4 2 29" xfId="46175"/>
    <cellStyle name="SAPBEXexcGood2 4 2 3" xfId="46176"/>
    <cellStyle name="SAPBEXexcGood2 4 2 4" xfId="46177"/>
    <cellStyle name="SAPBEXexcGood2 4 2 5" xfId="46178"/>
    <cellStyle name="SAPBEXexcGood2 4 2 6" xfId="46179"/>
    <cellStyle name="SAPBEXexcGood2 4 2 7" xfId="46180"/>
    <cellStyle name="SAPBEXexcGood2 4 2 8" xfId="46181"/>
    <cellStyle name="SAPBEXexcGood2 4 2 9" xfId="46182"/>
    <cellStyle name="SAPBEXexcGood2 4 20" xfId="46183"/>
    <cellStyle name="SAPBEXexcGood2 4 21" xfId="46184"/>
    <cellStyle name="SAPBEXexcGood2 4 22" xfId="46185"/>
    <cellStyle name="SAPBEXexcGood2 4 23" xfId="46186"/>
    <cellStyle name="SAPBEXexcGood2 4 24" xfId="46187"/>
    <cellStyle name="SAPBEXexcGood2 4 25" xfId="46188"/>
    <cellStyle name="SAPBEXexcGood2 4 26" xfId="46189"/>
    <cellStyle name="SAPBEXexcGood2 4 27" xfId="46190"/>
    <cellStyle name="SAPBEXexcGood2 4 28" xfId="46191"/>
    <cellStyle name="SAPBEXexcGood2 4 29" xfId="46192"/>
    <cellStyle name="SAPBEXexcGood2 4 3" xfId="46193"/>
    <cellStyle name="SAPBEXexcGood2 4 3 10" xfId="46194"/>
    <cellStyle name="SAPBEXexcGood2 4 3 11" xfId="46195"/>
    <cellStyle name="SAPBEXexcGood2 4 3 12" xfId="46196"/>
    <cellStyle name="SAPBEXexcGood2 4 3 13" xfId="46197"/>
    <cellStyle name="SAPBEXexcGood2 4 3 14" xfId="46198"/>
    <cellStyle name="SAPBEXexcGood2 4 3 15" xfId="46199"/>
    <cellStyle name="SAPBEXexcGood2 4 3 16" xfId="46200"/>
    <cellStyle name="SAPBEXexcGood2 4 3 17" xfId="46201"/>
    <cellStyle name="SAPBEXexcGood2 4 3 18" xfId="46202"/>
    <cellStyle name="SAPBEXexcGood2 4 3 19" xfId="46203"/>
    <cellStyle name="SAPBEXexcGood2 4 3 2" xfId="46204"/>
    <cellStyle name="SAPBEXexcGood2 4 3 20" xfId="46205"/>
    <cellStyle name="SAPBEXexcGood2 4 3 21" xfId="46206"/>
    <cellStyle name="SAPBEXexcGood2 4 3 22" xfId="46207"/>
    <cellStyle name="SAPBEXexcGood2 4 3 23" xfId="46208"/>
    <cellStyle name="SAPBEXexcGood2 4 3 24" xfId="46209"/>
    <cellStyle name="SAPBEXexcGood2 4 3 25" xfId="46210"/>
    <cellStyle name="SAPBEXexcGood2 4 3 26" xfId="46211"/>
    <cellStyle name="SAPBEXexcGood2 4 3 27" xfId="46212"/>
    <cellStyle name="SAPBEXexcGood2 4 3 28" xfId="46213"/>
    <cellStyle name="SAPBEXexcGood2 4 3 29" xfId="46214"/>
    <cellStyle name="SAPBEXexcGood2 4 3 3" xfId="46215"/>
    <cellStyle name="SAPBEXexcGood2 4 3 4" xfId="46216"/>
    <cellStyle name="SAPBEXexcGood2 4 3 5" xfId="46217"/>
    <cellStyle name="SAPBEXexcGood2 4 3 6" xfId="46218"/>
    <cellStyle name="SAPBEXexcGood2 4 3 7" xfId="46219"/>
    <cellStyle name="SAPBEXexcGood2 4 3 8" xfId="46220"/>
    <cellStyle name="SAPBEXexcGood2 4 3 9" xfId="46221"/>
    <cellStyle name="SAPBEXexcGood2 4 30" xfId="46222"/>
    <cellStyle name="SAPBEXexcGood2 4 31" xfId="46223"/>
    <cellStyle name="SAPBEXexcGood2 4 4" xfId="46224"/>
    <cellStyle name="SAPBEXexcGood2 4 5" xfId="46225"/>
    <cellStyle name="SAPBEXexcGood2 4 6" xfId="46226"/>
    <cellStyle name="SAPBEXexcGood2 4 7" xfId="46227"/>
    <cellStyle name="SAPBEXexcGood2 4 8" xfId="46228"/>
    <cellStyle name="SAPBEXexcGood2 4 9" xfId="46229"/>
    <cellStyle name="SAPBEXexcGood2 40" xfId="46230"/>
    <cellStyle name="SAPBEXexcGood2 41" xfId="46231"/>
    <cellStyle name="SAPBEXexcGood2 42" xfId="46232"/>
    <cellStyle name="SAPBEXexcGood2 43" xfId="46233"/>
    <cellStyle name="SAPBEXexcGood2 44" xfId="46234"/>
    <cellStyle name="SAPBEXexcGood2 5" xfId="46235"/>
    <cellStyle name="SAPBEXexcGood2 5 10" xfId="46236"/>
    <cellStyle name="SAPBEXexcGood2 5 11" xfId="46237"/>
    <cellStyle name="SAPBEXexcGood2 5 12" xfId="46238"/>
    <cellStyle name="SAPBEXexcGood2 5 13" xfId="46239"/>
    <cellStyle name="SAPBEXexcGood2 5 14" xfId="46240"/>
    <cellStyle name="SAPBEXexcGood2 5 15" xfId="46241"/>
    <cellStyle name="SAPBEXexcGood2 5 16" xfId="46242"/>
    <cellStyle name="SAPBEXexcGood2 5 17" xfId="46243"/>
    <cellStyle name="SAPBEXexcGood2 5 18" xfId="46244"/>
    <cellStyle name="SAPBEXexcGood2 5 19" xfId="46245"/>
    <cellStyle name="SAPBEXexcGood2 5 2" xfId="46246"/>
    <cellStyle name="SAPBEXexcGood2 5 2 10" xfId="46247"/>
    <cellStyle name="SAPBEXexcGood2 5 2 11" xfId="46248"/>
    <cellStyle name="SAPBEXexcGood2 5 2 12" xfId="46249"/>
    <cellStyle name="SAPBEXexcGood2 5 2 13" xfId="46250"/>
    <cellStyle name="SAPBEXexcGood2 5 2 14" xfId="46251"/>
    <cellStyle name="SAPBEXexcGood2 5 2 15" xfId="46252"/>
    <cellStyle name="SAPBEXexcGood2 5 2 16" xfId="46253"/>
    <cellStyle name="SAPBEXexcGood2 5 2 17" xfId="46254"/>
    <cellStyle name="SAPBEXexcGood2 5 2 18" xfId="46255"/>
    <cellStyle name="SAPBEXexcGood2 5 2 19" xfId="46256"/>
    <cellStyle name="SAPBEXexcGood2 5 2 2" xfId="46257"/>
    <cellStyle name="SAPBEXexcGood2 5 2 20" xfId="46258"/>
    <cellStyle name="SAPBEXexcGood2 5 2 21" xfId="46259"/>
    <cellStyle name="SAPBEXexcGood2 5 2 22" xfId="46260"/>
    <cellStyle name="SAPBEXexcGood2 5 2 23" xfId="46261"/>
    <cellStyle name="SAPBEXexcGood2 5 2 24" xfId="46262"/>
    <cellStyle name="SAPBEXexcGood2 5 2 25" xfId="46263"/>
    <cellStyle name="SAPBEXexcGood2 5 2 26" xfId="46264"/>
    <cellStyle name="SAPBEXexcGood2 5 2 27" xfId="46265"/>
    <cellStyle name="SAPBEXexcGood2 5 2 28" xfId="46266"/>
    <cellStyle name="SAPBEXexcGood2 5 2 29" xfId="46267"/>
    <cellStyle name="SAPBEXexcGood2 5 2 3" xfId="46268"/>
    <cellStyle name="SAPBEXexcGood2 5 2 4" xfId="46269"/>
    <cellStyle name="SAPBEXexcGood2 5 2 5" xfId="46270"/>
    <cellStyle name="SAPBEXexcGood2 5 2 6" xfId="46271"/>
    <cellStyle name="SAPBEXexcGood2 5 2 7" xfId="46272"/>
    <cellStyle name="SAPBEXexcGood2 5 2 8" xfId="46273"/>
    <cellStyle name="SAPBEXexcGood2 5 2 9" xfId="46274"/>
    <cellStyle name="SAPBEXexcGood2 5 20" xfId="46275"/>
    <cellStyle name="SAPBEXexcGood2 5 21" xfId="46276"/>
    <cellStyle name="SAPBEXexcGood2 5 22" xfId="46277"/>
    <cellStyle name="SAPBEXexcGood2 5 23" xfId="46278"/>
    <cellStyle name="SAPBEXexcGood2 5 24" xfId="46279"/>
    <cellStyle name="SAPBEXexcGood2 5 25" xfId="46280"/>
    <cellStyle name="SAPBEXexcGood2 5 26" xfId="46281"/>
    <cellStyle name="SAPBEXexcGood2 5 27" xfId="46282"/>
    <cellStyle name="SAPBEXexcGood2 5 28" xfId="46283"/>
    <cellStyle name="SAPBEXexcGood2 5 29" xfId="46284"/>
    <cellStyle name="SAPBEXexcGood2 5 3" xfId="46285"/>
    <cellStyle name="SAPBEXexcGood2 5 30" xfId="46286"/>
    <cellStyle name="SAPBEXexcGood2 5 4" xfId="46287"/>
    <cellStyle name="SAPBEXexcGood2 5 5" xfId="46288"/>
    <cellStyle name="SAPBEXexcGood2 5 6" xfId="46289"/>
    <cellStyle name="SAPBEXexcGood2 5 7" xfId="46290"/>
    <cellStyle name="SAPBEXexcGood2 5 8" xfId="46291"/>
    <cellStyle name="SAPBEXexcGood2 5 9" xfId="46292"/>
    <cellStyle name="SAPBEXexcGood2 6" xfId="46293"/>
    <cellStyle name="SAPBEXexcGood2 6 10" xfId="46294"/>
    <cellStyle name="SAPBEXexcGood2 6 11" xfId="46295"/>
    <cellStyle name="SAPBEXexcGood2 6 12" xfId="46296"/>
    <cellStyle name="SAPBEXexcGood2 6 13" xfId="46297"/>
    <cellStyle name="SAPBEXexcGood2 6 14" xfId="46298"/>
    <cellStyle name="SAPBEXexcGood2 6 15" xfId="46299"/>
    <cellStyle name="SAPBEXexcGood2 6 16" xfId="46300"/>
    <cellStyle name="SAPBEXexcGood2 6 17" xfId="46301"/>
    <cellStyle name="SAPBEXexcGood2 6 18" xfId="46302"/>
    <cellStyle name="SAPBEXexcGood2 6 19" xfId="46303"/>
    <cellStyle name="SAPBEXexcGood2 6 2" xfId="46304"/>
    <cellStyle name="SAPBEXexcGood2 6 2 10" xfId="46305"/>
    <cellStyle name="SAPBEXexcGood2 6 2 11" xfId="46306"/>
    <cellStyle name="SAPBEXexcGood2 6 2 12" xfId="46307"/>
    <cellStyle name="SAPBEXexcGood2 6 2 13" xfId="46308"/>
    <cellStyle name="SAPBEXexcGood2 6 2 14" xfId="46309"/>
    <cellStyle name="SAPBEXexcGood2 6 2 15" xfId="46310"/>
    <cellStyle name="SAPBEXexcGood2 6 2 16" xfId="46311"/>
    <cellStyle name="SAPBEXexcGood2 6 2 17" xfId="46312"/>
    <cellStyle name="SAPBEXexcGood2 6 2 18" xfId="46313"/>
    <cellStyle name="SAPBEXexcGood2 6 2 19" xfId="46314"/>
    <cellStyle name="SAPBEXexcGood2 6 2 2" xfId="46315"/>
    <cellStyle name="SAPBEXexcGood2 6 2 20" xfId="46316"/>
    <cellStyle name="SAPBEXexcGood2 6 2 21" xfId="46317"/>
    <cellStyle name="SAPBEXexcGood2 6 2 22" xfId="46318"/>
    <cellStyle name="SAPBEXexcGood2 6 2 23" xfId="46319"/>
    <cellStyle name="SAPBEXexcGood2 6 2 24" xfId="46320"/>
    <cellStyle name="SAPBEXexcGood2 6 2 25" xfId="46321"/>
    <cellStyle name="SAPBEXexcGood2 6 2 26" xfId="46322"/>
    <cellStyle name="SAPBEXexcGood2 6 2 27" xfId="46323"/>
    <cellStyle name="SAPBEXexcGood2 6 2 28" xfId="46324"/>
    <cellStyle name="SAPBEXexcGood2 6 2 29" xfId="46325"/>
    <cellStyle name="SAPBEXexcGood2 6 2 3" xfId="46326"/>
    <cellStyle name="SAPBEXexcGood2 6 2 4" xfId="46327"/>
    <cellStyle name="SAPBEXexcGood2 6 2 5" xfId="46328"/>
    <cellStyle name="SAPBEXexcGood2 6 2 6" xfId="46329"/>
    <cellStyle name="SAPBEXexcGood2 6 2 7" xfId="46330"/>
    <cellStyle name="SAPBEXexcGood2 6 2 8" xfId="46331"/>
    <cellStyle name="SAPBEXexcGood2 6 2 9" xfId="46332"/>
    <cellStyle name="SAPBEXexcGood2 6 20" xfId="46333"/>
    <cellStyle name="SAPBEXexcGood2 6 21" xfId="46334"/>
    <cellStyle name="SAPBEXexcGood2 6 22" xfId="46335"/>
    <cellStyle name="SAPBEXexcGood2 6 23" xfId="46336"/>
    <cellStyle name="SAPBEXexcGood2 6 24" xfId="46337"/>
    <cellStyle name="SAPBEXexcGood2 6 25" xfId="46338"/>
    <cellStyle name="SAPBEXexcGood2 6 26" xfId="46339"/>
    <cellStyle name="SAPBEXexcGood2 6 27" xfId="46340"/>
    <cellStyle name="SAPBEXexcGood2 6 28" xfId="46341"/>
    <cellStyle name="SAPBEXexcGood2 6 29" xfId="46342"/>
    <cellStyle name="SAPBEXexcGood2 6 3" xfId="46343"/>
    <cellStyle name="SAPBEXexcGood2 6 30" xfId="46344"/>
    <cellStyle name="SAPBEXexcGood2 6 4" xfId="46345"/>
    <cellStyle name="SAPBEXexcGood2 6 5" xfId="46346"/>
    <cellStyle name="SAPBEXexcGood2 6 6" xfId="46347"/>
    <cellStyle name="SAPBEXexcGood2 6 7" xfId="46348"/>
    <cellStyle name="SAPBEXexcGood2 6 8" xfId="46349"/>
    <cellStyle name="SAPBEXexcGood2 6 9" xfId="46350"/>
    <cellStyle name="SAPBEXexcGood2 7" xfId="46351"/>
    <cellStyle name="SAPBEXexcGood2 7 10" xfId="46352"/>
    <cellStyle name="SAPBEXexcGood2 7 11" xfId="46353"/>
    <cellStyle name="SAPBEXexcGood2 7 12" xfId="46354"/>
    <cellStyle name="SAPBEXexcGood2 7 13" xfId="46355"/>
    <cellStyle name="SAPBEXexcGood2 7 14" xfId="46356"/>
    <cellStyle name="SAPBEXexcGood2 7 15" xfId="46357"/>
    <cellStyle name="SAPBEXexcGood2 7 16" xfId="46358"/>
    <cellStyle name="SAPBEXexcGood2 7 17" xfId="46359"/>
    <cellStyle name="SAPBEXexcGood2 7 18" xfId="46360"/>
    <cellStyle name="SAPBEXexcGood2 7 19" xfId="46361"/>
    <cellStyle name="SAPBEXexcGood2 7 2" xfId="46362"/>
    <cellStyle name="SAPBEXexcGood2 7 2 10" xfId="46363"/>
    <cellStyle name="SAPBEXexcGood2 7 2 11" xfId="46364"/>
    <cellStyle name="SAPBEXexcGood2 7 2 12" xfId="46365"/>
    <cellStyle name="SAPBEXexcGood2 7 2 13" xfId="46366"/>
    <cellStyle name="SAPBEXexcGood2 7 2 14" xfId="46367"/>
    <cellStyle name="SAPBEXexcGood2 7 2 15" xfId="46368"/>
    <cellStyle name="SAPBEXexcGood2 7 2 16" xfId="46369"/>
    <cellStyle name="SAPBEXexcGood2 7 2 17" xfId="46370"/>
    <cellStyle name="SAPBEXexcGood2 7 2 18" xfId="46371"/>
    <cellStyle name="SAPBEXexcGood2 7 2 19" xfId="46372"/>
    <cellStyle name="SAPBEXexcGood2 7 2 2" xfId="46373"/>
    <cellStyle name="SAPBEXexcGood2 7 2 20" xfId="46374"/>
    <cellStyle name="SAPBEXexcGood2 7 2 21" xfId="46375"/>
    <cellStyle name="SAPBEXexcGood2 7 2 22" xfId="46376"/>
    <cellStyle name="SAPBEXexcGood2 7 2 23" xfId="46377"/>
    <cellStyle name="SAPBEXexcGood2 7 2 24" xfId="46378"/>
    <cellStyle name="SAPBEXexcGood2 7 2 25" xfId="46379"/>
    <cellStyle name="SAPBEXexcGood2 7 2 26" xfId="46380"/>
    <cellStyle name="SAPBEXexcGood2 7 2 27" xfId="46381"/>
    <cellStyle name="SAPBEXexcGood2 7 2 28" xfId="46382"/>
    <cellStyle name="SAPBEXexcGood2 7 2 29" xfId="46383"/>
    <cellStyle name="SAPBEXexcGood2 7 2 3" xfId="46384"/>
    <cellStyle name="SAPBEXexcGood2 7 2 4" xfId="46385"/>
    <cellStyle name="SAPBEXexcGood2 7 2 5" xfId="46386"/>
    <cellStyle name="SAPBEXexcGood2 7 2 6" xfId="46387"/>
    <cellStyle name="SAPBEXexcGood2 7 2 7" xfId="46388"/>
    <cellStyle name="SAPBEXexcGood2 7 2 8" xfId="46389"/>
    <cellStyle name="SAPBEXexcGood2 7 2 9" xfId="46390"/>
    <cellStyle name="SAPBEXexcGood2 7 20" xfId="46391"/>
    <cellStyle name="SAPBEXexcGood2 7 21" xfId="46392"/>
    <cellStyle name="SAPBEXexcGood2 7 22" xfId="46393"/>
    <cellStyle name="SAPBEXexcGood2 7 23" xfId="46394"/>
    <cellStyle name="SAPBEXexcGood2 7 24" xfId="46395"/>
    <cellStyle name="SAPBEXexcGood2 7 25" xfId="46396"/>
    <cellStyle name="SAPBEXexcGood2 7 26" xfId="46397"/>
    <cellStyle name="SAPBEXexcGood2 7 27" xfId="46398"/>
    <cellStyle name="SAPBEXexcGood2 7 28" xfId="46399"/>
    <cellStyle name="SAPBEXexcGood2 7 29" xfId="46400"/>
    <cellStyle name="SAPBEXexcGood2 7 3" xfId="46401"/>
    <cellStyle name="SAPBEXexcGood2 7 30" xfId="46402"/>
    <cellStyle name="SAPBEXexcGood2 7 4" xfId="46403"/>
    <cellStyle name="SAPBEXexcGood2 7 5" xfId="46404"/>
    <cellStyle name="SAPBEXexcGood2 7 6" xfId="46405"/>
    <cellStyle name="SAPBEXexcGood2 7 7" xfId="46406"/>
    <cellStyle name="SAPBEXexcGood2 7 8" xfId="46407"/>
    <cellStyle name="SAPBEXexcGood2 7 9" xfId="46408"/>
    <cellStyle name="SAPBEXexcGood2 8" xfId="46409"/>
    <cellStyle name="SAPBEXexcGood2 8 10" xfId="46410"/>
    <cellStyle name="SAPBEXexcGood2 8 11" xfId="46411"/>
    <cellStyle name="SAPBEXexcGood2 8 12" xfId="46412"/>
    <cellStyle name="SAPBEXexcGood2 8 13" xfId="46413"/>
    <cellStyle name="SAPBEXexcGood2 8 14" xfId="46414"/>
    <cellStyle name="SAPBEXexcGood2 8 15" xfId="46415"/>
    <cellStyle name="SAPBEXexcGood2 8 16" xfId="46416"/>
    <cellStyle name="SAPBEXexcGood2 8 17" xfId="46417"/>
    <cellStyle name="SAPBEXexcGood2 8 18" xfId="46418"/>
    <cellStyle name="SAPBEXexcGood2 8 19" xfId="46419"/>
    <cellStyle name="SAPBEXexcGood2 8 2" xfId="46420"/>
    <cellStyle name="SAPBEXexcGood2 8 2 10" xfId="46421"/>
    <cellStyle name="SAPBEXexcGood2 8 2 11" xfId="46422"/>
    <cellStyle name="SAPBEXexcGood2 8 2 12" xfId="46423"/>
    <cellStyle name="SAPBEXexcGood2 8 2 13" xfId="46424"/>
    <cellStyle name="SAPBEXexcGood2 8 2 14" xfId="46425"/>
    <cellStyle name="SAPBEXexcGood2 8 2 15" xfId="46426"/>
    <cellStyle name="SAPBEXexcGood2 8 2 16" xfId="46427"/>
    <cellStyle name="SAPBEXexcGood2 8 2 17" xfId="46428"/>
    <cellStyle name="SAPBEXexcGood2 8 2 18" xfId="46429"/>
    <cellStyle name="SAPBEXexcGood2 8 2 19" xfId="46430"/>
    <cellStyle name="SAPBEXexcGood2 8 2 2" xfId="46431"/>
    <cellStyle name="SAPBEXexcGood2 8 2 20" xfId="46432"/>
    <cellStyle name="SAPBEXexcGood2 8 2 21" xfId="46433"/>
    <cellStyle name="SAPBEXexcGood2 8 2 22" xfId="46434"/>
    <cellStyle name="SAPBEXexcGood2 8 2 23" xfId="46435"/>
    <cellStyle name="SAPBEXexcGood2 8 2 24" xfId="46436"/>
    <cellStyle name="SAPBEXexcGood2 8 2 25" xfId="46437"/>
    <cellStyle name="SAPBEXexcGood2 8 2 26" xfId="46438"/>
    <cellStyle name="SAPBEXexcGood2 8 2 27" xfId="46439"/>
    <cellStyle name="SAPBEXexcGood2 8 2 28" xfId="46440"/>
    <cellStyle name="SAPBEXexcGood2 8 2 29" xfId="46441"/>
    <cellStyle name="SAPBEXexcGood2 8 2 3" xfId="46442"/>
    <cellStyle name="SAPBEXexcGood2 8 2 4" xfId="46443"/>
    <cellStyle name="SAPBEXexcGood2 8 2 5" xfId="46444"/>
    <cellStyle name="SAPBEXexcGood2 8 2 6" xfId="46445"/>
    <cellStyle name="SAPBEXexcGood2 8 2 7" xfId="46446"/>
    <cellStyle name="SAPBEXexcGood2 8 2 8" xfId="46447"/>
    <cellStyle name="SAPBEXexcGood2 8 2 9" xfId="46448"/>
    <cellStyle name="SAPBEXexcGood2 8 20" xfId="46449"/>
    <cellStyle name="SAPBEXexcGood2 8 21" xfId="46450"/>
    <cellStyle name="SAPBEXexcGood2 8 22" xfId="46451"/>
    <cellStyle name="SAPBEXexcGood2 8 23" xfId="46452"/>
    <cellStyle name="SAPBEXexcGood2 8 24" xfId="46453"/>
    <cellStyle name="SAPBEXexcGood2 8 25" xfId="46454"/>
    <cellStyle name="SAPBEXexcGood2 8 26" xfId="46455"/>
    <cellStyle name="SAPBEXexcGood2 8 27" xfId="46456"/>
    <cellStyle name="SAPBEXexcGood2 8 28" xfId="46457"/>
    <cellStyle name="SAPBEXexcGood2 8 29" xfId="46458"/>
    <cellStyle name="SAPBEXexcGood2 8 3" xfId="46459"/>
    <cellStyle name="SAPBEXexcGood2 8 30" xfId="46460"/>
    <cellStyle name="SAPBEXexcGood2 8 4" xfId="46461"/>
    <cellStyle name="SAPBEXexcGood2 8 5" xfId="46462"/>
    <cellStyle name="SAPBEXexcGood2 8 6" xfId="46463"/>
    <cellStyle name="SAPBEXexcGood2 8 7" xfId="46464"/>
    <cellStyle name="SAPBEXexcGood2 8 8" xfId="46465"/>
    <cellStyle name="SAPBEXexcGood2 8 9" xfId="46466"/>
    <cellStyle name="SAPBEXexcGood2 9" xfId="46467"/>
    <cellStyle name="SAPBEXexcGood2 9 10" xfId="46468"/>
    <cellStyle name="SAPBEXexcGood2 9 11" xfId="46469"/>
    <cellStyle name="SAPBEXexcGood2 9 12" xfId="46470"/>
    <cellStyle name="SAPBEXexcGood2 9 13" xfId="46471"/>
    <cellStyle name="SAPBEXexcGood2 9 14" xfId="46472"/>
    <cellStyle name="SAPBEXexcGood2 9 15" xfId="46473"/>
    <cellStyle name="SAPBEXexcGood2 9 16" xfId="46474"/>
    <cellStyle name="SAPBEXexcGood2 9 17" xfId="46475"/>
    <cellStyle name="SAPBEXexcGood2 9 18" xfId="46476"/>
    <cellStyle name="SAPBEXexcGood2 9 19" xfId="46477"/>
    <cellStyle name="SAPBEXexcGood2 9 2" xfId="46478"/>
    <cellStyle name="SAPBEXexcGood2 9 2 10" xfId="46479"/>
    <cellStyle name="SAPBEXexcGood2 9 2 11" xfId="46480"/>
    <cellStyle name="SAPBEXexcGood2 9 2 12" xfId="46481"/>
    <cellStyle name="SAPBEXexcGood2 9 2 13" xfId="46482"/>
    <cellStyle name="SAPBEXexcGood2 9 2 14" xfId="46483"/>
    <cellStyle name="SAPBEXexcGood2 9 2 15" xfId="46484"/>
    <cellStyle name="SAPBEXexcGood2 9 2 16" xfId="46485"/>
    <cellStyle name="SAPBEXexcGood2 9 2 17" xfId="46486"/>
    <cellStyle name="SAPBEXexcGood2 9 2 18" xfId="46487"/>
    <cellStyle name="SAPBEXexcGood2 9 2 19" xfId="46488"/>
    <cellStyle name="SAPBEXexcGood2 9 2 2" xfId="46489"/>
    <cellStyle name="SAPBEXexcGood2 9 2 20" xfId="46490"/>
    <cellStyle name="SAPBEXexcGood2 9 2 21" xfId="46491"/>
    <cellStyle name="SAPBEXexcGood2 9 2 22" xfId="46492"/>
    <cellStyle name="SAPBEXexcGood2 9 2 23" xfId="46493"/>
    <cellStyle name="SAPBEXexcGood2 9 2 24" xfId="46494"/>
    <cellStyle name="SAPBEXexcGood2 9 2 25" xfId="46495"/>
    <cellStyle name="SAPBEXexcGood2 9 2 26" xfId="46496"/>
    <cellStyle name="SAPBEXexcGood2 9 2 27" xfId="46497"/>
    <cellStyle name="SAPBEXexcGood2 9 2 28" xfId="46498"/>
    <cellStyle name="SAPBEXexcGood2 9 2 29" xfId="46499"/>
    <cellStyle name="SAPBEXexcGood2 9 2 3" xfId="46500"/>
    <cellStyle name="SAPBEXexcGood2 9 2 4" xfId="46501"/>
    <cellStyle name="SAPBEXexcGood2 9 2 5" xfId="46502"/>
    <cellStyle name="SAPBEXexcGood2 9 2 6" xfId="46503"/>
    <cellStyle name="SAPBEXexcGood2 9 2 7" xfId="46504"/>
    <cellStyle name="SAPBEXexcGood2 9 2 8" xfId="46505"/>
    <cellStyle name="SAPBEXexcGood2 9 2 9" xfId="46506"/>
    <cellStyle name="SAPBEXexcGood2 9 20" xfId="46507"/>
    <cellStyle name="SAPBEXexcGood2 9 21" xfId="46508"/>
    <cellStyle name="SAPBEXexcGood2 9 22" xfId="46509"/>
    <cellStyle name="SAPBEXexcGood2 9 23" xfId="46510"/>
    <cellStyle name="SAPBEXexcGood2 9 24" xfId="46511"/>
    <cellStyle name="SAPBEXexcGood2 9 25" xfId="46512"/>
    <cellStyle name="SAPBEXexcGood2 9 26" xfId="46513"/>
    <cellStyle name="SAPBEXexcGood2 9 27" xfId="46514"/>
    <cellStyle name="SAPBEXexcGood2 9 28" xfId="46515"/>
    <cellStyle name="SAPBEXexcGood2 9 29" xfId="46516"/>
    <cellStyle name="SAPBEXexcGood2 9 3" xfId="46517"/>
    <cellStyle name="SAPBEXexcGood2 9 30" xfId="46518"/>
    <cellStyle name="SAPBEXexcGood2 9 4" xfId="46519"/>
    <cellStyle name="SAPBEXexcGood2 9 5" xfId="46520"/>
    <cellStyle name="SAPBEXexcGood2 9 6" xfId="46521"/>
    <cellStyle name="SAPBEXexcGood2 9 7" xfId="46522"/>
    <cellStyle name="SAPBEXexcGood2 9 8" xfId="46523"/>
    <cellStyle name="SAPBEXexcGood2 9 9" xfId="46524"/>
    <cellStyle name="SAPBEXexcGood3" xfId="46525"/>
    <cellStyle name="SAPBEXexcGood3 10" xfId="46526"/>
    <cellStyle name="SAPBEXexcGood3 10 10" xfId="46527"/>
    <cellStyle name="SAPBEXexcGood3 10 11" xfId="46528"/>
    <cellStyle name="SAPBEXexcGood3 10 12" xfId="46529"/>
    <cellStyle name="SAPBEXexcGood3 10 13" xfId="46530"/>
    <cellStyle name="SAPBEXexcGood3 10 14" xfId="46531"/>
    <cellStyle name="SAPBEXexcGood3 10 15" xfId="46532"/>
    <cellStyle name="SAPBEXexcGood3 10 16" xfId="46533"/>
    <cellStyle name="SAPBEXexcGood3 10 17" xfId="46534"/>
    <cellStyle name="SAPBEXexcGood3 10 18" xfId="46535"/>
    <cellStyle name="SAPBEXexcGood3 10 19" xfId="46536"/>
    <cellStyle name="SAPBEXexcGood3 10 2" xfId="46537"/>
    <cellStyle name="SAPBEXexcGood3 10 2 10" xfId="46538"/>
    <cellStyle name="SAPBEXexcGood3 10 2 11" xfId="46539"/>
    <cellStyle name="SAPBEXexcGood3 10 2 12" xfId="46540"/>
    <cellStyle name="SAPBEXexcGood3 10 2 13" xfId="46541"/>
    <cellStyle name="SAPBEXexcGood3 10 2 14" xfId="46542"/>
    <cellStyle name="SAPBEXexcGood3 10 2 15" xfId="46543"/>
    <cellStyle name="SAPBEXexcGood3 10 2 16" xfId="46544"/>
    <cellStyle name="SAPBEXexcGood3 10 2 17" xfId="46545"/>
    <cellStyle name="SAPBEXexcGood3 10 2 18" xfId="46546"/>
    <cellStyle name="SAPBEXexcGood3 10 2 19" xfId="46547"/>
    <cellStyle name="SAPBEXexcGood3 10 2 2" xfId="46548"/>
    <cellStyle name="SAPBEXexcGood3 10 2 20" xfId="46549"/>
    <cellStyle name="SAPBEXexcGood3 10 2 21" xfId="46550"/>
    <cellStyle name="SAPBEXexcGood3 10 2 22" xfId="46551"/>
    <cellStyle name="SAPBEXexcGood3 10 2 23" xfId="46552"/>
    <cellStyle name="SAPBEXexcGood3 10 2 24" xfId="46553"/>
    <cellStyle name="SAPBEXexcGood3 10 2 25" xfId="46554"/>
    <cellStyle name="SAPBEXexcGood3 10 2 26" xfId="46555"/>
    <cellStyle name="SAPBEXexcGood3 10 2 27" xfId="46556"/>
    <cellStyle name="SAPBEXexcGood3 10 2 28" xfId="46557"/>
    <cellStyle name="SAPBEXexcGood3 10 2 29" xfId="46558"/>
    <cellStyle name="SAPBEXexcGood3 10 2 3" xfId="46559"/>
    <cellStyle name="SAPBEXexcGood3 10 2 4" xfId="46560"/>
    <cellStyle name="SAPBEXexcGood3 10 2 5" xfId="46561"/>
    <cellStyle name="SAPBEXexcGood3 10 2 6" xfId="46562"/>
    <cellStyle name="SAPBEXexcGood3 10 2 7" xfId="46563"/>
    <cellStyle name="SAPBEXexcGood3 10 2 8" xfId="46564"/>
    <cellStyle name="SAPBEXexcGood3 10 2 9" xfId="46565"/>
    <cellStyle name="SAPBEXexcGood3 10 20" xfId="46566"/>
    <cellStyle name="SAPBEXexcGood3 10 21" xfId="46567"/>
    <cellStyle name="SAPBEXexcGood3 10 22" xfId="46568"/>
    <cellStyle name="SAPBEXexcGood3 10 23" xfId="46569"/>
    <cellStyle name="SAPBEXexcGood3 10 24" xfId="46570"/>
    <cellStyle name="SAPBEXexcGood3 10 25" xfId="46571"/>
    <cellStyle name="SAPBEXexcGood3 10 26" xfId="46572"/>
    <cellStyle name="SAPBEXexcGood3 10 27" xfId="46573"/>
    <cellStyle name="SAPBEXexcGood3 10 28" xfId="46574"/>
    <cellStyle name="SAPBEXexcGood3 10 29" xfId="46575"/>
    <cellStyle name="SAPBEXexcGood3 10 3" xfId="46576"/>
    <cellStyle name="SAPBEXexcGood3 10 30" xfId="46577"/>
    <cellStyle name="SAPBEXexcGood3 10 4" xfId="46578"/>
    <cellStyle name="SAPBEXexcGood3 10 5" xfId="46579"/>
    <cellStyle name="SAPBEXexcGood3 10 6" xfId="46580"/>
    <cellStyle name="SAPBEXexcGood3 10 7" xfId="46581"/>
    <cellStyle name="SAPBEXexcGood3 10 8" xfId="46582"/>
    <cellStyle name="SAPBEXexcGood3 10 9" xfId="46583"/>
    <cellStyle name="SAPBEXexcGood3 11" xfId="46584"/>
    <cellStyle name="SAPBEXexcGood3 11 10" xfId="46585"/>
    <cellStyle name="SAPBEXexcGood3 11 11" xfId="46586"/>
    <cellStyle name="SAPBEXexcGood3 11 12" xfId="46587"/>
    <cellStyle name="SAPBEXexcGood3 11 13" xfId="46588"/>
    <cellStyle name="SAPBEXexcGood3 11 14" xfId="46589"/>
    <cellStyle name="SAPBEXexcGood3 11 15" xfId="46590"/>
    <cellStyle name="SAPBEXexcGood3 11 16" xfId="46591"/>
    <cellStyle name="SAPBEXexcGood3 11 17" xfId="46592"/>
    <cellStyle name="SAPBEXexcGood3 11 18" xfId="46593"/>
    <cellStyle name="SAPBEXexcGood3 11 19" xfId="46594"/>
    <cellStyle name="SAPBEXexcGood3 11 2" xfId="46595"/>
    <cellStyle name="SAPBEXexcGood3 11 2 10" xfId="46596"/>
    <cellStyle name="SAPBEXexcGood3 11 2 11" xfId="46597"/>
    <cellStyle name="SAPBEXexcGood3 11 2 12" xfId="46598"/>
    <cellStyle name="SAPBEXexcGood3 11 2 13" xfId="46599"/>
    <cellStyle name="SAPBEXexcGood3 11 2 14" xfId="46600"/>
    <cellStyle name="SAPBEXexcGood3 11 2 15" xfId="46601"/>
    <cellStyle name="SAPBEXexcGood3 11 2 16" xfId="46602"/>
    <cellStyle name="SAPBEXexcGood3 11 2 17" xfId="46603"/>
    <cellStyle name="SAPBEXexcGood3 11 2 18" xfId="46604"/>
    <cellStyle name="SAPBEXexcGood3 11 2 19" xfId="46605"/>
    <cellStyle name="SAPBEXexcGood3 11 2 2" xfId="46606"/>
    <cellStyle name="SAPBEXexcGood3 11 2 20" xfId="46607"/>
    <cellStyle name="SAPBEXexcGood3 11 2 21" xfId="46608"/>
    <cellStyle name="SAPBEXexcGood3 11 2 22" xfId="46609"/>
    <cellStyle name="SAPBEXexcGood3 11 2 23" xfId="46610"/>
    <cellStyle name="SAPBEXexcGood3 11 2 24" xfId="46611"/>
    <cellStyle name="SAPBEXexcGood3 11 2 25" xfId="46612"/>
    <cellStyle name="SAPBEXexcGood3 11 2 26" xfId="46613"/>
    <cellStyle name="SAPBEXexcGood3 11 2 27" xfId="46614"/>
    <cellStyle name="SAPBEXexcGood3 11 2 28" xfId="46615"/>
    <cellStyle name="SAPBEXexcGood3 11 2 29" xfId="46616"/>
    <cellStyle name="SAPBEXexcGood3 11 2 3" xfId="46617"/>
    <cellStyle name="SAPBEXexcGood3 11 2 4" xfId="46618"/>
    <cellStyle name="SAPBEXexcGood3 11 2 5" xfId="46619"/>
    <cellStyle name="SAPBEXexcGood3 11 2 6" xfId="46620"/>
    <cellStyle name="SAPBEXexcGood3 11 2 7" xfId="46621"/>
    <cellStyle name="SAPBEXexcGood3 11 2 8" xfId="46622"/>
    <cellStyle name="SAPBEXexcGood3 11 2 9" xfId="46623"/>
    <cellStyle name="SAPBEXexcGood3 11 20" xfId="46624"/>
    <cellStyle name="SAPBEXexcGood3 11 21" xfId="46625"/>
    <cellStyle name="SAPBEXexcGood3 11 22" xfId="46626"/>
    <cellStyle name="SAPBEXexcGood3 11 23" xfId="46627"/>
    <cellStyle name="SAPBEXexcGood3 11 24" xfId="46628"/>
    <cellStyle name="SAPBEXexcGood3 11 25" xfId="46629"/>
    <cellStyle name="SAPBEXexcGood3 11 26" xfId="46630"/>
    <cellStyle name="SAPBEXexcGood3 11 27" xfId="46631"/>
    <cellStyle name="SAPBEXexcGood3 11 28" xfId="46632"/>
    <cellStyle name="SAPBEXexcGood3 11 29" xfId="46633"/>
    <cellStyle name="SAPBEXexcGood3 11 3" xfId="46634"/>
    <cellStyle name="SAPBEXexcGood3 11 30" xfId="46635"/>
    <cellStyle name="SAPBEXexcGood3 11 4" xfId="46636"/>
    <cellStyle name="SAPBEXexcGood3 11 5" xfId="46637"/>
    <cellStyle name="SAPBEXexcGood3 11 6" xfId="46638"/>
    <cellStyle name="SAPBEXexcGood3 11 7" xfId="46639"/>
    <cellStyle name="SAPBEXexcGood3 11 8" xfId="46640"/>
    <cellStyle name="SAPBEXexcGood3 11 9" xfId="46641"/>
    <cellStyle name="SAPBEXexcGood3 12" xfId="46642"/>
    <cellStyle name="SAPBEXexcGood3 12 10" xfId="46643"/>
    <cellStyle name="SAPBEXexcGood3 12 11" xfId="46644"/>
    <cellStyle name="SAPBEXexcGood3 12 12" xfId="46645"/>
    <cellStyle name="SAPBEXexcGood3 12 13" xfId="46646"/>
    <cellStyle name="SAPBEXexcGood3 12 14" xfId="46647"/>
    <cellStyle name="SAPBEXexcGood3 12 15" xfId="46648"/>
    <cellStyle name="SAPBEXexcGood3 12 16" xfId="46649"/>
    <cellStyle name="SAPBEXexcGood3 12 17" xfId="46650"/>
    <cellStyle name="SAPBEXexcGood3 12 18" xfId="46651"/>
    <cellStyle name="SAPBEXexcGood3 12 19" xfId="46652"/>
    <cellStyle name="SAPBEXexcGood3 12 2" xfId="46653"/>
    <cellStyle name="SAPBEXexcGood3 12 2 10" xfId="46654"/>
    <cellStyle name="SAPBEXexcGood3 12 2 11" xfId="46655"/>
    <cellStyle name="SAPBEXexcGood3 12 2 12" xfId="46656"/>
    <cellStyle name="SAPBEXexcGood3 12 2 13" xfId="46657"/>
    <cellStyle name="SAPBEXexcGood3 12 2 14" xfId="46658"/>
    <cellStyle name="SAPBEXexcGood3 12 2 15" xfId="46659"/>
    <cellStyle name="SAPBEXexcGood3 12 2 16" xfId="46660"/>
    <cellStyle name="SAPBEXexcGood3 12 2 17" xfId="46661"/>
    <cellStyle name="SAPBEXexcGood3 12 2 18" xfId="46662"/>
    <cellStyle name="SAPBEXexcGood3 12 2 19" xfId="46663"/>
    <cellStyle name="SAPBEXexcGood3 12 2 2" xfId="46664"/>
    <cellStyle name="SAPBEXexcGood3 12 2 20" xfId="46665"/>
    <cellStyle name="SAPBEXexcGood3 12 2 21" xfId="46666"/>
    <cellStyle name="SAPBEXexcGood3 12 2 22" xfId="46667"/>
    <cellStyle name="SAPBEXexcGood3 12 2 23" xfId="46668"/>
    <cellStyle name="SAPBEXexcGood3 12 2 24" xfId="46669"/>
    <cellStyle name="SAPBEXexcGood3 12 2 25" xfId="46670"/>
    <cellStyle name="SAPBEXexcGood3 12 2 26" xfId="46671"/>
    <cellStyle name="SAPBEXexcGood3 12 2 27" xfId="46672"/>
    <cellStyle name="SAPBEXexcGood3 12 2 28" xfId="46673"/>
    <cellStyle name="SAPBEXexcGood3 12 2 29" xfId="46674"/>
    <cellStyle name="SAPBEXexcGood3 12 2 3" xfId="46675"/>
    <cellStyle name="SAPBEXexcGood3 12 2 4" xfId="46676"/>
    <cellStyle name="SAPBEXexcGood3 12 2 5" xfId="46677"/>
    <cellStyle name="SAPBEXexcGood3 12 2 6" xfId="46678"/>
    <cellStyle name="SAPBEXexcGood3 12 2 7" xfId="46679"/>
    <cellStyle name="SAPBEXexcGood3 12 2 8" xfId="46680"/>
    <cellStyle name="SAPBEXexcGood3 12 2 9" xfId="46681"/>
    <cellStyle name="SAPBEXexcGood3 12 20" xfId="46682"/>
    <cellStyle name="SAPBEXexcGood3 12 21" xfId="46683"/>
    <cellStyle name="SAPBEXexcGood3 12 22" xfId="46684"/>
    <cellStyle name="SAPBEXexcGood3 12 23" xfId="46685"/>
    <cellStyle name="SAPBEXexcGood3 12 24" xfId="46686"/>
    <cellStyle name="SAPBEXexcGood3 12 25" xfId="46687"/>
    <cellStyle name="SAPBEXexcGood3 12 26" xfId="46688"/>
    <cellStyle name="SAPBEXexcGood3 12 27" xfId="46689"/>
    <cellStyle name="SAPBEXexcGood3 12 28" xfId="46690"/>
    <cellStyle name="SAPBEXexcGood3 12 29" xfId="46691"/>
    <cellStyle name="SAPBEXexcGood3 12 3" xfId="46692"/>
    <cellStyle name="SAPBEXexcGood3 12 30" xfId="46693"/>
    <cellStyle name="SAPBEXexcGood3 12 4" xfId="46694"/>
    <cellStyle name="SAPBEXexcGood3 12 5" xfId="46695"/>
    <cellStyle name="SAPBEXexcGood3 12 6" xfId="46696"/>
    <cellStyle name="SAPBEXexcGood3 12 7" xfId="46697"/>
    <cellStyle name="SAPBEXexcGood3 12 8" xfId="46698"/>
    <cellStyle name="SAPBEXexcGood3 12 9" xfId="46699"/>
    <cellStyle name="SAPBEXexcGood3 13" xfId="46700"/>
    <cellStyle name="SAPBEXexcGood3 13 10" xfId="46701"/>
    <cellStyle name="SAPBEXexcGood3 13 11" xfId="46702"/>
    <cellStyle name="SAPBEXexcGood3 13 12" xfId="46703"/>
    <cellStyle name="SAPBEXexcGood3 13 13" xfId="46704"/>
    <cellStyle name="SAPBEXexcGood3 13 14" xfId="46705"/>
    <cellStyle name="SAPBEXexcGood3 13 15" xfId="46706"/>
    <cellStyle name="SAPBEXexcGood3 13 16" xfId="46707"/>
    <cellStyle name="SAPBEXexcGood3 13 17" xfId="46708"/>
    <cellStyle name="SAPBEXexcGood3 13 18" xfId="46709"/>
    <cellStyle name="SAPBEXexcGood3 13 19" xfId="46710"/>
    <cellStyle name="SAPBEXexcGood3 13 2" xfId="46711"/>
    <cellStyle name="SAPBEXexcGood3 13 2 10" xfId="46712"/>
    <cellStyle name="SAPBEXexcGood3 13 2 11" xfId="46713"/>
    <cellStyle name="SAPBEXexcGood3 13 2 12" xfId="46714"/>
    <cellStyle name="SAPBEXexcGood3 13 2 13" xfId="46715"/>
    <cellStyle name="SAPBEXexcGood3 13 2 14" xfId="46716"/>
    <cellStyle name="SAPBEXexcGood3 13 2 15" xfId="46717"/>
    <cellStyle name="SAPBEXexcGood3 13 2 16" xfId="46718"/>
    <cellStyle name="SAPBEXexcGood3 13 2 17" xfId="46719"/>
    <cellStyle name="SAPBEXexcGood3 13 2 18" xfId="46720"/>
    <cellStyle name="SAPBEXexcGood3 13 2 19" xfId="46721"/>
    <cellStyle name="SAPBEXexcGood3 13 2 2" xfId="46722"/>
    <cellStyle name="SAPBEXexcGood3 13 2 20" xfId="46723"/>
    <cellStyle name="SAPBEXexcGood3 13 2 21" xfId="46724"/>
    <cellStyle name="SAPBEXexcGood3 13 2 22" xfId="46725"/>
    <cellStyle name="SAPBEXexcGood3 13 2 23" xfId="46726"/>
    <cellStyle name="SAPBEXexcGood3 13 2 24" xfId="46727"/>
    <cellStyle name="SAPBEXexcGood3 13 2 25" xfId="46728"/>
    <cellStyle name="SAPBEXexcGood3 13 2 26" xfId="46729"/>
    <cellStyle name="SAPBEXexcGood3 13 2 27" xfId="46730"/>
    <cellStyle name="SAPBEXexcGood3 13 2 28" xfId="46731"/>
    <cellStyle name="SAPBEXexcGood3 13 2 29" xfId="46732"/>
    <cellStyle name="SAPBEXexcGood3 13 2 3" xfId="46733"/>
    <cellStyle name="SAPBEXexcGood3 13 2 4" xfId="46734"/>
    <cellStyle name="SAPBEXexcGood3 13 2 5" xfId="46735"/>
    <cellStyle name="SAPBEXexcGood3 13 2 6" xfId="46736"/>
    <cellStyle name="SAPBEXexcGood3 13 2 7" xfId="46737"/>
    <cellStyle name="SAPBEXexcGood3 13 2 8" xfId="46738"/>
    <cellStyle name="SAPBEXexcGood3 13 2 9" xfId="46739"/>
    <cellStyle name="SAPBEXexcGood3 13 20" xfId="46740"/>
    <cellStyle name="SAPBEXexcGood3 13 21" xfId="46741"/>
    <cellStyle name="SAPBEXexcGood3 13 22" xfId="46742"/>
    <cellStyle name="SAPBEXexcGood3 13 23" xfId="46743"/>
    <cellStyle name="SAPBEXexcGood3 13 24" xfId="46744"/>
    <cellStyle name="SAPBEXexcGood3 13 25" xfId="46745"/>
    <cellStyle name="SAPBEXexcGood3 13 26" xfId="46746"/>
    <cellStyle name="SAPBEXexcGood3 13 27" xfId="46747"/>
    <cellStyle name="SAPBEXexcGood3 13 28" xfId="46748"/>
    <cellStyle name="SAPBEXexcGood3 13 29" xfId="46749"/>
    <cellStyle name="SAPBEXexcGood3 13 3" xfId="46750"/>
    <cellStyle name="SAPBEXexcGood3 13 30" xfId="46751"/>
    <cellStyle name="SAPBEXexcGood3 13 4" xfId="46752"/>
    <cellStyle name="SAPBEXexcGood3 13 5" xfId="46753"/>
    <cellStyle name="SAPBEXexcGood3 13 6" xfId="46754"/>
    <cellStyle name="SAPBEXexcGood3 13 7" xfId="46755"/>
    <cellStyle name="SAPBEXexcGood3 13 8" xfId="46756"/>
    <cellStyle name="SAPBEXexcGood3 13 9" xfId="46757"/>
    <cellStyle name="SAPBEXexcGood3 14" xfId="46758"/>
    <cellStyle name="SAPBEXexcGood3 14 10" xfId="46759"/>
    <cellStyle name="SAPBEXexcGood3 14 11" xfId="46760"/>
    <cellStyle name="SAPBEXexcGood3 14 12" xfId="46761"/>
    <cellStyle name="SAPBEXexcGood3 14 13" xfId="46762"/>
    <cellStyle name="SAPBEXexcGood3 14 14" xfId="46763"/>
    <cellStyle name="SAPBEXexcGood3 14 15" xfId="46764"/>
    <cellStyle name="SAPBEXexcGood3 14 16" xfId="46765"/>
    <cellStyle name="SAPBEXexcGood3 14 17" xfId="46766"/>
    <cellStyle name="SAPBEXexcGood3 14 18" xfId="46767"/>
    <cellStyle name="SAPBEXexcGood3 14 19" xfId="46768"/>
    <cellStyle name="SAPBEXexcGood3 14 2" xfId="46769"/>
    <cellStyle name="SAPBEXexcGood3 14 2 10" xfId="46770"/>
    <cellStyle name="SAPBEXexcGood3 14 2 11" xfId="46771"/>
    <cellStyle name="SAPBEXexcGood3 14 2 12" xfId="46772"/>
    <cellStyle name="SAPBEXexcGood3 14 2 13" xfId="46773"/>
    <cellStyle name="SAPBEXexcGood3 14 2 14" xfId="46774"/>
    <cellStyle name="SAPBEXexcGood3 14 2 15" xfId="46775"/>
    <cellStyle name="SAPBEXexcGood3 14 2 16" xfId="46776"/>
    <cellStyle name="SAPBEXexcGood3 14 2 17" xfId="46777"/>
    <cellStyle name="SAPBEXexcGood3 14 2 18" xfId="46778"/>
    <cellStyle name="SAPBEXexcGood3 14 2 19" xfId="46779"/>
    <cellStyle name="SAPBEXexcGood3 14 2 2" xfId="46780"/>
    <cellStyle name="SAPBEXexcGood3 14 2 20" xfId="46781"/>
    <cellStyle name="SAPBEXexcGood3 14 2 21" xfId="46782"/>
    <cellStyle name="SAPBEXexcGood3 14 2 22" xfId="46783"/>
    <cellStyle name="SAPBEXexcGood3 14 2 23" xfId="46784"/>
    <cellStyle name="SAPBEXexcGood3 14 2 24" xfId="46785"/>
    <cellStyle name="SAPBEXexcGood3 14 2 25" xfId="46786"/>
    <cellStyle name="SAPBEXexcGood3 14 2 26" xfId="46787"/>
    <cellStyle name="SAPBEXexcGood3 14 2 27" xfId="46788"/>
    <cellStyle name="SAPBEXexcGood3 14 2 28" xfId="46789"/>
    <cellStyle name="SAPBEXexcGood3 14 2 29" xfId="46790"/>
    <cellStyle name="SAPBEXexcGood3 14 2 3" xfId="46791"/>
    <cellStyle name="SAPBEXexcGood3 14 2 4" xfId="46792"/>
    <cellStyle name="SAPBEXexcGood3 14 2 5" xfId="46793"/>
    <cellStyle name="SAPBEXexcGood3 14 2 6" xfId="46794"/>
    <cellStyle name="SAPBEXexcGood3 14 2 7" xfId="46795"/>
    <cellStyle name="SAPBEXexcGood3 14 2 8" xfId="46796"/>
    <cellStyle name="SAPBEXexcGood3 14 2 9" xfId="46797"/>
    <cellStyle name="SAPBEXexcGood3 14 20" xfId="46798"/>
    <cellStyle name="SAPBEXexcGood3 14 21" xfId="46799"/>
    <cellStyle name="SAPBEXexcGood3 14 22" xfId="46800"/>
    <cellStyle name="SAPBEXexcGood3 14 23" xfId="46801"/>
    <cellStyle name="SAPBEXexcGood3 14 24" xfId="46802"/>
    <cellStyle name="SAPBEXexcGood3 14 25" xfId="46803"/>
    <cellStyle name="SAPBEXexcGood3 14 26" xfId="46804"/>
    <cellStyle name="SAPBEXexcGood3 14 27" xfId="46805"/>
    <cellStyle name="SAPBEXexcGood3 14 28" xfId="46806"/>
    <cellStyle name="SAPBEXexcGood3 14 29" xfId="46807"/>
    <cellStyle name="SAPBEXexcGood3 14 3" xfId="46808"/>
    <cellStyle name="SAPBEXexcGood3 14 30" xfId="46809"/>
    <cellStyle name="SAPBEXexcGood3 14 4" xfId="46810"/>
    <cellStyle name="SAPBEXexcGood3 14 5" xfId="46811"/>
    <cellStyle name="SAPBEXexcGood3 14 6" xfId="46812"/>
    <cellStyle name="SAPBEXexcGood3 14 7" xfId="46813"/>
    <cellStyle name="SAPBEXexcGood3 14 8" xfId="46814"/>
    <cellStyle name="SAPBEXexcGood3 14 9" xfId="46815"/>
    <cellStyle name="SAPBEXexcGood3 15" xfId="46816"/>
    <cellStyle name="SAPBEXexcGood3 15 10" xfId="46817"/>
    <cellStyle name="SAPBEXexcGood3 15 11" xfId="46818"/>
    <cellStyle name="SAPBEXexcGood3 15 12" xfId="46819"/>
    <cellStyle name="SAPBEXexcGood3 15 13" xfId="46820"/>
    <cellStyle name="SAPBEXexcGood3 15 14" xfId="46821"/>
    <cellStyle name="SAPBEXexcGood3 15 15" xfId="46822"/>
    <cellStyle name="SAPBEXexcGood3 15 16" xfId="46823"/>
    <cellStyle name="SAPBEXexcGood3 15 17" xfId="46824"/>
    <cellStyle name="SAPBEXexcGood3 15 18" xfId="46825"/>
    <cellStyle name="SAPBEXexcGood3 15 19" xfId="46826"/>
    <cellStyle name="SAPBEXexcGood3 15 2" xfId="46827"/>
    <cellStyle name="SAPBEXexcGood3 15 2 10" xfId="46828"/>
    <cellStyle name="SAPBEXexcGood3 15 2 11" xfId="46829"/>
    <cellStyle name="SAPBEXexcGood3 15 2 12" xfId="46830"/>
    <cellStyle name="SAPBEXexcGood3 15 2 13" xfId="46831"/>
    <cellStyle name="SAPBEXexcGood3 15 2 14" xfId="46832"/>
    <cellStyle name="SAPBEXexcGood3 15 2 15" xfId="46833"/>
    <cellStyle name="SAPBEXexcGood3 15 2 16" xfId="46834"/>
    <cellStyle name="SAPBEXexcGood3 15 2 17" xfId="46835"/>
    <cellStyle name="SAPBEXexcGood3 15 2 18" xfId="46836"/>
    <cellStyle name="SAPBEXexcGood3 15 2 19" xfId="46837"/>
    <cellStyle name="SAPBEXexcGood3 15 2 2" xfId="46838"/>
    <cellStyle name="SAPBEXexcGood3 15 2 20" xfId="46839"/>
    <cellStyle name="SAPBEXexcGood3 15 2 21" xfId="46840"/>
    <cellStyle name="SAPBEXexcGood3 15 2 22" xfId="46841"/>
    <cellStyle name="SAPBEXexcGood3 15 2 23" xfId="46842"/>
    <cellStyle name="SAPBEXexcGood3 15 2 24" xfId="46843"/>
    <cellStyle name="SAPBEXexcGood3 15 2 25" xfId="46844"/>
    <cellStyle name="SAPBEXexcGood3 15 2 26" xfId="46845"/>
    <cellStyle name="SAPBEXexcGood3 15 2 27" xfId="46846"/>
    <cellStyle name="SAPBEXexcGood3 15 2 28" xfId="46847"/>
    <cellStyle name="SAPBEXexcGood3 15 2 29" xfId="46848"/>
    <cellStyle name="SAPBEXexcGood3 15 2 3" xfId="46849"/>
    <cellStyle name="SAPBEXexcGood3 15 2 4" xfId="46850"/>
    <cellStyle name="SAPBEXexcGood3 15 2 5" xfId="46851"/>
    <cellStyle name="SAPBEXexcGood3 15 2 6" xfId="46852"/>
    <cellStyle name="SAPBEXexcGood3 15 2 7" xfId="46853"/>
    <cellStyle name="SAPBEXexcGood3 15 2 8" xfId="46854"/>
    <cellStyle name="SAPBEXexcGood3 15 2 9" xfId="46855"/>
    <cellStyle name="SAPBEXexcGood3 15 20" xfId="46856"/>
    <cellStyle name="SAPBEXexcGood3 15 21" xfId="46857"/>
    <cellStyle name="SAPBEXexcGood3 15 22" xfId="46858"/>
    <cellStyle name="SAPBEXexcGood3 15 23" xfId="46859"/>
    <cellStyle name="SAPBEXexcGood3 15 24" xfId="46860"/>
    <cellStyle name="SAPBEXexcGood3 15 25" xfId="46861"/>
    <cellStyle name="SAPBEXexcGood3 15 26" xfId="46862"/>
    <cellStyle name="SAPBEXexcGood3 15 27" xfId="46863"/>
    <cellStyle name="SAPBEXexcGood3 15 28" xfId="46864"/>
    <cellStyle name="SAPBEXexcGood3 15 29" xfId="46865"/>
    <cellStyle name="SAPBEXexcGood3 15 3" xfId="46866"/>
    <cellStyle name="SAPBEXexcGood3 15 30" xfId="46867"/>
    <cellStyle name="SAPBEXexcGood3 15 4" xfId="46868"/>
    <cellStyle name="SAPBEXexcGood3 15 5" xfId="46869"/>
    <cellStyle name="SAPBEXexcGood3 15 6" xfId="46870"/>
    <cellStyle name="SAPBEXexcGood3 15 7" xfId="46871"/>
    <cellStyle name="SAPBEXexcGood3 15 8" xfId="46872"/>
    <cellStyle name="SAPBEXexcGood3 15 9" xfId="46873"/>
    <cellStyle name="SAPBEXexcGood3 16" xfId="46874"/>
    <cellStyle name="SAPBEXexcGood3 16 10" xfId="46875"/>
    <cellStyle name="SAPBEXexcGood3 16 11" xfId="46876"/>
    <cellStyle name="SAPBEXexcGood3 16 12" xfId="46877"/>
    <cellStyle name="SAPBEXexcGood3 16 13" xfId="46878"/>
    <cellStyle name="SAPBEXexcGood3 16 14" xfId="46879"/>
    <cellStyle name="SAPBEXexcGood3 16 15" xfId="46880"/>
    <cellStyle name="SAPBEXexcGood3 16 16" xfId="46881"/>
    <cellStyle name="SAPBEXexcGood3 16 17" xfId="46882"/>
    <cellStyle name="SAPBEXexcGood3 16 18" xfId="46883"/>
    <cellStyle name="SAPBEXexcGood3 16 19" xfId="46884"/>
    <cellStyle name="SAPBEXexcGood3 16 2" xfId="46885"/>
    <cellStyle name="SAPBEXexcGood3 16 2 10" xfId="46886"/>
    <cellStyle name="SAPBEXexcGood3 16 2 11" xfId="46887"/>
    <cellStyle name="SAPBEXexcGood3 16 2 12" xfId="46888"/>
    <cellStyle name="SAPBEXexcGood3 16 2 13" xfId="46889"/>
    <cellStyle name="SAPBEXexcGood3 16 2 14" xfId="46890"/>
    <cellStyle name="SAPBEXexcGood3 16 2 15" xfId="46891"/>
    <cellStyle name="SAPBEXexcGood3 16 2 16" xfId="46892"/>
    <cellStyle name="SAPBEXexcGood3 16 2 17" xfId="46893"/>
    <cellStyle name="SAPBEXexcGood3 16 2 18" xfId="46894"/>
    <cellStyle name="SAPBEXexcGood3 16 2 19" xfId="46895"/>
    <cellStyle name="SAPBEXexcGood3 16 2 2" xfId="46896"/>
    <cellStyle name="SAPBEXexcGood3 16 2 20" xfId="46897"/>
    <cellStyle name="SAPBEXexcGood3 16 2 21" xfId="46898"/>
    <cellStyle name="SAPBEXexcGood3 16 2 22" xfId="46899"/>
    <cellStyle name="SAPBEXexcGood3 16 2 23" xfId="46900"/>
    <cellStyle name="SAPBEXexcGood3 16 2 24" xfId="46901"/>
    <cellStyle name="SAPBEXexcGood3 16 2 25" xfId="46902"/>
    <cellStyle name="SAPBEXexcGood3 16 2 26" xfId="46903"/>
    <cellStyle name="SAPBEXexcGood3 16 2 27" xfId="46904"/>
    <cellStyle name="SAPBEXexcGood3 16 2 28" xfId="46905"/>
    <cellStyle name="SAPBEXexcGood3 16 2 29" xfId="46906"/>
    <cellStyle name="SAPBEXexcGood3 16 2 3" xfId="46907"/>
    <cellStyle name="SAPBEXexcGood3 16 2 4" xfId="46908"/>
    <cellStyle name="SAPBEXexcGood3 16 2 5" xfId="46909"/>
    <cellStyle name="SAPBEXexcGood3 16 2 6" xfId="46910"/>
    <cellStyle name="SAPBEXexcGood3 16 2 7" xfId="46911"/>
    <cellStyle name="SAPBEXexcGood3 16 2 8" xfId="46912"/>
    <cellStyle name="SAPBEXexcGood3 16 2 9" xfId="46913"/>
    <cellStyle name="SAPBEXexcGood3 16 20" xfId="46914"/>
    <cellStyle name="SAPBEXexcGood3 16 21" xfId="46915"/>
    <cellStyle name="SAPBEXexcGood3 16 22" xfId="46916"/>
    <cellStyle name="SAPBEXexcGood3 16 23" xfId="46917"/>
    <cellStyle name="SAPBEXexcGood3 16 24" xfId="46918"/>
    <cellStyle name="SAPBEXexcGood3 16 25" xfId="46919"/>
    <cellStyle name="SAPBEXexcGood3 16 26" xfId="46920"/>
    <cellStyle name="SAPBEXexcGood3 16 27" xfId="46921"/>
    <cellStyle name="SAPBEXexcGood3 16 28" xfId="46922"/>
    <cellStyle name="SAPBEXexcGood3 16 29" xfId="46923"/>
    <cellStyle name="SAPBEXexcGood3 16 3" xfId="46924"/>
    <cellStyle name="SAPBEXexcGood3 16 30" xfId="46925"/>
    <cellStyle name="SAPBEXexcGood3 16 4" xfId="46926"/>
    <cellStyle name="SAPBEXexcGood3 16 5" xfId="46927"/>
    <cellStyle name="SAPBEXexcGood3 16 6" xfId="46928"/>
    <cellStyle name="SAPBEXexcGood3 16 7" xfId="46929"/>
    <cellStyle name="SAPBEXexcGood3 16 8" xfId="46930"/>
    <cellStyle name="SAPBEXexcGood3 16 9" xfId="46931"/>
    <cellStyle name="SAPBEXexcGood3 17" xfId="46932"/>
    <cellStyle name="SAPBEXexcGood3 17 10" xfId="46933"/>
    <cellStyle name="SAPBEXexcGood3 17 11" xfId="46934"/>
    <cellStyle name="SAPBEXexcGood3 17 12" xfId="46935"/>
    <cellStyle name="SAPBEXexcGood3 17 13" xfId="46936"/>
    <cellStyle name="SAPBEXexcGood3 17 14" xfId="46937"/>
    <cellStyle name="SAPBEXexcGood3 17 15" xfId="46938"/>
    <cellStyle name="SAPBEXexcGood3 17 16" xfId="46939"/>
    <cellStyle name="SAPBEXexcGood3 17 17" xfId="46940"/>
    <cellStyle name="SAPBEXexcGood3 17 18" xfId="46941"/>
    <cellStyle name="SAPBEXexcGood3 17 19" xfId="46942"/>
    <cellStyle name="SAPBEXexcGood3 17 2" xfId="46943"/>
    <cellStyle name="SAPBEXexcGood3 17 2 10" xfId="46944"/>
    <cellStyle name="SAPBEXexcGood3 17 2 11" xfId="46945"/>
    <cellStyle name="SAPBEXexcGood3 17 2 12" xfId="46946"/>
    <cellStyle name="SAPBEXexcGood3 17 2 13" xfId="46947"/>
    <cellStyle name="SAPBEXexcGood3 17 2 14" xfId="46948"/>
    <cellStyle name="SAPBEXexcGood3 17 2 15" xfId="46949"/>
    <cellStyle name="SAPBEXexcGood3 17 2 16" xfId="46950"/>
    <cellStyle name="SAPBEXexcGood3 17 2 17" xfId="46951"/>
    <cellStyle name="SAPBEXexcGood3 17 2 18" xfId="46952"/>
    <cellStyle name="SAPBEXexcGood3 17 2 19" xfId="46953"/>
    <cellStyle name="SAPBEXexcGood3 17 2 2" xfId="46954"/>
    <cellStyle name="SAPBEXexcGood3 17 2 20" xfId="46955"/>
    <cellStyle name="SAPBEXexcGood3 17 2 21" xfId="46956"/>
    <cellStyle name="SAPBEXexcGood3 17 2 22" xfId="46957"/>
    <cellStyle name="SAPBEXexcGood3 17 2 23" xfId="46958"/>
    <cellStyle name="SAPBEXexcGood3 17 2 24" xfId="46959"/>
    <cellStyle name="SAPBEXexcGood3 17 2 25" xfId="46960"/>
    <cellStyle name="SAPBEXexcGood3 17 2 26" xfId="46961"/>
    <cellStyle name="SAPBEXexcGood3 17 2 27" xfId="46962"/>
    <cellStyle name="SAPBEXexcGood3 17 2 28" xfId="46963"/>
    <cellStyle name="SAPBEXexcGood3 17 2 29" xfId="46964"/>
    <cellStyle name="SAPBEXexcGood3 17 2 3" xfId="46965"/>
    <cellStyle name="SAPBEXexcGood3 17 2 4" xfId="46966"/>
    <cellStyle name="SAPBEXexcGood3 17 2 5" xfId="46967"/>
    <cellStyle name="SAPBEXexcGood3 17 2 6" xfId="46968"/>
    <cellStyle name="SAPBEXexcGood3 17 2 7" xfId="46969"/>
    <cellStyle name="SAPBEXexcGood3 17 2 8" xfId="46970"/>
    <cellStyle name="SAPBEXexcGood3 17 2 9" xfId="46971"/>
    <cellStyle name="SAPBEXexcGood3 17 20" xfId="46972"/>
    <cellStyle name="SAPBEXexcGood3 17 21" xfId="46973"/>
    <cellStyle name="SAPBEXexcGood3 17 22" xfId="46974"/>
    <cellStyle name="SAPBEXexcGood3 17 23" xfId="46975"/>
    <cellStyle name="SAPBEXexcGood3 17 24" xfId="46976"/>
    <cellStyle name="SAPBEXexcGood3 17 25" xfId="46977"/>
    <cellStyle name="SAPBEXexcGood3 17 26" xfId="46978"/>
    <cellStyle name="SAPBEXexcGood3 17 27" xfId="46979"/>
    <cellStyle name="SAPBEXexcGood3 17 28" xfId="46980"/>
    <cellStyle name="SAPBEXexcGood3 17 29" xfId="46981"/>
    <cellStyle name="SAPBEXexcGood3 17 3" xfId="46982"/>
    <cellStyle name="SAPBEXexcGood3 17 30" xfId="46983"/>
    <cellStyle name="SAPBEXexcGood3 17 4" xfId="46984"/>
    <cellStyle name="SAPBEXexcGood3 17 5" xfId="46985"/>
    <cellStyle name="SAPBEXexcGood3 17 6" xfId="46986"/>
    <cellStyle name="SAPBEXexcGood3 17 7" xfId="46987"/>
    <cellStyle name="SAPBEXexcGood3 17 8" xfId="46988"/>
    <cellStyle name="SAPBEXexcGood3 17 9" xfId="46989"/>
    <cellStyle name="SAPBEXexcGood3 18" xfId="46990"/>
    <cellStyle name="SAPBEXexcGood3 18 10" xfId="46991"/>
    <cellStyle name="SAPBEXexcGood3 18 11" xfId="46992"/>
    <cellStyle name="SAPBEXexcGood3 18 12" xfId="46993"/>
    <cellStyle name="SAPBEXexcGood3 18 13" xfId="46994"/>
    <cellStyle name="SAPBEXexcGood3 18 14" xfId="46995"/>
    <cellStyle name="SAPBEXexcGood3 18 15" xfId="46996"/>
    <cellStyle name="SAPBEXexcGood3 18 16" xfId="46997"/>
    <cellStyle name="SAPBEXexcGood3 18 17" xfId="46998"/>
    <cellStyle name="SAPBEXexcGood3 18 18" xfId="46999"/>
    <cellStyle name="SAPBEXexcGood3 18 19" xfId="47000"/>
    <cellStyle name="SAPBEXexcGood3 18 2" xfId="47001"/>
    <cellStyle name="SAPBEXexcGood3 18 20" xfId="47002"/>
    <cellStyle name="SAPBEXexcGood3 18 21" xfId="47003"/>
    <cellStyle name="SAPBEXexcGood3 18 22" xfId="47004"/>
    <cellStyle name="SAPBEXexcGood3 18 23" xfId="47005"/>
    <cellStyle name="SAPBEXexcGood3 18 24" xfId="47006"/>
    <cellStyle name="SAPBEXexcGood3 18 25" xfId="47007"/>
    <cellStyle name="SAPBEXexcGood3 18 26" xfId="47008"/>
    <cellStyle name="SAPBEXexcGood3 18 27" xfId="47009"/>
    <cellStyle name="SAPBEXexcGood3 18 28" xfId="47010"/>
    <cellStyle name="SAPBEXexcGood3 18 29" xfId="47011"/>
    <cellStyle name="SAPBEXexcGood3 18 3" xfId="47012"/>
    <cellStyle name="SAPBEXexcGood3 18 4" xfId="47013"/>
    <cellStyle name="SAPBEXexcGood3 18 5" xfId="47014"/>
    <cellStyle name="SAPBEXexcGood3 18 6" xfId="47015"/>
    <cellStyle name="SAPBEXexcGood3 18 7" xfId="47016"/>
    <cellStyle name="SAPBEXexcGood3 18 8" xfId="47017"/>
    <cellStyle name="SAPBEXexcGood3 18 9" xfId="47018"/>
    <cellStyle name="SAPBEXexcGood3 19" xfId="47019"/>
    <cellStyle name="SAPBEXexcGood3 19 10" xfId="47020"/>
    <cellStyle name="SAPBEXexcGood3 19 11" xfId="47021"/>
    <cellStyle name="SAPBEXexcGood3 19 12" xfId="47022"/>
    <cellStyle name="SAPBEXexcGood3 19 13" xfId="47023"/>
    <cellStyle name="SAPBEXexcGood3 19 14" xfId="47024"/>
    <cellStyle name="SAPBEXexcGood3 19 15" xfId="47025"/>
    <cellStyle name="SAPBEXexcGood3 19 16" xfId="47026"/>
    <cellStyle name="SAPBEXexcGood3 19 17" xfId="47027"/>
    <cellStyle name="SAPBEXexcGood3 19 18" xfId="47028"/>
    <cellStyle name="SAPBEXexcGood3 19 19" xfId="47029"/>
    <cellStyle name="SAPBEXexcGood3 19 2" xfId="47030"/>
    <cellStyle name="SAPBEXexcGood3 19 20" xfId="47031"/>
    <cellStyle name="SAPBEXexcGood3 19 21" xfId="47032"/>
    <cellStyle name="SAPBEXexcGood3 19 22" xfId="47033"/>
    <cellStyle name="SAPBEXexcGood3 19 23" xfId="47034"/>
    <cellStyle name="SAPBEXexcGood3 19 24" xfId="47035"/>
    <cellStyle name="SAPBEXexcGood3 19 25" xfId="47036"/>
    <cellStyle name="SAPBEXexcGood3 19 26" xfId="47037"/>
    <cellStyle name="SAPBEXexcGood3 19 27" xfId="47038"/>
    <cellStyle name="SAPBEXexcGood3 19 28" xfId="47039"/>
    <cellStyle name="SAPBEXexcGood3 19 29" xfId="47040"/>
    <cellStyle name="SAPBEXexcGood3 19 3" xfId="47041"/>
    <cellStyle name="SAPBEXexcGood3 19 4" xfId="47042"/>
    <cellStyle name="SAPBEXexcGood3 19 5" xfId="47043"/>
    <cellStyle name="SAPBEXexcGood3 19 6" xfId="47044"/>
    <cellStyle name="SAPBEXexcGood3 19 7" xfId="47045"/>
    <cellStyle name="SAPBEXexcGood3 19 8" xfId="47046"/>
    <cellStyle name="SAPBEXexcGood3 19 9" xfId="47047"/>
    <cellStyle name="SAPBEXexcGood3 2" xfId="47048"/>
    <cellStyle name="SAPBEXexcGood3 2 10" xfId="47049"/>
    <cellStyle name="SAPBEXexcGood3 2 11" xfId="47050"/>
    <cellStyle name="SAPBEXexcGood3 2 12" xfId="47051"/>
    <cellStyle name="SAPBEXexcGood3 2 13" xfId="47052"/>
    <cellStyle name="SAPBEXexcGood3 2 14" xfId="47053"/>
    <cellStyle name="SAPBEXexcGood3 2 15" xfId="47054"/>
    <cellStyle name="SAPBEXexcGood3 2 16" xfId="47055"/>
    <cellStyle name="SAPBEXexcGood3 2 17" xfId="47056"/>
    <cellStyle name="SAPBEXexcGood3 2 18" xfId="47057"/>
    <cellStyle name="SAPBEXexcGood3 2 19" xfId="47058"/>
    <cellStyle name="SAPBEXexcGood3 2 2" xfId="47059"/>
    <cellStyle name="SAPBEXexcGood3 2 2 10" xfId="47060"/>
    <cellStyle name="SAPBEXexcGood3 2 2 11" xfId="47061"/>
    <cellStyle name="SAPBEXexcGood3 2 2 12" xfId="47062"/>
    <cellStyle name="SAPBEXexcGood3 2 2 13" xfId="47063"/>
    <cellStyle name="SAPBEXexcGood3 2 2 14" xfId="47064"/>
    <cellStyle name="SAPBEXexcGood3 2 2 15" xfId="47065"/>
    <cellStyle name="SAPBEXexcGood3 2 2 16" xfId="47066"/>
    <cellStyle name="SAPBEXexcGood3 2 2 17" xfId="47067"/>
    <cellStyle name="SAPBEXexcGood3 2 2 18" xfId="47068"/>
    <cellStyle name="SAPBEXexcGood3 2 2 19" xfId="47069"/>
    <cellStyle name="SAPBEXexcGood3 2 2 2" xfId="47070"/>
    <cellStyle name="SAPBEXexcGood3 2 2 2 10" xfId="47071"/>
    <cellStyle name="SAPBEXexcGood3 2 2 2 11" xfId="47072"/>
    <cellStyle name="SAPBEXexcGood3 2 2 2 12" xfId="47073"/>
    <cellStyle name="SAPBEXexcGood3 2 2 2 13" xfId="47074"/>
    <cellStyle name="SAPBEXexcGood3 2 2 2 14" xfId="47075"/>
    <cellStyle name="SAPBEXexcGood3 2 2 2 15" xfId="47076"/>
    <cellStyle name="SAPBEXexcGood3 2 2 2 16" xfId="47077"/>
    <cellStyle name="SAPBEXexcGood3 2 2 2 17" xfId="47078"/>
    <cellStyle name="SAPBEXexcGood3 2 2 2 18" xfId="47079"/>
    <cellStyle name="SAPBEXexcGood3 2 2 2 19" xfId="47080"/>
    <cellStyle name="SAPBEXexcGood3 2 2 2 2" xfId="47081"/>
    <cellStyle name="SAPBEXexcGood3 2 2 2 20" xfId="47082"/>
    <cellStyle name="SAPBEXexcGood3 2 2 2 21" xfId="47083"/>
    <cellStyle name="SAPBEXexcGood3 2 2 2 22" xfId="47084"/>
    <cellStyle name="SAPBEXexcGood3 2 2 2 23" xfId="47085"/>
    <cellStyle name="SAPBEXexcGood3 2 2 2 24" xfId="47086"/>
    <cellStyle name="SAPBEXexcGood3 2 2 2 25" xfId="47087"/>
    <cellStyle name="SAPBEXexcGood3 2 2 2 26" xfId="47088"/>
    <cellStyle name="SAPBEXexcGood3 2 2 2 27" xfId="47089"/>
    <cellStyle name="SAPBEXexcGood3 2 2 2 28" xfId="47090"/>
    <cellStyle name="SAPBEXexcGood3 2 2 2 29" xfId="47091"/>
    <cellStyle name="SAPBEXexcGood3 2 2 2 3" xfId="47092"/>
    <cellStyle name="SAPBEXexcGood3 2 2 2 4" xfId="47093"/>
    <cellStyle name="SAPBEXexcGood3 2 2 2 5" xfId="47094"/>
    <cellStyle name="SAPBEXexcGood3 2 2 2 6" xfId="47095"/>
    <cellStyle name="SAPBEXexcGood3 2 2 2 7" xfId="47096"/>
    <cellStyle name="SAPBEXexcGood3 2 2 2 8" xfId="47097"/>
    <cellStyle name="SAPBEXexcGood3 2 2 2 9" xfId="47098"/>
    <cellStyle name="SAPBEXexcGood3 2 2 20" xfId="47099"/>
    <cellStyle name="SAPBEXexcGood3 2 2 21" xfId="47100"/>
    <cellStyle name="SAPBEXexcGood3 2 2 22" xfId="47101"/>
    <cellStyle name="SAPBEXexcGood3 2 2 23" xfId="47102"/>
    <cellStyle name="SAPBEXexcGood3 2 2 24" xfId="47103"/>
    <cellStyle name="SAPBEXexcGood3 2 2 25" xfId="47104"/>
    <cellStyle name="SAPBEXexcGood3 2 2 26" xfId="47105"/>
    <cellStyle name="SAPBEXexcGood3 2 2 27" xfId="47106"/>
    <cellStyle name="SAPBEXexcGood3 2 2 28" xfId="47107"/>
    <cellStyle name="SAPBEXexcGood3 2 2 29" xfId="47108"/>
    <cellStyle name="SAPBEXexcGood3 2 2 3" xfId="47109"/>
    <cellStyle name="SAPBEXexcGood3 2 2 30" xfId="47110"/>
    <cellStyle name="SAPBEXexcGood3 2 2 4" xfId="47111"/>
    <cellStyle name="SAPBEXexcGood3 2 2 5" xfId="47112"/>
    <cellStyle name="SAPBEXexcGood3 2 2 6" xfId="47113"/>
    <cellStyle name="SAPBEXexcGood3 2 2 7" xfId="47114"/>
    <cellStyle name="SAPBEXexcGood3 2 2 8" xfId="47115"/>
    <cellStyle name="SAPBEXexcGood3 2 2 9" xfId="47116"/>
    <cellStyle name="SAPBEXexcGood3 2 20" xfId="47117"/>
    <cellStyle name="SAPBEXexcGood3 2 21" xfId="47118"/>
    <cellStyle name="SAPBEXexcGood3 2 22" xfId="47119"/>
    <cellStyle name="SAPBEXexcGood3 2 23" xfId="47120"/>
    <cellStyle name="SAPBEXexcGood3 2 24" xfId="47121"/>
    <cellStyle name="SAPBEXexcGood3 2 25" xfId="47122"/>
    <cellStyle name="SAPBEXexcGood3 2 26" xfId="47123"/>
    <cellStyle name="SAPBEXexcGood3 2 27" xfId="47124"/>
    <cellStyle name="SAPBEXexcGood3 2 28" xfId="47125"/>
    <cellStyle name="SAPBEXexcGood3 2 29" xfId="47126"/>
    <cellStyle name="SAPBEXexcGood3 2 3" xfId="47127"/>
    <cellStyle name="SAPBEXexcGood3 2 3 10" xfId="47128"/>
    <cellStyle name="SAPBEXexcGood3 2 3 11" xfId="47129"/>
    <cellStyle name="SAPBEXexcGood3 2 3 12" xfId="47130"/>
    <cellStyle name="SAPBEXexcGood3 2 3 13" xfId="47131"/>
    <cellStyle name="SAPBEXexcGood3 2 3 14" xfId="47132"/>
    <cellStyle name="SAPBEXexcGood3 2 3 15" xfId="47133"/>
    <cellStyle name="SAPBEXexcGood3 2 3 16" xfId="47134"/>
    <cellStyle name="SAPBEXexcGood3 2 3 17" xfId="47135"/>
    <cellStyle name="SAPBEXexcGood3 2 3 18" xfId="47136"/>
    <cellStyle name="SAPBEXexcGood3 2 3 19" xfId="47137"/>
    <cellStyle name="SAPBEXexcGood3 2 3 2" xfId="47138"/>
    <cellStyle name="SAPBEXexcGood3 2 3 20" xfId="47139"/>
    <cellStyle name="SAPBEXexcGood3 2 3 21" xfId="47140"/>
    <cellStyle name="SAPBEXexcGood3 2 3 22" xfId="47141"/>
    <cellStyle name="SAPBEXexcGood3 2 3 23" xfId="47142"/>
    <cellStyle name="SAPBEXexcGood3 2 3 24" xfId="47143"/>
    <cellStyle name="SAPBEXexcGood3 2 3 25" xfId="47144"/>
    <cellStyle name="SAPBEXexcGood3 2 3 26" xfId="47145"/>
    <cellStyle name="SAPBEXexcGood3 2 3 27" xfId="47146"/>
    <cellStyle name="SAPBEXexcGood3 2 3 28" xfId="47147"/>
    <cellStyle name="SAPBEXexcGood3 2 3 29" xfId="47148"/>
    <cellStyle name="SAPBEXexcGood3 2 3 3" xfId="47149"/>
    <cellStyle name="SAPBEXexcGood3 2 3 4" xfId="47150"/>
    <cellStyle name="SAPBEXexcGood3 2 3 5" xfId="47151"/>
    <cellStyle name="SAPBEXexcGood3 2 3 6" xfId="47152"/>
    <cellStyle name="SAPBEXexcGood3 2 3 7" xfId="47153"/>
    <cellStyle name="SAPBEXexcGood3 2 3 8" xfId="47154"/>
    <cellStyle name="SAPBEXexcGood3 2 3 9" xfId="47155"/>
    <cellStyle name="SAPBEXexcGood3 2 30" xfId="47156"/>
    <cellStyle name="SAPBEXexcGood3 2 31" xfId="47157"/>
    <cellStyle name="SAPBEXexcGood3 2 4" xfId="47158"/>
    <cellStyle name="SAPBEXexcGood3 2 5" xfId="47159"/>
    <cellStyle name="SAPBEXexcGood3 2 6" xfId="47160"/>
    <cellStyle name="SAPBEXexcGood3 2 7" xfId="47161"/>
    <cellStyle name="SAPBEXexcGood3 2 8" xfId="47162"/>
    <cellStyle name="SAPBEXexcGood3 2 9" xfId="47163"/>
    <cellStyle name="SAPBEXexcGood3 20" xfId="47164"/>
    <cellStyle name="SAPBEXexcGood3 20 10" xfId="47165"/>
    <cellStyle name="SAPBEXexcGood3 20 11" xfId="47166"/>
    <cellStyle name="SAPBEXexcGood3 20 12" xfId="47167"/>
    <cellStyle name="SAPBEXexcGood3 20 13" xfId="47168"/>
    <cellStyle name="SAPBEXexcGood3 20 14" xfId="47169"/>
    <cellStyle name="SAPBEXexcGood3 20 15" xfId="47170"/>
    <cellStyle name="SAPBEXexcGood3 20 16" xfId="47171"/>
    <cellStyle name="SAPBEXexcGood3 20 17" xfId="47172"/>
    <cellStyle name="SAPBEXexcGood3 20 18" xfId="47173"/>
    <cellStyle name="SAPBEXexcGood3 20 19" xfId="47174"/>
    <cellStyle name="SAPBEXexcGood3 20 2" xfId="47175"/>
    <cellStyle name="SAPBEXexcGood3 20 20" xfId="47176"/>
    <cellStyle name="SAPBEXexcGood3 20 21" xfId="47177"/>
    <cellStyle name="SAPBEXexcGood3 20 22" xfId="47178"/>
    <cellStyle name="SAPBEXexcGood3 20 23" xfId="47179"/>
    <cellStyle name="SAPBEXexcGood3 20 24" xfId="47180"/>
    <cellStyle name="SAPBEXexcGood3 20 25" xfId="47181"/>
    <cellStyle name="SAPBEXexcGood3 20 26" xfId="47182"/>
    <cellStyle name="SAPBEXexcGood3 20 27" xfId="47183"/>
    <cellStyle name="SAPBEXexcGood3 20 28" xfId="47184"/>
    <cellStyle name="SAPBEXexcGood3 20 29" xfId="47185"/>
    <cellStyle name="SAPBEXexcGood3 20 3" xfId="47186"/>
    <cellStyle name="SAPBEXexcGood3 20 4" xfId="47187"/>
    <cellStyle name="SAPBEXexcGood3 20 5" xfId="47188"/>
    <cellStyle name="SAPBEXexcGood3 20 6" xfId="47189"/>
    <cellStyle name="SAPBEXexcGood3 20 7" xfId="47190"/>
    <cellStyle name="SAPBEXexcGood3 20 8" xfId="47191"/>
    <cellStyle name="SAPBEXexcGood3 20 9" xfId="47192"/>
    <cellStyle name="SAPBEXexcGood3 21" xfId="47193"/>
    <cellStyle name="SAPBEXexcGood3 21 10" xfId="47194"/>
    <cellStyle name="SAPBEXexcGood3 21 11" xfId="47195"/>
    <cellStyle name="SAPBEXexcGood3 21 12" xfId="47196"/>
    <cellStyle name="SAPBEXexcGood3 21 13" xfId="47197"/>
    <cellStyle name="SAPBEXexcGood3 21 14" xfId="47198"/>
    <cellStyle name="SAPBEXexcGood3 21 15" xfId="47199"/>
    <cellStyle name="SAPBEXexcGood3 21 16" xfId="47200"/>
    <cellStyle name="SAPBEXexcGood3 21 17" xfId="47201"/>
    <cellStyle name="SAPBEXexcGood3 21 18" xfId="47202"/>
    <cellStyle name="SAPBEXexcGood3 21 19" xfId="47203"/>
    <cellStyle name="SAPBEXexcGood3 21 2" xfId="47204"/>
    <cellStyle name="SAPBEXexcGood3 21 20" xfId="47205"/>
    <cellStyle name="SAPBEXexcGood3 21 21" xfId="47206"/>
    <cellStyle name="SAPBEXexcGood3 21 22" xfId="47207"/>
    <cellStyle name="SAPBEXexcGood3 21 23" xfId="47208"/>
    <cellStyle name="SAPBEXexcGood3 21 24" xfId="47209"/>
    <cellStyle name="SAPBEXexcGood3 21 25" xfId="47210"/>
    <cellStyle name="SAPBEXexcGood3 21 26" xfId="47211"/>
    <cellStyle name="SAPBEXexcGood3 21 27" xfId="47212"/>
    <cellStyle name="SAPBEXexcGood3 21 28" xfId="47213"/>
    <cellStyle name="SAPBEXexcGood3 21 29" xfId="47214"/>
    <cellStyle name="SAPBEXexcGood3 21 3" xfId="47215"/>
    <cellStyle name="SAPBEXexcGood3 21 4" xfId="47216"/>
    <cellStyle name="SAPBEXexcGood3 21 5" xfId="47217"/>
    <cellStyle name="SAPBEXexcGood3 21 6" xfId="47218"/>
    <cellStyle name="SAPBEXexcGood3 21 7" xfId="47219"/>
    <cellStyle name="SAPBEXexcGood3 21 8" xfId="47220"/>
    <cellStyle name="SAPBEXexcGood3 21 9" xfId="47221"/>
    <cellStyle name="SAPBEXexcGood3 22" xfId="47222"/>
    <cellStyle name="SAPBEXexcGood3 22 10" xfId="47223"/>
    <cellStyle name="SAPBEXexcGood3 22 11" xfId="47224"/>
    <cellStyle name="SAPBEXexcGood3 22 12" xfId="47225"/>
    <cellStyle name="SAPBEXexcGood3 22 13" xfId="47226"/>
    <cellStyle name="SAPBEXexcGood3 22 14" xfId="47227"/>
    <cellStyle name="SAPBEXexcGood3 22 15" xfId="47228"/>
    <cellStyle name="SAPBEXexcGood3 22 16" xfId="47229"/>
    <cellStyle name="SAPBEXexcGood3 22 17" xfId="47230"/>
    <cellStyle name="SAPBEXexcGood3 22 18" xfId="47231"/>
    <cellStyle name="SAPBEXexcGood3 22 19" xfId="47232"/>
    <cellStyle name="SAPBEXexcGood3 22 2" xfId="47233"/>
    <cellStyle name="SAPBEXexcGood3 22 20" xfId="47234"/>
    <cellStyle name="SAPBEXexcGood3 22 21" xfId="47235"/>
    <cellStyle name="SAPBEXexcGood3 22 22" xfId="47236"/>
    <cellStyle name="SAPBEXexcGood3 22 23" xfId="47237"/>
    <cellStyle name="SAPBEXexcGood3 22 24" xfId="47238"/>
    <cellStyle name="SAPBEXexcGood3 22 25" xfId="47239"/>
    <cellStyle name="SAPBEXexcGood3 22 26" xfId="47240"/>
    <cellStyle name="SAPBEXexcGood3 22 27" xfId="47241"/>
    <cellStyle name="SAPBEXexcGood3 22 28" xfId="47242"/>
    <cellStyle name="SAPBEXexcGood3 22 29" xfId="47243"/>
    <cellStyle name="SAPBEXexcGood3 22 3" xfId="47244"/>
    <cellStyle name="SAPBEXexcGood3 22 4" xfId="47245"/>
    <cellStyle name="SAPBEXexcGood3 22 5" xfId="47246"/>
    <cellStyle name="SAPBEXexcGood3 22 6" xfId="47247"/>
    <cellStyle name="SAPBEXexcGood3 22 7" xfId="47248"/>
    <cellStyle name="SAPBEXexcGood3 22 8" xfId="47249"/>
    <cellStyle name="SAPBEXexcGood3 22 9" xfId="47250"/>
    <cellStyle name="SAPBEXexcGood3 23" xfId="47251"/>
    <cellStyle name="SAPBEXexcGood3 23 10" xfId="47252"/>
    <cellStyle name="SAPBEXexcGood3 23 11" xfId="47253"/>
    <cellStyle name="SAPBEXexcGood3 23 12" xfId="47254"/>
    <cellStyle name="SAPBEXexcGood3 23 13" xfId="47255"/>
    <cellStyle name="SAPBEXexcGood3 23 14" xfId="47256"/>
    <cellStyle name="SAPBEXexcGood3 23 15" xfId="47257"/>
    <cellStyle name="SAPBEXexcGood3 23 16" xfId="47258"/>
    <cellStyle name="SAPBEXexcGood3 23 17" xfId="47259"/>
    <cellStyle name="SAPBEXexcGood3 23 18" xfId="47260"/>
    <cellStyle name="SAPBEXexcGood3 23 19" xfId="47261"/>
    <cellStyle name="SAPBEXexcGood3 23 2" xfId="47262"/>
    <cellStyle name="SAPBEXexcGood3 23 20" xfId="47263"/>
    <cellStyle name="SAPBEXexcGood3 23 21" xfId="47264"/>
    <cellStyle name="SAPBEXexcGood3 23 22" xfId="47265"/>
    <cellStyle name="SAPBEXexcGood3 23 23" xfId="47266"/>
    <cellStyle name="SAPBEXexcGood3 23 24" xfId="47267"/>
    <cellStyle name="SAPBEXexcGood3 23 25" xfId="47268"/>
    <cellStyle name="SAPBEXexcGood3 23 26" xfId="47269"/>
    <cellStyle name="SAPBEXexcGood3 23 27" xfId="47270"/>
    <cellStyle name="SAPBEXexcGood3 23 28" xfId="47271"/>
    <cellStyle name="SAPBEXexcGood3 23 29" xfId="47272"/>
    <cellStyle name="SAPBEXexcGood3 23 3" xfId="47273"/>
    <cellStyle name="SAPBEXexcGood3 23 4" xfId="47274"/>
    <cellStyle name="SAPBEXexcGood3 23 5" xfId="47275"/>
    <cellStyle name="SAPBEXexcGood3 23 6" xfId="47276"/>
    <cellStyle name="SAPBEXexcGood3 23 7" xfId="47277"/>
    <cellStyle name="SAPBEXexcGood3 23 8" xfId="47278"/>
    <cellStyle name="SAPBEXexcGood3 23 9" xfId="47279"/>
    <cellStyle name="SAPBEXexcGood3 24" xfId="47280"/>
    <cellStyle name="SAPBEXexcGood3 24 10" xfId="47281"/>
    <cellStyle name="SAPBEXexcGood3 24 11" xfId="47282"/>
    <cellStyle name="SAPBEXexcGood3 24 12" xfId="47283"/>
    <cellStyle name="SAPBEXexcGood3 24 13" xfId="47284"/>
    <cellStyle name="SAPBEXexcGood3 24 14" xfId="47285"/>
    <cellStyle name="SAPBEXexcGood3 24 15" xfId="47286"/>
    <cellStyle name="SAPBEXexcGood3 24 16" xfId="47287"/>
    <cellStyle name="SAPBEXexcGood3 24 17" xfId="47288"/>
    <cellStyle name="SAPBEXexcGood3 24 18" xfId="47289"/>
    <cellStyle name="SAPBEXexcGood3 24 19" xfId="47290"/>
    <cellStyle name="SAPBEXexcGood3 24 2" xfId="47291"/>
    <cellStyle name="SAPBEXexcGood3 24 20" xfId="47292"/>
    <cellStyle name="SAPBEXexcGood3 24 21" xfId="47293"/>
    <cellStyle name="SAPBEXexcGood3 24 22" xfId="47294"/>
    <cellStyle name="SAPBEXexcGood3 24 23" xfId="47295"/>
    <cellStyle name="SAPBEXexcGood3 24 24" xfId="47296"/>
    <cellStyle name="SAPBEXexcGood3 24 25" xfId="47297"/>
    <cellStyle name="SAPBEXexcGood3 24 26" xfId="47298"/>
    <cellStyle name="SAPBEXexcGood3 24 27" xfId="47299"/>
    <cellStyle name="SAPBEXexcGood3 24 28" xfId="47300"/>
    <cellStyle name="SAPBEXexcGood3 24 29" xfId="47301"/>
    <cellStyle name="SAPBEXexcGood3 24 3" xfId="47302"/>
    <cellStyle name="SAPBEXexcGood3 24 4" xfId="47303"/>
    <cellStyle name="SAPBEXexcGood3 24 5" xfId="47304"/>
    <cellStyle name="SAPBEXexcGood3 24 6" xfId="47305"/>
    <cellStyle name="SAPBEXexcGood3 24 7" xfId="47306"/>
    <cellStyle name="SAPBEXexcGood3 24 8" xfId="47307"/>
    <cellStyle name="SAPBEXexcGood3 24 9" xfId="47308"/>
    <cellStyle name="SAPBEXexcGood3 25" xfId="47309"/>
    <cellStyle name="SAPBEXexcGood3 26" xfId="47310"/>
    <cellStyle name="SAPBEXexcGood3 27" xfId="47311"/>
    <cellStyle name="SAPBEXexcGood3 28" xfId="47312"/>
    <cellStyle name="SAPBEXexcGood3 29" xfId="47313"/>
    <cellStyle name="SAPBEXexcGood3 3" xfId="47314"/>
    <cellStyle name="SAPBEXexcGood3 3 10" xfId="47315"/>
    <cellStyle name="SAPBEXexcGood3 3 11" xfId="47316"/>
    <cellStyle name="SAPBEXexcGood3 3 12" xfId="47317"/>
    <cellStyle name="SAPBEXexcGood3 3 13" xfId="47318"/>
    <cellStyle name="SAPBEXexcGood3 3 14" xfId="47319"/>
    <cellStyle name="SAPBEXexcGood3 3 15" xfId="47320"/>
    <cellStyle name="SAPBEXexcGood3 3 16" xfId="47321"/>
    <cellStyle name="SAPBEXexcGood3 3 17" xfId="47322"/>
    <cellStyle name="SAPBEXexcGood3 3 18" xfId="47323"/>
    <cellStyle name="SAPBEXexcGood3 3 19" xfId="47324"/>
    <cellStyle name="SAPBEXexcGood3 3 2" xfId="47325"/>
    <cellStyle name="SAPBEXexcGood3 3 2 10" xfId="47326"/>
    <cellStyle name="SAPBEXexcGood3 3 2 11" xfId="47327"/>
    <cellStyle name="SAPBEXexcGood3 3 2 12" xfId="47328"/>
    <cellStyle name="SAPBEXexcGood3 3 2 13" xfId="47329"/>
    <cellStyle name="SAPBEXexcGood3 3 2 14" xfId="47330"/>
    <cellStyle name="SAPBEXexcGood3 3 2 15" xfId="47331"/>
    <cellStyle name="SAPBEXexcGood3 3 2 16" xfId="47332"/>
    <cellStyle name="SAPBEXexcGood3 3 2 17" xfId="47333"/>
    <cellStyle name="SAPBEXexcGood3 3 2 18" xfId="47334"/>
    <cellStyle name="SAPBEXexcGood3 3 2 19" xfId="47335"/>
    <cellStyle name="SAPBEXexcGood3 3 2 2" xfId="47336"/>
    <cellStyle name="SAPBEXexcGood3 3 2 20" xfId="47337"/>
    <cellStyle name="SAPBEXexcGood3 3 2 21" xfId="47338"/>
    <cellStyle name="SAPBEXexcGood3 3 2 22" xfId="47339"/>
    <cellStyle name="SAPBEXexcGood3 3 2 23" xfId="47340"/>
    <cellStyle name="SAPBEXexcGood3 3 2 24" xfId="47341"/>
    <cellStyle name="SAPBEXexcGood3 3 2 25" xfId="47342"/>
    <cellStyle name="SAPBEXexcGood3 3 2 26" xfId="47343"/>
    <cellStyle name="SAPBEXexcGood3 3 2 27" xfId="47344"/>
    <cellStyle name="SAPBEXexcGood3 3 2 28" xfId="47345"/>
    <cellStyle name="SAPBEXexcGood3 3 2 29" xfId="47346"/>
    <cellStyle name="SAPBEXexcGood3 3 2 3" xfId="47347"/>
    <cellStyle name="SAPBEXexcGood3 3 2 4" xfId="47348"/>
    <cellStyle name="SAPBEXexcGood3 3 2 5" xfId="47349"/>
    <cellStyle name="SAPBEXexcGood3 3 2 6" xfId="47350"/>
    <cellStyle name="SAPBEXexcGood3 3 2 7" xfId="47351"/>
    <cellStyle name="SAPBEXexcGood3 3 2 8" xfId="47352"/>
    <cellStyle name="SAPBEXexcGood3 3 2 9" xfId="47353"/>
    <cellStyle name="SAPBEXexcGood3 3 20" xfId="47354"/>
    <cellStyle name="SAPBEXexcGood3 3 21" xfId="47355"/>
    <cellStyle name="SAPBEXexcGood3 3 22" xfId="47356"/>
    <cellStyle name="SAPBEXexcGood3 3 23" xfId="47357"/>
    <cellStyle name="SAPBEXexcGood3 3 24" xfId="47358"/>
    <cellStyle name="SAPBEXexcGood3 3 25" xfId="47359"/>
    <cellStyle name="SAPBEXexcGood3 3 26" xfId="47360"/>
    <cellStyle name="SAPBEXexcGood3 3 27" xfId="47361"/>
    <cellStyle name="SAPBEXexcGood3 3 28" xfId="47362"/>
    <cellStyle name="SAPBEXexcGood3 3 29" xfId="47363"/>
    <cellStyle name="SAPBEXexcGood3 3 3" xfId="47364"/>
    <cellStyle name="SAPBEXexcGood3 3 3 10" xfId="47365"/>
    <cellStyle name="SAPBEXexcGood3 3 3 11" xfId="47366"/>
    <cellStyle name="SAPBEXexcGood3 3 3 12" xfId="47367"/>
    <cellStyle name="SAPBEXexcGood3 3 3 13" xfId="47368"/>
    <cellStyle name="SAPBEXexcGood3 3 3 14" xfId="47369"/>
    <cellStyle name="SAPBEXexcGood3 3 3 15" xfId="47370"/>
    <cellStyle name="SAPBEXexcGood3 3 3 16" xfId="47371"/>
    <cellStyle name="SAPBEXexcGood3 3 3 17" xfId="47372"/>
    <cellStyle name="SAPBEXexcGood3 3 3 18" xfId="47373"/>
    <cellStyle name="SAPBEXexcGood3 3 3 19" xfId="47374"/>
    <cellStyle name="SAPBEXexcGood3 3 3 2" xfId="47375"/>
    <cellStyle name="SAPBEXexcGood3 3 3 20" xfId="47376"/>
    <cellStyle name="SAPBEXexcGood3 3 3 21" xfId="47377"/>
    <cellStyle name="SAPBEXexcGood3 3 3 22" xfId="47378"/>
    <cellStyle name="SAPBEXexcGood3 3 3 23" xfId="47379"/>
    <cellStyle name="SAPBEXexcGood3 3 3 24" xfId="47380"/>
    <cellStyle name="SAPBEXexcGood3 3 3 25" xfId="47381"/>
    <cellStyle name="SAPBEXexcGood3 3 3 26" xfId="47382"/>
    <cellStyle name="SAPBEXexcGood3 3 3 27" xfId="47383"/>
    <cellStyle name="SAPBEXexcGood3 3 3 28" xfId="47384"/>
    <cellStyle name="SAPBEXexcGood3 3 3 29" xfId="47385"/>
    <cellStyle name="SAPBEXexcGood3 3 3 3" xfId="47386"/>
    <cellStyle name="SAPBEXexcGood3 3 3 4" xfId="47387"/>
    <cellStyle name="SAPBEXexcGood3 3 3 5" xfId="47388"/>
    <cellStyle name="SAPBEXexcGood3 3 3 6" xfId="47389"/>
    <cellStyle name="SAPBEXexcGood3 3 3 7" xfId="47390"/>
    <cellStyle name="SAPBEXexcGood3 3 3 8" xfId="47391"/>
    <cellStyle name="SAPBEXexcGood3 3 3 9" xfId="47392"/>
    <cellStyle name="SAPBEXexcGood3 3 30" xfId="47393"/>
    <cellStyle name="SAPBEXexcGood3 3 31" xfId="47394"/>
    <cellStyle name="SAPBEXexcGood3 3 4" xfId="47395"/>
    <cellStyle name="SAPBEXexcGood3 3 5" xfId="47396"/>
    <cellStyle name="SAPBEXexcGood3 3 6" xfId="47397"/>
    <cellStyle name="SAPBEXexcGood3 3 7" xfId="47398"/>
    <cellStyle name="SAPBEXexcGood3 3 8" xfId="47399"/>
    <cellStyle name="SAPBEXexcGood3 3 9" xfId="47400"/>
    <cellStyle name="SAPBEXexcGood3 30" xfId="47401"/>
    <cellStyle name="SAPBEXexcGood3 31" xfId="47402"/>
    <cellStyle name="SAPBEXexcGood3 32" xfId="47403"/>
    <cellStyle name="SAPBEXexcGood3 33" xfId="47404"/>
    <cellStyle name="SAPBEXexcGood3 34" xfId="47405"/>
    <cellStyle name="SAPBEXexcGood3 35" xfId="47406"/>
    <cellStyle name="SAPBEXexcGood3 36" xfId="47407"/>
    <cellStyle name="SAPBEXexcGood3 37" xfId="47408"/>
    <cellStyle name="SAPBEXexcGood3 38" xfId="47409"/>
    <cellStyle name="SAPBEXexcGood3 39" xfId="47410"/>
    <cellStyle name="SAPBEXexcGood3 4" xfId="47411"/>
    <cellStyle name="SAPBEXexcGood3 4 10" xfId="47412"/>
    <cellStyle name="SAPBEXexcGood3 4 11" xfId="47413"/>
    <cellStyle name="SAPBEXexcGood3 4 12" xfId="47414"/>
    <cellStyle name="SAPBEXexcGood3 4 13" xfId="47415"/>
    <cellStyle name="SAPBEXexcGood3 4 14" xfId="47416"/>
    <cellStyle name="SAPBEXexcGood3 4 15" xfId="47417"/>
    <cellStyle name="SAPBEXexcGood3 4 16" xfId="47418"/>
    <cellStyle name="SAPBEXexcGood3 4 17" xfId="47419"/>
    <cellStyle name="SAPBEXexcGood3 4 18" xfId="47420"/>
    <cellStyle name="SAPBEXexcGood3 4 19" xfId="47421"/>
    <cellStyle name="SAPBEXexcGood3 4 2" xfId="47422"/>
    <cellStyle name="SAPBEXexcGood3 4 2 10" xfId="47423"/>
    <cellStyle name="SAPBEXexcGood3 4 2 11" xfId="47424"/>
    <cellStyle name="SAPBEXexcGood3 4 2 12" xfId="47425"/>
    <cellStyle name="SAPBEXexcGood3 4 2 13" xfId="47426"/>
    <cellStyle name="SAPBEXexcGood3 4 2 14" xfId="47427"/>
    <cellStyle name="SAPBEXexcGood3 4 2 15" xfId="47428"/>
    <cellStyle name="SAPBEXexcGood3 4 2 16" xfId="47429"/>
    <cellStyle name="SAPBEXexcGood3 4 2 17" xfId="47430"/>
    <cellStyle name="SAPBEXexcGood3 4 2 18" xfId="47431"/>
    <cellStyle name="SAPBEXexcGood3 4 2 19" xfId="47432"/>
    <cellStyle name="SAPBEXexcGood3 4 2 2" xfId="47433"/>
    <cellStyle name="SAPBEXexcGood3 4 2 20" xfId="47434"/>
    <cellStyle name="SAPBEXexcGood3 4 2 21" xfId="47435"/>
    <cellStyle name="SAPBEXexcGood3 4 2 22" xfId="47436"/>
    <cellStyle name="SAPBEXexcGood3 4 2 23" xfId="47437"/>
    <cellStyle name="SAPBEXexcGood3 4 2 24" xfId="47438"/>
    <cellStyle name="SAPBEXexcGood3 4 2 25" xfId="47439"/>
    <cellStyle name="SAPBEXexcGood3 4 2 26" xfId="47440"/>
    <cellStyle name="SAPBEXexcGood3 4 2 27" xfId="47441"/>
    <cellStyle name="SAPBEXexcGood3 4 2 28" xfId="47442"/>
    <cellStyle name="SAPBEXexcGood3 4 2 29" xfId="47443"/>
    <cellStyle name="SAPBEXexcGood3 4 2 3" xfId="47444"/>
    <cellStyle name="SAPBEXexcGood3 4 2 4" xfId="47445"/>
    <cellStyle name="SAPBEXexcGood3 4 2 5" xfId="47446"/>
    <cellStyle name="SAPBEXexcGood3 4 2 6" xfId="47447"/>
    <cellStyle name="SAPBEXexcGood3 4 2 7" xfId="47448"/>
    <cellStyle name="SAPBEXexcGood3 4 2 8" xfId="47449"/>
    <cellStyle name="SAPBEXexcGood3 4 2 9" xfId="47450"/>
    <cellStyle name="SAPBEXexcGood3 4 20" xfId="47451"/>
    <cellStyle name="SAPBEXexcGood3 4 21" xfId="47452"/>
    <cellStyle name="SAPBEXexcGood3 4 22" xfId="47453"/>
    <cellStyle name="SAPBEXexcGood3 4 23" xfId="47454"/>
    <cellStyle name="SAPBEXexcGood3 4 24" xfId="47455"/>
    <cellStyle name="SAPBEXexcGood3 4 25" xfId="47456"/>
    <cellStyle name="SAPBEXexcGood3 4 26" xfId="47457"/>
    <cellStyle name="SAPBEXexcGood3 4 27" xfId="47458"/>
    <cellStyle name="SAPBEXexcGood3 4 28" xfId="47459"/>
    <cellStyle name="SAPBEXexcGood3 4 29" xfId="47460"/>
    <cellStyle name="SAPBEXexcGood3 4 3" xfId="47461"/>
    <cellStyle name="SAPBEXexcGood3 4 3 10" xfId="47462"/>
    <cellStyle name="SAPBEXexcGood3 4 3 11" xfId="47463"/>
    <cellStyle name="SAPBEXexcGood3 4 3 12" xfId="47464"/>
    <cellStyle name="SAPBEXexcGood3 4 3 13" xfId="47465"/>
    <cellStyle name="SAPBEXexcGood3 4 3 14" xfId="47466"/>
    <cellStyle name="SAPBEXexcGood3 4 3 15" xfId="47467"/>
    <cellStyle name="SAPBEXexcGood3 4 3 16" xfId="47468"/>
    <cellStyle name="SAPBEXexcGood3 4 3 17" xfId="47469"/>
    <cellStyle name="SAPBEXexcGood3 4 3 18" xfId="47470"/>
    <cellStyle name="SAPBEXexcGood3 4 3 19" xfId="47471"/>
    <cellStyle name="SAPBEXexcGood3 4 3 2" xfId="47472"/>
    <cellStyle name="SAPBEXexcGood3 4 3 20" xfId="47473"/>
    <cellStyle name="SAPBEXexcGood3 4 3 21" xfId="47474"/>
    <cellStyle name="SAPBEXexcGood3 4 3 22" xfId="47475"/>
    <cellStyle name="SAPBEXexcGood3 4 3 23" xfId="47476"/>
    <cellStyle name="SAPBEXexcGood3 4 3 24" xfId="47477"/>
    <cellStyle name="SAPBEXexcGood3 4 3 25" xfId="47478"/>
    <cellStyle name="SAPBEXexcGood3 4 3 26" xfId="47479"/>
    <cellStyle name="SAPBEXexcGood3 4 3 27" xfId="47480"/>
    <cellStyle name="SAPBEXexcGood3 4 3 28" xfId="47481"/>
    <cellStyle name="SAPBEXexcGood3 4 3 29" xfId="47482"/>
    <cellStyle name="SAPBEXexcGood3 4 3 3" xfId="47483"/>
    <cellStyle name="SAPBEXexcGood3 4 3 4" xfId="47484"/>
    <cellStyle name="SAPBEXexcGood3 4 3 5" xfId="47485"/>
    <cellStyle name="SAPBEXexcGood3 4 3 6" xfId="47486"/>
    <cellStyle name="SAPBEXexcGood3 4 3 7" xfId="47487"/>
    <cellStyle name="SAPBEXexcGood3 4 3 8" xfId="47488"/>
    <cellStyle name="SAPBEXexcGood3 4 3 9" xfId="47489"/>
    <cellStyle name="SAPBEXexcGood3 4 30" xfId="47490"/>
    <cellStyle name="SAPBEXexcGood3 4 31" xfId="47491"/>
    <cellStyle name="SAPBEXexcGood3 4 4" xfId="47492"/>
    <cellStyle name="SAPBEXexcGood3 4 5" xfId="47493"/>
    <cellStyle name="SAPBEXexcGood3 4 6" xfId="47494"/>
    <cellStyle name="SAPBEXexcGood3 4 7" xfId="47495"/>
    <cellStyle name="SAPBEXexcGood3 4 8" xfId="47496"/>
    <cellStyle name="SAPBEXexcGood3 4 9" xfId="47497"/>
    <cellStyle name="SAPBEXexcGood3 40" xfId="47498"/>
    <cellStyle name="SAPBEXexcGood3 41" xfId="47499"/>
    <cellStyle name="SAPBEXexcGood3 42" xfId="47500"/>
    <cellStyle name="SAPBEXexcGood3 43" xfId="47501"/>
    <cellStyle name="SAPBEXexcGood3 44" xfId="47502"/>
    <cellStyle name="SAPBEXexcGood3 5" xfId="47503"/>
    <cellStyle name="SAPBEXexcGood3 5 10" xfId="47504"/>
    <cellStyle name="SAPBEXexcGood3 5 11" xfId="47505"/>
    <cellStyle name="SAPBEXexcGood3 5 12" xfId="47506"/>
    <cellStyle name="SAPBEXexcGood3 5 13" xfId="47507"/>
    <cellStyle name="SAPBEXexcGood3 5 14" xfId="47508"/>
    <cellStyle name="SAPBEXexcGood3 5 15" xfId="47509"/>
    <cellStyle name="SAPBEXexcGood3 5 16" xfId="47510"/>
    <cellStyle name="SAPBEXexcGood3 5 17" xfId="47511"/>
    <cellStyle name="SAPBEXexcGood3 5 18" xfId="47512"/>
    <cellStyle name="SAPBEXexcGood3 5 19" xfId="47513"/>
    <cellStyle name="SAPBEXexcGood3 5 2" xfId="47514"/>
    <cellStyle name="SAPBEXexcGood3 5 2 10" xfId="47515"/>
    <cellStyle name="SAPBEXexcGood3 5 2 11" xfId="47516"/>
    <cellStyle name="SAPBEXexcGood3 5 2 12" xfId="47517"/>
    <cellStyle name="SAPBEXexcGood3 5 2 13" xfId="47518"/>
    <cellStyle name="SAPBEXexcGood3 5 2 14" xfId="47519"/>
    <cellStyle name="SAPBEXexcGood3 5 2 15" xfId="47520"/>
    <cellStyle name="SAPBEXexcGood3 5 2 16" xfId="47521"/>
    <cellStyle name="SAPBEXexcGood3 5 2 17" xfId="47522"/>
    <cellStyle name="SAPBEXexcGood3 5 2 18" xfId="47523"/>
    <cellStyle name="SAPBEXexcGood3 5 2 19" xfId="47524"/>
    <cellStyle name="SAPBEXexcGood3 5 2 2" xfId="47525"/>
    <cellStyle name="SAPBEXexcGood3 5 2 20" xfId="47526"/>
    <cellStyle name="SAPBEXexcGood3 5 2 21" xfId="47527"/>
    <cellStyle name="SAPBEXexcGood3 5 2 22" xfId="47528"/>
    <cellStyle name="SAPBEXexcGood3 5 2 23" xfId="47529"/>
    <cellStyle name="SAPBEXexcGood3 5 2 24" xfId="47530"/>
    <cellStyle name="SAPBEXexcGood3 5 2 25" xfId="47531"/>
    <cellStyle name="SAPBEXexcGood3 5 2 26" xfId="47532"/>
    <cellStyle name="SAPBEXexcGood3 5 2 27" xfId="47533"/>
    <cellStyle name="SAPBEXexcGood3 5 2 28" xfId="47534"/>
    <cellStyle name="SAPBEXexcGood3 5 2 29" xfId="47535"/>
    <cellStyle name="SAPBEXexcGood3 5 2 3" xfId="47536"/>
    <cellStyle name="SAPBEXexcGood3 5 2 4" xfId="47537"/>
    <cellStyle name="SAPBEXexcGood3 5 2 5" xfId="47538"/>
    <cellStyle name="SAPBEXexcGood3 5 2 6" xfId="47539"/>
    <cellStyle name="SAPBEXexcGood3 5 2 7" xfId="47540"/>
    <cellStyle name="SAPBEXexcGood3 5 2 8" xfId="47541"/>
    <cellStyle name="SAPBEXexcGood3 5 2 9" xfId="47542"/>
    <cellStyle name="SAPBEXexcGood3 5 20" xfId="47543"/>
    <cellStyle name="SAPBEXexcGood3 5 21" xfId="47544"/>
    <cellStyle name="SAPBEXexcGood3 5 22" xfId="47545"/>
    <cellStyle name="SAPBEXexcGood3 5 23" xfId="47546"/>
    <cellStyle name="SAPBEXexcGood3 5 24" xfId="47547"/>
    <cellStyle name="SAPBEXexcGood3 5 25" xfId="47548"/>
    <cellStyle name="SAPBEXexcGood3 5 26" xfId="47549"/>
    <cellStyle name="SAPBEXexcGood3 5 27" xfId="47550"/>
    <cellStyle name="SAPBEXexcGood3 5 28" xfId="47551"/>
    <cellStyle name="SAPBEXexcGood3 5 29" xfId="47552"/>
    <cellStyle name="SAPBEXexcGood3 5 3" xfId="47553"/>
    <cellStyle name="SAPBEXexcGood3 5 30" xfId="47554"/>
    <cellStyle name="SAPBEXexcGood3 5 4" xfId="47555"/>
    <cellStyle name="SAPBEXexcGood3 5 5" xfId="47556"/>
    <cellStyle name="SAPBEXexcGood3 5 6" xfId="47557"/>
    <cellStyle name="SAPBEXexcGood3 5 7" xfId="47558"/>
    <cellStyle name="SAPBEXexcGood3 5 8" xfId="47559"/>
    <cellStyle name="SAPBEXexcGood3 5 9" xfId="47560"/>
    <cellStyle name="SAPBEXexcGood3 6" xfId="47561"/>
    <cellStyle name="SAPBEXexcGood3 6 10" xfId="47562"/>
    <cellStyle name="SAPBEXexcGood3 6 11" xfId="47563"/>
    <cellStyle name="SAPBEXexcGood3 6 12" xfId="47564"/>
    <cellStyle name="SAPBEXexcGood3 6 13" xfId="47565"/>
    <cellStyle name="SAPBEXexcGood3 6 14" xfId="47566"/>
    <cellStyle name="SAPBEXexcGood3 6 15" xfId="47567"/>
    <cellStyle name="SAPBEXexcGood3 6 16" xfId="47568"/>
    <cellStyle name="SAPBEXexcGood3 6 17" xfId="47569"/>
    <cellStyle name="SAPBEXexcGood3 6 18" xfId="47570"/>
    <cellStyle name="SAPBEXexcGood3 6 19" xfId="47571"/>
    <cellStyle name="SAPBEXexcGood3 6 2" xfId="47572"/>
    <cellStyle name="SAPBEXexcGood3 6 2 10" xfId="47573"/>
    <cellStyle name="SAPBEXexcGood3 6 2 11" xfId="47574"/>
    <cellStyle name="SAPBEXexcGood3 6 2 12" xfId="47575"/>
    <cellStyle name="SAPBEXexcGood3 6 2 13" xfId="47576"/>
    <cellStyle name="SAPBEXexcGood3 6 2 14" xfId="47577"/>
    <cellStyle name="SAPBEXexcGood3 6 2 15" xfId="47578"/>
    <cellStyle name="SAPBEXexcGood3 6 2 16" xfId="47579"/>
    <cellStyle name="SAPBEXexcGood3 6 2 17" xfId="47580"/>
    <cellStyle name="SAPBEXexcGood3 6 2 18" xfId="47581"/>
    <cellStyle name="SAPBEXexcGood3 6 2 19" xfId="47582"/>
    <cellStyle name="SAPBEXexcGood3 6 2 2" xfId="47583"/>
    <cellStyle name="SAPBEXexcGood3 6 2 20" xfId="47584"/>
    <cellStyle name="SAPBEXexcGood3 6 2 21" xfId="47585"/>
    <cellStyle name="SAPBEXexcGood3 6 2 22" xfId="47586"/>
    <cellStyle name="SAPBEXexcGood3 6 2 23" xfId="47587"/>
    <cellStyle name="SAPBEXexcGood3 6 2 24" xfId="47588"/>
    <cellStyle name="SAPBEXexcGood3 6 2 25" xfId="47589"/>
    <cellStyle name="SAPBEXexcGood3 6 2 26" xfId="47590"/>
    <cellStyle name="SAPBEXexcGood3 6 2 27" xfId="47591"/>
    <cellStyle name="SAPBEXexcGood3 6 2 28" xfId="47592"/>
    <cellStyle name="SAPBEXexcGood3 6 2 29" xfId="47593"/>
    <cellStyle name="SAPBEXexcGood3 6 2 3" xfId="47594"/>
    <cellStyle name="SAPBEXexcGood3 6 2 4" xfId="47595"/>
    <cellStyle name="SAPBEXexcGood3 6 2 5" xfId="47596"/>
    <cellStyle name="SAPBEXexcGood3 6 2 6" xfId="47597"/>
    <cellStyle name="SAPBEXexcGood3 6 2 7" xfId="47598"/>
    <cellStyle name="SAPBEXexcGood3 6 2 8" xfId="47599"/>
    <cellStyle name="SAPBEXexcGood3 6 2 9" xfId="47600"/>
    <cellStyle name="SAPBEXexcGood3 6 20" xfId="47601"/>
    <cellStyle name="SAPBEXexcGood3 6 21" xfId="47602"/>
    <cellStyle name="SAPBEXexcGood3 6 22" xfId="47603"/>
    <cellStyle name="SAPBEXexcGood3 6 23" xfId="47604"/>
    <cellStyle name="SAPBEXexcGood3 6 24" xfId="47605"/>
    <cellStyle name="SAPBEXexcGood3 6 25" xfId="47606"/>
    <cellStyle name="SAPBEXexcGood3 6 26" xfId="47607"/>
    <cellStyle name="SAPBEXexcGood3 6 27" xfId="47608"/>
    <cellStyle name="SAPBEXexcGood3 6 28" xfId="47609"/>
    <cellStyle name="SAPBEXexcGood3 6 29" xfId="47610"/>
    <cellStyle name="SAPBEXexcGood3 6 3" xfId="47611"/>
    <cellStyle name="SAPBEXexcGood3 6 30" xfId="47612"/>
    <cellStyle name="SAPBEXexcGood3 6 4" xfId="47613"/>
    <cellStyle name="SAPBEXexcGood3 6 5" xfId="47614"/>
    <cellStyle name="SAPBEXexcGood3 6 6" xfId="47615"/>
    <cellStyle name="SAPBEXexcGood3 6 7" xfId="47616"/>
    <cellStyle name="SAPBEXexcGood3 6 8" xfId="47617"/>
    <cellStyle name="SAPBEXexcGood3 6 9" xfId="47618"/>
    <cellStyle name="SAPBEXexcGood3 7" xfId="47619"/>
    <cellStyle name="SAPBEXexcGood3 7 10" xfId="47620"/>
    <cellStyle name="SAPBEXexcGood3 7 11" xfId="47621"/>
    <cellStyle name="SAPBEXexcGood3 7 12" xfId="47622"/>
    <cellStyle name="SAPBEXexcGood3 7 13" xfId="47623"/>
    <cellStyle name="SAPBEXexcGood3 7 14" xfId="47624"/>
    <cellStyle name="SAPBEXexcGood3 7 15" xfId="47625"/>
    <cellStyle name="SAPBEXexcGood3 7 16" xfId="47626"/>
    <cellStyle name="SAPBEXexcGood3 7 17" xfId="47627"/>
    <cellStyle name="SAPBEXexcGood3 7 18" xfId="47628"/>
    <cellStyle name="SAPBEXexcGood3 7 19" xfId="47629"/>
    <cellStyle name="SAPBEXexcGood3 7 2" xfId="47630"/>
    <cellStyle name="SAPBEXexcGood3 7 2 10" xfId="47631"/>
    <cellStyle name="SAPBEXexcGood3 7 2 11" xfId="47632"/>
    <cellStyle name="SAPBEXexcGood3 7 2 12" xfId="47633"/>
    <cellStyle name="SAPBEXexcGood3 7 2 13" xfId="47634"/>
    <cellStyle name="SAPBEXexcGood3 7 2 14" xfId="47635"/>
    <cellStyle name="SAPBEXexcGood3 7 2 15" xfId="47636"/>
    <cellStyle name="SAPBEXexcGood3 7 2 16" xfId="47637"/>
    <cellStyle name="SAPBEXexcGood3 7 2 17" xfId="47638"/>
    <cellStyle name="SAPBEXexcGood3 7 2 18" xfId="47639"/>
    <cellStyle name="SAPBEXexcGood3 7 2 19" xfId="47640"/>
    <cellStyle name="SAPBEXexcGood3 7 2 2" xfId="47641"/>
    <cellStyle name="SAPBEXexcGood3 7 2 20" xfId="47642"/>
    <cellStyle name="SAPBEXexcGood3 7 2 21" xfId="47643"/>
    <cellStyle name="SAPBEXexcGood3 7 2 22" xfId="47644"/>
    <cellStyle name="SAPBEXexcGood3 7 2 23" xfId="47645"/>
    <cellStyle name="SAPBEXexcGood3 7 2 24" xfId="47646"/>
    <cellStyle name="SAPBEXexcGood3 7 2 25" xfId="47647"/>
    <cellStyle name="SAPBEXexcGood3 7 2 26" xfId="47648"/>
    <cellStyle name="SAPBEXexcGood3 7 2 27" xfId="47649"/>
    <cellStyle name="SAPBEXexcGood3 7 2 28" xfId="47650"/>
    <cellStyle name="SAPBEXexcGood3 7 2 29" xfId="47651"/>
    <cellStyle name="SAPBEXexcGood3 7 2 3" xfId="47652"/>
    <cellStyle name="SAPBEXexcGood3 7 2 4" xfId="47653"/>
    <cellStyle name="SAPBEXexcGood3 7 2 5" xfId="47654"/>
    <cellStyle name="SAPBEXexcGood3 7 2 6" xfId="47655"/>
    <cellStyle name="SAPBEXexcGood3 7 2 7" xfId="47656"/>
    <cellStyle name="SAPBEXexcGood3 7 2 8" xfId="47657"/>
    <cellStyle name="SAPBEXexcGood3 7 2 9" xfId="47658"/>
    <cellStyle name="SAPBEXexcGood3 7 20" xfId="47659"/>
    <cellStyle name="SAPBEXexcGood3 7 21" xfId="47660"/>
    <cellStyle name="SAPBEXexcGood3 7 22" xfId="47661"/>
    <cellStyle name="SAPBEXexcGood3 7 23" xfId="47662"/>
    <cellStyle name="SAPBEXexcGood3 7 24" xfId="47663"/>
    <cellStyle name="SAPBEXexcGood3 7 25" xfId="47664"/>
    <cellStyle name="SAPBEXexcGood3 7 26" xfId="47665"/>
    <cellStyle name="SAPBEXexcGood3 7 27" xfId="47666"/>
    <cellStyle name="SAPBEXexcGood3 7 28" xfId="47667"/>
    <cellStyle name="SAPBEXexcGood3 7 29" xfId="47668"/>
    <cellStyle name="SAPBEXexcGood3 7 3" xfId="47669"/>
    <cellStyle name="SAPBEXexcGood3 7 30" xfId="47670"/>
    <cellStyle name="SAPBEXexcGood3 7 4" xfId="47671"/>
    <cellStyle name="SAPBEXexcGood3 7 5" xfId="47672"/>
    <cellStyle name="SAPBEXexcGood3 7 6" xfId="47673"/>
    <cellStyle name="SAPBEXexcGood3 7 7" xfId="47674"/>
    <cellStyle name="SAPBEXexcGood3 7 8" xfId="47675"/>
    <cellStyle name="SAPBEXexcGood3 7 9" xfId="47676"/>
    <cellStyle name="SAPBEXexcGood3 8" xfId="47677"/>
    <cellStyle name="SAPBEXexcGood3 8 10" xfId="47678"/>
    <cellStyle name="SAPBEXexcGood3 8 11" xfId="47679"/>
    <cellStyle name="SAPBEXexcGood3 8 12" xfId="47680"/>
    <cellStyle name="SAPBEXexcGood3 8 13" xfId="47681"/>
    <cellStyle name="SAPBEXexcGood3 8 14" xfId="47682"/>
    <cellStyle name="SAPBEXexcGood3 8 15" xfId="47683"/>
    <cellStyle name="SAPBEXexcGood3 8 16" xfId="47684"/>
    <cellStyle name="SAPBEXexcGood3 8 17" xfId="47685"/>
    <cellStyle name="SAPBEXexcGood3 8 18" xfId="47686"/>
    <cellStyle name="SAPBEXexcGood3 8 19" xfId="47687"/>
    <cellStyle name="SAPBEXexcGood3 8 2" xfId="47688"/>
    <cellStyle name="SAPBEXexcGood3 8 2 10" xfId="47689"/>
    <cellStyle name="SAPBEXexcGood3 8 2 11" xfId="47690"/>
    <cellStyle name="SAPBEXexcGood3 8 2 12" xfId="47691"/>
    <cellStyle name="SAPBEXexcGood3 8 2 13" xfId="47692"/>
    <cellStyle name="SAPBEXexcGood3 8 2 14" xfId="47693"/>
    <cellStyle name="SAPBEXexcGood3 8 2 15" xfId="47694"/>
    <cellStyle name="SAPBEXexcGood3 8 2 16" xfId="47695"/>
    <cellStyle name="SAPBEXexcGood3 8 2 17" xfId="47696"/>
    <cellStyle name="SAPBEXexcGood3 8 2 18" xfId="47697"/>
    <cellStyle name="SAPBEXexcGood3 8 2 19" xfId="47698"/>
    <cellStyle name="SAPBEXexcGood3 8 2 2" xfId="47699"/>
    <cellStyle name="SAPBEXexcGood3 8 2 20" xfId="47700"/>
    <cellStyle name="SAPBEXexcGood3 8 2 21" xfId="47701"/>
    <cellStyle name="SAPBEXexcGood3 8 2 22" xfId="47702"/>
    <cellStyle name="SAPBEXexcGood3 8 2 23" xfId="47703"/>
    <cellStyle name="SAPBEXexcGood3 8 2 24" xfId="47704"/>
    <cellStyle name="SAPBEXexcGood3 8 2 25" xfId="47705"/>
    <cellStyle name="SAPBEXexcGood3 8 2 26" xfId="47706"/>
    <cellStyle name="SAPBEXexcGood3 8 2 27" xfId="47707"/>
    <cellStyle name="SAPBEXexcGood3 8 2 28" xfId="47708"/>
    <cellStyle name="SAPBEXexcGood3 8 2 29" xfId="47709"/>
    <cellStyle name="SAPBEXexcGood3 8 2 3" xfId="47710"/>
    <cellStyle name="SAPBEXexcGood3 8 2 4" xfId="47711"/>
    <cellStyle name="SAPBEXexcGood3 8 2 5" xfId="47712"/>
    <cellStyle name="SAPBEXexcGood3 8 2 6" xfId="47713"/>
    <cellStyle name="SAPBEXexcGood3 8 2 7" xfId="47714"/>
    <cellStyle name="SAPBEXexcGood3 8 2 8" xfId="47715"/>
    <cellStyle name="SAPBEXexcGood3 8 2 9" xfId="47716"/>
    <cellStyle name="SAPBEXexcGood3 8 20" xfId="47717"/>
    <cellStyle name="SAPBEXexcGood3 8 21" xfId="47718"/>
    <cellStyle name="SAPBEXexcGood3 8 22" xfId="47719"/>
    <cellStyle name="SAPBEXexcGood3 8 23" xfId="47720"/>
    <cellStyle name="SAPBEXexcGood3 8 24" xfId="47721"/>
    <cellStyle name="SAPBEXexcGood3 8 25" xfId="47722"/>
    <cellStyle name="SAPBEXexcGood3 8 26" xfId="47723"/>
    <cellStyle name="SAPBEXexcGood3 8 27" xfId="47724"/>
    <cellStyle name="SAPBEXexcGood3 8 28" xfId="47725"/>
    <cellStyle name="SAPBEXexcGood3 8 29" xfId="47726"/>
    <cellStyle name="SAPBEXexcGood3 8 3" xfId="47727"/>
    <cellStyle name="SAPBEXexcGood3 8 30" xfId="47728"/>
    <cellStyle name="SAPBEXexcGood3 8 4" xfId="47729"/>
    <cellStyle name="SAPBEXexcGood3 8 5" xfId="47730"/>
    <cellStyle name="SAPBEXexcGood3 8 6" xfId="47731"/>
    <cellStyle name="SAPBEXexcGood3 8 7" xfId="47732"/>
    <cellStyle name="SAPBEXexcGood3 8 8" xfId="47733"/>
    <cellStyle name="SAPBEXexcGood3 8 9" xfId="47734"/>
    <cellStyle name="SAPBEXexcGood3 9" xfId="47735"/>
    <cellStyle name="SAPBEXexcGood3 9 10" xfId="47736"/>
    <cellStyle name="SAPBEXexcGood3 9 11" xfId="47737"/>
    <cellStyle name="SAPBEXexcGood3 9 12" xfId="47738"/>
    <cellStyle name="SAPBEXexcGood3 9 13" xfId="47739"/>
    <cellStyle name="SAPBEXexcGood3 9 14" xfId="47740"/>
    <cellStyle name="SAPBEXexcGood3 9 15" xfId="47741"/>
    <cellStyle name="SAPBEXexcGood3 9 16" xfId="47742"/>
    <cellStyle name="SAPBEXexcGood3 9 17" xfId="47743"/>
    <cellStyle name="SAPBEXexcGood3 9 18" xfId="47744"/>
    <cellStyle name="SAPBEXexcGood3 9 19" xfId="47745"/>
    <cellStyle name="SAPBEXexcGood3 9 2" xfId="47746"/>
    <cellStyle name="SAPBEXexcGood3 9 2 10" xfId="47747"/>
    <cellStyle name="SAPBEXexcGood3 9 2 11" xfId="47748"/>
    <cellStyle name="SAPBEXexcGood3 9 2 12" xfId="47749"/>
    <cellStyle name="SAPBEXexcGood3 9 2 13" xfId="47750"/>
    <cellStyle name="SAPBEXexcGood3 9 2 14" xfId="47751"/>
    <cellStyle name="SAPBEXexcGood3 9 2 15" xfId="47752"/>
    <cellStyle name="SAPBEXexcGood3 9 2 16" xfId="47753"/>
    <cellStyle name="SAPBEXexcGood3 9 2 17" xfId="47754"/>
    <cellStyle name="SAPBEXexcGood3 9 2 18" xfId="47755"/>
    <cellStyle name="SAPBEXexcGood3 9 2 19" xfId="47756"/>
    <cellStyle name="SAPBEXexcGood3 9 2 2" xfId="47757"/>
    <cellStyle name="SAPBEXexcGood3 9 2 20" xfId="47758"/>
    <cellStyle name="SAPBEXexcGood3 9 2 21" xfId="47759"/>
    <cellStyle name="SAPBEXexcGood3 9 2 22" xfId="47760"/>
    <cellStyle name="SAPBEXexcGood3 9 2 23" xfId="47761"/>
    <cellStyle name="SAPBEXexcGood3 9 2 24" xfId="47762"/>
    <cellStyle name="SAPBEXexcGood3 9 2 25" xfId="47763"/>
    <cellStyle name="SAPBEXexcGood3 9 2 26" xfId="47764"/>
    <cellStyle name="SAPBEXexcGood3 9 2 27" xfId="47765"/>
    <cellStyle name="SAPBEXexcGood3 9 2 28" xfId="47766"/>
    <cellStyle name="SAPBEXexcGood3 9 2 29" xfId="47767"/>
    <cellStyle name="SAPBEXexcGood3 9 2 3" xfId="47768"/>
    <cellStyle name="SAPBEXexcGood3 9 2 4" xfId="47769"/>
    <cellStyle name="SAPBEXexcGood3 9 2 5" xfId="47770"/>
    <cellStyle name="SAPBEXexcGood3 9 2 6" xfId="47771"/>
    <cellStyle name="SAPBEXexcGood3 9 2 7" xfId="47772"/>
    <cellStyle name="SAPBEXexcGood3 9 2 8" xfId="47773"/>
    <cellStyle name="SAPBEXexcGood3 9 2 9" xfId="47774"/>
    <cellStyle name="SAPBEXexcGood3 9 20" xfId="47775"/>
    <cellStyle name="SAPBEXexcGood3 9 21" xfId="47776"/>
    <cellStyle name="SAPBEXexcGood3 9 22" xfId="47777"/>
    <cellStyle name="SAPBEXexcGood3 9 23" xfId="47778"/>
    <cellStyle name="SAPBEXexcGood3 9 24" xfId="47779"/>
    <cellStyle name="SAPBEXexcGood3 9 25" xfId="47780"/>
    <cellStyle name="SAPBEXexcGood3 9 26" xfId="47781"/>
    <cellStyle name="SAPBEXexcGood3 9 27" xfId="47782"/>
    <cellStyle name="SAPBEXexcGood3 9 28" xfId="47783"/>
    <cellStyle name="SAPBEXexcGood3 9 29" xfId="47784"/>
    <cellStyle name="SAPBEXexcGood3 9 3" xfId="47785"/>
    <cellStyle name="SAPBEXexcGood3 9 30" xfId="47786"/>
    <cellStyle name="SAPBEXexcGood3 9 4" xfId="47787"/>
    <cellStyle name="SAPBEXexcGood3 9 5" xfId="47788"/>
    <cellStyle name="SAPBEXexcGood3 9 6" xfId="47789"/>
    <cellStyle name="SAPBEXexcGood3 9 7" xfId="47790"/>
    <cellStyle name="SAPBEXexcGood3 9 8" xfId="47791"/>
    <cellStyle name="SAPBEXexcGood3 9 9" xfId="47792"/>
    <cellStyle name="SAPBEXexcVeryBad" xfId="47793"/>
    <cellStyle name="SAPBEXfilterDrill" xfId="47794"/>
    <cellStyle name="SAPBEXfilterDrill 2" xfId="47795"/>
    <cellStyle name="SAPBEXfilterDrill 3" xfId="47796"/>
    <cellStyle name="SAPBEXfilterItem" xfId="47797"/>
    <cellStyle name="SAPBEXfilterItem 2" xfId="47798"/>
    <cellStyle name="SAPBEXfilterItem 3" xfId="47799"/>
    <cellStyle name="SAPBEXfilterText" xfId="47800"/>
    <cellStyle name="SAPBEXfilterText 2" xfId="47801"/>
    <cellStyle name="SAPBEXfilterText 3" xfId="47802"/>
    <cellStyle name="SAPBEXformats" xfId="47803"/>
    <cellStyle name="SAPBEXformats 2" xfId="47804"/>
    <cellStyle name="SAPBEXformats 3" xfId="47805"/>
    <cellStyle name="SAPBEXformats 3 2" xfId="47806"/>
    <cellStyle name="SAPBEXformats 4" xfId="47807"/>
    <cellStyle name="SAPBEXheaderData" xfId="47808"/>
    <cellStyle name="SAPBEXheaderItem" xfId="47809"/>
    <cellStyle name="SAPBEXheaderItem 2" xfId="47810"/>
    <cellStyle name="SAPBEXheaderItem 3" xfId="47811"/>
    <cellStyle name="SAPBEXheaderText" xfId="47812"/>
    <cellStyle name="SAPBEXheaderText 2" xfId="47813"/>
    <cellStyle name="SAPBEXheaderText 3" xfId="47814"/>
    <cellStyle name="SAPBEXHLevel0" xfId="47815"/>
    <cellStyle name="SAPBEXHLevel0 10" xfId="47816"/>
    <cellStyle name="SAPBEXHLevel0 10 10" xfId="47817"/>
    <cellStyle name="SAPBEXHLevel0 10 11" xfId="47818"/>
    <cellStyle name="SAPBEXHLevel0 10 12" xfId="47819"/>
    <cellStyle name="SAPBEXHLevel0 10 13" xfId="47820"/>
    <cellStyle name="SAPBEXHLevel0 10 14" xfId="47821"/>
    <cellStyle name="SAPBEXHLevel0 10 15" xfId="47822"/>
    <cellStyle name="SAPBEXHLevel0 10 16" xfId="47823"/>
    <cellStyle name="SAPBEXHLevel0 10 17" xfId="47824"/>
    <cellStyle name="SAPBEXHLevel0 10 18" xfId="47825"/>
    <cellStyle name="SAPBEXHLevel0 10 19" xfId="47826"/>
    <cellStyle name="SAPBEXHLevel0 10 2" xfId="47827"/>
    <cellStyle name="SAPBEXHLevel0 10 2 10" xfId="47828"/>
    <cellStyle name="SAPBEXHLevel0 10 2 11" xfId="47829"/>
    <cellStyle name="SAPBEXHLevel0 10 2 12" xfId="47830"/>
    <cellStyle name="SAPBEXHLevel0 10 2 13" xfId="47831"/>
    <cellStyle name="SAPBEXHLevel0 10 2 14" xfId="47832"/>
    <cellStyle name="SAPBEXHLevel0 10 2 15" xfId="47833"/>
    <cellStyle name="SAPBEXHLevel0 10 2 16" xfId="47834"/>
    <cellStyle name="SAPBEXHLevel0 10 2 17" xfId="47835"/>
    <cellStyle name="SAPBEXHLevel0 10 2 18" xfId="47836"/>
    <cellStyle name="SAPBEXHLevel0 10 2 19" xfId="47837"/>
    <cellStyle name="SAPBEXHLevel0 10 2 2" xfId="47838"/>
    <cellStyle name="SAPBEXHLevel0 10 2 20" xfId="47839"/>
    <cellStyle name="SAPBEXHLevel0 10 2 21" xfId="47840"/>
    <cellStyle name="SAPBEXHLevel0 10 2 22" xfId="47841"/>
    <cellStyle name="SAPBEXHLevel0 10 2 23" xfId="47842"/>
    <cellStyle name="SAPBEXHLevel0 10 2 24" xfId="47843"/>
    <cellStyle name="SAPBEXHLevel0 10 2 25" xfId="47844"/>
    <cellStyle name="SAPBEXHLevel0 10 2 26" xfId="47845"/>
    <cellStyle name="SAPBEXHLevel0 10 2 27" xfId="47846"/>
    <cellStyle name="SAPBEXHLevel0 10 2 28" xfId="47847"/>
    <cellStyle name="SAPBEXHLevel0 10 2 29" xfId="47848"/>
    <cellStyle name="SAPBEXHLevel0 10 2 3" xfId="47849"/>
    <cellStyle name="SAPBEXHLevel0 10 2 4" xfId="47850"/>
    <cellStyle name="SAPBEXHLevel0 10 2 5" xfId="47851"/>
    <cellStyle name="SAPBEXHLevel0 10 2 6" xfId="47852"/>
    <cellStyle name="SAPBEXHLevel0 10 2 7" xfId="47853"/>
    <cellStyle name="SAPBEXHLevel0 10 2 8" xfId="47854"/>
    <cellStyle name="SAPBEXHLevel0 10 2 9" xfId="47855"/>
    <cellStyle name="SAPBEXHLevel0 10 20" xfId="47856"/>
    <cellStyle name="SAPBEXHLevel0 10 21" xfId="47857"/>
    <cellStyle name="SAPBEXHLevel0 10 22" xfId="47858"/>
    <cellStyle name="SAPBEXHLevel0 10 23" xfId="47859"/>
    <cellStyle name="SAPBEXHLevel0 10 24" xfId="47860"/>
    <cellStyle name="SAPBEXHLevel0 10 25" xfId="47861"/>
    <cellStyle name="SAPBEXHLevel0 10 26" xfId="47862"/>
    <cellStyle name="SAPBEXHLevel0 10 27" xfId="47863"/>
    <cellStyle name="SAPBEXHLevel0 10 28" xfId="47864"/>
    <cellStyle name="SAPBEXHLevel0 10 29" xfId="47865"/>
    <cellStyle name="SAPBEXHLevel0 10 3" xfId="47866"/>
    <cellStyle name="SAPBEXHLevel0 10 30" xfId="47867"/>
    <cellStyle name="SAPBEXHLevel0 10 4" xfId="47868"/>
    <cellStyle name="SAPBEXHLevel0 10 5" xfId="47869"/>
    <cellStyle name="SAPBEXHLevel0 10 6" xfId="47870"/>
    <cellStyle name="SAPBEXHLevel0 10 7" xfId="47871"/>
    <cellStyle name="SAPBEXHLevel0 10 8" xfId="47872"/>
    <cellStyle name="SAPBEXHLevel0 10 9" xfId="47873"/>
    <cellStyle name="SAPBEXHLevel0 11" xfId="47874"/>
    <cellStyle name="SAPBEXHLevel0 11 10" xfId="47875"/>
    <cellStyle name="SAPBEXHLevel0 11 11" xfId="47876"/>
    <cellStyle name="SAPBEXHLevel0 11 12" xfId="47877"/>
    <cellStyle name="SAPBEXHLevel0 11 13" xfId="47878"/>
    <cellStyle name="SAPBEXHLevel0 11 14" xfId="47879"/>
    <cellStyle name="SAPBEXHLevel0 11 15" xfId="47880"/>
    <cellStyle name="SAPBEXHLevel0 11 16" xfId="47881"/>
    <cellStyle name="SAPBEXHLevel0 11 17" xfId="47882"/>
    <cellStyle name="SAPBEXHLevel0 11 18" xfId="47883"/>
    <cellStyle name="SAPBEXHLevel0 11 19" xfId="47884"/>
    <cellStyle name="SAPBEXHLevel0 11 2" xfId="47885"/>
    <cellStyle name="SAPBEXHLevel0 11 2 10" xfId="47886"/>
    <cellStyle name="SAPBEXHLevel0 11 2 11" xfId="47887"/>
    <cellStyle name="SAPBEXHLevel0 11 2 12" xfId="47888"/>
    <cellStyle name="SAPBEXHLevel0 11 2 13" xfId="47889"/>
    <cellStyle name="SAPBEXHLevel0 11 2 14" xfId="47890"/>
    <cellStyle name="SAPBEXHLevel0 11 2 15" xfId="47891"/>
    <cellStyle name="SAPBEXHLevel0 11 2 16" xfId="47892"/>
    <cellStyle name="SAPBEXHLevel0 11 2 17" xfId="47893"/>
    <cellStyle name="SAPBEXHLevel0 11 2 18" xfId="47894"/>
    <cellStyle name="SAPBEXHLevel0 11 2 19" xfId="47895"/>
    <cellStyle name="SAPBEXHLevel0 11 2 2" xfId="47896"/>
    <cellStyle name="SAPBEXHLevel0 11 2 20" xfId="47897"/>
    <cellStyle name="SAPBEXHLevel0 11 2 21" xfId="47898"/>
    <cellStyle name="SAPBEXHLevel0 11 2 22" xfId="47899"/>
    <cellStyle name="SAPBEXHLevel0 11 2 23" xfId="47900"/>
    <cellStyle name="SAPBEXHLevel0 11 2 24" xfId="47901"/>
    <cellStyle name="SAPBEXHLevel0 11 2 25" xfId="47902"/>
    <cellStyle name="SAPBEXHLevel0 11 2 26" xfId="47903"/>
    <cellStyle name="SAPBEXHLevel0 11 2 27" xfId="47904"/>
    <cellStyle name="SAPBEXHLevel0 11 2 28" xfId="47905"/>
    <cellStyle name="SAPBEXHLevel0 11 2 29" xfId="47906"/>
    <cellStyle name="SAPBEXHLevel0 11 2 3" xfId="47907"/>
    <cellStyle name="SAPBEXHLevel0 11 2 4" xfId="47908"/>
    <cellStyle name="SAPBEXHLevel0 11 2 5" xfId="47909"/>
    <cellStyle name="SAPBEXHLevel0 11 2 6" xfId="47910"/>
    <cellStyle name="SAPBEXHLevel0 11 2 7" xfId="47911"/>
    <cellStyle name="SAPBEXHLevel0 11 2 8" xfId="47912"/>
    <cellStyle name="SAPBEXHLevel0 11 2 9" xfId="47913"/>
    <cellStyle name="SAPBEXHLevel0 11 20" xfId="47914"/>
    <cellStyle name="SAPBEXHLevel0 11 21" xfId="47915"/>
    <cellStyle name="SAPBEXHLevel0 11 22" xfId="47916"/>
    <cellStyle name="SAPBEXHLevel0 11 23" xfId="47917"/>
    <cellStyle name="SAPBEXHLevel0 11 24" xfId="47918"/>
    <cellStyle name="SAPBEXHLevel0 11 25" xfId="47919"/>
    <cellStyle name="SAPBEXHLevel0 11 26" xfId="47920"/>
    <cellStyle name="SAPBEXHLevel0 11 27" xfId="47921"/>
    <cellStyle name="SAPBEXHLevel0 11 28" xfId="47922"/>
    <cellStyle name="SAPBEXHLevel0 11 29" xfId="47923"/>
    <cellStyle name="SAPBEXHLevel0 11 3" xfId="47924"/>
    <cellStyle name="SAPBEXHLevel0 11 30" xfId="47925"/>
    <cellStyle name="SAPBEXHLevel0 11 4" xfId="47926"/>
    <cellStyle name="SAPBEXHLevel0 11 5" xfId="47927"/>
    <cellStyle name="SAPBEXHLevel0 11 6" xfId="47928"/>
    <cellStyle name="SAPBEXHLevel0 11 7" xfId="47929"/>
    <cellStyle name="SAPBEXHLevel0 11 8" xfId="47930"/>
    <cellStyle name="SAPBEXHLevel0 11 9" xfId="47931"/>
    <cellStyle name="SAPBEXHLevel0 12" xfId="47932"/>
    <cellStyle name="SAPBEXHLevel0 12 10" xfId="47933"/>
    <cellStyle name="SAPBEXHLevel0 12 11" xfId="47934"/>
    <cellStyle name="SAPBEXHLevel0 12 12" xfId="47935"/>
    <cellStyle name="SAPBEXHLevel0 12 13" xfId="47936"/>
    <cellStyle name="SAPBEXHLevel0 12 14" xfId="47937"/>
    <cellStyle name="SAPBEXHLevel0 12 15" xfId="47938"/>
    <cellStyle name="SAPBEXHLevel0 12 16" xfId="47939"/>
    <cellStyle name="SAPBEXHLevel0 12 17" xfId="47940"/>
    <cellStyle name="SAPBEXHLevel0 12 18" xfId="47941"/>
    <cellStyle name="SAPBEXHLevel0 12 19" xfId="47942"/>
    <cellStyle name="SAPBEXHLevel0 12 2" xfId="47943"/>
    <cellStyle name="SAPBEXHLevel0 12 2 10" xfId="47944"/>
    <cellStyle name="SAPBEXHLevel0 12 2 11" xfId="47945"/>
    <cellStyle name="SAPBEXHLevel0 12 2 12" xfId="47946"/>
    <cellStyle name="SAPBEXHLevel0 12 2 13" xfId="47947"/>
    <cellStyle name="SAPBEXHLevel0 12 2 14" xfId="47948"/>
    <cellStyle name="SAPBEXHLevel0 12 2 15" xfId="47949"/>
    <cellStyle name="SAPBEXHLevel0 12 2 16" xfId="47950"/>
    <cellStyle name="SAPBEXHLevel0 12 2 17" xfId="47951"/>
    <cellStyle name="SAPBEXHLevel0 12 2 18" xfId="47952"/>
    <cellStyle name="SAPBEXHLevel0 12 2 19" xfId="47953"/>
    <cellStyle name="SAPBEXHLevel0 12 2 2" xfId="47954"/>
    <cellStyle name="SAPBEXHLevel0 12 2 20" xfId="47955"/>
    <cellStyle name="SAPBEXHLevel0 12 2 21" xfId="47956"/>
    <cellStyle name="SAPBEXHLevel0 12 2 22" xfId="47957"/>
    <cellStyle name="SAPBEXHLevel0 12 2 23" xfId="47958"/>
    <cellStyle name="SAPBEXHLevel0 12 2 24" xfId="47959"/>
    <cellStyle name="SAPBEXHLevel0 12 2 25" xfId="47960"/>
    <cellStyle name="SAPBEXHLevel0 12 2 26" xfId="47961"/>
    <cellStyle name="SAPBEXHLevel0 12 2 27" xfId="47962"/>
    <cellStyle name="SAPBEXHLevel0 12 2 28" xfId="47963"/>
    <cellStyle name="SAPBEXHLevel0 12 2 29" xfId="47964"/>
    <cellStyle name="SAPBEXHLevel0 12 2 3" xfId="47965"/>
    <cellStyle name="SAPBEXHLevel0 12 2 4" xfId="47966"/>
    <cellStyle name="SAPBEXHLevel0 12 2 5" xfId="47967"/>
    <cellStyle name="SAPBEXHLevel0 12 2 6" xfId="47968"/>
    <cellStyle name="SAPBEXHLevel0 12 2 7" xfId="47969"/>
    <cellStyle name="SAPBEXHLevel0 12 2 8" xfId="47970"/>
    <cellStyle name="SAPBEXHLevel0 12 2 9" xfId="47971"/>
    <cellStyle name="SAPBEXHLevel0 12 20" xfId="47972"/>
    <cellStyle name="SAPBEXHLevel0 12 21" xfId="47973"/>
    <cellStyle name="SAPBEXHLevel0 12 22" xfId="47974"/>
    <cellStyle name="SAPBEXHLevel0 12 23" xfId="47975"/>
    <cellStyle name="SAPBEXHLevel0 12 24" xfId="47976"/>
    <cellStyle name="SAPBEXHLevel0 12 25" xfId="47977"/>
    <cellStyle name="SAPBEXHLevel0 12 26" xfId="47978"/>
    <cellStyle name="SAPBEXHLevel0 12 27" xfId="47979"/>
    <cellStyle name="SAPBEXHLevel0 12 28" xfId="47980"/>
    <cellStyle name="SAPBEXHLevel0 12 29" xfId="47981"/>
    <cellStyle name="SAPBEXHLevel0 12 3" xfId="47982"/>
    <cellStyle name="SAPBEXHLevel0 12 30" xfId="47983"/>
    <cellStyle name="SAPBEXHLevel0 12 4" xfId="47984"/>
    <cellStyle name="SAPBEXHLevel0 12 5" xfId="47985"/>
    <cellStyle name="SAPBEXHLevel0 12 6" xfId="47986"/>
    <cellStyle name="SAPBEXHLevel0 12 7" xfId="47987"/>
    <cellStyle name="SAPBEXHLevel0 12 8" xfId="47988"/>
    <cellStyle name="SAPBEXHLevel0 12 9" xfId="47989"/>
    <cellStyle name="SAPBEXHLevel0 13" xfId="47990"/>
    <cellStyle name="SAPBEXHLevel0 13 10" xfId="47991"/>
    <cellStyle name="SAPBEXHLevel0 13 11" xfId="47992"/>
    <cellStyle name="SAPBEXHLevel0 13 12" xfId="47993"/>
    <cellStyle name="SAPBEXHLevel0 13 13" xfId="47994"/>
    <cellStyle name="SAPBEXHLevel0 13 14" xfId="47995"/>
    <cellStyle name="SAPBEXHLevel0 13 15" xfId="47996"/>
    <cellStyle name="SAPBEXHLevel0 13 16" xfId="47997"/>
    <cellStyle name="SAPBEXHLevel0 13 17" xfId="47998"/>
    <cellStyle name="SAPBEXHLevel0 13 18" xfId="47999"/>
    <cellStyle name="SAPBEXHLevel0 13 19" xfId="48000"/>
    <cellStyle name="SAPBEXHLevel0 13 2" xfId="48001"/>
    <cellStyle name="SAPBEXHLevel0 13 2 10" xfId="48002"/>
    <cellStyle name="SAPBEXHLevel0 13 2 11" xfId="48003"/>
    <cellStyle name="SAPBEXHLevel0 13 2 12" xfId="48004"/>
    <cellStyle name="SAPBEXHLevel0 13 2 13" xfId="48005"/>
    <cellStyle name="SAPBEXHLevel0 13 2 14" xfId="48006"/>
    <cellStyle name="SAPBEXHLevel0 13 2 15" xfId="48007"/>
    <cellStyle name="SAPBEXHLevel0 13 2 16" xfId="48008"/>
    <cellStyle name="SAPBEXHLevel0 13 2 17" xfId="48009"/>
    <cellStyle name="SAPBEXHLevel0 13 2 18" xfId="48010"/>
    <cellStyle name="SAPBEXHLevel0 13 2 19" xfId="48011"/>
    <cellStyle name="SAPBEXHLevel0 13 2 2" xfId="48012"/>
    <cellStyle name="SAPBEXHLevel0 13 2 20" xfId="48013"/>
    <cellStyle name="SAPBEXHLevel0 13 2 21" xfId="48014"/>
    <cellStyle name="SAPBEXHLevel0 13 2 22" xfId="48015"/>
    <cellStyle name="SAPBEXHLevel0 13 2 23" xfId="48016"/>
    <cellStyle name="SAPBEXHLevel0 13 2 24" xfId="48017"/>
    <cellStyle name="SAPBEXHLevel0 13 2 25" xfId="48018"/>
    <cellStyle name="SAPBEXHLevel0 13 2 26" xfId="48019"/>
    <cellStyle name="SAPBEXHLevel0 13 2 27" xfId="48020"/>
    <cellStyle name="SAPBEXHLevel0 13 2 28" xfId="48021"/>
    <cellStyle name="SAPBEXHLevel0 13 2 29" xfId="48022"/>
    <cellStyle name="SAPBEXHLevel0 13 2 3" xfId="48023"/>
    <cellStyle name="SAPBEXHLevel0 13 2 4" xfId="48024"/>
    <cellStyle name="SAPBEXHLevel0 13 2 5" xfId="48025"/>
    <cellStyle name="SAPBEXHLevel0 13 2 6" xfId="48026"/>
    <cellStyle name="SAPBEXHLevel0 13 2 7" xfId="48027"/>
    <cellStyle name="SAPBEXHLevel0 13 2 8" xfId="48028"/>
    <cellStyle name="SAPBEXHLevel0 13 2 9" xfId="48029"/>
    <cellStyle name="SAPBEXHLevel0 13 20" xfId="48030"/>
    <cellStyle name="SAPBEXHLevel0 13 21" xfId="48031"/>
    <cellStyle name="SAPBEXHLevel0 13 22" xfId="48032"/>
    <cellStyle name="SAPBEXHLevel0 13 23" xfId="48033"/>
    <cellStyle name="SAPBEXHLevel0 13 24" xfId="48034"/>
    <cellStyle name="SAPBEXHLevel0 13 25" xfId="48035"/>
    <cellStyle name="SAPBEXHLevel0 13 26" xfId="48036"/>
    <cellStyle name="SAPBEXHLevel0 13 27" xfId="48037"/>
    <cellStyle name="SAPBEXHLevel0 13 28" xfId="48038"/>
    <cellStyle name="SAPBEXHLevel0 13 29" xfId="48039"/>
    <cellStyle name="SAPBEXHLevel0 13 3" xfId="48040"/>
    <cellStyle name="SAPBEXHLevel0 13 30" xfId="48041"/>
    <cellStyle name="SAPBEXHLevel0 13 4" xfId="48042"/>
    <cellStyle name="SAPBEXHLevel0 13 5" xfId="48043"/>
    <cellStyle name="SAPBEXHLevel0 13 6" xfId="48044"/>
    <cellStyle name="SAPBEXHLevel0 13 7" xfId="48045"/>
    <cellStyle name="SAPBEXHLevel0 13 8" xfId="48046"/>
    <cellStyle name="SAPBEXHLevel0 13 9" xfId="48047"/>
    <cellStyle name="SAPBEXHLevel0 14" xfId="48048"/>
    <cellStyle name="SAPBEXHLevel0 14 10" xfId="48049"/>
    <cellStyle name="SAPBEXHLevel0 14 11" xfId="48050"/>
    <cellStyle name="SAPBEXHLevel0 14 12" xfId="48051"/>
    <cellStyle name="SAPBEXHLevel0 14 13" xfId="48052"/>
    <cellStyle name="SAPBEXHLevel0 14 14" xfId="48053"/>
    <cellStyle name="SAPBEXHLevel0 14 15" xfId="48054"/>
    <cellStyle name="SAPBEXHLevel0 14 16" xfId="48055"/>
    <cellStyle name="SAPBEXHLevel0 14 17" xfId="48056"/>
    <cellStyle name="SAPBEXHLevel0 14 18" xfId="48057"/>
    <cellStyle name="SAPBEXHLevel0 14 19" xfId="48058"/>
    <cellStyle name="SAPBEXHLevel0 14 2" xfId="48059"/>
    <cellStyle name="SAPBEXHLevel0 14 2 10" xfId="48060"/>
    <cellStyle name="SAPBEXHLevel0 14 2 11" xfId="48061"/>
    <cellStyle name="SAPBEXHLevel0 14 2 12" xfId="48062"/>
    <cellStyle name="SAPBEXHLevel0 14 2 13" xfId="48063"/>
    <cellStyle name="SAPBEXHLevel0 14 2 14" xfId="48064"/>
    <cellStyle name="SAPBEXHLevel0 14 2 15" xfId="48065"/>
    <cellStyle name="SAPBEXHLevel0 14 2 16" xfId="48066"/>
    <cellStyle name="SAPBEXHLevel0 14 2 17" xfId="48067"/>
    <cellStyle name="SAPBEXHLevel0 14 2 18" xfId="48068"/>
    <cellStyle name="SAPBEXHLevel0 14 2 19" xfId="48069"/>
    <cellStyle name="SAPBEXHLevel0 14 2 2" xfId="48070"/>
    <cellStyle name="SAPBEXHLevel0 14 2 20" xfId="48071"/>
    <cellStyle name="SAPBEXHLevel0 14 2 21" xfId="48072"/>
    <cellStyle name="SAPBEXHLevel0 14 2 22" xfId="48073"/>
    <cellStyle name="SAPBEXHLevel0 14 2 23" xfId="48074"/>
    <cellStyle name="SAPBEXHLevel0 14 2 24" xfId="48075"/>
    <cellStyle name="SAPBEXHLevel0 14 2 25" xfId="48076"/>
    <cellStyle name="SAPBEXHLevel0 14 2 26" xfId="48077"/>
    <cellStyle name="SAPBEXHLevel0 14 2 27" xfId="48078"/>
    <cellStyle name="SAPBEXHLevel0 14 2 28" xfId="48079"/>
    <cellStyle name="SAPBEXHLevel0 14 2 29" xfId="48080"/>
    <cellStyle name="SAPBEXHLevel0 14 2 3" xfId="48081"/>
    <cellStyle name="SAPBEXHLevel0 14 2 4" xfId="48082"/>
    <cellStyle name="SAPBEXHLevel0 14 2 5" xfId="48083"/>
    <cellStyle name="SAPBEXHLevel0 14 2 6" xfId="48084"/>
    <cellStyle name="SAPBEXHLevel0 14 2 7" xfId="48085"/>
    <cellStyle name="SAPBEXHLevel0 14 2 8" xfId="48086"/>
    <cellStyle name="SAPBEXHLevel0 14 2 9" xfId="48087"/>
    <cellStyle name="SAPBEXHLevel0 14 20" xfId="48088"/>
    <cellStyle name="SAPBEXHLevel0 14 21" xfId="48089"/>
    <cellStyle name="SAPBEXHLevel0 14 22" xfId="48090"/>
    <cellStyle name="SAPBEXHLevel0 14 23" xfId="48091"/>
    <cellStyle name="SAPBEXHLevel0 14 24" xfId="48092"/>
    <cellStyle name="SAPBEXHLevel0 14 25" xfId="48093"/>
    <cellStyle name="SAPBEXHLevel0 14 26" xfId="48094"/>
    <cellStyle name="SAPBEXHLevel0 14 27" xfId="48095"/>
    <cellStyle name="SAPBEXHLevel0 14 28" xfId="48096"/>
    <cellStyle name="SAPBEXHLevel0 14 29" xfId="48097"/>
    <cellStyle name="SAPBEXHLevel0 14 3" xfId="48098"/>
    <cellStyle name="SAPBEXHLevel0 14 30" xfId="48099"/>
    <cellStyle name="SAPBEXHLevel0 14 4" xfId="48100"/>
    <cellStyle name="SAPBEXHLevel0 14 5" xfId="48101"/>
    <cellStyle name="SAPBEXHLevel0 14 6" xfId="48102"/>
    <cellStyle name="SAPBEXHLevel0 14 7" xfId="48103"/>
    <cellStyle name="SAPBEXHLevel0 14 8" xfId="48104"/>
    <cellStyle name="SAPBEXHLevel0 14 9" xfId="48105"/>
    <cellStyle name="SAPBEXHLevel0 15" xfId="48106"/>
    <cellStyle name="SAPBEXHLevel0 15 10" xfId="48107"/>
    <cellStyle name="SAPBEXHLevel0 15 11" xfId="48108"/>
    <cellStyle name="SAPBEXHLevel0 15 12" xfId="48109"/>
    <cellStyle name="SAPBEXHLevel0 15 13" xfId="48110"/>
    <cellStyle name="SAPBEXHLevel0 15 14" xfId="48111"/>
    <cellStyle name="SAPBEXHLevel0 15 15" xfId="48112"/>
    <cellStyle name="SAPBEXHLevel0 15 16" xfId="48113"/>
    <cellStyle name="SAPBEXHLevel0 15 17" xfId="48114"/>
    <cellStyle name="SAPBEXHLevel0 15 18" xfId="48115"/>
    <cellStyle name="SAPBEXHLevel0 15 19" xfId="48116"/>
    <cellStyle name="SAPBEXHLevel0 15 2" xfId="48117"/>
    <cellStyle name="SAPBEXHLevel0 15 2 10" xfId="48118"/>
    <cellStyle name="SAPBEXHLevel0 15 2 11" xfId="48119"/>
    <cellStyle name="SAPBEXHLevel0 15 2 12" xfId="48120"/>
    <cellStyle name="SAPBEXHLevel0 15 2 13" xfId="48121"/>
    <cellStyle name="SAPBEXHLevel0 15 2 14" xfId="48122"/>
    <cellStyle name="SAPBEXHLevel0 15 2 15" xfId="48123"/>
    <cellStyle name="SAPBEXHLevel0 15 2 16" xfId="48124"/>
    <cellStyle name="SAPBEXHLevel0 15 2 17" xfId="48125"/>
    <cellStyle name="SAPBEXHLevel0 15 2 18" xfId="48126"/>
    <cellStyle name="SAPBEXHLevel0 15 2 19" xfId="48127"/>
    <cellStyle name="SAPBEXHLevel0 15 2 2" xfId="48128"/>
    <cellStyle name="SAPBEXHLevel0 15 2 20" xfId="48129"/>
    <cellStyle name="SAPBEXHLevel0 15 2 21" xfId="48130"/>
    <cellStyle name="SAPBEXHLevel0 15 2 22" xfId="48131"/>
    <cellStyle name="SAPBEXHLevel0 15 2 23" xfId="48132"/>
    <cellStyle name="SAPBEXHLevel0 15 2 24" xfId="48133"/>
    <cellStyle name="SAPBEXHLevel0 15 2 25" xfId="48134"/>
    <cellStyle name="SAPBEXHLevel0 15 2 26" xfId="48135"/>
    <cellStyle name="SAPBEXHLevel0 15 2 27" xfId="48136"/>
    <cellStyle name="SAPBEXHLevel0 15 2 28" xfId="48137"/>
    <cellStyle name="SAPBEXHLevel0 15 2 29" xfId="48138"/>
    <cellStyle name="SAPBEXHLevel0 15 2 3" xfId="48139"/>
    <cellStyle name="SAPBEXHLevel0 15 2 4" xfId="48140"/>
    <cellStyle name="SAPBEXHLevel0 15 2 5" xfId="48141"/>
    <cellStyle name="SAPBEXHLevel0 15 2 6" xfId="48142"/>
    <cellStyle name="SAPBEXHLevel0 15 2 7" xfId="48143"/>
    <cellStyle name="SAPBEXHLevel0 15 2 8" xfId="48144"/>
    <cellStyle name="SAPBEXHLevel0 15 2 9" xfId="48145"/>
    <cellStyle name="SAPBEXHLevel0 15 20" xfId="48146"/>
    <cellStyle name="SAPBEXHLevel0 15 21" xfId="48147"/>
    <cellStyle name="SAPBEXHLevel0 15 22" xfId="48148"/>
    <cellStyle name="SAPBEXHLevel0 15 23" xfId="48149"/>
    <cellStyle name="SAPBEXHLevel0 15 24" xfId="48150"/>
    <cellStyle name="SAPBEXHLevel0 15 25" xfId="48151"/>
    <cellStyle name="SAPBEXHLevel0 15 26" xfId="48152"/>
    <cellStyle name="SAPBEXHLevel0 15 27" xfId="48153"/>
    <cellStyle name="SAPBEXHLevel0 15 28" xfId="48154"/>
    <cellStyle name="SAPBEXHLevel0 15 29" xfId="48155"/>
    <cellStyle name="SAPBEXHLevel0 15 3" xfId="48156"/>
    <cellStyle name="SAPBEXHLevel0 15 30" xfId="48157"/>
    <cellStyle name="SAPBEXHLevel0 15 4" xfId="48158"/>
    <cellStyle name="SAPBEXHLevel0 15 5" xfId="48159"/>
    <cellStyle name="SAPBEXHLevel0 15 6" xfId="48160"/>
    <cellStyle name="SAPBEXHLevel0 15 7" xfId="48161"/>
    <cellStyle name="SAPBEXHLevel0 15 8" xfId="48162"/>
    <cellStyle name="SAPBEXHLevel0 15 9" xfId="48163"/>
    <cellStyle name="SAPBEXHLevel0 16" xfId="48164"/>
    <cellStyle name="SAPBEXHLevel0 16 10" xfId="48165"/>
    <cellStyle name="SAPBEXHLevel0 16 11" xfId="48166"/>
    <cellStyle name="SAPBEXHLevel0 16 12" xfId="48167"/>
    <cellStyle name="SAPBEXHLevel0 16 13" xfId="48168"/>
    <cellStyle name="SAPBEXHLevel0 16 14" xfId="48169"/>
    <cellStyle name="SAPBEXHLevel0 16 15" xfId="48170"/>
    <cellStyle name="SAPBEXHLevel0 16 16" xfId="48171"/>
    <cellStyle name="SAPBEXHLevel0 16 17" xfId="48172"/>
    <cellStyle name="SAPBEXHLevel0 16 18" xfId="48173"/>
    <cellStyle name="SAPBEXHLevel0 16 19" xfId="48174"/>
    <cellStyle name="SAPBEXHLevel0 16 2" xfId="48175"/>
    <cellStyle name="SAPBEXHLevel0 16 2 10" xfId="48176"/>
    <cellStyle name="SAPBEXHLevel0 16 2 11" xfId="48177"/>
    <cellStyle name="SAPBEXHLevel0 16 2 12" xfId="48178"/>
    <cellStyle name="SAPBEXHLevel0 16 2 13" xfId="48179"/>
    <cellStyle name="SAPBEXHLevel0 16 2 14" xfId="48180"/>
    <cellStyle name="SAPBEXHLevel0 16 2 15" xfId="48181"/>
    <cellStyle name="SAPBEXHLevel0 16 2 16" xfId="48182"/>
    <cellStyle name="SAPBEXHLevel0 16 2 17" xfId="48183"/>
    <cellStyle name="SAPBEXHLevel0 16 2 18" xfId="48184"/>
    <cellStyle name="SAPBEXHLevel0 16 2 19" xfId="48185"/>
    <cellStyle name="SAPBEXHLevel0 16 2 2" xfId="48186"/>
    <cellStyle name="SAPBEXHLevel0 16 2 20" xfId="48187"/>
    <cellStyle name="SAPBEXHLevel0 16 2 21" xfId="48188"/>
    <cellStyle name="SAPBEXHLevel0 16 2 22" xfId="48189"/>
    <cellStyle name="SAPBEXHLevel0 16 2 23" xfId="48190"/>
    <cellStyle name="SAPBEXHLevel0 16 2 24" xfId="48191"/>
    <cellStyle name="SAPBEXHLevel0 16 2 25" xfId="48192"/>
    <cellStyle name="SAPBEXHLevel0 16 2 26" xfId="48193"/>
    <cellStyle name="SAPBEXHLevel0 16 2 27" xfId="48194"/>
    <cellStyle name="SAPBEXHLevel0 16 2 28" xfId="48195"/>
    <cellStyle name="SAPBEXHLevel0 16 2 29" xfId="48196"/>
    <cellStyle name="SAPBEXHLevel0 16 2 3" xfId="48197"/>
    <cellStyle name="SAPBEXHLevel0 16 2 4" xfId="48198"/>
    <cellStyle name="SAPBEXHLevel0 16 2 5" xfId="48199"/>
    <cellStyle name="SAPBEXHLevel0 16 2 6" xfId="48200"/>
    <cellStyle name="SAPBEXHLevel0 16 2 7" xfId="48201"/>
    <cellStyle name="SAPBEXHLevel0 16 2 8" xfId="48202"/>
    <cellStyle name="SAPBEXHLevel0 16 2 9" xfId="48203"/>
    <cellStyle name="SAPBEXHLevel0 16 20" xfId="48204"/>
    <cellStyle name="SAPBEXHLevel0 16 21" xfId="48205"/>
    <cellStyle name="SAPBEXHLevel0 16 22" xfId="48206"/>
    <cellStyle name="SAPBEXHLevel0 16 23" xfId="48207"/>
    <cellStyle name="SAPBEXHLevel0 16 24" xfId="48208"/>
    <cellStyle name="SAPBEXHLevel0 16 25" xfId="48209"/>
    <cellStyle name="SAPBEXHLevel0 16 26" xfId="48210"/>
    <cellStyle name="SAPBEXHLevel0 16 27" xfId="48211"/>
    <cellStyle name="SAPBEXHLevel0 16 28" xfId="48212"/>
    <cellStyle name="SAPBEXHLevel0 16 29" xfId="48213"/>
    <cellStyle name="SAPBEXHLevel0 16 3" xfId="48214"/>
    <cellStyle name="SAPBEXHLevel0 16 30" xfId="48215"/>
    <cellStyle name="SAPBEXHLevel0 16 4" xfId="48216"/>
    <cellStyle name="SAPBEXHLevel0 16 5" xfId="48217"/>
    <cellStyle name="SAPBEXHLevel0 16 6" xfId="48218"/>
    <cellStyle name="SAPBEXHLevel0 16 7" xfId="48219"/>
    <cellStyle name="SAPBEXHLevel0 16 8" xfId="48220"/>
    <cellStyle name="SAPBEXHLevel0 16 9" xfId="48221"/>
    <cellStyle name="SAPBEXHLevel0 17" xfId="48222"/>
    <cellStyle name="SAPBEXHLevel0 17 10" xfId="48223"/>
    <cellStyle name="SAPBEXHLevel0 17 11" xfId="48224"/>
    <cellStyle name="SAPBEXHLevel0 17 12" xfId="48225"/>
    <cellStyle name="SAPBEXHLevel0 17 13" xfId="48226"/>
    <cellStyle name="SAPBEXHLevel0 17 14" xfId="48227"/>
    <cellStyle name="SAPBEXHLevel0 17 15" xfId="48228"/>
    <cellStyle name="SAPBEXHLevel0 17 16" xfId="48229"/>
    <cellStyle name="SAPBEXHLevel0 17 17" xfId="48230"/>
    <cellStyle name="SAPBEXHLevel0 17 18" xfId="48231"/>
    <cellStyle name="SAPBEXHLevel0 17 19" xfId="48232"/>
    <cellStyle name="SAPBEXHLevel0 17 2" xfId="48233"/>
    <cellStyle name="SAPBEXHLevel0 17 2 10" xfId="48234"/>
    <cellStyle name="SAPBEXHLevel0 17 2 11" xfId="48235"/>
    <cellStyle name="SAPBEXHLevel0 17 2 12" xfId="48236"/>
    <cellStyle name="SAPBEXHLevel0 17 2 13" xfId="48237"/>
    <cellStyle name="SAPBEXHLevel0 17 2 14" xfId="48238"/>
    <cellStyle name="SAPBEXHLevel0 17 2 15" xfId="48239"/>
    <cellStyle name="SAPBEXHLevel0 17 2 16" xfId="48240"/>
    <cellStyle name="SAPBEXHLevel0 17 2 17" xfId="48241"/>
    <cellStyle name="SAPBEXHLevel0 17 2 18" xfId="48242"/>
    <cellStyle name="SAPBEXHLevel0 17 2 19" xfId="48243"/>
    <cellStyle name="SAPBEXHLevel0 17 2 2" xfId="48244"/>
    <cellStyle name="SAPBEXHLevel0 17 2 20" xfId="48245"/>
    <cellStyle name="SAPBEXHLevel0 17 2 21" xfId="48246"/>
    <cellStyle name="SAPBEXHLevel0 17 2 22" xfId="48247"/>
    <cellStyle name="SAPBEXHLevel0 17 2 23" xfId="48248"/>
    <cellStyle name="SAPBEXHLevel0 17 2 24" xfId="48249"/>
    <cellStyle name="SAPBEXHLevel0 17 2 25" xfId="48250"/>
    <cellStyle name="SAPBEXHLevel0 17 2 26" xfId="48251"/>
    <cellStyle name="SAPBEXHLevel0 17 2 27" xfId="48252"/>
    <cellStyle name="SAPBEXHLevel0 17 2 28" xfId="48253"/>
    <cellStyle name="SAPBEXHLevel0 17 2 29" xfId="48254"/>
    <cellStyle name="SAPBEXHLevel0 17 2 3" xfId="48255"/>
    <cellStyle name="SAPBEXHLevel0 17 2 4" xfId="48256"/>
    <cellStyle name="SAPBEXHLevel0 17 2 5" xfId="48257"/>
    <cellStyle name="SAPBEXHLevel0 17 2 6" xfId="48258"/>
    <cellStyle name="SAPBEXHLevel0 17 2 7" xfId="48259"/>
    <cellStyle name="SAPBEXHLevel0 17 2 8" xfId="48260"/>
    <cellStyle name="SAPBEXHLevel0 17 2 9" xfId="48261"/>
    <cellStyle name="SAPBEXHLevel0 17 20" xfId="48262"/>
    <cellStyle name="SAPBEXHLevel0 17 21" xfId="48263"/>
    <cellStyle name="SAPBEXHLevel0 17 22" xfId="48264"/>
    <cellStyle name="SAPBEXHLevel0 17 23" xfId="48265"/>
    <cellStyle name="SAPBEXHLevel0 17 24" xfId="48266"/>
    <cellStyle name="SAPBEXHLevel0 17 25" xfId="48267"/>
    <cellStyle name="SAPBEXHLevel0 17 26" xfId="48268"/>
    <cellStyle name="SAPBEXHLevel0 17 27" xfId="48269"/>
    <cellStyle name="SAPBEXHLevel0 17 28" xfId="48270"/>
    <cellStyle name="SAPBEXHLevel0 17 29" xfId="48271"/>
    <cellStyle name="SAPBEXHLevel0 17 3" xfId="48272"/>
    <cellStyle name="SAPBEXHLevel0 17 30" xfId="48273"/>
    <cellStyle name="SAPBEXHLevel0 17 4" xfId="48274"/>
    <cellStyle name="SAPBEXHLevel0 17 5" xfId="48275"/>
    <cellStyle name="SAPBEXHLevel0 17 6" xfId="48276"/>
    <cellStyle name="SAPBEXHLevel0 17 7" xfId="48277"/>
    <cellStyle name="SAPBEXHLevel0 17 8" xfId="48278"/>
    <cellStyle name="SAPBEXHLevel0 17 9" xfId="48279"/>
    <cellStyle name="SAPBEXHLevel0 18" xfId="48280"/>
    <cellStyle name="SAPBEXHLevel0 18 10" xfId="48281"/>
    <cellStyle name="SAPBEXHLevel0 18 11" xfId="48282"/>
    <cellStyle name="SAPBEXHLevel0 18 12" xfId="48283"/>
    <cellStyle name="SAPBEXHLevel0 18 13" xfId="48284"/>
    <cellStyle name="SAPBEXHLevel0 18 14" xfId="48285"/>
    <cellStyle name="SAPBEXHLevel0 18 15" xfId="48286"/>
    <cellStyle name="SAPBEXHLevel0 18 16" xfId="48287"/>
    <cellStyle name="SAPBEXHLevel0 18 17" xfId="48288"/>
    <cellStyle name="SAPBEXHLevel0 18 18" xfId="48289"/>
    <cellStyle name="SAPBEXHLevel0 18 19" xfId="48290"/>
    <cellStyle name="SAPBEXHLevel0 18 2" xfId="48291"/>
    <cellStyle name="SAPBEXHLevel0 18 20" xfId="48292"/>
    <cellStyle name="SAPBEXHLevel0 18 21" xfId="48293"/>
    <cellStyle name="SAPBEXHLevel0 18 22" xfId="48294"/>
    <cellStyle name="SAPBEXHLevel0 18 23" xfId="48295"/>
    <cellStyle name="SAPBEXHLevel0 18 24" xfId="48296"/>
    <cellStyle name="SAPBEXHLevel0 18 25" xfId="48297"/>
    <cellStyle name="SAPBEXHLevel0 18 26" xfId="48298"/>
    <cellStyle name="SAPBEXHLevel0 18 27" xfId="48299"/>
    <cellStyle name="SAPBEXHLevel0 18 28" xfId="48300"/>
    <cellStyle name="SAPBEXHLevel0 18 29" xfId="48301"/>
    <cellStyle name="SAPBEXHLevel0 18 3" xfId="48302"/>
    <cellStyle name="SAPBEXHLevel0 18 4" xfId="48303"/>
    <cellStyle name="SAPBEXHLevel0 18 5" xfId="48304"/>
    <cellStyle name="SAPBEXHLevel0 18 6" xfId="48305"/>
    <cellStyle name="SAPBEXHLevel0 18 7" xfId="48306"/>
    <cellStyle name="SAPBEXHLevel0 18 8" xfId="48307"/>
    <cellStyle name="SAPBEXHLevel0 18 9" xfId="48308"/>
    <cellStyle name="SAPBEXHLevel0 19" xfId="48309"/>
    <cellStyle name="SAPBEXHLevel0 19 10" xfId="48310"/>
    <cellStyle name="SAPBEXHLevel0 19 11" xfId="48311"/>
    <cellStyle name="SAPBEXHLevel0 19 12" xfId="48312"/>
    <cellStyle name="SAPBEXHLevel0 19 13" xfId="48313"/>
    <cellStyle name="SAPBEXHLevel0 19 14" xfId="48314"/>
    <cellStyle name="SAPBEXHLevel0 19 15" xfId="48315"/>
    <cellStyle name="SAPBEXHLevel0 19 16" xfId="48316"/>
    <cellStyle name="SAPBEXHLevel0 19 17" xfId="48317"/>
    <cellStyle name="SAPBEXHLevel0 19 18" xfId="48318"/>
    <cellStyle name="SAPBEXHLevel0 19 19" xfId="48319"/>
    <cellStyle name="SAPBEXHLevel0 19 2" xfId="48320"/>
    <cellStyle name="SAPBEXHLevel0 19 20" xfId="48321"/>
    <cellStyle name="SAPBEXHLevel0 19 21" xfId="48322"/>
    <cellStyle name="SAPBEXHLevel0 19 22" xfId="48323"/>
    <cellStyle name="SAPBEXHLevel0 19 23" xfId="48324"/>
    <cellStyle name="SAPBEXHLevel0 19 24" xfId="48325"/>
    <cellStyle name="SAPBEXHLevel0 19 25" xfId="48326"/>
    <cellStyle name="SAPBEXHLevel0 19 26" xfId="48327"/>
    <cellStyle name="SAPBEXHLevel0 19 27" xfId="48328"/>
    <cellStyle name="SAPBEXHLevel0 19 28" xfId="48329"/>
    <cellStyle name="SAPBEXHLevel0 19 29" xfId="48330"/>
    <cellStyle name="SAPBEXHLevel0 19 3" xfId="48331"/>
    <cellStyle name="SAPBEXHLevel0 19 4" xfId="48332"/>
    <cellStyle name="SAPBEXHLevel0 19 5" xfId="48333"/>
    <cellStyle name="SAPBEXHLevel0 19 6" xfId="48334"/>
    <cellStyle name="SAPBEXHLevel0 19 7" xfId="48335"/>
    <cellStyle name="SAPBEXHLevel0 19 8" xfId="48336"/>
    <cellStyle name="SAPBEXHLevel0 19 9" xfId="48337"/>
    <cellStyle name="SAPBEXHLevel0 2" xfId="48338"/>
    <cellStyle name="SAPBEXHLevel0 2 10" xfId="48339"/>
    <cellStyle name="SAPBEXHLevel0 2 11" xfId="48340"/>
    <cellStyle name="SAPBEXHLevel0 2 12" xfId="48341"/>
    <cellStyle name="SAPBEXHLevel0 2 13" xfId="48342"/>
    <cellStyle name="SAPBEXHLevel0 2 14" xfId="48343"/>
    <cellStyle name="SAPBEXHLevel0 2 15" xfId="48344"/>
    <cellStyle name="SAPBEXHLevel0 2 16" xfId="48345"/>
    <cellStyle name="SAPBEXHLevel0 2 17" xfId="48346"/>
    <cellStyle name="SAPBEXHLevel0 2 18" xfId="48347"/>
    <cellStyle name="SAPBEXHLevel0 2 19" xfId="48348"/>
    <cellStyle name="SAPBEXHLevel0 2 2" xfId="48349"/>
    <cellStyle name="SAPBEXHLevel0 2 2 10" xfId="48350"/>
    <cellStyle name="SAPBEXHLevel0 2 2 11" xfId="48351"/>
    <cellStyle name="SAPBEXHLevel0 2 2 12" xfId="48352"/>
    <cellStyle name="SAPBEXHLevel0 2 2 13" xfId="48353"/>
    <cellStyle name="SAPBEXHLevel0 2 2 14" xfId="48354"/>
    <cellStyle name="SAPBEXHLevel0 2 2 15" xfId="48355"/>
    <cellStyle name="SAPBEXHLevel0 2 2 16" xfId="48356"/>
    <cellStyle name="SAPBEXHLevel0 2 2 17" xfId="48357"/>
    <cellStyle name="SAPBEXHLevel0 2 2 18" xfId="48358"/>
    <cellStyle name="SAPBEXHLevel0 2 2 19" xfId="48359"/>
    <cellStyle name="SAPBEXHLevel0 2 2 2" xfId="48360"/>
    <cellStyle name="SAPBEXHLevel0 2 2 2 10" xfId="48361"/>
    <cellStyle name="SAPBEXHLevel0 2 2 2 11" xfId="48362"/>
    <cellStyle name="SAPBEXHLevel0 2 2 2 12" xfId="48363"/>
    <cellStyle name="SAPBEXHLevel0 2 2 2 13" xfId="48364"/>
    <cellStyle name="SAPBEXHLevel0 2 2 2 14" xfId="48365"/>
    <cellStyle name="SAPBEXHLevel0 2 2 2 15" xfId="48366"/>
    <cellStyle name="SAPBEXHLevel0 2 2 2 16" xfId="48367"/>
    <cellStyle name="SAPBEXHLevel0 2 2 2 17" xfId="48368"/>
    <cellStyle name="SAPBEXHLevel0 2 2 2 18" xfId="48369"/>
    <cellStyle name="SAPBEXHLevel0 2 2 2 19" xfId="48370"/>
    <cellStyle name="SAPBEXHLevel0 2 2 2 2" xfId="48371"/>
    <cellStyle name="SAPBEXHLevel0 2 2 2 20" xfId="48372"/>
    <cellStyle name="SAPBEXHLevel0 2 2 2 21" xfId="48373"/>
    <cellStyle name="SAPBEXHLevel0 2 2 2 22" xfId="48374"/>
    <cellStyle name="SAPBEXHLevel0 2 2 2 23" xfId="48375"/>
    <cellStyle name="SAPBEXHLevel0 2 2 2 24" xfId="48376"/>
    <cellStyle name="SAPBEXHLevel0 2 2 2 25" xfId="48377"/>
    <cellStyle name="SAPBEXHLevel0 2 2 2 26" xfId="48378"/>
    <cellStyle name="SAPBEXHLevel0 2 2 2 27" xfId="48379"/>
    <cellStyle name="SAPBEXHLevel0 2 2 2 28" xfId="48380"/>
    <cellStyle name="SAPBEXHLevel0 2 2 2 29" xfId="48381"/>
    <cellStyle name="SAPBEXHLevel0 2 2 2 3" xfId="48382"/>
    <cellStyle name="SAPBEXHLevel0 2 2 2 4" xfId="48383"/>
    <cellStyle name="SAPBEXHLevel0 2 2 2 5" xfId="48384"/>
    <cellStyle name="SAPBEXHLevel0 2 2 2 6" xfId="48385"/>
    <cellStyle name="SAPBEXHLevel0 2 2 2 7" xfId="48386"/>
    <cellStyle name="SAPBEXHLevel0 2 2 2 8" xfId="48387"/>
    <cellStyle name="SAPBEXHLevel0 2 2 2 9" xfId="48388"/>
    <cellStyle name="SAPBEXHLevel0 2 2 20" xfId="48389"/>
    <cellStyle name="SAPBEXHLevel0 2 2 21" xfId="48390"/>
    <cellStyle name="SAPBEXHLevel0 2 2 22" xfId="48391"/>
    <cellStyle name="SAPBEXHLevel0 2 2 23" xfId="48392"/>
    <cellStyle name="SAPBEXHLevel0 2 2 24" xfId="48393"/>
    <cellStyle name="SAPBEXHLevel0 2 2 25" xfId="48394"/>
    <cellStyle name="SAPBEXHLevel0 2 2 26" xfId="48395"/>
    <cellStyle name="SAPBEXHLevel0 2 2 27" xfId="48396"/>
    <cellStyle name="SAPBEXHLevel0 2 2 28" xfId="48397"/>
    <cellStyle name="SAPBEXHLevel0 2 2 29" xfId="48398"/>
    <cellStyle name="SAPBEXHLevel0 2 2 3" xfId="48399"/>
    <cellStyle name="SAPBEXHLevel0 2 2 30" xfId="48400"/>
    <cellStyle name="SAPBEXHLevel0 2 2 4" xfId="48401"/>
    <cellStyle name="SAPBEXHLevel0 2 2 5" xfId="48402"/>
    <cellStyle name="SAPBEXHLevel0 2 2 6" xfId="48403"/>
    <cellStyle name="SAPBEXHLevel0 2 2 7" xfId="48404"/>
    <cellStyle name="SAPBEXHLevel0 2 2 8" xfId="48405"/>
    <cellStyle name="SAPBEXHLevel0 2 2 9" xfId="48406"/>
    <cellStyle name="SAPBEXHLevel0 2 20" xfId="48407"/>
    <cellStyle name="SAPBEXHLevel0 2 21" xfId="48408"/>
    <cellStyle name="SAPBEXHLevel0 2 22" xfId="48409"/>
    <cellStyle name="SAPBEXHLevel0 2 23" xfId="48410"/>
    <cellStyle name="SAPBEXHLevel0 2 24" xfId="48411"/>
    <cellStyle name="SAPBEXHLevel0 2 25" xfId="48412"/>
    <cellStyle name="SAPBEXHLevel0 2 26" xfId="48413"/>
    <cellStyle name="SAPBEXHLevel0 2 27" xfId="48414"/>
    <cellStyle name="SAPBEXHLevel0 2 28" xfId="48415"/>
    <cellStyle name="SAPBEXHLevel0 2 29" xfId="48416"/>
    <cellStyle name="SAPBEXHLevel0 2 3" xfId="48417"/>
    <cellStyle name="SAPBEXHLevel0 2 3 10" xfId="48418"/>
    <cellStyle name="SAPBEXHLevel0 2 3 11" xfId="48419"/>
    <cellStyle name="SAPBEXHLevel0 2 3 12" xfId="48420"/>
    <cellStyle name="SAPBEXHLevel0 2 3 13" xfId="48421"/>
    <cellStyle name="SAPBEXHLevel0 2 3 14" xfId="48422"/>
    <cellStyle name="SAPBEXHLevel0 2 3 15" xfId="48423"/>
    <cellStyle name="SAPBEXHLevel0 2 3 16" xfId="48424"/>
    <cellStyle name="SAPBEXHLevel0 2 3 17" xfId="48425"/>
    <cellStyle name="SAPBEXHLevel0 2 3 18" xfId="48426"/>
    <cellStyle name="SAPBEXHLevel0 2 3 19" xfId="48427"/>
    <cellStyle name="SAPBEXHLevel0 2 3 2" xfId="48428"/>
    <cellStyle name="SAPBEXHLevel0 2 3 20" xfId="48429"/>
    <cellStyle name="SAPBEXHLevel0 2 3 21" xfId="48430"/>
    <cellStyle name="SAPBEXHLevel0 2 3 22" xfId="48431"/>
    <cellStyle name="SAPBEXHLevel0 2 3 23" xfId="48432"/>
    <cellStyle name="SAPBEXHLevel0 2 3 24" xfId="48433"/>
    <cellStyle name="SAPBEXHLevel0 2 3 25" xfId="48434"/>
    <cellStyle name="SAPBEXHLevel0 2 3 26" xfId="48435"/>
    <cellStyle name="SAPBEXHLevel0 2 3 27" xfId="48436"/>
    <cellStyle name="SAPBEXHLevel0 2 3 28" xfId="48437"/>
    <cellStyle name="SAPBEXHLevel0 2 3 29" xfId="48438"/>
    <cellStyle name="SAPBEXHLevel0 2 3 3" xfId="48439"/>
    <cellStyle name="SAPBEXHLevel0 2 3 4" xfId="48440"/>
    <cellStyle name="SAPBEXHLevel0 2 3 5" xfId="48441"/>
    <cellStyle name="SAPBEXHLevel0 2 3 6" xfId="48442"/>
    <cellStyle name="SAPBEXHLevel0 2 3 7" xfId="48443"/>
    <cellStyle name="SAPBEXHLevel0 2 3 8" xfId="48444"/>
    <cellStyle name="SAPBEXHLevel0 2 3 9" xfId="48445"/>
    <cellStyle name="SAPBEXHLevel0 2 30" xfId="48446"/>
    <cellStyle name="SAPBEXHLevel0 2 31" xfId="48447"/>
    <cellStyle name="SAPBEXHLevel0 2 4" xfId="48448"/>
    <cellStyle name="SAPBEXHLevel0 2 5" xfId="48449"/>
    <cellStyle name="SAPBEXHLevel0 2 6" xfId="48450"/>
    <cellStyle name="SAPBEXHLevel0 2 7" xfId="48451"/>
    <cellStyle name="SAPBEXHLevel0 2 8" xfId="48452"/>
    <cellStyle name="SAPBEXHLevel0 2 9" xfId="48453"/>
    <cellStyle name="SAPBEXHLevel0 20" xfId="48454"/>
    <cellStyle name="SAPBEXHLevel0 20 10" xfId="48455"/>
    <cellStyle name="SAPBEXHLevel0 20 11" xfId="48456"/>
    <cellStyle name="SAPBEXHLevel0 20 12" xfId="48457"/>
    <cellStyle name="SAPBEXHLevel0 20 13" xfId="48458"/>
    <cellStyle name="SAPBEXHLevel0 20 14" xfId="48459"/>
    <cellStyle name="SAPBEXHLevel0 20 15" xfId="48460"/>
    <cellStyle name="SAPBEXHLevel0 20 16" xfId="48461"/>
    <cellStyle name="SAPBEXHLevel0 20 17" xfId="48462"/>
    <cellStyle name="SAPBEXHLevel0 20 18" xfId="48463"/>
    <cellStyle name="SAPBEXHLevel0 20 19" xfId="48464"/>
    <cellStyle name="SAPBEXHLevel0 20 2" xfId="48465"/>
    <cellStyle name="SAPBEXHLevel0 20 20" xfId="48466"/>
    <cellStyle name="SAPBEXHLevel0 20 21" xfId="48467"/>
    <cellStyle name="SAPBEXHLevel0 20 22" xfId="48468"/>
    <cellStyle name="SAPBEXHLevel0 20 23" xfId="48469"/>
    <cellStyle name="SAPBEXHLevel0 20 24" xfId="48470"/>
    <cellStyle name="SAPBEXHLevel0 20 25" xfId="48471"/>
    <cellStyle name="SAPBEXHLevel0 20 26" xfId="48472"/>
    <cellStyle name="SAPBEXHLevel0 20 27" xfId="48473"/>
    <cellStyle name="SAPBEXHLevel0 20 28" xfId="48474"/>
    <cellStyle name="SAPBEXHLevel0 20 29" xfId="48475"/>
    <cellStyle name="SAPBEXHLevel0 20 3" xfId="48476"/>
    <cellStyle name="SAPBEXHLevel0 20 4" xfId="48477"/>
    <cellStyle name="SAPBEXHLevel0 20 5" xfId="48478"/>
    <cellStyle name="SAPBEXHLevel0 20 6" xfId="48479"/>
    <cellStyle name="SAPBEXHLevel0 20 7" xfId="48480"/>
    <cellStyle name="SAPBEXHLevel0 20 8" xfId="48481"/>
    <cellStyle name="SAPBEXHLevel0 20 9" xfId="48482"/>
    <cellStyle name="SAPBEXHLevel0 21" xfId="48483"/>
    <cellStyle name="SAPBEXHLevel0 21 10" xfId="48484"/>
    <cellStyle name="SAPBEXHLevel0 21 11" xfId="48485"/>
    <cellStyle name="SAPBEXHLevel0 21 12" xfId="48486"/>
    <cellStyle name="SAPBEXHLevel0 21 13" xfId="48487"/>
    <cellStyle name="SAPBEXHLevel0 21 14" xfId="48488"/>
    <cellStyle name="SAPBEXHLevel0 21 15" xfId="48489"/>
    <cellStyle name="SAPBEXHLevel0 21 16" xfId="48490"/>
    <cellStyle name="SAPBEXHLevel0 21 17" xfId="48491"/>
    <cellStyle name="SAPBEXHLevel0 21 18" xfId="48492"/>
    <cellStyle name="SAPBEXHLevel0 21 19" xfId="48493"/>
    <cellStyle name="SAPBEXHLevel0 21 2" xfId="48494"/>
    <cellStyle name="SAPBEXHLevel0 21 20" xfId="48495"/>
    <cellStyle name="SAPBEXHLevel0 21 21" xfId="48496"/>
    <cellStyle name="SAPBEXHLevel0 21 22" xfId="48497"/>
    <cellStyle name="SAPBEXHLevel0 21 23" xfId="48498"/>
    <cellStyle name="SAPBEXHLevel0 21 24" xfId="48499"/>
    <cellStyle name="SAPBEXHLevel0 21 25" xfId="48500"/>
    <cellStyle name="SAPBEXHLevel0 21 26" xfId="48501"/>
    <cellStyle name="SAPBEXHLevel0 21 27" xfId="48502"/>
    <cellStyle name="SAPBEXHLevel0 21 28" xfId="48503"/>
    <cellStyle name="SAPBEXHLevel0 21 29" xfId="48504"/>
    <cellStyle name="SAPBEXHLevel0 21 3" xfId="48505"/>
    <cellStyle name="SAPBEXHLevel0 21 4" xfId="48506"/>
    <cellStyle name="SAPBEXHLevel0 21 5" xfId="48507"/>
    <cellStyle name="SAPBEXHLevel0 21 6" xfId="48508"/>
    <cellStyle name="SAPBEXHLevel0 21 7" xfId="48509"/>
    <cellStyle name="SAPBEXHLevel0 21 8" xfId="48510"/>
    <cellStyle name="SAPBEXHLevel0 21 9" xfId="48511"/>
    <cellStyle name="SAPBEXHLevel0 22" xfId="48512"/>
    <cellStyle name="SAPBEXHLevel0 22 10" xfId="48513"/>
    <cellStyle name="SAPBEXHLevel0 22 11" xfId="48514"/>
    <cellStyle name="SAPBEXHLevel0 22 12" xfId="48515"/>
    <cellStyle name="SAPBEXHLevel0 22 13" xfId="48516"/>
    <cellStyle name="SAPBEXHLevel0 22 14" xfId="48517"/>
    <cellStyle name="SAPBEXHLevel0 22 15" xfId="48518"/>
    <cellStyle name="SAPBEXHLevel0 22 16" xfId="48519"/>
    <cellStyle name="SAPBEXHLevel0 22 17" xfId="48520"/>
    <cellStyle name="SAPBEXHLevel0 22 18" xfId="48521"/>
    <cellStyle name="SAPBEXHLevel0 22 19" xfId="48522"/>
    <cellStyle name="SAPBEXHLevel0 22 2" xfId="48523"/>
    <cellStyle name="SAPBEXHLevel0 22 20" xfId="48524"/>
    <cellStyle name="SAPBEXHLevel0 22 21" xfId="48525"/>
    <cellStyle name="SAPBEXHLevel0 22 22" xfId="48526"/>
    <cellStyle name="SAPBEXHLevel0 22 23" xfId="48527"/>
    <cellStyle name="SAPBEXHLevel0 22 24" xfId="48528"/>
    <cellStyle name="SAPBEXHLevel0 22 25" xfId="48529"/>
    <cellStyle name="SAPBEXHLevel0 22 26" xfId="48530"/>
    <cellStyle name="SAPBEXHLevel0 22 27" xfId="48531"/>
    <cellStyle name="SAPBEXHLevel0 22 28" xfId="48532"/>
    <cellStyle name="SAPBEXHLevel0 22 29" xfId="48533"/>
    <cellStyle name="SAPBEXHLevel0 22 3" xfId="48534"/>
    <cellStyle name="SAPBEXHLevel0 22 4" xfId="48535"/>
    <cellStyle name="SAPBEXHLevel0 22 5" xfId="48536"/>
    <cellStyle name="SAPBEXHLevel0 22 6" xfId="48537"/>
    <cellStyle name="SAPBEXHLevel0 22 7" xfId="48538"/>
    <cellStyle name="SAPBEXHLevel0 22 8" xfId="48539"/>
    <cellStyle name="SAPBEXHLevel0 22 9" xfId="48540"/>
    <cellStyle name="SAPBEXHLevel0 23" xfId="48541"/>
    <cellStyle name="SAPBEXHLevel0 23 10" xfId="48542"/>
    <cellStyle name="SAPBEXHLevel0 23 11" xfId="48543"/>
    <cellStyle name="SAPBEXHLevel0 23 12" xfId="48544"/>
    <cellStyle name="SAPBEXHLevel0 23 13" xfId="48545"/>
    <cellStyle name="SAPBEXHLevel0 23 14" xfId="48546"/>
    <cellStyle name="SAPBEXHLevel0 23 15" xfId="48547"/>
    <cellStyle name="SAPBEXHLevel0 23 16" xfId="48548"/>
    <cellStyle name="SAPBEXHLevel0 23 17" xfId="48549"/>
    <cellStyle name="SAPBEXHLevel0 23 18" xfId="48550"/>
    <cellStyle name="SAPBEXHLevel0 23 19" xfId="48551"/>
    <cellStyle name="SAPBEXHLevel0 23 2" xfId="48552"/>
    <cellStyle name="SAPBEXHLevel0 23 20" xfId="48553"/>
    <cellStyle name="SAPBEXHLevel0 23 21" xfId="48554"/>
    <cellStyle name="SAPBEXHLevel0 23 22" xfId="48555"/>
    <cellStyle name="SAPBEXHLevel0 23 23" xfId="48556"/>
    <cellStyle name="SAPBEXHLevel0 23 24" xfId="48557"/>
    <cellStyle name="SAPBEXHLevel0 23 25" xfId="48558"/>
    <cellStyle name="SAPBEXHLevel0 23 26" xfId="48559"/>
    <cellStyle name="SAPBEXHLevel0 23 27" xfId="48560"/>
    <cellStyle name="SAPBEXHLevel0 23 28" xfId="48561"/>
    <cellStyle name="SAPBEXHLevel0 23 29" xfId="48562"/>
    <cellStyle name="SAPBEXHLevel0 23 3" xfId="48563"/>
    <cellStyle name="SAPBEXHLevel0 23 4" xfId="48564"/>
    <cellStyle name="SAPBEXHLevel0 23 5" xfId="48565"/>
    <cellStyle name="SAPBEXHLevel0 23 6" xfId="48566"/>
    <cellStyle name="SAPBEXHLevel0 23 7" xfId="48567"/>
    <cellStyle name="SAPBEXHLevel0 23 8" xfId="48568"/>
    <cellStyle name="SAPBEXHLevel0 23 9" xfId="48569"/>
    <cellStyle name="SAPBEXHLevel0 24" xfId="48570"/>
    <cellStyle name="SAPBEXHLevel0 24 10" xfId="48571"/>
    <cellStyle name="SAPBEXHLevel0 24 11" xfId="48572"/>
    <cellStyle name="SAPBEXHLevel0 24 12" xfId="48573"/>
    <cellStyle name="SAPBEXHLevel0 24 13" xfId="48574"/>
    <cellStyle name="SAPBEXHLevel0 24 14" xfId="48575"/>
    <cellStyle name="SAPBEXHLevel0 24 15" xfId="48576"/>
    <cellStyle name="SAPBEXHLevel0 24 16" xfId="48577"/>
    <cellStyle name="SAPBEXHLevel0 24 17" xfId="48578"/>
    <cellStyle name="SAPBEXHLevel0 24 18" xfId="48579"/>
    <cellStyle name="SAPBEXHLevel0 24 19" xfId="48580"/>
    <cellStyle name="SAPBEXHLevel0 24 2" xfId="48581"/>
    <cellStyle name="SAPBEXHLevel0 24 20" xfId="48582"/>
    <cellStyle name="SAPBEXHLevel0 24 21" xfId="48583"/>
    <cellStyle name="SAPBEXHLevel0 24 22" xfId="48584"/>
    <cellStyle name="SAPBEXHLevel0 24 23" xfId="48585"/>
    <cellStyle name="SAPBEXHLevel0 24 24" xfId="48586"/>
    <cellStyle name="SAPBEXHLevel0 24 25" xfId="48587"/>
    <cellStyle name="SAPBEXHLevel0 24 26" xfId="48588"/>
    <cellStyle name="SAPBEXHLevel0 24 27" xfId="48589"/>
    <cellStyle name="SAPBEXHLevel0 24 28" xfId="48590"/>
    <cellStyle name="SAPBEXHLevel0 24 29" xfId="48591"/>
    <cellStyle name="SAPBEXHLevel0 24 3" xfId="48592"/>
    <cellStyle name="SAPBEXHLevel0 24 4" xfId="48593"/>
    <cellStyle name="SAPBEXHLevel0 24 5" xfId="48594"/>
    <cellStyle name="SAPBEXHLevel0 24 6" xfId="48595"/>
    <cellStyle name="SAPBEXHLevel0 24 7" xfId="48596"/>
    <cellStyle name="SAPBEXHLevel0 24 8" xfId="48597"/>
    <cellStyle name="SAPBEXHLevel0 24 9" xfId="48598"/>
    <cellStyle name="SAPBEXHLevel0 25" xfId="48599"/>
    <cellStyle name="SAPBEXHLevel0 26" xfId="48600"/>
    <cellStyle name="SAPBEXHLevel0 27" xfId="48601"/>
    <cellStyle name="SAPBEXHLevel0 28" xfId="48602"/>
    <cellStyle name="SAPBEXHLevel0 29" xfId="48603"/>
    <cellStyle name="SAPBEXHLevel0 3" xfId="48604"/>
    <cellStyle name="SAPBEXHLevel0 3 10" xfId="48605"/>
    <cellStyle name="SAPBEXHLevel0 3 11" xfId="48606"/>
    <cellStyle name="SAPBEXHLevel0 3 12" xfId="48607"/>
    <cellStyle name="SAPBEXHLevel0 3 13" xfId="48608"/>
    <cellStyle name="SAPBEXHLevel0 3 14" xfId="48609"/>
    <cellStyle name="SAPBEXHLevel0 3 15" xfId="48610"/>
    <cellStyle name="SAPBEXHLevel0 3 16" xfId="48611"/>
    <cellStyle name="SAPBEXHLevel0 3 17" xfId="48612"/>
    <cellStyle name="SAPBEXHLevel0 3 18" xfId="48613"/>
    <cellStyle name="SAPBEXHLevel0 3 19" xfId="48614"/>
    <cellStyle name="SAPBEXHLevel0 3 2" xfId="48615"/>
    <cellStyle name="SAPBEXHLevel0 3 2 10" xfId="48616"/>
    <cellStyle name="SAPBEXHLevel0 3 2 11" xfId="48617"/>
    <cellStyle name="SAPBEXHLevel0 3 2 12" xfId="48618"/>
    <cellStyle name="SAPBEXHLevel0 3 2 13" xfId="48619"/>
    <cellStyle name="SAPBEXHLevel0 3 2 14" xfId="48620"/>
    <cellStyle name="SAPBEXHLevel0 3 2 15" xfId="48621"/>
    <cellStyle name="SAPBEXHLevel0 3 2 16" xfId="48622"/>
    <cellStyle name="SAPBEXHLevel0 3 2 17" xfId="48623"/>
    <cellStyle name="SAPBEXHLevel0 3 2 18" xfId="48624"/>
    <cellStyle name="SAPBEXHLevel0 3 2 19" xfId="48625"/>
    <cellStyle name="SAPBEXHLevel0 3 2 2" xfId="48626"/>
    <cellStyle name="SAPBEXHLevel0 3 2 20" xfId="48627"/>
    <cellStyle name="SAPBEXHLevel0 3 2 21" xfId="48628"/>
    <cellStyle name="SAPBEXHLevel0 3 2 22" xfId="48629"/>
    <cellStyle name="SAPBEXHLevel0 3 2 23" xfId="48630"/>
    <cellStyle name="SAPBEXHLevel0 3 2 24" xfId="48631"/>
    <cellStyle name="SAPBEXHLevel0 3 2 25" xfId="48632"/>
    <cellStyle name="SAPBEXHLevel0 3 2 26" xfId="48633"/>
    <cellStyle name="SAPBEXHLevel0 3 2 27" xfId="48634"/>
    <cellStyle name="SAPBEXHLevel0 3 2 28" xfId="48635"/>
    <cellStyle name="SAPBEXHLevel0 3 2 29" xfId="48636"/>
    <cellStyle name="SAPBEXHLevel0 3 2 3" xfId="48637"/>
    <cellStyle name="SAPBEXHLevel0 3 2 4" xfId="48638"/>
    <cellStyle name="SAPBEXHLevel0 3 2 5" xfId="48639"/>
    <cellStyle name="SAPBEXHLevel0 3 2 6" xfId="48640"/>
    <cellStyle name="SAPBEXHLevel0 3 2 7" xfId="48641"/>
    <cellStyle name="SAPBEXHLevel0 3 2 8" xfId="48642"/>
    <cellStyle name="SAPBEXHLevel0 3 2 9" xfId="48643"/>
    <cellStyle name="SAPBEXHLevel0 3 20" xfId="48644"/>
    <cellStyle name="SAPBEXHLevel0 3 21" xfId="48645"/>
    <cellStyle name="SAPBEXHLevel0 3 22" xfId="48646"/>
    <cellStyle name="SAPBEXHLevel0 3 23" xfId="48647"/>
    <cellStyle name="SAPBEXHLevel0 3 24" xfId="48648"/>
    <cellStyle name="SAPBEXHLevel0 3 25" xfId="48649"/>
    <cellStyle name="SAPBEXHLevel0 3 26" xfId="48650"/>
    <cellStyle name="SAPBEXHLevel0 3 27" xfId="48651"/>
    <cellStyle name="SAPBEXHLevel0 3 28" xfId="48652"/>
    <cellStyle name="SAPBEXHLevel0 3 29" xfId="48653"/>
    <cellStyle name="SAPBEXHLevel0 3 3" xfId="48654"/>
    <cellStyle name="SAPBEXHLevel0 3 3 10" xfId="48655"/>
    <cellStyle name="SAPBEXHLevel0 3 3 11" xfId="48656"/>
    <cellStyle name="SAPBEXHLevel0 3 3 12" xfId="48657"/>
    <cellStyle name="SAPBEXHLevel0 3 3 13" xfId="48658"/>
    <cellStyle name="SAPBEXHLevel0 3 3 14" xfId="48659"/>
    <cellStyle name="SAPBEXHLevel0 3 3 15" xfId="48660"/>
    <cellStyle name="SAPBEXHLevel0 3 3 16" xfId="48661"/>
    <cellStyle name="SAPBEXHLevel0 3 3 17" xfId="48662"/>
    <cellStyle name="SAPBEXHLevel0 3 3 18" xfId="48663"/>
    <cellStyle name="SAPBEXHLevel0 3 3 19" xfId="48664"/>
    <cellStyle name="SAPBEXHLevel0 3 3 2" xfId="48665"/>
    <cellStyle name="SAPBEXHLevel0 3 3 20" xfId="48666"/>
    <cellStyle name="SAPBEXHLevel0 3 3 21" xfId="48667"/>
    <cellStyle name="SAPBEXHLevel0 3 3 22" xfId="48668"/>
    <cellStyle name="SAPBEXHLevel0 3 3 23" xfId="48669"/>
    <cellStyle name="SAPBEXHLevel0 3 3 24" xfId="48670"/>
    <cellStyle name="SAPBEXHLevel0 3 3 25" xfId="48671"/>
    <cellStyle name="SAPBEXHLevel0 3 3 26" xfId="48672"/>
    <cellStyle name="SAPBEXHLevel0 3 3 27" xfId="48673"/>
    <cellStyle name="SAPBEXHLevel0 3 3 28" xfId="48674"/>
    <cellStyle name="SAPBEXHLevel0 3 3 29" xfId="48675"/>
    <cellStyle name="SAPBEXHLevel0 3 3 3" xfId="48676"/>
    <cellStyle name="SAPBEXHLevel0 3 3 4" xfId="48677"/>
    <cellStyle name="SAPBEXHLevel0 3 3 5" xfId="48678"/>
    <cellStyle name="SAPBEXHLevel0 3 3 6" xfId="48679"/>
    <cellStyle name="SAPBEXHLevel0 3 3 7" xfId="48680"/>
    <cellStyle name="SAPBEXHLevel0 3 3 8" xfId="48681"/>
    <cellStyle name="SAPBEXHLevel0 3 3 9" xfId="48682"/>
    <cellStyle name="SAPBEXHLevel0 3 30" xfId="48683"/>
    <cellStyle name="SAPBEXHLevel0 3 31" xfId="48684"/>
    <cellStyle name="SAPBEXHLevel0 3 4" xfId="48685"/>
    <cellStyle name="SAPBEXHLevel0 3 5" xfId="48686"/>
    <cellStyle name="SAPBEXHLevel0 3 6" xfId="48687"/>
    <cellStyle name="SAPBEXHLevel0 3 7" xfId="48688"/>
    <cellStyle name="SAPBEXHLevel0 3 8" xfId="48689"/>
    <cellStyle name="SAPBEXHLevel0 3 9" xfId="48690"/>
    <cellStyle name="SAPBEXHLevel0 30" xfId="48691"/>
    <cellStyle name="SAPBEXHLevel0 31" xfId="48692"/>
    <cellStyle name="SAPBEXHLevel0 32" xfId="48693"/>
    <cellStyle name="SAPBEXHLevel0 33" xfId="48694"/>
    <cellStyle name="SAPBEXHLevel0 34" xfId="48695"/>
    <cellStyle name="SAPBEXHLevel0 35" xfId="48696"/>
    <cellStyle name="SAPBEXHLevel0 36" xfId="48697"/>
    <cellStyle name="SAPBEXHLevel0 37" xfId="48698"/>
    <cellStyle name="SAPBEXHLevel0 38" xfId="48699"/>
    <cellStyle name="SAPBEXHLevel0 39" xfId="48700"/>
    <cellStyle name="SAPBEXHLevel0 4" xfId="48701"/>
    <cellStyle name="SAPBEXHLevel0 4 10" xfId="48702"/>
    <cellStyle name="SAPBEXHLevel0 4 11" xfId="48703"/>
    <cellStyle name="SAPBEXHLevel0 4 12" xfId="48704"/>
    <cellStyle name="SAPBEXHLevel0 4 13" xfId="48705"/>
    <cellStyle name="SAPBEXHLevel0 4 14" xfId="48706"/>
    <cellStyle name="SAPBEXHLevel0 4 15" xfId="48707"/>
    <cellStyle name="SAPBEXHLevel0 4 16" xfId="48708"/>
    <cellStyle name="SAPBEXHLevel0 4 17" xfId="48709"/>
    <cellStyle name="SAPBEXHLevel0 4 18" xfId="48710"/>
    <cellStyle name="SAPBEXHLevel0 4 19" xfId="48711"/>
    <cellStyle name="SAPBEXHLevel0 4 2" xfId="48712"/>
    <cellStyle name="SAPBEXHLevel0 4 2 10" xfId="48713"/>
    <cellStyle name="SAPBEXHLevel0 4 2 11" xfId="48714"/>
    <cellStyle name="SAPBEXHLevel0 4 2 12" xfId="48715"/>
    <cellStyle name="SAPBEXHLevel0 4 2 13" xfId="48716"/>
    <cellStyle name="SAPBEXHLevel0 4 2 14" xfId="48717"/>
    <cellStyle name="SAPBEXHLevel0 4 2 15" xfId="48718"/>
    <cellStyle name="SAPBEXHLevel0 4 2 16" xfId="48719"/>
    <cellStyle name="SAPBEXHLevel0 4 2 17" xfId="48720"/>
    <cellStyle name="SAPBEXHLevel0 4 2 18" xfId="48721"/>
    <cellStyle name="SAPBEXHLevel0 4 2 19" xfId="48722"/>
    <cellStyle name="SAPBEXHLevel0 4 2 2" xfId="48723"/>
    <cellStyle name="SAPBEXHLevel0 4 2 20" xfId="48724"/>
    <cellStyle name="SAPBEXHLevel0 4 2 21" xfId="48725"/>
    <cellStyle name="SAPBEXHLevel0 4 2 22" xfId="48726"/>
    <cellStyle name="SAPBEXHLevel0 4 2 23" xfId="48727"/>
    <cellStyle name="SAPBEXHLevel0 4 2 24" xfId="48728"/>
    <cellStyle name="SAPBEXHLevel0 4 2 25" xfId="48729"/>
    <cellStyle name="SAPBEXHLevel0 4 2 26" xfId="48730"/>
    <cellStyle name="SAPBEXHLevel0 4 2 27" xfId="48731"/>
    <cellStyle name="SAPBEXHLevel0 4 2 28" xfId="48732"/>
    <cellStyle name="SAPBEXHLevel0 4 2 29" xfId="48733"/>
    <cellStyle name="SAPBEXHLevel0 4 2 3" xfId="48734"/>
    <cellStyle name="SAPBEXHLevel0 4 2 4" xfId="48735"/>
    <cellStyle name="SAPBEXHLevel0 4 2 5" xfId="48736"/>
    <cellStyle name="SAPBEXHLevel0 4 2 6" xfId="48737"/>
    <cellStyle name="SAPBEXHLevel0 4 2 7" xfId="48738"/>
    <cellStyle name="SAPBEXHLevel0 4 2 8" xfId="48739"/>
    <cellStyle name="SAPBEXHLevel0 4 2 9" xfId="48740"/>
    <cellStyle name="SAPBEXHLevel0 4 20" xfId="48741"/>
    <cellStyle name="SAPBEXHLevel0 4 21" xfId="48742"/>
    <cellStyle name="SAPBEXHLevel0 4 22" xfId="48743"/>
    <cellStyle name="SAPBEXHLevel0 4 23" xfId="48744"/>
    <cellStyle name="SAPBEXHLevel0 4 24" xfId="48745"/>
    <cellStyle name="SAPBEXHLevel0 4 25" xfId="48746"/>
    <cellStyle name="SAPBEXHLevel0 4 26" xfId="48747"/>
    <cellStyle name="SAPBEXHLevel0 4 27" xfId="48748"/>
    <cellStyle name="SAPBEXHLevel0 4 28" xfId="48749"/>
    <cellStyle name="SAPBEXHLevel0 4 29" xfId="48750"/>
    <cellStyle name="SAPBEXHLevel0 4 3" xfId="48751"/>
    <cellStyle name="SAPBEXHLevel0 4 3 10" xfId="48752"/>
    <cellStyle name="SAPBEXHLevel0 4 3 11" xfId="48753"/>
    <cellStyle name="SAPBEXHLevel0 4 3 12" xfId="48754"/>
    <cellStyle name="SAPBEXHLevel0 4 3 13" xfId="48755"/>
    <cellStyle name="SAPBEXHLevel0 4 3 14" xfId="48756"/>
    <cellStyle name="SAPBEXHLevel0 4 3 15" xfId="48757"/>
    <cellStyle name="SAPBEXHLevel0 4 3 16" xfId="48758"/>
    <cellStyle name="SAPBEXHLevel0 4 3 17" xfId="48759"/>
    <cellStyle name="SAPBEXHLevel0 4 3 18" xfId="48760"/>
    <cellStyle name="SAPBEXHLevel0 4 3 19" xfId="48761"/>
    <cellStyle name="SAPBEXHLevel0 4 3 2" xfId="48762"/>
    <cellStyle name="SAPBEXHLevel0 4 3 20" xfId="48763"/>
    <cellStyle name="SAPBEXHLevel0 4 3 21" xfId="48764"/>
    <cellStyle name="SAPBEXHLevel0 4 3 22" xfId="48765"/>
    <cellStyle name="SAPBEXHLevel0 4 3 23" xfId="48766"/>
    <cellStyle name="SAPBEXHLevel0 4 3 24" xfId="48767"/>
    <cellStyle name="SAPBEXHLevel0 4 3 25" xfId="48768"/>
    <cellStyle name="SAPBEXHLevel0 4 3 26" xfId="48769"/>
    <cellStyle name="SAPBEXHLevel0 4 3 27" xfId="48770"/>
    <cellStyle name="SAPBEXHLevel0 4 3 28" xfId="48771"/>
    <cellStyle name="SAPBEXHLevel0 4 3 29" xfId="48772"/>
    <cellStyle name="SAPBEXHLevel0 4 3 3" xfId="48773"/>
    <cellStyle name="SAPBEXHLevel0 4 3 4" xfId="48774"/>
    <cellStyle name="SAPBEXHLevel0 4 3 5" xfId="48775"/>
    <cellStyle name="SAPBEXHLevel0 4 3 6" xfId="48776"/>
    <cellStyle name="SAPBEXHLevel0 4 3 7" xfId="48777"/>
    <cellStyle name="SAPBEXHLevel0 4 3 8" xfId="48778"/>
    <cellStyle name="SAPBEXHLevel0 4 3 9" xfId="48779"/>
    <cellStyle name="SAPBEXHLevel0 4 30" xfId="48780"/>
    <cellStyle name="SAPBEXHLevel0 4 31" xfId="48781"/>
    <cellStyle name="SAPBEXHLevel0 4 4" xfId="48782"/>
    <cellStyle name="SAPBEXHLevel0 4 5" xfId="48783"/>
    <cellStyle name="SAPBEXHLevel0 4 6" xfId="48784"/>
    <cellStyle name="SAPBEXHLevel0 4 7" xfId="48785"/>
    <cellStyle name="SAPBEXHLevel0 4 8" xfId="48786"/>
    <cellStyle name="SAPBEXHLevel0 4 9" xfId="48787"/>
    <cellStyle name="SAPBEXHLevel0 40" xfId="48788"/>
    <cellStyle name="SAPBEXHLevel0 41" xfId="48789"/>
    <cellStyle name="SAPBEXHLevel0 42" xfId="48790"/>
    <cellStyle name="SAPBEXHLevel0 43" xfId="48791"/>
    <cellStyle name="SAPBEXHLevel0 44" xfId="48792"/>
    <cellStyle name="SAPBEXHLevel0 5" xfId="48793"/>
    <cellStyle name="SAPBEXHLevel0 5 10" xfId="48794"/>
    <cellStyle name="SAPBEXHLevel0 5 11" xfId="48795"/>
    <cellStyle name="SAPBEXHLevel0 5 12" xfId="48796"/>
    <cellStyle name="SAPBEXHLevel0 5 13" xfId="48797"/>
    <cellStyle name="SAPBEXHLevel0 5 14" xfId="48798"/>
    <cellStyle name="SAPBEXHLevel0 5 15" xfId="48799"/>
    <cellStyle name="SAPBEXHLevel0 5 16" xfId="48800"/>
    <cellStyle name="SAPBEXHLevel0 5 17" xfId="48801"/>
    <cellStyle name="SAPBEXHLevel0 5 18" xfId="48802"/>
    <cellStyle name="SAPBEXHLevel0 5 19" xfId="48803"/>
    <cellStyle name="SAPBEXHLevel0 5 2" xfId="48804"/>
    <cellStyle name="SAPBEXHLevel0 5 2 10" xfId="48805"/>
    <cellStyle name="SAPBEXHLevel0 5 2 11" xfId="48806"/>
    <cellStyle name="SAPBEXHLevel0 5 2 12" xfId="48807"/>
    <cellStyle name="SAPBEXHLevel0 5 2 13" xfId="48808"/>
    <cellStyle name="SAPBEXHLevel0 5 2 14" xfId="48809"/>
    <cellStyle name="SAPBEXHLevel0 5 2 15" xfId="48810"/>
    <cellStyle name="SAPBEXHLevel0 5 2 16" xfId="48811"/>
    <cellStyle name="SAPBEXHLevel0 5 2 17" xfId="48812"/>
    <cellStyle name="SAPBEXHLevel0 5 2 18" xfId="48813"/>
    <cellStyle name="SAPBEXHLevel0 5 2 19" xfId="48814"/>
    <cellStyle name="SAPBEXHLevel0 5 2 2" xfId="48815"/>
    <cellStyle name="SAPBEXHLevel0 5 2 20" xfId="48816"/>
    <cellStyle name="SAPBEXHLevel0 5 2 21" xfId="48817"/>
    <cellStyle name="SAPBEXHLevel0 5 2 22" xfId="48818"/>
    <cellStyle name="SAPBEXHLevel0 5 2 23" xfId="48819"/>
    <cellStyle name="SAPBEXHLevel0 5 2 24" xfId="48820"/>
    <cellStyle name="SAPBEXHLevel0 5 2 25" xfId="48821"/>
    <cellStyle name="SAPBEXHLevel0 5 2 26" xfId="48822"/>
    <cellStyle name="SAPBEXHLevel0 5 2 27" xfId="48823"/>
    <cellStyle name="SAPBEXHLevel0 5 2 28" xfId="48824"/>
    <cellStyle name="SAPBEXHLevel0 5 2 29" xfId="48825"/>
    <cellStyle name="SAPBEXHLevel0 5 2 3" xfId="48826"/>
    <cellStyle name="SAPBEXHLevel0 5 2 4" xfId="48827"/>
    <cellStyle name="SAPBEXHLevel0 5 2 5" xfId="48828"/>
    <cellStyle name="SAPBEXHLevel0 5 2 6" xfId="48829"/>
    <cellStyle name="SAPBEXHLevel0 5 2 7" xfId="48830"/>
    <cellStyle name="SAPBEXHLevel0 5 2 8" xfId="48831"/>
    <cellStyle name="SAPBEXHLevel0 5 2 9" xfId="48832"/>
    <cellStyle name="SAPBEXHLevel0 5 20" xfId="48833"/>
    <cellStyle name="SAPBEXHLevel0 5 21" xfId="48834"/>
    <cellStyle name="SAPBEXHLevel0 5 22" xfId="48835"/>
    <cellStyle name="SAPBEXHLevel0 5 23" xfId="48836"/>
    <cellStyle name="SAPBEXHLevel0 5 24" xfId="48837"/>
    <cellStyle name="SAPBEXHLevel0 5 25" xfId="48838"/>
    <cellStyle name="SAPBEXHLevel0 5 26" xfId="48839"/>
    <cellStyle name="SAPBEXHLevel0 5 27" xfId="48840"/>
    <cellStyle name="SAPBEXHLevel0 5 28" xfId="48841"/>
    <cellStyle name="SAPBEXHLevel0 5 29" xfId="48842"/>
    <cellStyle name="SAPBEXHLevel0 5 3" xfId="48843"/>
    <cellStyle name="SAPBEXHLevel0 5 30" xfId="48844"/>
    <cellStyle name="SAPBEXHLevel0 5 4" xfId="48845"/>
    <cellStyle name="SAPBEXHLevel0 5 5" xfId="48846"/>
    <cellStyle name="SAPBEXHLevel0 5 6" xfId="48847"/>
    <cellStyle name="SAPBEXHLevel0 5 7" xfId="48848"/>
    <cellStyle name="SAPBEXHLevel0 5 8" xfId="48849"/>
    <cellStyle name="SAPBEXHLevel0 5 9" xfId="48850"/>
    <cellStyle name="SAPBEXHLevel0 6" xfId="48851"/>
    <cellStyle name="SAPBEXHLevel0 6 10" xfId="48852"/>
    <cellStyle name="SAPBEXHLevel0 6 11" xfId="48853"/>
    <cellStyle name="SAPBEXHLevel0 6 12" xfId="48854"/>
    <cellStyle name="SAPBEXHLevel0 6 13" xfId="48855"/>
    <cellStyle name="SAPBEXHLevel0 6 14" xfId="48856"/>
    <cellStyle name="SAPBEXHLevel0 6 15" xfId="48857"/>
    <cellStyle name="SAPBEXHLevel0 6 16" xfId="48858"/>
    <cellStyle name="SAPBEXHLevel0 6 17" xfId="48859"/>
    <cellStyle name="SAPBEXHLevel0 6 18" xfId="48860"/>
    <cellStyle name="SAPBEXHLevel0 6 19" xfId="48861"/>
    <cellStyle name="SAPBEXHLevel0 6 2" xfId="48862"/>
    <cellStyle name="SAPBEXHLevel0 6 2 10" xfId="48863"/>
    <cellStyle name="SAPBEXHLevel0 6 2 11" xfId="48864"/>
    <cellStyle name="SAPBEXHLevel0 6 2 12" xfId="48865"/>
    <cellStyle name="SAPBEXHLevel0 6 2 13" xfId="48866"/>
    <cellStyle name="SAPBEXHLevel0 6 2 14" xfId="48867"/>
    <cellStyle name="SAPBEXHLevel0 6 2 15" xfId="48868"/>
    <cellStyle name="SAPBEXHLevel0 6 2 16" xfId="48869"/>
    <cellStyle name="SAPBEXHLevel0 6 2 17" xfId="48870"/>
    <cellStyle name="SAPBEXHLevel0 6 2 18" xfId="48871"/>
    <cellStyle name="SAPBEXHLevel0 6 2 19" xfId="48872"/>
    <cellStyle name="SAPBEXHLevel0 6 2 2" xfId="48873"/>
    <cellStyle name="SAPBEXHLevel0 6 2 20" xfId="48874"/>
    <cellStyle name="SAPBEXHLevel0 6 2 21" xfId="48875"/>
    <cellStyle name="SAPBEXHLevel0 6 2 22" xfId="48876"/>
    <cellStyle name="SAPBEXHLevel0 6 2 23" xfId="48877"/>
    <cellStyle name="SAPBEXHLevel0 6 2 24" xfId="48878"/>
    <cellStyle name="SAPBEXHLevel0 6 2 25" xfId="48879"/>
    <cellStyle name="SAPBEXHLevel0 6 2 26" xfId="48880"/>
    <cellStyle name="SAPBEXHLevel0 6 2 27" xfId="48881"/>
    <cellStyle name="SAPBEXHLevel0 6 2 28" xfId="48882"/>
    <cellStyle name="SAPBEXHLevel0 6 2 29" xfId="48883"/>
    <cellStyle name="SAPBEXHLevel0 6 2 3" xfId="48884"/>
    <cellStyle name="SAPBEXHLevel0 6 2 4" xfId="48885"/>
    <cellStyle name="SAPBEXHLevel0 6 2 5" xfId="48886"/>
    <cellStyle name="SAPBEXHLevel0 6 2 6" xfId="48887"/>
    <cellStyle name="SAPBEXHLevel0 6 2 7" xfId="48888"/>
    <cellStyle name="SAPBEXHLevel0 6 2 8" xfId="48889"/>
    <cellStyle name="SAPBEXHLevel0 6 2 9" xfId="48890"/>
    <cellStyle name="SAPBEXHLevel0 6 20" xfId="48891"/>
    <cellStyle name="SAPBEXHLevel0 6 21" xfId="48892"/>
    <cellStyle name="SAPBEXHLevel0 6 22" xfId="48893"/>
    <cellStyle name="SAPBEXHLevel0 6 23" xfId="48894"/>
    <cellStyle name="SAPBEXHLevel0 6 24" xfId="48895"/>
    <cellStyle name="SAPBEXHLevel0 6 25" xfId="48896"/>
    <cellStyle name="SAPBEXHLevel0 6 26" xfId="48897"/>
    <cellStyle name="SAPBEXHLevel0 6 27" xfId="48898"/>
    <cellStyle name="SAPBEXHLevel0 6 28" xfId="48899"/>
    <cellStyle name="SAPBEXHLevel0 6 29" xfId="48900"/>
    <cellStyle name="SAPBEXHLevel0 6 3" xfId="48901"/>
    <cellStyle name="SAPBEXHLevel0 6 30" xfId="48902"/>
    <cellStyle name="SAPBEXHLevel0 6 4" xfId="48903"/>
    <cellStyle name="SAPBEXHLevel0 6 5" xfId="48904"/>
    <cellStyle name="SAPBEXHLevel0 6 6" xfId="48905"/>
    <cellStyle name="SAPBEXHLevel0 6 7" xfId="48906"/>
    <cellStyle name="SAPBEXHLevel0 6 8" xfId="48907"/>
    <cellStyle name="SAPBEXHLevel0 6 9" xfId="48908"/>
    <cellStyle name="SAPBEXHLevel0 7" xfId="48909"/>
    <cellStyle name="SAPBEXHLevel0 7 10" xfId="48910"/>
    <cellStyle name="SAPBEXHLevel0 7 11" xfId="48911"/>
    <cellStyle name="SAPBEXHLevel0 7 12" xfId="48912"/>
    <cellStyle name="SAPBEXHLevel0 7 13" xfId="48913"/>
    <cellStyle name="SAPBEXHLevel0 7 14" xfId="48914"/>
    <cellStyle name="SAPBEXHLevel0 7 15" xfId="48915"/>
    <cellStyle name="SAPBEXHLevel0 7 16" xfId="48916"/>
    <cellStyle name="SAPBEXHLevel0 7 17" xfId="48917"/>
    <cellStyle name="SAPBEXHLevel0 7 18" xfId="48918"/>
    <cellStyle name="SAPBEXHLevel0 7 19" xfId="48919"/>
    <cellStyle name="SAPBEXHLevel0 7 2" xfId="48920"/>
    <cellStyle name="SAPBEXHLevel0 7 2 10" xfId="48921"/>
    <cellStyle name="SAPBEXHLevel0 7 2 11" xfId="48922"/>
    <cellStyle name="SAPBEXHLevel0 7 2 12" xfId="48923"/>
    <cellStyle name="SAPBEXHLevel0 7 2 13" xfId="48924"/>
    <cellStyle name="SAPBEXHLevel0 7 2 14" xfId="48925"/>
    <cellStyle name="SAPBEXHLevel0 7 2 15" xfId="48926"/>
    <cellStyle name="SAPBEXHLevel0 7 2 16" xfId="48927"/>
    <cellStyle name="SAPBEXHLevel0 7 2 17" xfId="48928"/>
    <cellStyle name="SAPBEXHLevel0 7 2 18" xfId="48929"/>
    <cellStyle name="SAPBEXHLevel0 7 2 19" xfId="48930"/>
    <cellStyle name="SAPBEXHLevel0 7 2 2" xfId="48931"/>
    <cellStyle name="SAPBEXHLevel0 7 2 20" xfId="48932"/>
    <cellStyle name="SAPBEXHLevel0 7 2 21" xfId="48933"/>
    <cellStyle name="SAPBEXHLevel0 7 2 22" xfId="48934"/>
    <cellStyle name="SAPBEXHLevel0 7 2 23" xfId="48935"/>
    <cellStyle name="SAPBEXHLevel0 7 2 24" xfId="48936"/>
    <cellStyle name="SAPBEXHLevel0 7 2 25" xfId="48937"/>
    <cellStyle name="SAPBEXHLevel0 7 2 26" xfId="48938"/>
    <cellStyle name="SAPBEXHLevel0 7 2 27" xfId="48939"/>
    <cellStyle name="SAPBEXHLevel0 7 2 28" xfId="48940"/>
    <cellStyle name="SAPBEXHLevel0 7 2 29" xfId="48941"/>
    <cellStyle name="SAPBEXHLevel0 7 2 3" xfId="48942"/>
    <cellStyle name="SAPBEXHLevel0 7 2 4" xfId="48943"/>
    <cellStyle name="SAPBEXHLevel0 7 2 5" xfId="48944"/>
    <cellStyle name="SAPBEXHLevel0 7 2 6" xfId="48945"/>
    <cellStyle name="SAPBEXHLevel0 7 2 7" xfId="48946"/>
    <cellStyle name="SAPBEXHLevel0 7 2 8" xfId="48947"/>
    <cellStyle name="SAPBEXHLevel0 7 2 9" xfId="48948"/>
    <cellStyle name="SAPBEXHLevel0 7 20" xfId="48949"/>
    <cellStyle name="SAPBEXHLevel0 7 21" xfId="48950"/>
    <cellStyle name="SAPBEXHLevel0 7 22" xfId="48951"/>
    <cellStyle name="SAPBEXHLevel0 7 23" xfId="48952"/>
    <cellStyle name="SAPBEXHLevel0 7 24" xfId="48953"/>
    <cellStyle name="SAPBEXHLevel0 7 25" xfId="48954"/>
    <cellStyle name="SAPBEXHLevel0 7 26" xfId="48955"/>
    <cellStyle name="SAPBEXHLevel0 7 27" xfId="48956"/>
    <cellStyle name="SAPBEXHLevel0 7 28" xfId="48957"/>
    <cellStyle name="SAPBEXHLevel0 7 29" xfId="48958"/>
    <cellStyle name="SAPBEXHLevel0 7 3" xfId="48959"/>
    <cellStyle name="SAPBEXHLevel0 7 30" xfId="48960"/>
    <cellStyle name="SAPBEXHLevel0 7 4" xfId="48961"/>
    <cellStyle name="SAPBEXHLevel0 7 5" xfId="48962"/>
    <cellStyle name="SAPBEXHLevel0 7 6" xfId="48963"/>
    <cellStyle name="SAPBEXHLevel0 7 7" xfId="48964"/>
    <cellStyle name="SAPBEXHLevel0 7 8" xfId="48965"/>
    <cellStyle name="SAPBEXHLevel0 7 9" xfId="48966"/>
    <cellStyle name="SAPBEXHLevel0 8" xfId="48967"/>
    <cellStyle name="SAPBEXHLevel0 8 10" xfId="48968"/>
    <cellStyle name="SAPBEXHLevel0 8 11" xfId="48969"/>
    <cellStyle name="SAPBEXHLevel0 8 12" xfId="48970"/>
    <cellStyle name="SAPBEXHLevel0 8 13" xfId="48971"/>
    <cellStyle name="SAPBEXHLevel0 8 14" xfId="48972"/>
    <cellStyle name="SAPBEXHLevel0 8 15" xfId="48973"/>
    <cellStyle name="SAPBEXHLevel0 8 16" xfId="48974"/>
    <cellStyle name="SAPBEXHLevel0 8 17" xfId="48975"/>
    <cellStyle name="SAPBEXHLevel0 8 18" xfId="48976"/>
    <cellStyle name="SAPBEXHLevel0 8 19" xfId="48977"/>
    <cellStyle name="SAPBEXHLevel0 8 2" xfId="48978"/>
    <cellStyle name="SAPBEXHLevel0 8 2 10" xfId="48979"/>
    <cellStyle name="SAPBEXHLevel0 8 2 11" xfId="48980"/>
    <cellStyle name="SAPBEXHLevel0 8 2 12" xfId="48981"/>
    <cellStyle name="SAPBEXHLevel0 8 2 13" xfId="48982"/>
    <cellStyle name="SAPBEXHLevel0 8 2 14" xfId="48983"/>
    <cellStyle name="SAPBEXHLevel0 8 2 15" xfId="48984"/>
    <cellStyle name="SAPBEXHLevel0 8 2 16" xfId="48985"/>
    <cellStyle name="SAPBEXHLevel0 8 2 17" xfId="48986"/>
    <cellStyle name="SAPBEXHLevel0 8 2 18" xfId="48987"/>
    <cellStyle name="SAPBEXHLevel0 8 2 19" xfId="48988"/>
    <cellStyle name="SAPBEXHLevel0 8 2 2" xfId="48989"/>
    <cellStyle name="SAPBEXHLevel0 8 2 20" xfId="48990"/>
    <cellStyle name="SAPBEXHLevel0 8 2 21" xfId="48991"/>
    <cellStyle name="SAPBEXHLevel0 8 2 22" xfId="48992"/>
    <cellStyle name="SAPBEXHLevel0 8 2 23" xfId="48993"/>
    <cellStyle name="SAPBEXHLevel0 8 2 24" xfId="48994"/>
    <cellStyle name="SAPBEXHLevel0 8 2 25" xfId="48995"/>
    <cellStyle name="SAPBEXHLevel0 8 2 26" xfId="48996"/>
    <cellStyle name="SAPBEXHLevel0 8 2 27" xfId="48997"/>
    <cellStyle name="SAPBEXHLevel0 8 2 28" xfId="48998"/>
    <cellStyle name="SAPBEXHLevel0 8 2 29" xfId="48999"/>
    <cellStyle name="SAPBEXHLevel0 8 2 3" xfId="49000"/>
    <cellStyle name="SAPBEXHLevel0 8 2 4" xfId="49001"/>
    <cellStyle name="SAPBEXHLevel0 8 2 5" xfId="49002"/>
    <cellStyle name="SAPBEXHLevel0 8 2 6" xfId="49003"/>
    <cellStyle name="SAPBEXHLevel0 8 2 7" xfId="49004"/>
    <cellStyle name="SAPBEXHLevel0 8 2 8" xfId="49005"/>
    <cellStyle name="SAPBEXHLevel0 8 2 9" xfId="49006"/>
    <cellStyle name="SAPBEXHLevel0 8 20" xfId="49007"/>
    <cellStyle name="SAPBEXHLevel0 8 21" xfId="49008"/>
    <cellStyle name="SAPBEXHLevel0 8 22" xfId="49009"/>
    <cellStyle name="SAPBEXHLevel0 8 23" xfId="49010"/>
    <cellStyle name="SAPBEXHLevel0 8 24" xfId="49011"/>
    <cellStyle name="SAPBEXHLevel0 8 25" xfId="49012"/>
    <cellStyle name="SAPBEXHLevel0 8 26" xfId="49013"/>
    <cellStyle name="SAPBEXHLevel0 8 27" xfId="49014"/>
    <cellStyle name="SAPBEXHLevel0 8 28" xfId="49015"/>
    <cellStyle name="SAPBEXHLevel0 8 29" xfId="49016"/>
    <cellStyle name="SAPBEXHLevel0 8 3" xfId="49017"/>
    <cellStyle name="SAPBEXHLevel0 8 30" xfId="49018"/>
    <cellStyle name="SAPBEXHLevel0 8 4" xfId="49019"/>
    <cellStyle name="SAPBEXHLevel0 8 5" xfId="49020"/>
    <cellStyle name="SAPBEXHLevel0 8 6" xfId="49021"/>
    <cellStyle name="SAPBEXHLevel0 8 7" xfId="49022"/>
    <cellStyle name="SAPBEXHLevel0 8 8" xfId="49023"/>
    <cellStyle name="SAPBEXHLevel0 8 9" xfId="49024"/>
    <cellStyle name="SAPBEXHLevel0 9" xfId="49025"/>
    <cellStyle name="SAPBEXHLevel0 9 10" xfId="49026"/>
    <cellStyle name="SAPBEXHLevel0 9 11" xfId="49027"/>
    <cellStyle name="SAPBEXHLevel0 9 12" xfId="49028"/>
    <cellStyle name="SAPBEXHLevel0 9 13" xfId="49029"/>
    <cellStyle name="SAPBEXHLevel0 9 14" xfId="49030"/>
    <cellStyle name="SAPBEXHLevel0 9 15" xfId="49031"/>
    <cellStyle name="SAPBEXHLevel0 9 16" xfId="49032"/>
    <cellStyle name="SAPBEXHLevel0 9 17" xfId="49033"/>
    <cellStyle name="SAPBEXHLevel0 9 18" xfId="49034"/>
    <cellStyle name="SAPBEXHLevel0 9 19" xfId="49035"/>
    <cellStyle name="SAPBEXHLevel0 9 2" xfId="49036"/>
    <cellStyle name="SAPBEXHLevel0 9 2 10" xfId="49037"/>
    <cellStyle name="SAPBEXHLevel0 9 2 11" xfId="49038"/>
    <cellStyle name="SAPBEXHLevel0 9 2 12" xfId="49039"/>
    <cellStyle name="SAPBEXHLevel0 9 2 13" xfId="49040"/>
    <cellStyle name="SAPBEXHLevel0 9 2 14" xfId="49041"/>
    <cellStyle name="SAPBEXHLevel0 9 2 15" xfId="49042"/>
    <cellStyle name="SAPBEXHLevel0 9 2 16" xfId="49043"/>
    <cellStyle name="SAPBEXHLevel0 9 2 17" xfId="49044"/>
    <cellStyle name="SAPBEXHLevel0 9 2 18" xfId="49045"/>
    <cellStyle name="SAPBEXHLevel0 9 2 19" xfId="49046"/>
    <cellStyle name="SAPBEXHLevel0 9 2 2" xfId="49047"/>
    <cellStyle name="SAPBEXHLevel0 9 2 20" xfId="49048"/>
    <cellStyle name="SAPBEXHLevel0 9 2 21" xfId="49049"/>
    <cellStyle name="SAPBEXHLevel0 9 2 22" xfId="49050"/>
    <cellStyle name="SAPBEXHLevel0 9 2 23" xfId="49051"/>
    <cellStyle name="SAPBEXHLevel0 9 2 24" xfId="49052"/>
    <cellStyle name="SAPBEXHLevel0 9 2 25" xfId="49053"/>
    <cellStyle name="SAPBEXHLevel0 9 2 26" xfId="49054"/>
    <cellStyle name="SAPBEXHLevel0 9 2 27" xfId="49055"/>
    <cellStyle name="SAPBEXHLevel0 9 2 28" xfId="49056"/>
    <cellStyle name="SAPBEXHLevel0 9 2 29" xfId="49057"/>
    <cellStyle name="SAPBEXHLevel0 9 2 3" xfId="49058"/>
    <cellStyle name="SAPBEXHLevel0 9 2 4" xfId="49059"/>
    <cellStyle name="SAPBEXHLevel0 9 2 5" xfId="49060"/>
    <cellStyle name="SAPBEXHLevel0 9 2 6" xfId="49061"/>
    <cellStyle name="SAPBEXHLevel0 9 2 7" xfId="49062"/>
    <cellStyle name="SAPBEXHLevel0 9 2 8" xfId="49063"/>
    <cellStyle name="SAPBEXHLevel0 9 2 9" xfId="49064"/>
    <cellStyle name="SAPBEXHLevel0 9 20" xfId="49065"/>
    <cellStyle name="SAPBEXHLevel0 9 21" xfId="49066"/>
    <cellStyle name="SAPBEXHLevel0 9 22" xfId="49067"/>
    <cellStyle name="SAPBEXHLevel0 9 23" xfId="49068"/>
    <cellStyle name="SAPBEXHLevel0 9 24" xfId="49069"/>
    <cellStyle name="SAPBEXHLevel0 9 25" xfId="49070"/>
    <cellStyle name="SAPBEXHLevel0 9 26" xfId="49071"/>
    <cellStyle name="SAPBEXHLevel0 9 27" xfId="49072"/>
    <cellStyle name="SAPBEXHLevel0 9 28" xfId="49073"/>
    <cellStyle name="SAPBEXHLevel0 9 29" xfId="49074"/>
    <cellStyle name="SAPBEXHLevel0 9 3" xfId="49075"/>
    <cellStyle name="SAPBEXHLevel0 9 30" xfId="49076"/>
    <cellStyle name="SAPBEXHLevel0 9 4" xfId="49077"/>
    <cellStyle name="SAPBEXHLevel0 9 5" xfId="49078"/>
    <cellStyle name="SAPBEXHLevel0 9 6" xfId="49079"/>
    <cellStyle name="SAPBEXHLevel0 9 7" xfId="49080"/>
    <cellStyle name="SAPBEXHLevel0 9 8" xfId="49081"/>
    <cellStyle name="SAPBEXHLevel0 9 9" xfId="49082"/>
    <cellStyle name="SAPBEXHLevel0X" xfId="49083"/>
    <cellStyle name="SAPBEXHLevel0X 10" xfId="49084"/>
    <cellStyle name="SAPBEXHLevel0X 10 10" xfId="49085"/>
    <cellStyle name="SAPBEXHLevel0X 10 11" xfId="49086"/>
    <cellStyle name="SAPBEXHLevel0X 10 12" xfId="49087"/>
    <cellStyle name="SAPBEXHLevel0X 10 13" xfId="49088"/>
    <cellStyle name="SAPBEXHLevel0X 10 14" xfId="49089"/>
    <cellStyle name="SAPBEXHLevel0X 10 15" xfId="49090"/>
    <cellStyle name="SAPBEXHLevel0X 10 16" xfId="49091"/>
    <cellStyle name="SAPBEXHLevel0X 10 17" xfId="49092"/>
    <cellStyle name="SAPBEXHLevel0X 10 18" xfId="49093"/>
    <cellStyle name="SAPBEXHLevel0X 10 19" xfId="49094"/>
    <cellStyle name="SAPBEXHLevel0X 10 2" xfId="49095"/>
    <cellStyle name="SAPBEXHLevel0X 10 2 10" xfId="49096"/>
    <cellStyle name="SAPBEXHLevel0X 10 2 11" xfId="49097"/>
    <cellStyle name="SAPBEXHLevel0X 10 2 12" xfId="49098"/>
    <cellStyle name="SAPBEXHLevel0X 10 2 13" xfId="49099"/>
    <cellStyle name="SAPBEXHLevel0X 10 2 14" xfId="49100"/>
    <cellStyle name="SAPBEXHLevel0X 10 2 15" xfId="49101"/>
    <cellStyle name="SAPBEXHLevel0X 10 2 16" xfId="49102"/>
    <cellStyle name="SAPBEXHLevel0X 10 2 17" xfId="49103"/>
    <cellStyle name="SAPBEXHLevel0X 10 2 18" xfId="49104"/>
    <cellStyle name="SAPBEXHLevel0X 10 2 19" xfId="49105"/>
    <cellStyle name="SAPBEXHLevel0X 10 2 2" xfId="49106"/>
    <cellStyle name="SAPBEXHLevel0X 10 2 20" xfId="49107"/>
    <cellStyle name="SAPBEXHLevel0X 10 2 21" xfId="49108"/>
    <cellStyle name="SAPBEXHLevel0X 10 2 22" xfId="49109"/>
    <cellStyle name="SAPBEXHLevel0X 10 2 23" xfId="49110"/>
    <cellStyle name="SAPBEXHLevel0X 10 2 24" xfId="49111"/>
    <cellStyle name="SAPBEXHLevel0X 10 2 25" xfId="49112"/>
    <cellStyle name="SAPBEXHLevel0X 10 2 26" xfId="49113"/>
    <cellStyle name="SAPBEXHLevel0X 10 2 27" xfId="49114"/>
    <cellStyle name="SAPBEXHLevel0X 10 2 28" xfId="49115"/>
    <cellStyle name="SAPBEXHLevel0X 10 2 29" xfId="49116"/>
    <cellStyle name="SAPBEXHLevel0X 10 2 3" xfId="49117"/>
    <cellStyle name="SAPBEXHLevel0X 10 2 4" xfId="49118"/>
    <cellStyle name="SAPBEXHLevel0X 10 2 5" xfId="49119"/>
    <cellStyle name="SAPBEXHLevel0X 10 2 6" xfId="49120"/>
    <cellStyle name="SAPBEXHLevel0X 10 2 7" xfId="49121"/>
    <cellStyle name="SAPBEXHLevel0X 10 2 8" xfId="49122"/>
    <cellStyle name="SAPBEXHLevel0X 10 2 9" xfId="49123"/>
    <cellStyle name="SAPBEXHLevel0X 10 20" xfId="49124"/>
    <cellStyle name="SAPBEXHLevel0X 10 21" xfId="49125"/>
    <cellStyle name="SAPBEXHLevel0X 10 22" xfId="49126"/>
    <cellStyle name="SAPBEXHLevel0X 10 23" xfId="49127"/>
    <cellStyle name="SAPBEXHLevel0X 10 24" xfId="49128"/>
    <cellStyle name="SAPBEXHLevel0X 10 25" xfId="49129"/>
    <cellStyle name="SAPBEXHLevel0X 10 26" xfId="49130"/>
    <cellStyle name="SAPBEXHLevel0X 10 27" xfId="49131"/>
    <cellStyle name="SAPBEXHLevel0X 10 28" xfId="49132"/>
    <cellStyle name="SAPBEXHLevel0X 10 29" xfId="49133"/>
    <cellStyle name="SAPBEXHLevel0X 10 3" xfId="49134"/>
    <cellStyle name="SAPBEXHLevel0X 10 30" xfId="49135"/>
    <cellStyle name="SAPBEXHLevel0X 10 4" xfId="49136"/>
    <cellStyle name="SAPBEXHLevel0X 10 5" xfId="49137"/>
    <cellStyle name="SAPBEXHLevel0X 10 6" xfId="49138"/>
    <cellStyle name="SAPBEXHLevel0X 10 7" xfId="49139"/>
    <cellStyle name="SAPBEXHLevel0X 10 8" xfId="49140"/>
    <cellStyle name="SAPBEXHLevel0X 10 9" xfId="49141"/>
    <cellStyle name="SAPBEXHLevel0X 11" xfId="49142"/>
    <cellStyle name="SAPBEXHLevel0X 11 10" xfId="49143"/>
    <cellStyle name="SAPBEXHLevel0X 11 11" xfId="49144"/>
    <cellStyle name="SAPBEXHLevel0X 11 12" xfId="49145"/>
    <cellStyle name="SAPBEXHLevel0X 11 13" xfId="49146"/>
    <cellStyle name="SAPBEXHLevel0X 11 14" xfId="49147"/>
    <cellStyle name="SAPBEXHLevel0X 11 15" xfId="49148"/>
    <cellStyle name="SAPBEXHLevel0X 11 16" xfId="49149"/>
    <cellStyle name="SAPBEXHLevel0X 11 17" xfId="49150"/>
    <cellStyle name="SAPBEXHLevel0X 11 18" xfId="49151"/>
    <cellStyle name="SAPBEXHLevel0X 11 19" xfId="49152"/>
    <cellStyle name="SAPBEXHLevel0X 11 2" xfId="49153"/>
    <cellStyle name="SAPBEXHLevel0X 11 2 10" xfId="49154"/>
    <cellStyle name="SAPBEXHLevel0X 11 2 11" xfId="49155"/>
    <cellStyle name="SAPBEXHLevel0X 11 2 12" xfId="49156"/>
    <cellStyle name="SAPBEXHLevel0X 11 2 13" xfId="49157"/>
    <cellStyle name="SAPBEXHLevel0X 11 2 14" xfId="49158"/>
    <cellStyle name="SAPBEXHLevel0X 11 2 15" xfId="49159"/>
    <cellStyle name="SAPBEXHLevel0X 11 2 16" xfId="49160"/>
    <cellStyle name="SAPBEXHLevel0X 11 2 17" xfId="49161"/>
    <cellStyle name="SAPBEXHLevel0X 11 2 18" xfId="49162"/>
    <cellStyle name="SAPBEXHLevel0X 11 2 19" xfId="49163"/>
    <cellStyle name="SAPBEXHLevel0X 11 2 2" xfId="49164"/>
    <cellStyle name="SAPBEXHLevel0X 11 2 20" xfId="49165"/>
    <cellStyle name="SAPBEXHLevel0X 11 2 21" xfId="49166"/>
    <cellStyle name="SAPBEXHLevel0X 11 2 22" xfId="49167"/>
    <cellStyle name="SAPBEXHLevel0X 11 2 23" xfId="49168"/>
    <cellStyle name="SAPBEXHLevel0X 11 2 24" xfId="49169"/>
    <cellStyle name="SAPBEXHLevel0X 11 2 25" xfId="49170"/>
    <cellStyle name="SAPBEXHLevel0X 11 2 26" xfId="49171"/>
    <cellStyle name="SAPBEXHLevel0X 11 2 27" xfId="49172"/>
    <cellStyle name="SAPBEXHLevel0X 11 2 28" xfId="49173"/>
    <cellStyle name="SAPBEXHLevel0X 11 2 29" xfId="49174"/>
    <cellStyle name="SAPBEXHLevel0X 11 2 3" xfId="49175"/>
    <cellStyle name="SAPBEXHLevel0X 11 2 4" xfId="49176"/>
    <cellStyle name="SAPBEXHLevel0X 11 2 5" xfId="49177"/>
    <cellStyle name="SAPBEXHLevel0X 11 2 6" xfId="49178"/>
    <cellStyle name="SAPBEXHLevel0X 11 2 7" xfId="49179"/>
    <cellStyle name="SAPBEXHLevel0X 11 2 8" xfId="49180"/>
    <cellStyle name="SAPBEXHLevel0X 11 2 9" xfId="49181"/>
    <cellStyle name="SAPBEXHLevel0X 11 20" xfId="49182"/>
    <cellStyle name="SAPBEXHLevel0X 11 21" xfId="49183"/>
    <cellStyle name="SAPBEXHLevel0X 11 22" xfId="49184"/>
    <cellStyle name="SAPBEXHLevel0X 11 23" xfId="49185"/>
    <cellStyle name="SAPBEXHLevel0X 11 24" xfId="49186"/>
    <cellStyle name="SAPBEXHLevel0X 11 25" xfId="49187"/>
    <cellStyle name="SAPBEXHLevel0X 11 26" xfId="49188"/>
    <cellStyle name="SAPBEXHLevel0X 11 27" xfId="49189"/>
    <cellStyle name="SAPBEXHLevel0X 11 28" xfId="49190"/>
    <cellStyle name="SAPBEXHLevel0X 11 29" xfId="49191"/>
    <cellStyle name="SAPBEXHLevel0X 11 3" xfId="49192"/>
    <cellStyle name="SAPBEXHLevel0X 11 30" xfId="49193"/>
    <cellStyle name="SAPBEXHLevel0X 11 4" xfId="49194"/>
    <cellStyle name="SAPBEXHLevel0X 11 5" xfId="49195"/>
    <cellStyle name="SAPBEXHLevel0X 11 6" xfId="49196"/>
    <cellStyle name="SAPBEXHLevel0X 11 7" xfId="49197"/>
    <cellStyle name="SAPBEXHLevel0X 11 8" xfId="49198"/>
    <cellStyle name="SAPBEXHLevel0X 11 9" xfId="49199"/>
    <cellStyle name="SAPBEXHLevel0X 12" xfId="49200"/>
    <cellStyle name="SAPBEXHLevel0X 12 10" xfId="49201"/>
    <cellStyle name="SAPBEXHLevel0X 12 11" xfId="49202"/>
    <cellStyle name="SAPBEXHLevel0X 12 12" xfId="49203"/>
    <cellStyle name="SAPBEXHLevel0X 12 13" xfId="49204"/>
    <cellStyle name="SAPBEXHLevel0X 12 14" xfId="49205"/>
    <cellStyle name="SAPBEXHLevel0X 12 15" xfId="49206"/>
    <cellStyle name="SAPBEXHLevel0X 12 16" xfId="49207"/>
    <cellStyle name="SAPBEXHLevel0X 12 17" xfId="49208"/>
    <cellStyle name="SAPBEXHLevel0X 12 18" xfId="49209"/>
    <cellStyle name="SAPBEXHLevel0X 12 19" xfId="49210"/>
    <cellStyle name="SAPBEXHLevel0X 12 2" xfId="49211"/>
    <cellStyle name="SAPBEXHLevel0X 12 2 10" xfId="49212"/>
    <cellStyle name="SAPBEXHLevel0X 12 2 11" xfId="49213"/>
    <cellStyle name="SAPBEXHLevel0X 12 2 12" xfId="49214"/>
    <cellStyle name="SAPBEXHLevel0X 12 2 13" xfId="49215"/>
    <cellStyle name="SAPBEXHLevel0X 12 2 14" xfId="49216"/>
    <cellStyle name="SAPBEXHLevel0X 12 2 15" xfId="49217"/>
    <cellStyle name="SAPBEXHLevel0X 12 2 16" xfId="49218"/>
    <cellStyle name="SAPBEXHLevel0X 12 2 17" xfId="49219"/>
    <cellStyle name="SAPBEXHLevel0X 12 2 18" xfId="49220"/>
    <cellStyle name="SAPBEXHLevel0X 12 2 19" xfId="49221"/>
    <cellStyle name="SAPBEXHLevel0X 12 2 2" xfId="49222"/>
    <cellStyle name="SAPBEXHLevel0X 12 2 20" xfId="49223"/>
    <cellStyle name="SAPBEXHLevel0X 12 2 21" xfId="49224"/>
    <cellStyle name="SAPBEXHLevel0X 12 2 22" xfId="49225"/>
    <cellStyle name="SAPBEXHLevel0X 12 2 23" xfId="49226"/>
    <cellStyle name="SAPBEXHLevel0X 12 2 24" xfId="49227"/>
    <cellStyle name="SAPBEXHLevel0X 12 2 25" xfId="49228"/>
    <cellStyle name="SAPBEXHLevel0X 12 2 26" xfId="49229"/>
    <cellStyle name="SAPBEXHLevel0X 12 2 27" xfId="49230"/>
    <cellStyle name="SAPBEXHLevel0X 12 2 28" xfId="49231"/>
    <cellStyle name="SAPBEXHLevel0X 12 2 29" xfId="49232"/>
    <cellStyle name="SAPBEXHLevel0X 12 2 3" xfId="49233"/>
    <cellStyle name="SAPBEXHLevel0X 12 2 4" xfId="49234"/>
    <cellStyle name="SAPBEXHLevel0X 12 2 5" xfId="49235"/>
    <cellStyle name="SAPBEXHLevel0X 12 2 6" xfId="49236"/>
    <cellStyle name="SAPBEXHLevel0X 12 2 7" xfId="49237"/>
    <cellStyle name="SAPBEXHLevel0X 12 2 8" xfId="49238"/>
    <cellStyle name="SAPBEXHLevel0X 12 2 9" xfId="49239"/>
    <cellStyle name="SAPBEXHLevel0X 12 20" xfId="49240"/>
    <cellStyle name="SAPBEXHLevel0X 12 21" xfId="49241"/>
    <cellStyle name="SAPBEXHLevel0X 12 22" xfId="49242"/>
    <cellStyle name="SAPBEXHLevel0X 12 23" xfId="49243"/>
    <cellStyle name="SAPBEXHLevel0X 12 24" xfId="49244"/>
    <cellStyle name="SAPBEXHLevel0X 12 25" xfId="49245"/>
    <cellStyle name="SAPBEXHLevel0X 12 26" xfId="49246"/>
    <cellStyle name="SAPBEXHLevel0X 12 27" xfId="49247"/>
    <cellStyle name="SAPBEXHLevel0X 12 28" xfId="49248"/>
    <cellStyle name="SAPBEXHLevel0X 12 29" xfId="49249"/>
    <cellStyle name="SAPBEXHLevel0X 12 3" xfId="49250"/>
    <cellStyle name="SAPBEXHLevel0X 12 30" xfId="49251"/>
    <cellStyle name="SAPBEXHLevel0X 12 4" xfId="49252"/>
    <cellStyle name="SAPBEXHLevel0X 12 5" xfId="49253"/>
    <cellStyle name="SAPBEXHLevel0X 12 6" xfId="49254"/>
    <cellStyle name="SAPBEXHLevel0X 12 7" xfId="49255"/>
    <cellStyle name="SAPBEXHLevel0X 12 8" xfId="49256"/>
    <cellStyle name="SAPBEXHLevel0X 12 9" xfId="49257"/>
    <cellStyle name="SAPBEXHLevel0X 13" xfId="49258"/>
    <cellStyle name="SAPBEXHLevel0X 13 10" xfId="49259"/>
    <cellStyle name="SAPBEXHLevel0X 13 11" xfId="49260"/>
    <cellStyle name="SAPBEXHLevel0X 13 12" xfId="49261"/>
    <cellStyle name="SAPBEXHLevel0X 13 13" xfId="49262"/>
    <cellStyle name="SAPBEXHLevel0X 13 14" xfId="49263"/>
    <cellStyle name="SAPBEXHLevel0X 13 15" xfId="49264"/>
    <cellStyle name="SAPBEXHLevel0X 13 16" xfId="49265"/>
    <cellStyle name="SAPBEXHLevel0X 13 17" xfId="49266"/>
    <cellStyle name="SAPBEXHLevel0X 13 18" xfId="49267"/>
    <cellStyle name="SAPBEXHLevel0X 13 19" xfId="49268"/>
    <cellStyle name="SAPBEXHLevel0X 13 2" xfId="49269"/>
    <cellStyle name="SAPBEXHLevel0X 13 2 10" xfId="49270"/>
    <cellStyle name="SAPBEXHLevel0X 13 2 11" xfId="49271"/>
    <cellStyle name="SAPBEXHLevel0X 13 2 12" xfId="49272"/>
    <cellStyle name="SAPBEXHLevel0X 13 2 13" xfId="49273"/>
    <cellStyle name="SAPBEXHLevel0X 13 2 14" xfId="49274"/>
    <cellStyle name="SAPBEXHLevel0X 13 2 15" xfId="49275"/>
    <cellStyle name="SAPBEXHLevel0X 13 2 16" xfId="49276"/>
    <cellStyle name="SAPBEXHLevel0X 13 2 17" xfId="49277"/>
    <cellStyle name="SAPBEXHLevel0X 13 2 18" xfId="49278"/>
    <cellStyle name="SAPBEXHLevel0X 13 2 19" xfId="49279"/>
    <cellStyle name="SAPBEXHLevel0X 13 2 2" xfId="49280"/>
    <cellStyle name="SAPBEXHLevel0X 13 2 20" xfId="49281"/>
    <cellStyle name="SAPBEXHLevel0X 13 2 21" xfId="49282"/>
    <cellStyle name="SAPBEXHLevel0X 13 2 22" xfId="49283"/>
    <cellStyle name="SAPBEXHLevel0X 13 2 23" xfId="49284"/>
    <cellStyle name="SAPBEXHLevel0X 13 2 24" xfId="49285"/>
    <cellStyle name="SAPBEXHLevel0X 13 2 25" xfId="49286"/>
    <cellStyle name="SAPBEXHLevel0X 13 2 26" xfId="49287"/>
    <cellStyle name="SAPBEXHLevel0X 13 2 27" xfId="49288"/>
    <cellStyle name="SAPBEXHLevel0X 13 2 28" xfId="49289"/>
    <cellStyle name="SAPBEXHLevel0X 13 2 29" xfId="49290"/>
    <cellStyle name="SAPBEXHLevel0X 13 2 3" xfId="49291"/>
    <cellStyle name="SAPBEXHLevel0X 13 2 4" xfId="49292"/>
    <cellStyle name="SAPBEXHLevel0X 13 2 5" xfId="49293"/>
    <cellStyle name="SAPBEXHLevel0X 13 2 6" xfId="49294"/>
    <cellStyle name="SAPBEXHLevel0X 13 2 7" xfId="49295"/>
    <cellStyle name="SAPBEXHLevel0X 13 2 8" xfId="49296"/>
    <cellStyle name="SAPBEXHLevel0X 13 2 9" xfId="49297"/>
    <cellStyle name="SAPBEXHLevel0X 13 20" xfId="49298"/>
    <cellStyle name="SAPBEXHLevel0X 13 21" xfId="49299"/>
    <cellStyle name="SAPBEXHLevel0X 13 22" xfId="49300"/>
    <cellStyle name="SAPBEXHLevel0X 13 23" xfId="49301"/>
    <cellStyle name="SAPBEXHLevel0X 13 24" xfId="49302"/>
    <cellStyle name="SAPBEXHLevel0X 13 25" xfId="49303"/>
    <cellStyle name="SAPBEXHLevel0X 13 26" xfId="49304"/>
    <cellStyle name="SAPBEXHLevel0X 13 27" xfId="49305"/>
    <cellStyle name="SAPBEXHLevel0X 13 28" xfId="49306"/>
    <cellStyle name="SAPBEXHLevel0X 13 29" xfId="49307"/>
    <cellStyle name="SAPBEXHLevel0X 13 3" xfId="49308"/>
    <cellStyle name="SAPBEXHLevel0X 13 30" xfId="49309"/>
    <cellStyle name="SAPBEXHLevel0X 13 4" xfId="49310"/>
    <cellStyle name="SAPBEXHLevel0X 13 5" xfId="49311"/>
    <cellStyle name="SAPBEXHLevel0X 13 6" xfId="49312"/>
    <cellStyle name="SAPBEXHLevel0X 13 7" xfId="49313"/>
    <cellStyle name="SAPBEXHLevel0X 13 8" xfId="49314"/>
    <cellStyle name="SAPBEXHLevel0X 13 9" xfId="49315"/>
    <cellStyle name="SAPBEXHLevel0X 14" xfId="49316"/>
    <cellStyle name="SAPBEXHLevel0X 14 10" xfId="49317"/>
    <cellStyle name="SAPBEXHLevel0X 14 11" xfId="49318"/>
    <cellStyle name="SAPBEXHLevel0X 14 12" xfId="49319"/>
    <cellStyle name="SAPBEXHLevel0X 14 13" xfId="49320"/>
    <cellStyle name="SAPBEXHLevel0X 14 14" xfId="49321"/>
    <cellStyle name="SAPBEXHLevel0X 14 15" xfId="49322"/>
    <cellStyle name="SAPBEXHLevel0X 14 16" xfId="49323"/>
    <cellStyle name="SAPBEXHLevel0X 14 17" xfId="49324"/>
    <cellStyle name="SAPBEXHLevel0X 14 18" xfId="49325"/>
    <cellStyle name="SAPBEXHLevel0X 14 19" xfId="49326"/>
    <cellStyle name="SAPBEXHLevel0X 14 2" xfId="49327"/>
    <cellStyle name="SAPBEXHLevel0X 14 2 10" xfId="49328"/>
    <cellStyle name="SAPBEXHLevel0X 14 2 11" xfId="49329"/>
    <cellStyle name="SAPBEXHLevel0X 14 2 12" xfId="49330"/>
    <cellStyle name="SAPBEXHLevel0X 14 2 13" xfId="49331"/>
    <cellStyle name="SAPBEXHLevel0X 14 2 14" xfId="49332"/>
    <cellStyle name="SAPBEXHLevel0X 14 2 15" xfId="49333"/>
    <cellStyle name="SAPBEXHLevel0X 14 2 16" xfId="49334"/>
    <cellStyle name="SAPBEXHLevel0X 14 2 17" xfId="49335"/>
    <cellStyle name="SAPBEXHLevel0X 14 2 18" xfId="49336"/>
    <cellStyle name="SAPBEXHLevel0X 14 2 19" xfId="49337"/>
    <cellStyle name="SAPBEXHLevel0X 14 2 2" xfId="49338"/>
    <cellStyle name="SAPBEXHLevel0X 14 2 20" xfId="49339"/>
    <cellStyle name="SAPBEXHLevel0X 14 2 21" xfId="49340"/>
    <cellStyle name="SAPBEXHLevel0X 14 2 22" xfId="49341"/>
    <cellStyle name="SAPBEXHLevel0X 14 2 23" xfId="49342"/>
    <cellStyle name="SAPBEXHLevel0X 14 2 24" xfId="49343"/>
    <cellStyle name="SAPBEXHLevel0X 14 2 25" xfId="49344"/>
    <cellStyle name="SAPBEXHLevel0X 14 2 26" xfId="49345"/>
    <cellStyle name="SAPBEXHLevel0X 14 2 27" xfId="49346"/>
    <cellStyle name="SAPBEXHLevel0X 14 2 28" xfId="49347"/>
    <cellStyle name="SAPBEXHLevel0X 14 2 29" xfId="49348"/>
    <cellStyle name="SAPBEXHLevel0X 14 2 3" xfId="49349"/>
    <cellStyle name="SAPBEXHLevel0X 14 2 4" xfId="49350"/>
    <cellStyle name="SAPBEXHLevel0X 14 2 5" xfId="49351"/>
    <cellStyle name="SAPBEXHLevel0X 14 2 6" xfId="49352"/>
    <cellStyle name="SAPBEXHLevel0X 14 2 7" xfId="49353"/>
    <cellStyle name="SAPBEXHLevel0X 14 2 8" xfId="49354"/>
    <cellStyle name="SAPBEXHLevel0X 14 2 9" xfId="49355"/>
    <cellStyle name="SAPBEXHLevel0X 14 20" xfId="49356"/>
    <cellStyle name="SAPBEXHLevel0X 14 21" xfId="49357"/>
    <cellStyle name="SAPBEXHLevel0X 14 22" xfId="49358"/>
    <cellStyle name="SAPBEXHLevel0X 14 23" xfId="49359"/>
    <cellStyle name="SAPBEXHLevel0X 14 24" xfId="49360"/>
    <cellStyle name="SAPBEXHLevel0X 14 25" xfId="49361"/>
    <cellStyle name="SAPBEXHLevel0X 14 26" xfId="49362"/>
    <cellStyle name="SAPBEXHLevel0X 14 27" xfId="49363"/>
    <cellStyle name="SAPBEXHLevel0X 14 28" xfId="49364"/>
    <cellStyle name="SAPBEXHLevel0X 14 29" xfId="49365"/>
    <cellStyle name="SAPBEXHLevel0X 14 3" xfId="49366"/>
    <cellStyle name="SAPBEXHLevel0X 14 30" xfId="49367"/>
    <cellStyle name="SAPBEXHLevel0X 14 4" xfId="49368"/>
    <cellStyle name="SAPBEXHLevel0X 14 5" xfId="49369"/>
    <cellStyle name="SAPBEXHLevel0X 14 6" xfId="49370"/>
    <cellStyle name="SAPBEXHLevel0X 14 7" xfId="49371"/>
    <cellStyle name="SAPBEXHLevel0X 14 8" xfId="49372"/>
    <cellStyle name="SAPBEXHLevel0X 14 9" xfId="49373"/>
    <cellStyle name="SAPBEXHLevel0X 15" xfId="49374"/>
    <cellStyle name="SAPBEXHLevel0X 15 10" xfId="49375"/>
    <cellStyle name="SAPBEXHLevel0X 15 11" xfId="49376"/>
    <cellStyle name="SAPBEXHLevel0X 15 12" xfId="49377"/>
    <cellStyle name="SAPBEXHLevel0X 15 13" xfId="49378"/>
    <cellStyle name="SAPBEXHLevel0X 15 14" xfId="49379"/>
    <cellStyle name="SAPBEXHLevel0X 15 15" xfId="49380"/>
    <cellStyle name="SAPBEXHLevel0X 15 16" xfId="49381"/>
    <cellStyle name="SAPBEXHLevel0X 15 17" xfId="49382"/>
    <cellStyle name="SAPBEXHLevel0X 15 18" xfId="49383"/>
    <cellStyle name="SAPBEXHLevel0X 15 19" xfId="49384"/>
    <cellStyle name="SAPBEXHLevel0X 15 2" xfId="49385"/>
    <cellStyle name="SAPBEXHLevel0X 15 2 10" xfId="49386"/>
    <cellStyle name="SAPBEXHLevel0X 15 2 11" xfId="49387"/>
    <cellStyle name="SAPBEXHLevel0X 15 2 12" xfId="49388"/>
    <cellStyle name="SAPBEXHLevel0X 15 2 13" xfId="49389"/>
    <cellStyle name="SAPBEXHLevel0X 15 2 14" xfId="49390"/>
    <cellStyle name="SAPBEXHLevel0X 15 2 15" xfId="49391"/>
    <cellStyle name="SAPBEXHLevel0X 15 2 16" xfId="49392"/>
    <cellStyle name="SAPBEXHLevel0X 15 2 17" xfId="49393"/>
    <cellStyle name="SAPBEXHLevel0X 15 2 18" xfId="49394"/>
    <cellStyle name="SAPBEXHLevel0X 15 2 19" xfId="49395"/>
    <cellStyle name="SAPBEXHLevel0X 15 2 2" xfId="49396"/>
    <cellStyle name="SAPBEXHLevel0X 15 2 20" xfId="49397"/>
    <cellStyle name="SAPBEXHLevel0X 15 2 21" xfId="49398"/>
    <cellStyle name="SAPBEXHLevel0X 15 2 22" xfId="49399"/>
    <cellStyle name="SAPBEXHLevel0X 15 2 23" xfId="49400"/>
    <cellStyle name="SAPBEXHLevel0X 15 2 24" xfId="49401"/>
    <cellStyle name="SAPBEXHLevel0X 15 2 25" xfId="49402"/>
    <cellStyle name="SAPBEXHLevel0X 15 2 26" xfId="49403"/>
    <cellStyle name="SAPBEXHLevel0X 15 2 27" xfId="49404"/>
    <cellStyle name="SAPBEXHLevel0X 15 2 28" xfId="49405"/>
    <cellStyle name="SAPBEXHLevel0X 15 2 29" xfId="49406"/>
    <cellStyle name="SAPBEXHLevel0X 15 2 3" xfId="49407"/>
    <cellStyle name="SAPBEXHLevel0X 15 2 4" xfId="49408"/>
    <cellStyle name="SAPBEXHLevel0X 15 2 5" xfId="49409"/>
    <cellStyle name="SAPBEXHLevel0X 15 2 6" xfId="49410"/>
    <cellStyle name="SAPBEXHLevel0X 15 2 7" xfId="49411"/>
    <cellStyle name="SAPBEXHLevel0X 15 2 8" xfId="49412"/>
    <cellStyle name="SAPBEXHLevel0X 15 2 9" xfId="49413"/>
    <cellStyle name="SAPBEXHLevel0X 15 20" xfId="49414"/>
    <cellStyle name="SAPBEXHLevel0X 15 21" xfId="49415"/>
    <cellStyle name="SAPBEXHLevel0X 15 22" xfId="49416"/>
    <cellStyle name="SAPBEXHLevel0X 15 23" xfId="49417"/>
    <cellStyle name="SAPBEXHLevel0X 15 24" xfId="49418"/>
    <cellStyle name="SAPBEXHLevel0X 15 25" xfId="49419"/>
    <cellStyle name="SAPBEXHLevel0X 15 26" xfId="49420"/>
    <cellStyle name="SAPBEXHLevel0X 15 27" xfId="49421"/>
    <cellStyle name="SAPBEXHLevel0X 15 28" xfId="49422"/>
    <cellStyle name="SAPBEXHLevel0X 15 29" xfId="49423"/>
    <cellStyle name="SAPBEXHLevel0X 15 3" xfId="49424"/>
    <cellStyle name="SAPBEXHLevel0X 15 30" xfId="49425"/>
    <cellStyle name="SAPBEXHLevel0X 15 4" xfId="49426"/>
    <cellStyle name="SAPBEXHLevel0X 15 5" xfId="49427"/>
    <cellStyle name="SAPBEXHLevel0X 15 6" xfId="49428"/>
    <cellStyle name="SAPBEXHLevel0X 15 7" xfId="49429"/>
    <cellStyle name="SAPBEXHLevel0X 15 8" xfId="49430"/>
    <cellStyle name="SAPBEXHLevel0X 15 9" xfId="49431"/>
    <cellStyle name="SAPBEXHLevel0X 16" xfId="49432"/>
    <cellStyle name="SAPBEXHLevel0X 16 10" xfId="49433"/>
    <cellStyle name="SAPBEXHLevel0X 16 11" xfId="49434"/>
    <cellStyle name="SAPBEXHLevel0X 16 12" xfId="49435"/>
    <cellStyle name="SAPBEXHLevel0X 16 13" xfId="49436"/>
    <cellStyle name="SAPBEXHLevel0X 16 14" xfId="49437"/>
    <cellStyle name="SAPBEXHLevel0X 16 15" xfId="49438"/>
    <cellStyle name="SAPBEXHLevel0X 16 16" xfId="49439"/>
    <cellStyle name="SAPBEXHLevel0X 16 17" xfId="49440"/>
    <cellStyle name="SAPBEXHLevel0X 16 18" xfId="49441"/>
    <cellStyle name="SAPBEXHLevel0X 16 19" xfId="49442"/>
    <cellStyle name="SAPBEXHLevel0X 16 2" xfId="49443"/>
    <cellStyle name="SAPBEXHLevel0X 16 2 10" xfId="49444"/>
    <cellStyle name="SAPBEXHLevel0X 16 2 11" xfId="49445"/>
    <cellStyle name="SAPBEXHLevel0X 16 2 12" xfId="49446"/>
    <cellStyle name="SAPBEXHLevel0X 16 2 13" xfId="49447"/>
    <cellStyle name="SAPBEXHLevel0X 16 2 14" xfId="49448"/>
    <cellStyle name="SAPBEXHLevel0X 16 2 15" xfId="49449"/>
    <cellStyle name="SAPBEXHLevel0X 16 2 16" xfId="49450"/>
    <cellStyle name="SAPBEXHLevel0X 16 2 17" xfId="49451"/>
    <cellStyle name="SAPBEXHLevel0X 16 2 18" xfId="49452"/>
    <cellStyle name="SAPBEXHLevel0X 16 2 19" xfId="49453"/>
    <cellStyle name="SAPBEXHLevel0X 16 2 2" xfId="49454"/>
    <cellStyle name="SAPBEXHLevel0X 16 2 20" xfId="49455"/>
    <cellStyle name="SAPBEXHLevel0X 16 2 21" xfId="49456"/>
    <cellStyle name="SAPBEXHLevel0X 16 2 22" xfId="49457"/>
    <cellStyle name="SAPBEXHLevel0X 16 2 23" xfId="49458"/>
    <cellStyle name="SAPBEXHLevel0X 16 2 24" xfId="49459"/>
    <cellStyle name="SAPBEXHLevel0X 16 2 25" xfId="49460"/>
    <cellStyle name="SAPBEXHLevel0X 16 2 26" xfId="49461"/>
    <cellStyle name="SAPBEXHLevel0X 16 2 27" xfId="49462"/>
    <cellStyle name="SAPBEXHLevel0X 16 2 28" xfId="49463"/>
    <cellStyle name="SAPBEXHLevel0X 16 2 29" xfId="49464"/>
    <cellStyle name="SAPBEXHLevel0X 16 2 3" xfId="49465"/>
    <cellStyle name="SAPBEXHLevel0X 16 2 4" xfId="49466"/>
    <cellStyle name="SAPBEXHLevel0X 16 2 5" xfId="49467"/>
    <cellStyle name="SAPBEXHLevel0X 16 2 6" xfId="49468"/>
    <cellStyle name="SAPBEXHLevel0X 16 2 7" xfId="49469"/>
    <cellStyle name="SAPBEXHLevel0X 16 2 8" xfId="49470"/>
    <cellStyle name="SAPBEXHLevel0X 16 2 9" xfId="49471"/>
    <cellStyle name="SAPBEXHLevel0X 16 20" xfId="49472"/>
    <cellStyle name="SAPBEXHLevel0X 16 21" xfId="49473"/>
    <cellStyle name="SAPBEXHLevel0X 16 22" xfId="49474"/>
    <cellStyle name="SAPBEXHLevel0X 16 23" xfId="49475"/>
    <cellStyle name="SAPBEXHLevel0X 16 24" xfId="49476"/>
    <cellStyle name="SAPBEXHLevel0X 16 25" xfId="49477"/>
    <cellStyle name="SAPBEXHLevel0X 16 26" xfId="49478"/>
    <cellStyle name="SAPBEXHLevel0X 16 27" xfId="49479"/>
    <cellStyle name="SAPBEXHLevel0X 16 28" xfId="49480"/>
    <cellStyle name="SAPBEXHLevel0X 16 29" xfId="49481"/>
    <cellStyle name="SAPBEXHLevel0X 16 3" xfId="49482"/>
    <cellStyle name="SAPBEXHLevel0X 16 30" xfId="49483"/>
    <cellStyle name="SAPBEXHLevel0X 16 4" xfId="49484"/>
    <cellStyle name="SAPBEXHLevel0X 16 5" xfId="49485"/>
    <cellStyle name="SAPBEXHLevel0X 16 6" xfId="49486"/>
    <cellStyle name="SAPBEXHLevel0X 16 7" xfId="49487"/>
    <cellStyle name="SAPBEXHLevel0X 16 8" xfId="49488"/>
    <cellStyle name="SAPBEXHLevel0X 16 9" xfId="49489"/>
    <cellStyle name="SAPBEXHLevel0X 17" xfId="49490"/>
    <cellStyle name="SAPBEXHLevel0X 17 10" xfId="49491"/>
    <cellStyle name="SAPBEXHLevel0X 17 11" xfId="49492"/>
    <cellStyle name="SAPBEXHLevel0X 17 12" xfId="49493"/>
    <cellStyle name="SAPBEXHLevel0X 17 13" xfId="49494"/>
    <cellStyle name="SAPBEXHLevel0X 17 14" xfId="49495"/>
    <cellStyle name="SAPBEXHLevel0X 17 15" xfId="49496"/>
    <cellStyle name="SAPBEXHLevel0X 17 16" xfId="49497"/>
    <cellStyle name="SAPBEXHLevel0X 17 17" xfId="49498"/>
    <cellStyle name="SAPBEXHLevel0X 17 18" xfId="49499"/>
    <cellStyle name="SAPBEXHLevel0X 17 19" xfId="49500"/>
    <cellStyle name="SAPBEXHLevel0X 17 2" xfId="49501"/>
    <cellStyle name="SAPBEXHLevel0X 17 2 10" xfId="49502"/>
    <cellStyle name="SAPBEXHLevel0X 17 2 11" xfId="49503"/>
    <cellStyle name="SAPBEXHLevel0X 17 2 12" xfId="49504"/>
    <cellStyle name="SAPBEXHLevel0X 17 2 13" xfId="49505"/>
    <cellStyle name="SAPBEXHLevel0X 17 2 14" xfId="49506"/>
    <cellStyle name="SAPBEXHLevel0X 17 2 15" xfId="49507"/>
    <cellStyle name="SAPBEXHLevel0X 17 2 16" xfId="49508"/>
    <cellStyle name="SAPBEXHLevel0X 17 2 17" xfId="49509"/>
    <cellStyle name="SAPBEXHLevel0X 17 2 18" xfId="49510"/>
    <cellStyle name="SAPBEXHLevel0X 17 2 19" xfId="49511"/>
    <cellStyle name="SAPBEXHLevel0X 17 2 2" xfId="49512"/>
    <cellStyle name="SAPBEXHLevel0X 17 2 20" xfId="49513"/>
    <cellStyle name="SAPBEXHLevel0X 17 2 21" xfId="49514"/>
    <cellStyle name="SAPBEXHLevel0X 17 2 22" xfId="49515"/>
    <cellStyle name="SAPBEXHLevel0X 17 2 23" xfId="49516"/>
    <cellStyle name="SAPBEXHLevel0X 17 2 24" xfId="49517"/>
    <cellStyle name="SAPBEXHLevel0X 17 2 25" xfId="49518"/>
    <cellStyle name="SAPBEXHLevel0X 17 2 26" xfId="49519"/>
    <cellStyle name="SAPBEXHLevel0X 17 2 27" xfId="49520"/>
    <cellStyle name="SAPBEXHLevel0X 17 2 28" xfId="49521"/>
    <cellStyle name="SAPBEXHLevel0X 17 2 29" xfId="49522"/>
    <cellStyle name="SAPBEXHLevel0X 17 2 3" xfId="49523"/>
    <cellStyle name="SAPBEXHLevel0X 17 2 4" xfId="49524"/>
    <cellStyle name="SAPBEXHLevel0X 17 2 5" xfId="49525"/>
    <cellStyle name="SAPBEXHLevel0X 17 2 6" xfId="49526"/>
    <cellStyle name="SAPBEXHLevel0X 17 2 7" xfId="49527"/>
    <cellStyle name="SAPBEXHLevel0X 17 2 8" xfId="49528"/>
    <cellStyle name="SAPBEXHLevel0X 17 2 9" xfId="49529"/>
    <cellStyle name="SAPBEXHLevel0X 17 20" xfId="49530"/>
    <cellStyle name="SAPBEXHLevel0X 17 21" xfId="49531"/>
    <cellStyle name="SAPBEXHLevel0X 17 22" xfId="49532"/>
    <cellStyle name="SAPBEXHLevel0X 17 23" xfId="49533"/>
    <cellStyle name="SAPBEXHLevel0X 17 24" xfId="49534"/>
    <cellStyle name="SAPBEXHLevel0X 17 25" xfId="49535"/>
    <cellStyle name="SAPBEXHLevel0X 17 26" xfId="49536"/>
    <cellStyle name="SAPBEXHLevel0X 17 27" xfId="49537"/>
    <cellStyle name="SAPBEXHLevel0X 17 28" xfId="49538"/>
    <cellStyle name="SAPBEXHLevel0X 17 29" xfId="49539"/>
    <cellStyle name="SAPBEXHLevel0X 17 3" xfId="49540"/>
    <cellStyle name="SAPBEXHLevel0X 17 30" xfId="49541"/>
    <cellStyle name="SAPBEXHLevel0X 17 4" xfId="49542"/>
    <cellStyle name="SAPBEXHLevel0X 17 5" xfId="49543"/>
    <cellStyle name="SAPBEXHLevel0X 17 6" xfId="49544"/>
    <cellStyle name="SAPBEXHLevel0X 17 7" xfId="49545"/>
    <cellStyle name="SAPBEXHLevel0X 17 8" xfId="49546"/>
    <cellStyle name="SAPBEXHLevel0X 17 9" xfId="49547"/>
    <cellStyle name="SAPBEXHLevel0X 18" xfId="49548"/>
    <cellStyle name="SAPBEXHLevel0X 18 10" xfId="49549"/>
    <cellStyle name="SAPBEXHLevel0X 18 11" xfId="49550"/>
    <cellStyle name="SAPBEXHLevel0X 18 12" xfId="49551"/>
    <cellStyle name="SAPBEXHLevel0X 18 13" xfId="49552"/>
    <cellStyle name="SAPBEXHLevel0X 18 14" xfId="49553"/>
    <cellStyle name="SAPBEXHLevel0X 18 15" xfId="49554"/>
    <cellStyle name="SAPBEXHLevel0X 18 16" xfId="49555"/>
    <cellStyle name="SAPBEXHLevel0X 18 17" xfId="49556"/>
    <cellStyle name="SAPBEXHLevel0X 18 18" xfId="49557"/>
    <cellStyle name="SAPBEXHLevel0X 18 19" xfId="49558"/>
    <cellStyle name="SAPBEXHLevel0X 18 2" xfId="49559"/>
    <cellStyle name="SAPBEXHLevel0X 18 20" xfId="49560"/>
    <cellStyle name="SAPBEXHLevel0X 18 21" xfId="49561"/>
    <cellStyle name="SAPBEXHLevel0X 18 22" xfId="49562"/>
    <cellStyle name="SAPBEXHLevel0X 18 23" xfId="49563"/>
    <cellStyle name="SAPBEXHLevel0X 18 24" xfId="49564"/>
    <cellStyle name="SAPBEXHLevel0X 18 25" xfId="49565"/>
    <cellStyle name="SAPBEXHLevel0X 18 26" xfId="49566"/>
    <cellStyle name="SAPBEXHLevel0X 18 27" xfId="49567"/>
    <cellStyle name="SAPBEXHLevel0X 18 28" xfId="49568"/>
    <cellStyle name="SAPBEXHLevel0X 18 29" xfId="49569"/>
    <cellStyle name="SAPBEXHLevel0X 18 3" xfId="49570"/>
    <cellStyle name="SAPBEXHLevel0X 18 4" xfId="49571"/>
    <cellStyle name="SAPBEXHLevel0X 18 5" xfId="49572"/>
    <cellStyle name="SAPBEXHLevel0X 18 6" xfId="49573"/>
    <cellStyle name="SAPBEXHLevel0X 18 7" xfId="49574"/>
    <cellStyle name="SAPBEXHLevel0X 18 8" xfId="49575"/>
    <cellStyle name="SAPBEXHLevel0X 18 9" xfId="49576"/>
    <cellStyle name="SAPBEXHLevel0X 19" xfId="49577"/>
    <cellStyle name="SAPBEXHLevel0X 19 10" xfId="49578"/>
    <cellStyle name="SAPBEXHLevel0X 19 11" xfId="49579"/>
    <cellStyle name="SAPBEXHLevel0X 19 12" xfId="49580"/>
    <cellStyle name="SAPBEXHLevel0X 19 13" xfId="49581"/>
    <cellStyle name="SAPBEXHLevel0X 19 14" xfId="49582"/>
    <cellStyle name="SAPBEXHLevel0X 19 15" xfId="49583"/>
    <cellStyle name="SAPBEXHLevel0X 19 16" xfId="49584"/>
    <cellStyle name="SAPBEXHLevel0X 19 17" xfId="49585"/>
    <cellStyle name="SAPBEXHLevel0X 19 18" xfId="49586"/>
    <cellStyle name="SAPBEXHLevel0X 19 19" xfId="49587"/>
    <cellStyle name="SAPBEXHLevel0X 19 2" xfId="49588"/>
    <cellStyle name="SAPBEXHLevel0X 19 20" xfId="49589"/>
    <cellStyle name="SAPBEXHLevel0X 19 21" xfId="49590"/>
    <cellStyle name="SAPBEXHLevel0X 19 22" xfId="49591"/>
    <cellStyle name="SAPBEXHLevel0X 19 23" xfId="49592"/>
    <cellStyle name="SAPBEXHLevel0X 19 24" xfId="49593"/>
    <cellStyle name="SAPBEXHLevel0X 19 25" xfId="49594"/>
    <cellStyle name="SAPBEXHLevel0X 19 26" xfId="49595"/>
    <cellStyle name="SAPBEXHLevel0X 19 27" xfId="49596"/>
    <cellStyle name="SAPBEXHLevel0X 19 28" xfId="49597"/>
    <cellStyle name="SAPBEXHLevel0X 19 29" xfId="49598"/>
    <cellStyle name="SAPBEXHLevel0X 19 3" xfId="49599"/>
    <cellStyle name="SAPBEXHLevel0X 19 4" xfId="49600"/>
    <cellStyle name="SAPBEXHLevel0X 19 5" xfId="49601"/>
    <cellStyle name="SAPBEXHLevel0X 19 6" xfId="49602"/>
    <cellStyle name="SAPBEXHLevel0X 19 7" xfId="49603"/>
    <cellStyle name="SAPBEXHLevel0X 19 8" xfId="49604"/>
    <cellStyle name="SAPBEXHLevel0X 19 9" xfId="49605"/>
    <cellStyle name="SAPBEXHLevel0X 2" xfId="49606"/>
    <cellStyle name="SAPBEXHLevel0X 2 10" xfId="49607"/>
    <cellStyle name="SAPBEXHLevel0X 2 11" xfId="49608"/>
    <cellStyle name="SAPBEXHLevel0X 2 12" xfId="49609"/>
    <cellStyle name="SAPBEXHLevel0X 2 13" xfId="49610"/>
    <cellStyle name="SAPBEXHLevel0X 2 14" xfId="49611"/>
    <cellStyle name="SAPBEXHLevel0X 2 15" xfId="49612"/>
    <cellStyle name="SAPBEXHLevel0X 2 16" xfId="49613"/>
    <cellStyle name="SAPBEXHLevel0X 2 17" xfId="49614"/>
    <cellStyle name="SAPBEXHLevel0X 2 18" xfId="49615"/>
    <cellStyle name="SAPBEXHLevel0X 2 19" xfId="49616"/>
    <cellStyle name="SAPBEXHLevel0X 2 2" xfId="49617"/>
    <cellStyle name="SAPBEXHLevel0X 2 2 10" xfId="49618"/>
    <cellStyle name="SAPBEXHLevel0X 2 2 11" xfId="49619"/>
    <cellStyle name="SAPBEXHLevel0X 2 2 12" xfId="49620"/>
    <cellStyle name="SAPBEXHLevel0X 2 2 13" xfId="49621"/>
    <cellStyle name="SAPBEXHLevel0X 2 2 14" xfId="49622"/>
    <cellStyle name="SAPBEXHLevel0X 2 2 15" xfId="49623"/>
    <cellStyle name="SAPBEXHLevel0X 2 2 16" xfId="49624"/>
    <cellStyle name="SAPBEXHLevel0X 2 2 17" xfId="49625"/>
    <cellStyle name="SAPBEXHLevel0X 2 2 18" xfId="49626"/>
    <cellStyle name="SAPBEXHLevel0X 2 2 19" xfId="49627"/>
    <cellStyle name="SAPBEXHLevel0X 2 2 2" xfId="49628"/>
    <cellStyle name="SAPBEXHLevel0X 2 2 2 10" xfId="49629"/>
    <cellStyle name="SAPBEXHLevel0X 2 2 2 11" xfId="49630"/>
    <cellStyle name="SAPBEXHLevel0X 2 2 2 12" xfId="49631"/>
    <cellStyle name="SAPBEXHLevel0X 2 2 2 13" xfId="49632"/>
    <cellStyle name="SAPBEXHLevel0X 2 2 2 14" xfId="49633"/>
    <cellStyle name="SAPBEXHLevel0X 2 2 2 15" xfId="49634"/>
    <cellStyle name="SAPBEXHLevel0X 2 2 2 16" xfId="49635"/>
    <cellStyle name="SAPBEXHLevel0X 2 2 2 17" xfId="49636"/>
    <cellStyle name="SAPBEXHLevel0X 2 2 2 18" xfId="49637"/>
    <cellStyle name="SAPBEXHLevel0X 2 2 2 19" xfId="49638"/>
    <cellStyle name="SAPBEXHLevel0X 2 2 2 2" xfId="49639"/>
    <cellStyle name="SAPBEXHLevel0X 2 2 2 20" xfId="49640"/>
    <cellStyle name="SAPBEXHLevel0X 2 2 2 21" xfId="49641"/>
    <cellStyle name="SAPBEXHLevel0X 2 2 2 22" xfId="49642"/>
    <cellStyle name="SAPBEXHLevel0X 2 2 2 23" xfId="49643"/>
    <cellStyle name="SAPBEXHLevel0X 2 2 2 24" xfId="49644"/>
    <cellStyle name="SAPBEXHLevel0X 2 2 2 25" xfId="49645"/>
    <cellStyle name="SAPBEXHLevel0X 2 2 2 26" xfId="49646"/>
    <cellStyle name="SAPBEXHLevel0X 2 2 2 27" xfId="49647"/>
    <cellStyle name="SAPBEXHLevel0X 2 2 2 28" xfId="49648"/>
    <cellStyle name="SAPBEXHLevel0X 2 2 2 29" xfId="49649"/>
    <cellStyle name="SAPBEXHLevel0X 2 2 2 3" xfId="49650"/>
    <cellStyle name="SAPBEXHLevel0X 2 2 2 4" xfId="49651"/>
    <cellStyle name="SAPBEXHLevel0X 2 2 2 5" xfId="49652"/>
    <cellStyle name="SAPBEXHLevel0X 2 2 2 6" xfId="49653"/>
    <cellStyle name="SAPBEXHLevel0X 2 2 2 7" xfId="49654"/>
    <cellStyle name="SAPBEXHLevel0X 2 2 2 8" xfId="49655"/>
    <cellStyle name="SAPBEXHLevel0X 2 2 2 9" xfId="49656"/>
    <cellStyle name="SAPBEXHLevel0X 2 2 20" xfId="49657"/>
    <cellStyle name="SAPBEXHLevel0X 2 2 21" xfId="49658"/>
    <cellStyle name="SAPBEXHLevel0X 2 2 22" xfId="49659"/>
    <cellStyle name="SAPBEXHLevel0X 2 2 23" xfId="49660"/>
    <cellStyle name="SAPBEXHLevel0X 2 2 24" xfId="49661"/>
    <cellStyle name="SAPBEXHLevel0X 2 2 25" xfId="49662"/>
    <cellStyle name="SAPBEXHLevel0X 2 2 26" xfId="49663"/>
    <cellStyle name="SAPBEXHLevel0X 2 2 27" xfId="49664"/>
    <cellStyle name="SAPBEXHLevel0X 2 2 28" xfId="49665"/>
    <cellStyle name="SAPBEXHLevel0X 2 2 29" xfId="49666"/>
    <cellStyle name="SAPBEXHLevel0X 2 2 3" xfId="49667"/>
    <cellStyle name="SAPBEXHLevel0X 2 2 30" xfId="49668"/>
    <cellStyle name="SAPBEXHLevel0X 2 2 4" xfId="49669"/>
    <cellStyle name="SAPBEXHLevel0X 2 2 5" xfId="49670"/>
    <cellStyle name="SAPBEXHLevel0X 2 2 6" xfId="49671"/>
    <cellStyle name="SAPBEXHLevel0X 2 2 7" xfId="49672"/>
    <cellStyle name="SAPBEXHLevel0X 2 2 8" xfId="49673"/>
    <cellStyle name="SAPBEXHLevel0X 2 2 9" xfId="49674"/>
    <cellStyle name="SAPBEXHLevel0X 2 20" xfId="49675"/>
    <cellStyle name="SAPBEXHLevel0X 2 21" xfId="49676"/>
    <cellStyle name="SAPBEXHLevel0X 2 22" xfId="49677"/>
    <cellStyle name="SAPBEXHLevel0X 2 23" xfId="49678"/>
    <cellStyle name="SAPBEXHLevel0X 2 24" xfId="49679"/>
    <cellStyle name="SAPBEXHLevel0X 2 25" xfId="49680"/>
    <cellStyle name="SAPBEXHLevel0X 2 26" xfId="49681"/>
    <cellStyle name="SAPBEXHLevel0X 2 27" xfId="49682"/>
    <cellStyle name="SAPBEXHLevel0X 2 28" xfId="49683"/>
    <cellStyle name="SAPBEXHLevel0X 2 29" xfId="49684"/>
    <cellStyle name="SAPBEXHLevel0X 2 3" xfId="49685"/>
    <cellStyle name="SAPBEXHLevel0X 2 3 10" xfId="49686"/>
    <cellStyle name="SAPBEXHLevel0X 2 3 11" xfId="49687"/>
    <cellStyle name="SAPBEXHLevel0X 2 3 12" xfId="49688"/>
    <cellStyle name="SAPBEXHLevel0X 2 3 13" xfId="49689"/>
    <cellStyle name="SAPBEXHLevel0X 2 3 14" xfId="49690"/>
    <cellStyle name="SAPBEXHLevel0X 2 3 15" xfId="49691"/>
    <cellStyle name="SAPBEXHLevel0X 2 3 16" xfId="49692"/>
    <cellStyle name="SAPBEXHLevel0X 2 3 17" xfId="49693"/>
    <cellStyle name="SAPBEXHLevel0X 2 3 18" xfId="49694"/>
    <cellStyle name="SAPBEXHLevel0X 2 3 19" xfId="49695"/>
    <cellStyle name="SAPBEXHLevel0X 2 3 2" xfId="49696"/>
    <cellStyle name="SAPBEXHLevel0X 2 3 20" xfId="49697"/>
    <cellStyle name="SAPBEXHLevel0X 2 3 21" xfId="49698"/>
    <cellStyle name="SAPBEXHLevel0X 2 3 22" xfId="49699"/>
    <cellStyle name="SAPBEXHLevel0X 2 3 23" xfId="49700"/>
    <cellStyle name="SAPBEXHLevel0X 2 3 24" xfId="49701"/>
    <cellStyle name="SAPBEXHLevel0X 2 3 25" xfId="49702"/>
    <cellStyle name="SAPBEXHLevel0X 2 3 26" xfId="49703"/>
    <cellStyle name="SAPBEXHLevel0X 2 3 27" xfId="49704"/>
    <cellStyle name="SAPBEXHLevel0X 2 3 28" xfId="49705"/>
    <cellStyle name="SAPBEXHLevel0X 2 3 29" xfId="49706"/>
    <cellStyle name="SAPBEXHLevel0X 2 3 3" xfId="49707"/>
    <cellStyle name="SAPBEXHLevel0X 2 3 4" xfId="49708"/>
    <cellStyle name="SAPBEXHLevel0X 2 3 5" xfId="49709"/>
    <cellStyle name="SAPBEXHLevel0X 2 3 6" xfId="49710"/>
    <cellStyle name="SAPBEXHLevel0X 2 3 7" xfId="49711"/>
    <cellStyle name="SAPBEXHLevel0X 2 3 8" xfId="49712"/>
    <cellStyle name="SAPBEXHLevel0X 2 3 9" xfId="49713"/>
    <cellStyle name="SAPBEXHLevel0X 2 30" xfId="49714"/>
    <cellStyle name="SAPBEXHLevel0X 2 31" xfId="49715"/>
    <cellStyle name="SAPBEXHLevel0X 2 4" xfId="49716"/>
    <cellStyle name="SAPBEXHLevel0X 2 5" xfId="49717"/>
    <cellStyle name="SAPBEXHLevel0X 2 6" xfId="49718"/>
    <cellStyle name="SAPBEXHLevel0X 2 7" xfId="49719"/>
    <cellStyle name="SAPBEXHLevel0X 2 8" xfId="49720"/>
    <cellStyle name="SAPBEXHLevel0X 2 9" xfId="49721"/>
    <cellStyle name="SAPBEXHLevel0X 20" xfId="49722"/>
    <cellStyle name="SAPBEXHLevel0X 20 10" xfId="49723"/>
    <cellStyle name="SAPBEXHLevel0X 20 11" xfId="49724"/>
    <cellStyle name="SAPBEXHLevel0X 20 12" xfId="49725"/>
    <cellStyle name="SAPBEXHLevel0X 20 13" xfId="49726"/>
    <cellStyle name="SAPBEXHLevel0X 20 14" xfId="49727"/>
    <cellStyle name="SAPBEXHLevel0X 20 15" xfId="49728"/>
    <cellStyle name="SAPBEXHLevel0X 20 16" xfId="49729"/>
    <cellStyle name="SAPBEXHLevel0X 20 17" xfId="49730"/>
    <cellStyle name="SAPBEXHLevel0X 20 18" xfId="49731"/>
    <cellStyle name="SAPBEXHLevel0X 20 19" xfId="49732"/>
    <cellStyle name="SAPBEXHLevel0X 20 2" xfId="49733"/>
    <cellStyle name="SAPBEXHLevel0X 20 20" xfId="49734"/>
    <cellStyle name="SAPBEXHLevel0X 20 21" xfId="49735"/>
    <cellStyle name="SAPBEXHLevel0X 20 22" xfId="49736"/>
    <cellStyle name="SAPBEXHLevel0X 20 23" xfId="49737"/>
    <cellStyle name="SAPBEXHLevel0X 20 24" xfId="49738"/>
    <cellStyle name="SAPBEXHLevel0X 20 25" xfId="49739"/>
    <cellStyle name="SAPBEXHLevel0X 20 26" xfId="49740"/>
    <cellStyle name="SAPBEXHLevel0X 20 27" xfId="49741"/>
    <cellStyle name="SAPBEXHLevel0X 20 28" xfId="49742"/>
    <cellStyle name="SAPBEXHLevel0X 20 29" xfId="49743"/>
    <cellStyle name="SAPBEXHLevel0X 20 3" xfId="49744"/>
    <cellStyle name="SAPBEXHLevel0X 20 4" xfId="49745"/>
    <cellStyle name="SAPBEXHLevel0X 20 5" xfId="49746"/>
    <cellStyle name="SAPBEXHLevel0X 20 6" xfId="49747"/>
    <cellStyle name="SAPBEXHLevel0X 20 7" xfId="49748"/>
    <cellStyle name="SAPBEXHLevel0X 20 8" xfId="49749"/>
    <cellStyle name="SAPBEXHLevel0X 20 9" xfId="49750"/>
    <cellStyle name="SAPBEXHLevel0X 21" xfId="49751"/>
    <cellStyle name="SAPBEXHLevel0X 21 10" xfId="49752"/>
    <cellStyle name="SAPBEXHLevel0X 21 11" xfId="49753"/>
    <cellStyle name="SAPBEXHLevel0X 21 12" xfId="49754"/>
    <cellStyle name="SAPBEXHLevel0X 21 13" xfId="49755"/>
    <cellStyle name="SAPBEXHLevel0X 21 14" xfId="49756"/>
    <cellStyle name="SAPBEXHLevel0X 21 15" xfId="49757"/>
    <cellStyle name="SAPBEXHLevel0X 21 16" xfId="49758"/>
    <cellStyle name="SAPBEXHLevel0X 21 17" xfId="49759"/>
    <cellStyle name="SAPBEXHLevel0X 21 18" xfId="49760"/>
    <cellStyle name="SAPBEXHLevel0X 21 19" xfId="49761"/>
    <cellStyle name="SAPBEXHLevel0X 21 2" xfId="49762"/>
    <cellStyle name="SAPBEXHLevel0X 21 20" xfId="49763"/>
    <cellStyle name="SAPBEXHLevel0X 21 21" xfId="49764"/>
    <cellStyle name="SAPBEXHLevel0X 21 22" xfId="49765"/>
    <cellStyle name="SAPBEXHLevel0X 21 23" xfId="49766"/>
    <cellStyle name="SAPBEXHLevel0X 21 24" xfId="49767"/>
    <cellStyle name="SAPBEXHLevel0X 21 25" xfId="49768"/>
    <cellStyle name="SAPBEXHLevel0X 21 26" xfId="49769"/>
    <cellStyle name="SAPBEXHLevel0X 21 27" xfId="49770"/>
    <cellStyle name="SAPBEXHLevel0X 21 28" xfId="49771"/>
    <cellStyle name="SAPBEXHLevel0X 21 29" xfId="49772"/>
    <cellStyle name="SAPBEXHLevel0X 21 3" xfId="49773"/>
    <cellStyle name="SAPBEXHLevel0X 21 4" xfId="49774"/>
    <cellStyle name="SAPBEXHLevel0X 21 5" xfId="49775"/>
    <cellStyle name="SAPBEXHLevel0X 21 6" xfId="49776"/>
    <cellStyle name="SAPBEXHLevel0X 21 7" xfId="49777"/>
    <cellStyle name="SAPBEXHLevel0X 21 8" xfId="49778"/>
    <cellStyle name="SAPBEXHLevel0X 21 9" xfId="49779"/>
    <cellStyle name="SAPBEXHLevel0X 22" xfId="49780"/>
    <cellStyle name="SAPBEXHLevel0X 22 10" xfId="49781"/>
    <cellStyle name="SAPBEXHLevel0X 22 11" xfId="49782"/>
    <cellStyle name="SAPBEXHLevel0X 22 12" xfId="49783"/>
    <cellStyle name="SAPBEXHLevel0X 22 13" xfId="49784"/>
    <cellStyle name="SAPBEXHLevel0X 22 14" xfId="49785"/>
    <cellStyle name="SAPBEXHLevel0X 22 15" xfId="49786"/>
    <cellStyle name="SAPBEXHLevel0X 22 16" xfId="49787"/>
    <cellStyle name="SAPBEXHLevel0X 22 17" xfId="49788"/>
    <cellStyle name="SAPBEXHLevel0X 22 18" xfId="49789"/>
    <cellStyle name="SAPBEXHLevel0X 22 19" xfId="49790"/>
    <cellStyle name="SAPBEXHLevel0X 22 2" xfId="49791"/>
    <cellStyle name="SAPBEXHLevel0X 22 20" xfId="49792"/>
    <cellStyle name="SAPBEXHLevel0X 22 21" xfId="49793"/>
    <cellStyle name="SAPBEXHLevel0X 22 22" xfId="49794"/>
    <cellStyle name="SAPBEXHLevel0X 22 23" xfId="49795"/>
    <cellStyle name="SAPBEXHLevel0X 22 24" xfId="49796"/>
    <cellStyle name="SAPBEXHLevel0X 22 25" xfId="49797"/>
    <cellStyle name="SAPBEXHLevel0X 22 26" xfId="49798"/>
    <cellStyle name="SAPBEXHLevel0X 22 27" xfId="49799"/>
    <cellStyle name="SAPBEXHLevel0X 22 28" xfId="49800"/>
    <cellStyle name="SAPBEXHLevel0X 22 29" xfId="49801"/>
    <cellStyle name="SAPBEXHLevel0X 22 3" xfId="49802"/>
    <cellStyle name="SAPBEXHLevel0X 22 4" xfId="49803"/>
    <cellStyle name="SAPBEXHLevel0X 22 5" xfId="49804"/>
    <cellStyle name="SAPBEXHLevel0X 22 6" xfId="49805"/>
    <cellStyle name="SAPBEXHLevel0X 22 7" xfId="49806"/>
    <cellStyle name="SAPBEXHLevel0X 22 8" xfId="49807"/>
    <cellStyle name="SAPBEXHLevel0X 22 9" xfId="49808"/>
    <cellStyle name="SAPBEXHLevel0X 23" xfId="49809"/>
    <cellStyle name="SAPBEXHLevel0X 23 10" xfId="49810"/>
    <cellStyle name="SAPBEXHLevel0X 23 11" xfId="49811"/>
    <cellStyle name="SAPBEXHLevel0X 23 12" xfId="49812"/>
    <cellStyle name="SAPBEXHLevel0X 23 13" xfId="49813"/>
    <cellStyle name="SAPBEXHLevel0X 23 14" xfId="49814"/>
    <cellStyle name="SAPBEXHLevel0X 23 15" xfId="49815"/>
    <cellStyle name="SAPBEXHLevel0X 23 16" xfId="49816"/>
    <cellStyle name="SAPBEXHLevel0X 23 17" xfId="49817"/>
    <cellStyle name="SAPBEXHLevel0X 23 18" xfId="49818"/>
    <cellStyle name="SAPBEXHLevel0X 23 19" xfId="49819"/>
    <cellStyle name="SAPBEXHLevel0X 23 2" xfId="49820"/>
    <cellStyle name="SAPBEXHLevel0X 23 20" xfId="49821"/>
    <cellStyle name="SAPBEXHLevel0X 23 21" xfId="49822"/>
    <cellStyle name="SAPBEXHLevel0X 23 22" xfId="49823"/>
    <cellStyle name="SAPBEXHLevel0X 23 23" xfId="49824"/>
    <cellStyle name="SAPBEXHLevel0X 23 24" xfId="49825"/>
    <cellStyle name="SAPBEXHLevel0X 23 25" xfId="49826"/>
    <cellStyle name="SAPBEXHLevel0X 23 26" xfId="49827"/>
    <cellStyle name="SAPBEXHLevel0X 23 27" xfId="49828"/>
    <cellStyle name="SAPBEXHLevel0X 23 28" xfId="49829"/>
    <cellStyle name="SAPBEXHLevel0X 23 29" xfId="49830"/>
    <cellStyle name="SAPBEXHLevel0X 23 3" xfId="49831"/>
    <cellStyle name="SAPBEXHLevel0X 23 4" xfId="49832"/>
    <cellStyle name="SAPBEXHLevel0X 23 5" xfId="49833"/>
    <cellStyle name="SAPBEXHLevel0X 23 6" xfId="49834"/>
    <cellStyle name="SAPBEXHLevel0X 23 7" xfId="49835"/>
    <cellStyle name="SAPBEXHLevel0X 23 8" xfId="49836"/>
    <cellStyle name="SAPBEXHLevel0X 23 9" xfId="49837"/>
    <cellStyle name="SAPBEXHLevel0X 24" xfId="49838"/>
    <cellStyle name="SAPBEXHLevel0X 24 10" xfId="49839"/>
    <cellStyle name="SAPBEXHLevel0X 24 11" xfId="49840"/>
    <cellStyle name="SAPBEXHLevel0X 24 12" xfId="49841"/>
    <cellStyle name="SAPBEXHLevel0X 24 13" xfId="49842"/>
    <cellStyle name="SAPBEXHLevel0X 24 14" xfId="49843"/>
    <cellStyle name="SAPBEXHLevel0X 24 15" xfId="49844"/>
    <cellStyle name="SAPBEXHLevel0X 24 16" xfId="49845"/>
    <cellStyle name="SAPBEXHLevel0X 24 17" xfId="49846"/>
    <cellStyle name="SAPBEXHLevel0X 24 18" xfId="49847"/>
    <cellStyle name="SAPBEXHLevel0X 24 19" xfId="49848"/>
    <cellStyle name="SAPBEXHLevel0X 24 2" xfId="49849"/>
    <cellStyle name="SAPBEXHLevel0X 24 20" xfId="49850"/>
    <cellStyle name="SAPBEXHLevel0X 24 21" xfId="49851"/>
    <cellStyle name="SAPBEXHLevel0X 24 22" xfId="49852"/>
    <cellStyle name="SAPBEXHLevel0X 24 23" xfId="49853"/>
    <cellStyle name="SAPBEXHLevel0X 24 24" xfId="49854"/>
    <cellStyle name="SAPBEXHLevel0X 24 25" xfId="49855"/>
    <cellStyle name="SAPBEXHLevel0X 24 26" xfId="49856"/>
    <cellStyle name="SAPBEXHLevel0X 24 27" xfId="49857"/>
    <cellStyle name="SAPBEXHLevel0X 24 28" xfId="49858"/>
    <cellStyle name="SAPBEXHLevel0X 24 29" xfId="49859"/>
    <cellStyle name="SAPBEXHLevel0X 24 3" xfId="49860"/>
    <cellStyle name="SAPBEXHLevel0X 24 4" xfId="49861"/>
    <cellStyle name="SAPBEXHLevel0X 24 5" xfId="49862"/>
    <cellStyle name="SAPBEXHLevel0X 24 6" xfId="49863"/>
    <cellStyle name="SAPBEXHLevel0X 24 7" xfId="49864"/>
    <cellStyle name="SAPBEXHLevel0X 24 8" xfId="49865"/>
    <cellStyle name="SAPBEXHLevel0X 24 9" xfId="49866"/>
    <cellStyle name="SAPBEXHLevel0X 25" xfId="49867"/>
    <cellStyle name="SAPBEXHLevel0X 26" xfId="49868"/>
    <cellStyle name="SAPBEXHLevel0X 27" xfId="49869"/>
    <cellStyle name="SAPBEXHLevel0X 28" xfId="49870"/>
    <cellStyle name="SAPBEXHLevel0X 29" xfId="49871"/>
    <cellStyle name="SAPBEXHLevel0X 3" xfId="49872"/>
    <cellStyle name="SAPBEXHLevel0X 3 10" xfId="49873"/>
    <cellStyle name="SAPBEXHLevel0X 3 11" xfId="49874"/>
    <cellStyle name="SAPBEXHLevel0X 3 12" xfId="49875"/>
    <cellStyle name="SAPBEXHLevel0X 3 13" xfId="49876"/>
    <cellStyle name="SAPBEXHLevel0X 3 14" xfId="49877"/>
    <cellStyle name="SAPBEXHLevel0X 3 15" xfId="49878"/>
    <cellStyle name="SAPBEXHLevel0X 3 16" xfId="49879"/>
    <cellStyle name="SAPBEXHLevel0X 3 17" xfId="49880"/>
    <cellStyle name="SAPBEXHLevel0X 3 18" xfId="49881"/>
    <cellStyle name="SAPBEXHLevel0X 3 19" xfId="49882"/>
    <cellStyle name="SAPBEXHLevel0X 3 2" xfId="49883"/>
    <cellStyle name="SAPBEXHLevel0X 3 2 10" xfId="49884"/>
    <cellStyle name="SAPBEXHLevel0X 3 2 11" xfId="49885"/>
    <cellStyle name="SAPBEXHLevel0X 3 2 12" xfId="49886"/>
    <cellStyle name="SAPBEXHLevel0X 3 2 13" xfId="49887"/>
    <cellStyle name="SAPBEXHLevel0X 3 2 14" xfId="49888"/>
    <cellStyle name="SAPBEXHLevel0X 3 2 15" xfId="49889"/>
    <cellStyle name="SAPBEXHLevel0X 3 2 16" xfId="49890"/>
    <cellStyle name="SAPBEXHLevel0X 3 2 17" xfId="49891"/>
    <cellStyle name="SAPBEXHLevel0X 3 2 18" xfId="49892"/>
    <cellStyle name="SAPBEXHLevel0X 3 2 19" xfId="49893"/>
    <cellStyle name="SAPBEXHLevel0X 3 2 2" xfId="49894"/>
    <cellStyle name="SAPBEXHLevel0X 3 2 20" xfId="49895"/>
    <cellStyle name="SAPBEXHLevel0X 3 2 21" xfId="49896"/>
    <cellStyle name="SAPBEXHLevel0X 3 2 22" xfId="49897"/>
    <cellStyle name="SAPBEXHLevel0X 3 2 23" xfId="49898"/>
    <cellStyle name="SAPBEXHLevel0X 3 2 24" xfId="49899"/>
    <cellStyle name="SAPBEXHLevel0X 3 2 25" xfId="49900"/>
    <cellStyle name="SAPBEXHLevel0X 3 2 26" xfId="49901"/>
    <cellStyle name="SAPBEXHLevel0X 3 2 27" xfId="49902"/>
    <cellStyle name="SAPBEXHLevel0X 3 2 28" xfId="49903"/>
    <cellStyle name="SAPBEXHLevel0X 3 2 29" xfId="49904"/>
    <cellStyle name="SAPBEXHLevel0X 3 2 3" xfId="49905"/>
    <cellStyle name="SAPBEXHLevel0X 3 2 4" xfId="49906"/>
    <cellStyle name="SAPBEXHLevel0X 3 2 5" xfId="49907"/>
    <cellStyle name="SAPBEXHLevel0X 3 2 6" xfId="49908"/>
    <cellStyle name="SAPBEXHLevel0X 3 2 7" xfId="49909"/>
    <cellStyle name="SAPBEXHLevel0X 3 2 8" xfId="49910"/>
    <cellStyle name="SAPBEXHLevel0X 3 2 9" xfId="49911"/>
    <cellStyle name="SAPBEXHLevel0X 3 20" xfId="49912"/>
    <cellStyle name="SAPBEXHLevel0X 3 21" xfId="49913"/>
    <cellStyle name="SAPBEXHLevel0X 3 22" xfId="49914"/>
    <cellStyle name="SAPBEXHLevel0X 3 23" xfId="49915"/>
    <cellStyle name="SAPBEXHLevel0X 3 24" xfId="49916"/>
    <cellStyle name="SAPBEXHLevel0X 3 25" xfId="49917"/>
    <cellStyle name="SAPBEXHLevel0X 3 26" xfId="49918"/>
    <cellStyle name="SAPBEXHLevel0X 3 27" xfId="49919"/>
    <cellStyle name="SAPBEXHLevel0X 3 28" xfId="49920"/>
    <cellStyle name="SAPBEXHLevel0X 3 29" xfId="49921"/>
    <cellStyle name="SAPBEXHLevel0X 3 3" xfId="49922"/>
    <cellStyle name="SAPBEXHLevel0X 3 3 10" xfId="49923"/>
    <cellStyle name="SAPBEXHLevel0X 3 3 11" xfId="49924"/>
    <cellStyle name="SAPBEXHLevel0X 3 3 12" xfId="49925"/>
    <cellStyle name="SAPBEXHLevel0X 3 3 13" xfId="49926"/>
    <cellStyle name="SAPBEXHLevel0X 3 3 14" xfId="49927"/>
    <cellStyle name="SAPBEXHLevel0X 3 3 15" xfId="49928"/>
    <cellStyle name="SAPBEXHLevel0X 3 3 16" xfId="49929"/>
    <cellStyle name="SAPBEXHLevel0X 3 3 17" xfId="49930"/>
    <cellStyle name="SAPBEXHLevel0X 3 3 18" xfId="49931"/>
    <cellStyle name="SAPBEXHLevel0X 3 3 19" xfId="49932"/>
    <cellStyle name="SAPBEXHLevel0X 3 3 2" xfId="49933"/>
    <cellStyle name="SAPBEXHLevel0X 3 3 20" xfId="49934"/>
    <cellStyle name="SAPBEXHLevel0X 3 3 21" xfId="49935"/>
    <cellStyle name="SAPBEXHLevel0X 3 3 22" xfId="49936"/>
    <cellStyle name="SAPBEXHLevel0X 3 3 23" xfId="49937"/>
    <cellStyle name="SAPBEXHLevel0X 3 3 24" xfId="49938"/>
    <cellStyle name="SAPBEXHLevel0X 3 3 25" xfId="49939"/>
    <cellStyle name="SAPBEXHLevel0X 3 3 26" xfId="49940"/>
    <cellStyle name="SAPBEXHLevel0X 3 3 27" xfId="49941"/>
    <cellStyle name="SAPBEXHLevel0X 3 3 28" xfId="49942"/>
    <cellStyle name="SAPBEXHLevel0X 3 3 29" xfId="49943"/>
    <cellStyle name="SAPBEXHLevel0X 3 3 3" xfId="49944"/>
    <cellStyle name="SAPBEXHLevel0X 3 3 4" xfId="49945"/>
    <cellStyle name="SAPBEXHLevel0X 3 3 5" xfId="49946"/>
    <cellStyle name="SAPBEXHLevel0X 3 3 6" xfId="49947"/>
    <cellStyle name="SAPBEXHLevel0X 3 3 7" xfId="49948"/>
    <cellStyle name="SAPBEXHLevel0X 3 3 8" xfId="49949"/>
    <cellStyle name="SAPBEXHLevel0X 3 3 9" xfId="49950"/>
    <cellStyle name="SAPBEXHLevel0X 3 30" xfId="49951"/>
    <cellStyle name="SAPBEXHLevel0X 3 31" xfId="49952"/>
    <cellStyle name="SAPBEXHLevel0X 3 4" xfId="49953"/>
    <cellStyle name="SAPBEXHLevel0X 3 5" xfId="49954"/>
    <cellStyle name="SAPBEXHLevel0X 3 6" xfId="49955"/>
    <cellStyle name="SAPBEXHLevel0X 3 7" xfId="49956"/>
    <cellStyle name="SAPBEXHLevel0X 3 8" xfId="49957"/>
    <cellStyle name="SAPBEXHLevel0X 3 9" xfId="49958"/>
    <cellStyle name="SAPBEXHLevel0X 30" xfId="49959"/>
    <cellStyle name="SAPBEXHLevel0X 31" xfId="49960"/>
    <cellStyle name="SAPBEXHLevel0X 32" xfId="49961"/>
    <cellStyle name="SAPBEXHLevel0X 33" xfId="49962"/>
    <cellStyle name="SAPBEXHLevel0X 34" xfId="49963"/>
    <cellStyle name="SAPBEXHLevel0X 35" xfId="49964"/>
    <cellStyle name="SAPBEXHLevel0X 36" xfId="49965"/>
    <cellStyle name="SAPBEXHLevel0X 37" xfId="49966"/>
    <cellStyle name="SAPBEXHLevel0X 38" xfId="49967"/>
    <cellStyle name="SAPBEXHLevel0X 39" xfId="49968"/>
    <cellStyle name="SAPBEXHLevel0X 4" xfId="49969"/>
    <cellStyle name="SAPBEXHLevel0X 4 10" xfId="49970"/>
    <cellStyle name="SAPBEXHLevel0X 4 11" xfId="49971"/>
    <cellStyle name="SAPBEXHLevel0X 4 12" xfId="49972"/>
    <cellStyle name="SAPBEXHLevel0X 4 13" xfId="49973"/>
    <cellStyle name="SAPBEXHLevel0X 4 14" xfId="49974"/>
    <cellStyle name="SAPBEXHLevel0X 4 15" xfId="49975"/>
    <cellStyle name="SAPBEXHLevel0X 4 16" xfId="49976"/>
    <cellStyle name="SAPBEXHLevel0X 4 17" xfId="49977"/>
    <cellStyle name="SAPBEXHLevel0X 4 18" xfId="49978"/>
    <cellStyle name="SAPBEXHLevel0X 4 19" xfId="49979"/>
    <cellStyle name="SAPBEXHLevel0X 4 2" xfId="49980"/>
    <cellStyle name="SAPBEXHLevel0X 4 2 10" xfId="49981"/>
    <cellStyle name="SAPBEXHLevel0X 4 2 11" xfId="49982"/>
    <cellStyle name="SAPBEXHLevel0X 4 2 12" xfId="49983"/>
    <cellStyle name="SAPBEXHLevel0X 4 2 13" xfId="49984"/>
    <cellStyle name="SAPBEXHLevel0X 4 2 14" xfId="49985"/>
    <cellStyle name="SAPBEXHLevel0X 4 2 15" xfId="49986"/>
    <cellStyle name="SAPBEXHLevel0X 4 2 16" xfId="49987"/>
    <cellStyle name="SAPBEXHLevel0X 4 2 17" xfId="49988"/>
    <cellStyle name="SAPBEXHLevel0X 4 2 18" xfId="49989"/>
    <cellStyle name="SAPBEXHLevel0X 4 2 19" xfId="49990"/>
    <cellStyle name="SAPBEXHLevel0X 4 2 2" xfId="49991"/>
    <cellStyle name="SAPBEXHLevel0X 4 2 20" xfId="49992"/>
    <cellStyle name="SAPBEXHLevel0X 4 2 21" xfId="49993"/>
    <cellStyle name="SAPBEXHLevel0X 4 2 22" xfId="49994"/>
    <cellStyle name="SAPBEXHLevel0X 4 2 23" xfId="49995"/>
    <cellStyle name="SAPBEXHLevel0X 4 2 24" xfId="49996"/>
    <cellStyle name="SAPBEXHLevel0X 4 2 25" xfId="49997"/>
    <cellStyle name="SAPBEXHLevel0X 4 2 26" xfId="49998"/>
    <cellStyle name="SAPBEXHLevel0X 4 2 27" xfId="49999"/>
    <cellStyle name="SAPBEXHLevel0X 4 2 28" xfId="50000"/>
    <cellStyle name="SAPBEXHLevel0X 4 2 29" xfId="50001"/>
    <cellStyle name="SAPBEXHLevel0X 4 2 3" xfId="50002"/>
    <cellStyle name="SAPBEXHLevel0X 4 2 4" xfId="50003"/>
    <cellStyle name="SAPBEXHLevel0X 4 2 5" xfId="50004"/>
    <cellStyle name="SAPBEXHLevel0X 4 2 6" xfId="50005"/>
    <cellStyle name="SAPBEXHLevel0X 4 2 7" xfId="50006"/>
    <cellStyle name="SAPBEXHLevel0X 4 2 8" xfId="50007"/>
    <cellStyle name="SAPBEXHLevel0X 4 2 9" xfId="50008"/>
    <cellStyle name="SAPBEXHLevel0X 4 20" xfId="50009"/>
    <cellStyle name="SAPBEXHLevel0X 4 21" xfId="50010"/>
    <cellStyle name="SAPBEXHLevel0X 4 22" xfId="50011"/>
    <cellStyle name="SAPBEXHLevel0X 4 23" xfId="50012"/>
    <cellStyle name="SAPBEXHLevel0X 4 24" xfId="50013"/>
    <cellStyle name="SAPBEXHLevel0X 4 25" xfId="50014"/>
    <cellStyle name="SAPBEXHLevel0X 4 26" xfId="50015"/>
    <cellStyle name="SAPBEXHLevel0X 4 27" xfId="50016"/>
    <cellStyle name="SAPBEXHLevel0X 4 28" xfId="50017"/>
    <cellStyle name="SAPBEXHLevel0X 4 29" xfId="50018"/>
    <cellStyle name="SAPBEXHLevel0X 4 3" xfId="50019"/>
    <cellStyle name="SAPBEXHLevel0X 4 3 10" xfId="50020"/>
    <cellStyle name="SAPBEXHLevel0X 4 3 11" xfId="50021"/>
    <cellStyle name="SAPBEXHLevel0X 4 3 12" xfId="50022"/>
    <cellStyle name="SAPBEXHLevel0X 4 3 13" xfId="50023"/>
    <cellStyle name="SAPBEXHLevel0X 4 3 14" xfId="50024"/>
    <cellStyle name="SAPBEXHLevel0X 4 3 15" xfId="50025"/>
    <cellStyle name="SAPBEXHLevel0X 4 3 16" xfId="50026"/>
    <cellStyle name="SAPBEXHLevel0X 4 3 17" xfId="50027"/>
    <cellStyle name="SAPBEXHLevel0X 4 3 18" xfId="50028"/>
    <cellStyle name="SAPBEXHLevel0X 4 3 19" xfId="50029"/>
    <cellStyle name="SAPBEXHLevel0X 4 3 2" xfId="50030"/>
    <cellStyle name="SAPBEXHLevel0X 4 3 20" xfId="50031"/>
    <cellStyle name="SAPBEXHLevel0X 4 3 21" xfId="50032"/>
    <cellStyle name="SAPBEXHLevel0X 4 3 22" xfId="50033"/>
    <cellStyle name="SAPBEXHLevel0X 4 3 23" xfId="50034"/>
    <cellStyle name="SAPBEXHLevel0X 4 3 24" xfId="50035"/>
    <cellStyle name="SAPBEXHLevel0X 4 3 25" xfId="50036"/>
    <cellStyle name="SAPBEXHLevel0X 4 3 26" xfId="50037"/>
    <cellStyle name="SAPBEXHLevel0X 4 3 27" xfId="50038"/>
    <cellStyle name="SAPBEXHLevel0X 4 3 28" xfId="50039"/>
    <cellStyle name="SAPBEXHLevel0X 4 3 29" xfId="50040"/>
    <cellStyle name="SAPBEXHLevel0X 4 3 3" xfId="50041"/>
    <cellStyle name="SAPBEXHLevel0X 4 3 4" xfId="50042"/>
    <cellStyle name="SAPBEXHLevel0X 4 3 5" xfId="50043"/>
    <cellStyle name="SAPBEXHLevel0X 4 3 6" xfId="50044"/>
    <cellStyle name="SAPBEXHLevel0X 4 3 7" xfId="50045"/>
    <cellStyle name="SAPBEXHLevel0X 4 3 8" xfId="50046"/>
    <cellStyle name="SAPBEXHLevel0X 4 3 9" xfId="50047"/>
    <cellStyle name="SAPBEXHLevel0X 4 30" xfId="50048"/>
    <cellStyle name="SAPBEXHLevel0X 4 31" xfId="50049"/>
    <cellStyle name="SAPBEXHLevel0X 4 4" xfId="50050"/>
    <cellStyle name="SAPBEXHLevel0X 4 5" xfId="50051"/>
    <cellStyle name="SAPBEXHLevel0X 4 6" xfId="50052"/>
    <cellStyle name="SAPBEXHLevel0X 4 7" xfId="50053"/>
    <cellStyle name="SAPBEXHLevel0X 4 8" xfId="50054"/>
    <cellStyle name="SAPBEXHLevel0X 4 9" xfId="50055"/>
    <cellStyle name="SAPBEXHLevel0X 40" xfId="50056"/>
    <cellStyle name="SAPBEXHLevel0X 41" xfId="50057"/>
    <cellStyle name="SAPBEXHLevel0X 42" xfId="50058"/>
    <cellStyle name="SAPBEXHLevel0X 43" xfId="50059"/>
    <cellStyle name="SAPBEXHLevel0X 44" xfId="50060"/>
    <cellStyle name="SAPBEXHLevel0X 5" xfId="50061"/>
    <cellStyle name="SAPBEXHLevel0X 5 10" xfId="50062"/>
    <cellStyle name="SAPBEXHLevel0X 5 11" xfId="50063"/>
    <cellStyle name="SAPBEXHLevel0X 5 12" xfId="50064"/>
    <cellStyle name="SAPBEXHLevel0X 5 13" xfId="50065"/>
    <cellStyle name="SAPBEXHLevel0X 5 14" xfId="50066"/>
    <cellStyle name="SAPBEXHLevel0X 5 15" xfId="50067"/>
    <cellStyle name="SAPBEXHLevel0X 5 16" xfId="50068"/>
    <cellStyle name="SAPBEXHLevel0X 5 17" xfId="50069"/>
    <cellStyle name="SAPBEXHLevel0X 5 18" xfId="50070"/>
    <cellStyle name="SAPBEXHLevel0X 5 19" xfId="50071"/>
    <cellStyle name="SAPBEXHLevel0X 5 2" xfId="50072"/>
    <cellStyle name="SAPBEXHLevel0X 5 2 10" xfId="50073"/>
    <cellStyle name="SAPBEXHLevel0X 5 2 11" xfId="50074"/>
    <cellStyle name="SAPBEXHLevel0X 5 2 12" xfId="50075"/>
    <cellStyle name="SAPBEXHLevel0X 5 2 13" xfId="50076"/>
    <cellStyle name="SAPBEXHLevel0X 5 2 14" xfId="50077"/>
    <cellStyle name="SAPBEXHLevel0X 5 2 15" xfId="50078"/>
    <cellStyle name="SAPBEXHLevel0X 5 2 16" xfId="50079"/>
    <cellStyle name="SAPBEXHLevel0X 5 2 17" xfId="50080"/>
    <cellStyle name="SAPBEXHLevel0X 5 2 18" xfId="50081"/>
    <cellStyle name="SAPBEXHLevel0X 5 2 19" xfId="50082"/>
    <cellStyle name="SAPBEXHLevel0X 5 2 2" xfId="50083"/>
    <cellStyle name="SAPBEXHLevel0X 5 2 20" xfId="50084"/>
    <cellStyle name="SAPBEXHLevel0X 5 2 21" xfId="50085"/>
    <cellStyle name="SAPBEXHLevel0X 5 2 22" xfId="50086"/>
    <cellStyle name="SAPBEXHLevel0X 5 2 23" xfId="50087"/>
    <cellStyle name="SAPBEXHLevel0X 5 2 24" xfId="50088"/>
    <cellStyle name="SAPBEXHLevel0X 5 2 25" xfId="50089"/>
    <cellStyle name="SAPBEXHLevel0X 5 2 26" xfId="50090"/>
    <cellStyle name="SAPBEXHLevel0X 5 2 27" xfId="50091"/>
    <cellStyle name="SAPBEXHLevel0X 5 2 28" xfId="50092"/>
    <cellStyle name="SAPBEXHLevel0X 5 2 29" xfId="50093"/>
    <cellStyle name="SAPBEXHLevel0X 5 2 3" xfId="50094"/>
    <cellStyle name="SAPBEXHLevel0X 5 2 4" xfId="50095"/>
    <cellStyle name="SAPBEXHLevel0X 5 2 5" xfId="50096"/>
    <cellStyle name="SAPBEXHLevel0X 5 2 6" xfId="50097"/>
    <cellStyle name="SAPBEXHLevel0X 5 2 7" xfId="50098"/>
    <cellStyle name="SAPBEXHLevel0X 5 2 8" xfId="50099"/>
    <cellStyle name="SAPBEXHLevel0X 5 2 9" xfId="50100"/>
    <cellStyle name="SAPBEXHLevel0X 5 20" xfId="50101"/>
    <cellStyle name="SAPBEXHLevel0X 5 21" xfId="50102"/>
    <cellStyle name="SAPBEXHLevel0X 5 22" xfId="50103"/>
    <cellStyle name="SAPBEXHLevel0X 5 23" xfId="50104"/>
    <cellStyle name="SAPBEXHLevel0X 5 24" xfId="50105"/>
    <cellStyle name="SAPBEXHLevel0X 5 25" xfId="50106"/>
    <cellStyle name="SAPBEXHLevel0X 5 26" xfId="50107"/>
    <cellStyle name="SAPBEXHLevel0X 5 27" xfId="50108"/>
    <cellStyle name="SAPBEXHLevel0X 5 28" xfId="50109"/>
    <cellStyle name="SAPBEXHLevel0X 5 29" xfId="50110"/>
    <cellStyle name="SAPBEXHLevel0X 5 3" xfId="50111"/>
    <cellStyle name="SAPBEXHLevel0X 5 30" xfId="50112"/>
    <cellStyle name="SAPBEXHLevel0X 5 4" xfId="50113"/>
    <cellStyle name="SAPBEXHLevel0X 5 5" xfId="50114"/>
    <cellStyle name="SAPBEXHLevel0X 5 6" xfId="50115"/>
    <cellStyle name="SAPBEXHLevel0X 5 7" xfId="50116"/>
    <cellStyle name="SAPBEXHLevel0X 5 8" xfId="50117"/>
    <cellStyle name="SAPBEXHLevel0X 5 9" xfId="50118"/>
    <cellStyle name="SAPBEXHLevel0X 6" xfId="50119"/>
    <cellStyle name="SAPBEXHLevel0X 6 10" xfId="50120"/>
    <cellStyle name="SAPBEXHLevel0X 6 11" xfId="50121"/>
    <cellStyle name="SAPBEXHLevel0X 6 12" xfId="50122"/>
    <cellStyle name="SAPBEXHLevel0X 6 13" xfId="50123"/>
    <cellStyle name="SAPBEXHLevel0X 6 14" xfId="50124"/>
    <cellStyle name="SAPBEXHLevel0X 6 15" xfId="50125"/>
    <cellStyle name="SAPBEXHLevel0X 6 16" xfId="50126"/>
    <cellStyle name="SAPBEXHLevel0X 6 17" xfId="50127"/>
    <cellStyle name="SAPBEXHLevel0X 6 18" xfId="50128"/>
    <cellStyle name="SAPBEXHLevel0X 6 19" xfId="50129"/>
    <cellStyle name="SAPBEXHLevel0X 6 2" xfId="50130"/>
    <cellStyle name="SAPBEXHLevel0X 6 2 10" xfId="50131"/>
    <cellStyle name="SAPBEXHLevel0X 6 2 11" xfId="50132"/>
    <cellStyle name="SAPBEXHLevel0X 6 2 12" xfId="50133"/>
    <cellStyle name="SAPBEXHLevel0X 6 2 13" xfId="50134"/>
    <cellStyle name="SAPBEXHLevel0X 6 2 14" xfId="50135"/>
    <cellStyle name="SAPBEXHLevel0X 6 2 15" xfId="50136"/>
    <cellStyle name="SAPBEXHLevel0X 6 2 16" xfId="50137"/>
    <cellStyle name="SAPBEXHLevel0X 6 2 17" xfId="50138"/>
    <cellStyle name="SAPBEXHLevel0X 6 2 18" xfId="50139"/>
    <cellStyle name="SAPBEXHLevel0X 6 2 19" xfId="50140"/>
    <cellStyle name="SAPBEXHLevel0X 6 2 2" xfId="50141"/>
    <cellStyle name="SAPBEXHLevel0X 6 2 20" xfId="50142"/>
    <cellStyle name="SAPBEXHLevel0X 6 2 21" xfId="50143"/>
    <cellStyle name="SAPBEXHLevel0X 6 2 22" xfId="50144"/>
    <cellStyle name="SAPBEXHLevel0X 6 2 23" xfId="50145"/>
    <cellStyle name="SAPBEXHLevel0X 6 2 24" xfId="50146"/>
    <cellStyle name="SAPBEXHLevel0X 6 2 25" xfId="50147"/>
    <cellStyle name="SAPBEXHLevel0X 6 2 26" xfId="50148"/>
    <cellStyle name="SAPBEXHLevel0X 6 2 27" xfId="50149"/>
    <cellStyle name="SAPBEXHLevel0X 6 2 28" xfId="50150"/>
    <cellStyle name="SAPBEXHLevel0X 6 2 29" xfId="50151"/>
    <cellStyle name="SAPBEXHLevel0X 6 2 3" xfId="50152"/>
    <cellStyle name="SAPBEXHLevel0X 6 2 4" xfId="50153"/>
    <cellStyle name="SAPBEXHLevel0X 6 2 5" xfId="50154"/>
    <cellStyle name="SAPBEXHLevel0X 6 2 6" xfId="50155"/>
    <cellStyle name="SAPBEXHLevel0X 6 2 7" xfId="50156"/>
    <cellStyle name="SAPBEXHLevel0X 6 2 8" xfId="50157"/>
    <cellStyle name="SAPBEXHLevel0X 6 2 9" xfId="50158"/>
    <cellStyle name="SAPBEXHLevel0X 6 20" xfId="50159"/>
    <cellStyle name="SAPBEXHLevel0X 6 21" xfId="50160"/>
    <cellStyle name="SAPBEXHLevel0X 6 22" xfId="50161"/>
    <cellStyle name="SAPBEXHLevel0X 6 23" xfId="50162"/>
    <cellStyle name="SAPBEXHLevel0X 6 24" xfId="50163"/>
    <cellStyle name="SAPBEXHLevel0X 6 25" xfId="50164"/>
    <cellStyle name="SAPBEXHLevel0X 6 26" xfId="50165"/>
    <cellStyle name="SAPBEXHLevel0X 6 27" xfId="50166"/>
    <cellStyle name="SAPBEXHLevel0X 6 28" xfId="50167"/>
    <cellStyle name="SAPBEXHLevel0X 6 29" xfId="50168"/>
    <cellStyle name="SAPBEXHLevel0X 6 3" xfId="50169"/>
    <cellStyle name="SAPBEXHLevel0X 6 30" xfId="50170"/>
    <cellStyle name="SAPBEXHLevel0X 6 4" xfId="50171"/>
    <cellStyle name="SAPBEXHLevel0X 6 5" xfId="50172"/>
    <cellStyle name="SAPBEXHLevel0X 6 6" xfId="50173"/>
    <cellStyle name="SAPBEXHLevel0X 6 7" xfId="50174"/>
    <cellStyle name="SAPBEXHLevel0X 6 8" xfId="50175"/>
    <cellStyle name="SAPBEXHLevel0X 6 9" xfId="50176"/>
    <cellStyle name="SAPBEXHLevel0X 7" xfId="50177"/>
    <cellStyle name="SAPBEXHLevel0X 7 10" xfId="50178"/>
    <cellStyle name="SAPBEXHLevel0X 7 11" xfId="50179"/>
    <cellStyle name="SAPBEXHLevel0X 7 12" xfId="50180"/>
    <cellStyle name="SAPBEXHLevel0X 7 13" xfId="50181"/>
    <cellStyle name="SAPBEXHLevel0X 7 14" xfId="50182"/>
    <cellStyle name="SAPBEXHLevel0X 7 15" xfId="50183"/>
    <cellStyle name="SAPBEXHLevel0X 7 16" xfId="50184"/>
    <cellStyle name="SAPBEXHLevel0X 7 17" xfId="50185"/>
    <cellStyle name="SAPBEXHLevel0X 7 18" xfId="50186"/>
    <cellStyle name="SAPBEXHLevel0X 7 19" xfId="50187"/>
    <cellStyle name="SAPBEXHLevel0X 7 2" xfId="50188"/>
    <cellStyle name="SAPBEXHLevel0X 7 2 10" xfId="50189"/>
    <cellStyle name="SAPBEXHLevel0X 7 2 11" xfId="50190"/>
    <cellStyle name="SAPBEXHLevel0X 7 2 12" xfId="50191"/>
    <cellStyle name="SAPBEXHLevel0X 7 2 13" xfId="50192"/>
    <cellStyle name="SAPBEXHLevel0X 7 2 14" xfId="50193"/>
    <cellStyle name="SAPBEXHLevel0X 7 2 15" xfId="50194"/>
    <cellStyle name="SAPBEXHLevel0X 7 2 16" xfId="50195"/>
    <cellStyle name="SAPBEXHLevel0X 7 2 17" xfId="50196"/>
    <cellStyle name="SAPBEXHLevel0X 7 2 18" xfId="50197"/>
    <cellStyle name="SAPBEXHLevel0X 7 2 19" xfId="50198"/>
    <cellStyle name="SAPBEXHLevel0X 7 2 2" xfId="50199"/>
    <cellStyle name="SAPBEXHLevel0X 7 2 20" xfId="50200"/>
    <cellStyle name="SAPBEXHLevel0X 7 2 21" xfId="50201"/>
    <cellStyle name="SAPBEXHLevel0X 7 2 22" xfId="50202"/>
    <cellStyle name="SAPBEXHLevel0X 7 2 23" xfId="50203"/>
    <cellStyle name="SAPBEXHLevel0X 7 2 24" xfId="50204"/>
    <cellStyle name="SAPBEXHLevel0X 7 2 25" xfId="50205"/>
    <cellStyle name="SAPBEXHLevel0X 7 2 26" xfId="50206"/>
    <cellStyle name="SAPBEXHLevel0X 7 2 27" xfId="50207"/>
    <cellStyle name="SAPBEXHLevel0X 7 2 28" xfId="50208"/>
    <cellStyle name="SAPBEXHLevel0X 7 2 29" xfId="50209"/>
    <cellStyle name="SAPBEXHLevel0X 7 2 3" xfId="50210"/>
    <cellStyle name="SAPBEXHLevel0X 7 2 4" xfId="50211"/>
    <cellStyle name="SAPBEXHLevel0X 7 2 5" xfId="50212"/>
    <cellStyle name="SAPBEXHLevel0X 7 2 6" xfId="50213"/>
    <cellStyle name="SAPBEXHLevel0X 7 2 7" xfId="50214"/>
    <cellStyle name="SAPBEXHLevel0X 7 2 8" xfId="50215"/>
    <cellStyle name="SAPBEXHLevel0X 7 2 9" xfId="50216"/>
    <cellStyle name="SAPBEXHLevel0X 7 20" xfId="50217"/>
    <cellStyle name="SAPBEXHLevel0X 7 21" xfId="50218"/>
    <cellStyle name="SAPBEXHLevel0X 7 22" xfId="50219"/>
    <cellStyle name="SAPBEXHLevel0X 7 23" xfId="50220"/>
    <cellStyle name="SAPBEXHLevel0X 7 24" xfId="50221"/>
    <cellStyle name="SAPBEXHLevel0X 7 25" xfId="50222"/>
    <cellStyle name="SAPBEXHLevel0X 7 26" xfId="50223"/>
    <cellStyle name="SAPBEXHLevel0X 7 27" xfId="50224"/>
    <cellStyle name="SAPBEXHLevel0X 7 28" xfId="50225"/>
    <cellStyle name="SAPBEXHLevel0X 7 29" xfId="50226"/>
    <cellStyle name="SAPBEXHLevel0X 7 3" xfId="50227"/>
    <cellStyle name="SAPBEXHLevel0X 7 30" xfId="50228"/>
    <cellStyle name="SAPBEXHLevel0X 7 4" xfId="50229"/>
    <cellStyle name="SAPBEXHLevel0X 7 5" xfId="50230"/>
    <cellStyle name="SAPBEXHLevel0X 7 6" xfId="50231"/>
    <cellStyle name="SAPBEXHLevel0X 7 7" xfId="50232"/>
    <cellStyle name="SAPBEXHLevel0X 7 8" xfId="50233"/>
    <cellStyle name="SAPBEXHLevel0X 7 9" xfId="50234"/>
    <cellStyle name="SAPBEXHLevel0X 8" xfId="50235"/>
    <cellStyle name="SAPBEXHLevel0X 8 10" xfId="50236"/>
    <cellStyle name="SAPBEXHLevel0X 8 11" xfId="50237"/>
    <cellStyle name="SAPBEXHLevel0X 8 12" xfId="50238"/>
    <cellStyle name="SAPBEXHLevel0X 8 13" xfId="50239"/>
    <cellStyle name="SAPBEXHLevel0X 8 14" xfId="50240"/>
    <cellStyle name="SAPBEXHLevel0X 8 15" xfId="50241"/>
    <cellStyle name="SAPBEXHLevel0X 8 16" xfId="50242"/>
    <cellStyle name="SAPBEXHLevel0X 8 17" xfId="50243"/>
    <cellStyle name="SAPBEXHLevel0X 8 18" xfId="50244"/>
    <cellStyle name="SAPBEXHLevel0X 8 19" xfId="50245"/>
    <cellStyle name="SAPBEXHLevel0X 8 2" xfId="50246"/>
    <cellStyle name="SAPBEXHLevel0X 8 2 10" xfId="50247"/>
    <cellStyle name="SAPBEXHLevel0X 8 2 11" xfId="50248"/>
    <cellStyle name="SAPBEXHLevel0X 8 2 12" xfId="50249"/>
    <cellStyle name="SAPBEXHLevel0X 8 2 13" xfId="50250"/>
    <cellStyle name="SAPBEXHLevel0X 8 2 14" xfId="50251"/>
    <cellStyle name="SAPBEXHLevel0X 8 2 15" xfId="50252"/>
    <cellStyle name="SAPBEXHLevel0X 8 2 16" xfId="50253"/>
    <cellStyle name="SAPBEXHLevel0X 8 2 17" xfId="50254"/>
    <cellStyle name="SAPBEXHLevel0X 8 2 18" xfId="50255"/>
    <cellStyle name="SAPBEXHLevel0X 8 2 19" xfId="50256"/>
    <cellStyle name="SAPBEXHLevel0X 8 2 2" xfId="50257"/>
    <cellStyle name="SAPBEXHLevel0X 8 2 20" xfId="50258"/>
    <cellStyle name="SAPBEXHLevel0X 8 2 21" xfId="50259"/>
    <cellStyle name="SAPBEXHLevel0X 8 2 22" xfId="50260"/>
    <cellStyle name="SAPBEXHLevel0X 8 2 23" xfId="50261"/>
    <cellStyle name="SAPBEXHLevel0X 8 2 24" xfId="50262"/>
    <cellStyle name="SAPBEXHLevel0X 8 2 25" xfId="50263"/>
    <cellStyle name="SAPBEXHLevel0X 8 2 26" xfId="50264"/>
    <cellStyle name="SAPBEXHLevel0X 8 2 27" xfId="50265"/>
    <cellStyle name="SAPBEXHLevel0X 8 2 28" xfId="50266"/>
    <cellStyle name="SAPBEXHLevel0X 8 2 29" xfId="50267"/>
    <cellStyle name="SAPBEXHLevel0X 8 2 3" xfId="50268"/>
    <cellStyle name="SAPBEXHLevel0X 8 2 4" xfId="50269"/>
    <cellStyle name="SAPBEXHLevel0X 8 2 5" xfId="50270"/>
    <cellStyle name="SAPBEXHLevel0X 8 2 6" xfId="50271"/>
    <cellStyle name="SAPBEXHLevel0X 8 2 7" xfId="50272"/>
    <cellStyle name="SAPBEXHLevel0X 8 2 8" xfId="50273"/>
    <cellStyle name="SAPBEXHLevel0X 8 2 9" xfId="50274"/>
    <cellStyle name="SAPBEXHLevel0X 8 20" xfId="50275"/>
    <cellStyle name="SAPBEXHLevel0X 8 21" xfId="50276"/>
    <cellStyle name="SAPBEXHLevel0X 8 22" xfId="50277"/>
    <cellStyle name="SAPBEXHLevel0X 8 23" xfId="50278"/>
    <cellStyle name="SAPBEXHLevel0X 8 24" xfId="50279"/>
    <cellStyle name="SAPBEXHLevel0X 8 25" xfId="50280"/>
    <cellStyle name="SAPBEXHLevel0X 8 26" xfId="50281"/>
    <cellStyle name="SAPBEXHLevel0X 8 27" xfId="50282"/>
    <cellStyle name="SAPBEXHLevel0X 8 28" xfId="50283"/>
    <cellStyle name="SAPBEXHLevel0X 8 29" xfId="50284"/>
    <cellStyle name="SAPBEXHLevel0X 8 3" xfId="50285"/>
    <cellStyle name="SAPBEXHLevel0X 8 30" xfId="50286"/>
    <cellStyle name="SAPBEXHLevel0X 8 4" xfId="50287"/>
    <cellStyle name="SAPBEXHLevel0X 8 5" xfId="50288"/>
    <cellStyle name="SAPBEXHLevel0X 8 6" xfId="50289"/>
    <cellStyle name="SAPBEXHLevel0X 8 7" xfId="50290"/>
    <cellStyle name="SAPBEXHLevel0X 8 8" xfId="50291"/>
    <cellStyle name="SAPBEXHLevel0X 8 9" xfId="50292"/>
    <cellStyle name="SAPBEXHLevel0X 9" xfId="50293"/>
    <cellStyle name="SAPBEXHLevel0X 9 10" xfId="50294"/>
    <cellStyle name="SAPBEXHLevel0X 9 11" xfId="50295"/>
    <cellStyle name="SAPBEXHLevel0X 9 12" xfId="50296"/>
    <cellStyle name="SAPBEXHLevel0X 9 13" xfId="50297"/>
    <cellStyle name="SAPBEXHLevel0X 9 14" xfId="50298"/>
    <cellStyle name="SAPBEXHLevel0X 9 15" xfId="50299"/>
    <cellStyle name="SAPBEXHLevel0X 9 16" xfId="50300"/>
    <cellStyle name="SAPBEXHLevel0X 9 17" xfId="50301"/>
    <cellStyle name="SAPBEXHLevel0X 9 18" xfId="50302"/>
    <cellStyle name="SAPBEXHLevel0X 9 19" xfId="50303"/>
    <cellStyle name="SAPBEXHLevel0X 9 2" xfId="50304"/>
    <cellStyle name="SAPBEXHLevel0X 9 2 10" xfId="50305"/>
    <cellStyle name="SAPBEXHLevel0X 9 2 11" xfId="50306"/>
    <cellStyle name="SAPBEXHLevel0X 9 2 12" xfId="50307"/>
    <cellStyle name="SAPBEXHLevel0X 9 2 13" xfId="50308"/>
    <cellStyle name="SAPBEXHLevel0X 9 2 14" xfId="50309"/>
    <cellStyle name="SAPBEXHLevel0X 9 2 15" xfId="50310"/>
    <cellStyle name="SAPBEXHLevel0X 9 2 16" xfId="50311"/>
    <cellStyle name="SAPBEXHLevel0X 9 2 17" xfId="50312"/>
    <cellStyle name="SAPBEXHLevel0X 9 2 18" xfId="50313"/>
    <cellStyle name="SAPBEXHLevel0X 9 2 19" xfId="50314"/>
    <cellStyle name="SAPBEXHLevel0X 9 2 2" xfId="50315"/>
    <cellStyle name="SAPBEXHLevel0X 9 2 20" xfId="50316"/>
    <cellStyle name="SAPBEXHLevel0X 9 2 21" xfId="50317"/>
    <cellStyle name="SAPBEXHLevel0X 9 2 22" xfId="50318"/>
    <cellStyle name="SAPBEXHLevel0X 9 2 23" xfId="50319"/>
    <cellStyle name="SAPBEXHLevel0X 9 2 24" xfId="50320"/>
    <cellStyle name="SAPBEXHLevel0X 9 2 25" xfId="50321"/>
    <cellStyle name="SAPBEXHLevel0X 9 2 26" xfId="50322"/>
    <cellStyle name="SAPBEXHLevel0X 9 2 27" xfId="50323"/>
    <cellStyle name="SAPBEXHLevel0X 9 2 28" xfId="50324"/>
    <cellStyle name="SAPBEXHLevel0X 9 2 29" xfId="50325"/>
    <cellStyle name="SAPBEXHLevel0X 9 2 3" xfId="50326"/>
    <cellStyle name="SAPBEXHLevel0X 9 2 4" xfId="50327"/>
    <cellStyle name="SAPBEXHLevel0X 9 2 5" xfId="50328"/>
    <cellStyle name="SAPBEXHLevel0X 9 2 6" xfId="50329"/>
    <cellStyle name="SAPBEXHLevel0X 9 2 7" xfId="50330"/>
    <cellStyle name="SAPBEXHLevel0X 9 2 8" xfId="50331"/>
    <cellStyle name="SAPBEXHLevel0X 9 2 9" xfId="50332"/>
    <cellStyle name="SAPBEXHLevel0X 9 20" xfId="50333"/>
    <cellStyle name="SAPBEXHLevel0X 9 21" xfId="50334"/>
    <cellStyle name="SAPBEXHLevel0X 9 22" xfId="50335"/>
    <cellStyle name="SAPBEXHLevel0X 9 23" xfId="50336"/>
    <cellStyle name="SAPBEXHLevel0X 9 24" xfId="50337"/>
    <cellStyle name="SAPBEXHLevel0X 9 25" xfId="50338"/>
    <cellStyle name="SAPBEXHLevel0X 9 26" xfId="50339"/>
    <cellStyle name="SAPBEXHLevel0X 9 27" xfId="50340"/>
    <cellStyle name="SAPBEXHLevel0X 9 28" xfId="50341"/>
    <cellStyle name="SAPBEXHLevel0X 9 29" xfId="50342"/>
    <cellStyle name="SAPBEXHLevel0X 9 3" xfId="50343"/>
    <cellStyle name="SAPBEXHLevel0X 9 30" xfId="50344"/>
    <cellStyle name="SAPBEXHLevel0X 9 4" xfId="50345"/>
    <cellStyle name="SAPBEXHLevel0X 9 5" xfId="50346"/>
    <cellStyle name="SAPBEXHLevel0X 9 6" xfId="50347"/>
    <cellStyle name="SAPBEXHLevel0X 9 7" xfId="50348"/>
    <cellStyle name="SAPBEXHLevel0X 9 8" xfId="50349"/>
    <cellStyle name="SAPBEXHLevel0X 9 9" xfId="50350"/>
    <cellStyle name="SAPBEXHLevel1" xfId="50351"/>
    <cellStyle name="SAPBEXHLevel1 10" xfId="50352"/>
    <cellStyle name="SAPBEXHLevel1 10 10" xfId="50353"/>
    <cellStyle name="SAPBEXHLevel1 10 11" xfId="50354"/>
    <cellStyle name="SAPBEXHLevel1 10 12" xfId="50355"/>
    <cellStyle name="SAPBEXHLevel1 10 13" xfId="50356"/>
    <cellStyle name="SAPBEXHLevel1 10 14" xfId="50357"/>
    <cellStyle name="SAPBEXHLevel1 10 15" xfId="50358"/>
    <cellStyle name="SAPBEXHLevel1 10 16" xfId="50359"/>
    <cellStyle name="SAPBEXHLevel1 10 17" xfId="50360"/>
    <cellStyle name="SAPBEXHLevel1 10 18" xfId="50361"/>
    <cellStyle name="SAPBEXHLevel1 10 19" xfId="50362"/>
    <cellStyle name="SAPBEXHLevel1 10 2" xfId="50363"/>
    <cellStyle name="SAPBEXHLevel1 10 2 10" xfId="50364"/>
    <cellStyle name="SAPBEXHLevel1 10 2 11" xfId="50365"/>
    <cellStyle name="SAPBEXHLevel1 10 2 12" xfId="50366"/>
    <cellStyle name="SAPBEXHLevel1 10 2 13" xfId="50367"/>
    <cellStyle name="SAPBEXHLevel1 10 2 14" xfId="50368"/>
    <cellStyle name="SAPBEXHLevel1 10 2 15" xfId="50369"/>
    <cellStyle name="SAPBEXHLevel1 10 2 16" xfId="50370"/>
    <cellStyle name="SAPBEXHLevel1 10 2 17" xfId="50371"/>
    <cellStyle name="SAPBEXHLevel1 10 2 18" xfId="50372"/>
    <cellStyle name="SAPBEXHLevel1 10 2 19" xfId="50373"/>
    <cellStyle name="SAPBEXHLevel1 10 2 2" xfId="50374"/>
    <cellStyle name="SAPBEXHLevel1 10 2 20" xfId="50375"/>
    <cellStyle name="SAPBEXHLevel1 10 2 21" xfId="50376"/>
    <cellStyle name="SAPBEXHLevel1 10 2 22" xfId="50377"/>
    <cellStyle name="SAPBEXHLevel1 10 2 23" xfId="50378"/>
    <cellStyle name="SAPBEXHLevel1 10 2 24" xfId="50379"/>
    <cellStyle name="SAPBEXHLevel1 10 2 25" xfId="50380"/>
    <cellStyle name="SAPBEXHLevel1 10 2 26" xfId="50381"/>
    <cellStyle name="SAPBEXHLevel1 10 2 27" xfId="50382"/>
    <cellStyle name="SAPBEXHLevel1 10 2 28" xfId="50383"/>
    <cellStyle name="SAPBEXHLevel1 10 2 29" xfId="50384"/>
    <cellStyle name="SAPBEXHLevel1 10 2 3" xfId="50385"/>
    <cellStyle name="SAPBEXHLevel1 10 2 4" xfId="50386"/>
    <cellStyle name="SAPBEXHLevel1 10 2 5" xfId="50387"/>
    <cellStyle name="SAPBEXHLevel1 10 2 6" xfId="50388"/>
    <cellStyle name="SAPBEXHLevel1 10 2 7" xfId="50389"/>
    <cellStyle name="SAPBEXHLevel1 10 2 8" xfId="50390"/>
    <cellStyle name="SAPBEXHLevel1 10 2 9" xfId="50391"/>
    <cellStyle name="SAPBEXHLevel1 10 20" xfId="50392"/>
    <cellStyle name="SAPBEXHLevel1 10 21" xfId="50393"/>
    <cellStyle name="SAPBEXHLevel1 10 22" xfId="50394"/>
    <cellStyle name="SAPBEXHLevel1 10 23" xfId="50395"/>
    <cellStyle name="SAPBEXHLevel1 10 24" xfId="50396"/>
    <cellStyle name="SAPBEXHLevel1 10 25" xfId="50397"/>
    <cellStyle name="SAPBEXHLevel1 10 26" xfId="50398"/>
    <cellStyle name="SAPBEXHLevel1 10 27" xfId="50399"/>
    <cellStyle name="SAPBEXHLevel1 10 28" xfId="50400"/>
    <cellStyle name="SAPBEXHLevel1 10 29" xfId="50401"/>
    <cellStyle name="SAPBEXHLevel1 10 3" xfId="50402"/>
    <cellStyle name="SAPBEXHLevel1 10 30" xfId="50403"/>
    <cellStyle name="SAPBEXHLevel1 10 4" xfId="50404"/>
    <cellStyle name="SAPBEXHLevel1 10 5" xfId="50405"/>
    <cellStyle name="SAPBEXHLevel1 10 6" xfId="50406"/>
    <cellStyle name="SAPBEXHLevel1 10 7" xfId="50407"/>
    <cellStyle name="SAPBEXHLevel1 10 8" xfId="50408"/>
    <cellStyle name="SAPBEXHLevel1 10 9" xfId="50409"/>
    <cellStyle name="SAPBEXHLevel1 11" xfId="50410"/>
    <cellStyle name="SAPBEXHLevel1 11 10" xfId="50411"/>
    <cellStyle name="SAPBEXHLevel1 11 11" xfId="50412"/>
    <cellStyle name="SAPBEXHLevel1 11 12" xfId="50413"/>
    <cellStyle name="SAPBEXHLevel1 11 13" xfId="50414"/>
    <cellStyle name="SAPBEXHLevel1 11 14" xfId="50415"/>
    <cellStyle name="SAPBEXHLevel1 11 15" xfId="50416"/>
    <cellStyle name="SAPBEXHLevel1 11 16" xfId="50417"/>
    <cellStyle name="SAPBEXHLevel1 11 17" xfId="50418"/>
    <cellStyle name="SAPBEXHLevel1 11 18" xfId="50419"/>
    <cellStyle name="SAPBEXHLevel1 11 19" xfId="50420"/>
    <cellStyle name="SAPBEXHLevel1 11 2" xfId="50421"/>
    <cellStyle name="SAPBEXHLevel1 11 2 10" xfId="50422"/>
    <cellStyle name="SAPBEXHLevel1 11 2 11" xfId="50423"/>
    <cellStyle name="SAPBEXHLevel1 11 2 12" xfId="50424"/>
    <cellStyle name="SAPBEXHLevel1 11 2 13" xfId="50425"/>
    <cellStyle name="SAPBEXHLevel1 11 2 14" xfId="50426"/>
    <cellStyle name="SAPBEXHLevel1 11 2 15" xfId="50427"/>
    <cellStyle name="SAPBEXHLevel1 11 2 16" xfId="50428"/>
    <cellStyle name="SAPBEXHLevel1 11 2 17" xfId="50429"/>
    <cellStyle name="SAPBEXHLevel1 11 2 18" xfId="50430"/>
    <cellStyle name="SAPBEXHLevel1 11 2 19" xfId="50431"/>
    <cellStyle name="SAPBEXHLevel1 11 2 2" xfId="50432"/>
    <cellStyle name="SAPBEXHLevel1 11 2 20" xfId="50433"/>
    <cellStyle name="SAPBEXHLevel1 11 2 21" xfId="50434"/>
    <cellStyle name="SAPBEXHLevel1 11 2 22" xfId="50435"/>
    <cellStyle name="SAPBEXHLevel1 11 2 23" xfId="50436"/>
    <cellStyle name="SAPBEXHLevel1 11 2 24" xfId="50437"/>
    <cellStyle name="SAPBEXHLevel1 11 2 25" xfId="50438"/>
    <cellStyle name="SAPBEXHLevel1 11 2 26" xfId="50439"/>
    <cellStyle name="SAPBEXHLevel1 11 2 27" xfId="50440"/>
    <cellStyle name="SAPBEXHLevel1 11 2 28" xfId="50441"/>
    <cellStyle name="SAPBEXHLevel1 11 2 29" xfId="50442"/>
    <cellStyle name="SAPBEXHLevel1 11 2 3" xfId="50443"/>
    <cellStyle name="SAPBEXHLevel1 11 2 4" xfId="50444"/>
    <cellStyle name="SAPBEXHLevel1 11 2 5" xfId="50445"/>
    <cellStyle name="SAPBEXHLevel1 11 2 6" xfId="50446"/>
    <cellStyle name="SAPBEXHLevel1 11 2 7" xfId="50447"/>
    <cellStyle name="SAPBEXHLevel1 11 2 8" xfId="50448"/>
    <cellStyle name="SAPBEXHLevel1 11 2 9" xfId="50449"/>
    <cellStyle name="SAPBEXHLevel1 11 20" xfId="50450"/>
    <cellStyle name="SAPBEXHLevel1 11 21" xfId="50451"/>
    <cellStyle name="SAPBEXHLevel1 11 22" xfId="50452"/>
    <cellStyle name="SAPBEXHLevel1 11 23" xfId="50453"/>
    <cellStyle name="SAPBEXHLevel1 11 24" xfId="50454"/>
    <cellStyle name="SAPBEXHLevel1 11 25" xfId="50455"/>
    <cellStyle name="SAPBEXHLevel1 11 26" xfId="50456"/>
    <cellStyle name="SAPBEXHLevel1 11 27" xfId="50457"/>
    <cellStyle name="SAPBEXHLevel1 11 28" xfId="50458"/>
    <cellStyle name="SAPBEXHLevel1 11 29" xfId="50459"/>
    <cellStyle name="SAPBEXHLevel1 11 3" xfId="50460"/>
    <cellStyle name="SAPBEXHLevel1 11 30" xfId="50461"/>
    <cellStyle name="SAPBEXHLevel1 11 4" xfId="50462"/>
    <cellStyle name="SAPBEXHLevel1 11 5" xfId="50463"/>
    <cellStyle name="SAPBEXHLevel1 11 6" xfId="50464"/>
    <cellStyle name="SAPBEXHLevel1 11 7" xfId="50465"/>
    <cellStyle name="SAPBEXHLevel1 11 8" xfId="50466"/>
    <cellStyle name="SAPBEXHLevel1 11 9" xfId="50467"/>
    <cellStyle name="SAPBEXHLevel1 12" xfId="50468"/>
    <cellStyle name="SAPBEXHLevel1 12 10" xfId="50469"/>
    <cellStyle name="SAPBEXHLevel1 12 11" xfId="50470"/>
    <cellStyle name="SAPBEXHLevel1 12 12" xfId="50471"/>
    <cellStyle name="SAPBEXHLevel1 12 13" xfId="50472"/>
    <cellStyle name="SAPBEXHLevel1 12 14" xfId="50473"/>
    <cellStyle name="SAPBEXHLevel1 12 15" xfId="50474"/>
    <cellStyle name="SAPBEXHLevel1 12 16" xfId="50475"/>
    <cellStyle name="SAPBEXHLevel1 12 17" xfId="50476"/>
    <cellStyle name="SAPBEXHLevel1 12 18" xfId="50477"/>
    <cellStyle name="SAPBEXHLevel1 12 19" xfId="50478"/>
    <cellStyle name="SAPBEXHLevel1 12 2" xfId="50479"/>
    <cellStyle name="SAPBEXHLevel1 12 2 10" xfId="50480"/>
    <cellStyle name="SAPBEXHLevel1 12 2 11" xfId="50481"/>
    <cellStyle name="SAPBEXHLevel1 12 2 12" xfId="50482"/>
    <cellStyle name="SAPBEXHLevel1 12 2 13" xfId="50483"/>
    <cellStyle name="SAPBEXHLevel1 12 2 14" xfId="50484"/>
    <cellStyle name="SAPBEXHLevel1 12 2 15" xfId="50485"/>
    <cellStyle name="SAPBEXHLevel1 12 2 16" xfId="50486"/>
    <cellStyle name="SAPBEXHLevel1 12 2 17" xfId="50487"/>
    <cellStyle name="SAPBEXHLevel1 12 2 18" xfId="50488"/>
    <cellStyle name="SAPBEXHLevel1 12 2 19" xfId="50489"/>
    <cellStyle name="SAPBEXHLevel1 12 2 2" xfId="50490"/>
    <cellStyle name="SAPBEXHLevel1 12 2 20" xfId="50491"/>
    <cellStyle name="SAPBEXHLevel1 12 2 21" xfId="50492"/>
    <cellStyle name="SAPBEXHLevel1 12 2 22" xfId="50493"/>
    <cellStyle name="SAPBEXHLevel1 12 2 23" xfId="50494"/>
    <cellStyle name="SAPBEXHLevel1 12 2 24" xfId="50495"/>
    <cellStyle name="SAPBEXHLevel1 12 2 25" xfId="50496"/>
    <cellStyle name="SAPBEXHLevel1 12 2 26" xfId="50497"/>
    <cellStyle name="SAPBEXHLevel1 12 2 27" xfId="50498"/>
    <cellStyle name="SAPBEXHLevel1 12 2 28" xfId="50499"/>
    <cellStyle name="SAPBEXHLevel1 12 2 29" xfId="50500"/>
    <cellStyle name="SAPBEXHLevel1 12 2 3" xfId="50501"/>
    <cellStyle name="SAPBEXHLevel1 12 2 4" xfId="50502"/>
    <cellStyle name="SAPBEXHLevel1 12 2 5" xfId="50503"/>
    <cellStyle name="SAPBEXHLevel1 12 2 6" xfId="50504"/>
    <cellStyle name="SAPBEXHLevel1 12 2 7" xfId="50505"/>
    <cellStyle name="SAPBEXHLevel1 12 2 8" xfId="50506"/>
    <cellStyle name="SAPBEXHLevel1 12 2 9" xfId="50507"/>
    <cellStyle name="SAPBEXHLevel1 12 20" xfId="50508"/>
    <cellStyle name="SAPBEXHLevel1 12 21" xfId="50509"/>
    <cellStyle name="SAPBEXHLevel1 12 22" xfId="50510"/>
    <cellStyle name="SAPBEXHLevel1 12 23" xfId="50511"/>
    <cellStyle name="SAPBEXHLevel1 12 24" xfId="50512"/>
    <cellStyle name="SAPBEXHLevel1 12 25" xfId="50513"/>
    <cellStyle name="SAPBEXHLevel1 12 26" xfId="50514"/>
    <cellStyle name="SAPBEXHLevel1 12 27" xfId="50515"/>
    <cellStyle name="SAPBEXHLevel1 12 28" xfId="50516"/>
    <cellStyle name="SAPBEXHLevel1 12 29" xfId="50517"/>
    <cellStyle name="SAPBEXHLevel1 12 3" xfId="50518"/>
    <cellStyle name="SAPBEXHLevel1 12 30" xfId="50519"/>
    <cellStyle name="SAPBEXHLevel1 12 4" xfId="50520"/>
    <cellStyle name="SAPBEXHLevel1 12 5" xfId="50521"/>
    <cellStyle name="SAPBEXHLevel1 12 6" xfId="50522"/>
    <cellStyle name="SAPBEXHLevel1 12 7" xfId="50523"/>
    <cellStyle name="SAPBEXHLevel1 12 8" xfId="50524"/>
    <cellStyle name="SAPBEXHLevel1 12 9" xfId="50525"/>
    <cellStyle name="SAPBEXHLevel1 13" xfId="50526"/>
    <cellStyle name="SAPBEXHLevel1 13 10" xfId="50527"/>
    <cellStyle name="SAPBEXHLevel1 13 11" xfId="50528"/>
    <cellStyle name="SAPBEXHLevel1 13 12" xfId="50529"/>
    <cellStyle name="SAPBEXHLevel1 13 13" xfId="50530"/>
    <cellStyle name="SAPBEXHLevel1 13 14" xfId="50531"/>
    <cellStyle name="SAPBEXHLevel1 13 15" xfId="50532"/>
    <cellStyle name="SAPBEXHLevel1 13 16" xfId="50533"/>
    <cellStyle name="SAPBEXHLevel1 13 17" xfId="50534"/>
    <cellStyle name="SAPBEXHLevel1 13 18" xfId="50535"/>
    <cellStyle name="SAPBEXHLevel1 13 19" xfId="50536"/>
    <cellStyle name="SAPBEXHLevel1 13 2" xfId="50537"/>
    <cellStyle name="SAPBEXHLevel1 13 2 10" xfId="50538"/>
    <cellStyle name="SAPBEXHLevel1 13 2 11" xfId="50539"/>
    <cellStyle name="SAPBEXHLevel1 13 2 12" xfId="50540"/>
    <cellStyle name="SAPBEXHLevel1 13 2 13" xfId="50541"/>
    <cellStyle name="SAPBEXHLevel1 13 2 14" xfId="50542"/>
    <cellStyle name="SAPBEXHLevel1 13 2 15" xfId="50543"/>
    <cellStyle name="SAPBEXHLevel1 13 2 16" xfId="50544"/>
    <cellStyle name="SAPBEXHLevel1 13 2 17" xfId="50545"/>
    <cellStyle name="SAPBEXHLevel1 13 2 18" xfId="50546"/>
    <cellStyle name="SAPBEXHLevel1 13 2 19" xfId="50547"/>
    <cellStyle name="SAPBEXHLevel1 13 2 2" xfId="50548"/>
    <cellStyle name="SAPBEXHLevel1 13 2 20" xfId="50549"/>
    <cellStyle name="SAPBEXHLevel1 13 2 21" xfId="50550"/>
    <cellStyle name="SAPBEXHLevel1 13 2 22" xfId="50551"/>
    <cellStyle name="SAPBEXHLevel1 13 2 23" xfId="50552"/>
    <cellStyle name="SAPBEXHLevel1 13 2 24" xfId="50553"/>
    <cellStyle name="SAPBEXHLevel1 13 2 25" xfId="50554"/>
    <cellStyle name="SAPBEXHLevel1 13 2 26" xfId="50555"/>
    <cellStyle name="SAPBEXHLevel1 13 2 27" xfId="50556"/>
    <cellStyle name="SAPBEXHLevel1 13 2 28" xfId="50557"/>
    <cellStyle name="SAPBEXHLevel1 13 2 29" xfId="50558"/>
    <cellStyle name="SAPBEXHLevel1 13 2 3" xfId="50559"/>
    <cellStyle name="SAPBEXHLevel1 13 2 4" xfId="50560"/>
    <cellStyle name="SAPBEXHLevel1 13 2 5" xfId="50561"/>
    <cellStyle name="SAPBEXHLevel1 13 2 6" xfId="50562"/>
    <cellStyle name="SAPBEXHLevel1 13 2 7" xfId="50563"/>
    <cellStyle name="SAPBEXHLevel1 13 2 8" xfId="50564"/>
    <cellStyle name="SAPBEXHLevel1 13 2 9" xfId="50565"/>
    <cellStyle name="SAPBEXHLevel1 13 20" xfId="50566"/>
    <cellStyle name="SAPBEXHLevel1 13 21" xfId="50567"/>
    <cellStyle name="SAPBEXHLevel1 13 22" xfId="50568"/>
    <cellStyle name="SAPBEXHLevel1 13 23" xfId="50569"/>
    <cellStyle name="SAPBEXHLevel1 13 24" xfId="50570"/>
    <cellStyle name="SAPBEXHLevel1 13 25" xfId="50571"/>
    <cellStyle name="SAPBEXHLevel1 13 26" xfId="50572"/>
    <cellStyle name="SAPBEXHLevel1 13 27" xfId="50573"/>
    <cellStyle name="SAPBEXHLevel1 13 28" xfId="50574"/>
    <cellStyle name="SAPBEXHLevel1 13 29" xfId="50575"/>
    <cellStyle name="SAPBEXHLevel1 13 3" xfId="50576"/>
    <cellStyle name="SAPBEXHLevel1 13 30" xfId="50577"/>
    <cellStyle name="SAPBEXHLevel1 13 4" xfId="50578"/>
    <cellStyle name="SAPBEXHLevel1 13 5" xfId="50579"/>
    <cellStyle name="SAPBEXHLevel1 13 6" xfId="50580"/>
    <cellStyle name="SAPBEXHLevel1 13 7" xfId="50581"/>
    <cellStyle name="SAPBEXHLevel1 13 8" xfId="50582"/>
    <cellStyle name="SAPBEXHLevel1 13 9" xfId="50583"/>
    <cellStyle name="SAPBEXHLevel1 14" xfId="50584"/>
    <cellStyle name="SAPBEXHLevel1 14 10" xfId="50585"/>
    <cellStyle name="SAPBEXHLevel1 14 11" xfId="50586"/>
    <cellStyle name="SAPBEXHLevel1 14 12" xfId="50587"/>
    <cellStyle name="SAPBEXHLevel1 14 13" xfId="50588"/>
    <cellStyle name="SAPBEXHLevel1 14 14" xfId="50589"/>
    <cellStyle name="SAPBEXHLevel1 14 15" xfId="50590"/>
    <cellStyle name="SAPBEXHLevel1 14 16" xfId="50591"/>
    <cellStyle name="SAPBEXHLevel1 14 17" xfId="50592"/>
    <cellStyle name="SAPBEXHLevel1 14 18" xfId="50593"/>
    <cellStyle name="SAPBEXHLevel1 14 19" xfId="50594"/>
    <cellStyle name="SAPBEXHLevel1 14 2" xfId="50595"/>
    <cellStyle name="SAPBEXHLevel1 14 2 10" xfId="50596"/>
    <cellStyle name="SAPBEXHLevel1 14 2 11" xfId="50597"/>
    <cellStyle name="SAPBEXHLevel1 14 2 12" xfId="50598"/>
    <cellStyle name="SAPBEXHLevel1 14 2 13" xfId="50599"/>
    <cellStyle name="SAPBEXHLevel1 14 2 14" xfId="50600"/>
    <cellStyle name="SAPBEXHLevel1 14 2 15" xfId="50601"/>
    <cellStyle name="SAPBEXHLevel1 14 2 16" xfId="50602"/>
    <cellStyle name="SAPBEXHLevel1 14 2 17" xfId="50603"/>
    <cellStyle name="SAPBEXHLevel1 14 2 18" xfId="50604"/>
    <cellStyle name="SAPBEXHLevel1 14 2 19" xfId="50605"/>
    <cellStyle name="SAPBEXHLevel1 14 2 2" xfId="50606"/>
    <cellStyle name="SAPBEXHLevel1 14 2 20" xfId="50607"/>
    <cellStyle name="SAPBEXHLevel1 14 2 21" xfId="50608"/>
    <cellStyle name="SAPBEXHLevel1 14 2 22" xfId="50609"/>
    <cellStyle name="SAPBEXHLevel1 14 2 23" xfId="50610"/>
    <cellStyle name="SAPBEXHLevel1 14 2 24" xfId="50611"/>
    <cellStyle name="SAPBEXHLevel1 14 2 25" xfId="50612"/>
    <cellStyle name="SAPBEXHLevel1 14 2 26" xfId="50613"/>
    <cellStyle name="SAPBEXHLevel1 14 2 27" xfId="50614"/>
    <cellStyle name="SAPBEXHLevel1 14 2 28" xfId="50615"/>
    <cellStyle name="SAPBEXHLevel1 14 2 29" xfId="50616"/>
    <cellStyle name="SAPBEXHLevel1 14 2 3" xfId="50617"/>
    <cellStyle name="SAPBEXHLevel1 14 2 4" xfId="50618"/>
    <cellStyle name="SAPBEXHLevel1 14 2 5" xfId="50619"/>
    <cellStyle name="SAPBEXHLevel1 14 2 6" xfId="50620"/>
    <cellStyle name="SAPBEXHLevel1 14 2 7" xfId="50621"/>
    <cellStyle name="SAPBEXHLevel1 14 2 8" xfId="50622"/>
    <cellStyle name="SAPBEXHLevel1 14 2 9" xfId="50623"/>
    <cellStyle name="SAPBEXHLevel1 14 20" xfId="50624"/>
    <cellStyle name="SAPBEXHLevel1 14 21" xfId="50625"/>
    <cellStyle name="SAPBEXHLevel1 14 22" xfId="50626"/>
    <cellStyle name="SAPBEXHLevel1 14 23" xfId="50627"/>
    <cellStyle name="SAPBEXHLevel1 14 24" xfId="50628"/>
    <cellStyle name="SAPBEXHLevel1 14 25" xfId="50629"/>
    <cellStyle name="SAPBEXHLevel1 14 26" xfId="50630"/>
    <cellStyle name="SAPBEXHLevel1 14 27" xfId="50631"/>
    <cellStyle name="SAPBEXHLevel1 14 28" xfId="50632"/>
    <cellStyle name="SAPBEXHLevel1 14 29" xfId="50633"/>
    <cellStyle name="SAPBEXHLevel1 14 3" xfId="50634"/>
    <cellStyle name="SAPBEXHLevel1 14 30" xfId="50635"/>
    <cellStyle name="SAPBEXHLevel1 14 4" xfId="50636"/>
    <cellStyle name="SAPBEXHLevel1 14 5" xfId="50637"/>
    <cellStyle name="SAPBEXHLevel1 14 6" xfId="50638"/>
    <cellStyle name="SAPBEXHLevel1 14 7" xfId="50639"/>
    <cellStyle name="SAPBEXHLevel1 14 8" xfId="50640"/>
    <cellStyle name="SAPBEXHLevel1 14 9" xfId="50641"/>
    <cellStyle name="SAPBEXHLevel1 15" xfId="50642"/>
    <cellStyle name="SAPBEXHLevel1 15 10" xfId="50643"/>
    <cellStyle name="SAPBEXHLevel1 15 11" xfId="50644"/>
    <cellStyle name="SAPBEXHLevel1 15 12" xfId="50645"/>
    <cellStyle name="SAPBEXHLevel1 15 13" xfId="50646"/>
    <cellStyle name="SAPBEXHLevel1 15 14" xfId="50647"/>
    <cellStyle name="SAPBEXHLevel1 15 15" xfId="50648"/>
    <cellStyle name="SAPBEXHLevel1 15 16" xfId="50649"/>
    <cellStyle name="SAPBEXHLevel1 15 17" xfId="50650"/>
    <cellStyle name="SAPBEXHLevel1 15 18" xfId="50651"/>
    <cellStyle name="SAPBEXHLevel1 15 19" xfId="50652"/>
    <cellStyle name="SAPBEXHLevel1 15 2" xfId="50653"/>
    <cellStyle name="SAPBEXHLevel1 15 2 10" xfId="50654"/>
    <cellStyle name="SAPBEXHLevel1 15 2 11" xfId="50655"/>
    <cellStyle name="SAPBEXHLevel1 15 2 12" xfId="50656"/>
    <cellStyle name="SAPBEXHLevel1 15 2 13" xfId="50657"/>
    <cellStyle name="SAPBEXHLevel1 15 2 14" xfId="50658"/>
    <cellStyle name="SAPBEXHLevel1 15 2 15" xfId="50659"/>
    <cellStyle name="SAPBEXHLevel1 15 2 16" xfId="50660"/>
    <cellStyle name="SAPBEXHLevel1 15 2 17" xfId="50661"/>
    <cellStyle name="SAPBEXHLevel1 15 2 18" xfId="50662"/>
    <cellStyle name="SAPBEXHLevel1 15 2 19" xfId="50663"/>
    <cellStyle name="SAPBEXHLevel1 15 2 2" xfId="50664"/>
    <cellStyle name="SAPBEXHLevel1 15 2 20" xfId="50665"/>
    <cellStyle name="SAPBEXHLevel1 15 2 21" xfId="50666"/>
    <cellStyle name="SAPBEXHLevel1 15 2 22" xfId="50667"/>
    <cellStyle name="SAPBEXHLevel1 15 2 23" xfId="50668"/>
    <cellStyle name="SAPBEXHLevel1 15 2 24" xfId="50669"/>
    <cellStyle name="SAPBEXHLevel1 15 2 25" xfId="50670"/>
    <cellStyle name="SAPBEXHLevel1 15 2 26" xfId="50671"/>
    <cellStyle name="SAPBEXHLevel1 15 2 27" xfId="50672"/>
    <cellStyle name="SAPBEXHLevel1 15 2 28" xfId="50673"/>
    <cellStyle name="SAPBEXHLevel1 15 2 29" xfId="50674"/>
    <cellStyle name="SAPBEXHLevel1 15 2 3" xfId="50675"/>
    <cellStyle name="SAPBEXHLevel1 15 2 4" xfId="50676"/>
    <cellStyle name="SAPBEXHLevel1 15 2 5" xfId="50677"/>
    <cellStyle name="SAPBEXHLevel1 15 2 6" xfId="50678"/>
    <cellStyle name="SAPBEXHLevel1 15 2 7" xfId="50679"/>
    <cellStyle name="SAPBEXHLevel1 15 2 8" xfId="50680"/>
    <cellStyle name="SAPBEXHLevel1 15 2 9" xfId="50681"/>
    <cellStyle name="SAPBEXHLevel1 15 20" xfId="50682"/>
    <cellStyle name="SAPBEXHLevel1 15 21" xfId="50683"/>
    <cellStyle name="SAPBEXHLevel1 15 22" xfId="50684"/>
    <cellStyle name="SAPBEXHLevel1 15 23" xfId="50685"/>
    <cellStyle name="SAPBEXHLevel1 15 24" xfId="50686"/>
    <cellStyle name="SAPBEXHLevel1 15 25" xfId="50687"/>
    <cellStyle name="SAPBEXHLevel1 15 26" xfId="50688"/>
    <cellStyle name="SAPBEXHLevel1 15 27" xfId="50689"/>
    <cellStyle name="SAPBEXHLevel1 15 28" xfId="50690"/>
    <cellStyle name="SAPBEXHLevel1 15 29" xfId="50691"/>
    <cellStyle name="SAPBEXHLevel1 15 3" xfId="50692"/>
    <cellStyle name="SAPBEXHLevel1 15 30" xfId="50693"/>
    <cellStyle name="SAPBEXHLevel1 15 4" xfId="50694"/>
    <cellStyle name="SAPBEXHLevel1 15 5" xfId="50695"/>
    <cellStyle name="SAPBEXHLevel1 15 6" xfId="50696"/>
    <cellStyle name="SAPBEXHLevel1 15 7" xfId="50697"/>
    <cellStyle name="SAPBEXHLevel1 15 8" xfId="50698"/>
    <cellStyle name="SAPBEXHLevel1 15 9" xfId="50699"/>
    <cellStyle name="SAPBEXHLevel1 16" xfId="50700"/>
    <cellStyle name="SAPBEXHLevel1 16 10" xfId="50701"/>
    <cellStyle name="SAPBEXHLevel1 16 11" xfId="50702"/>
    <cellStyle name="SAPBEXHLevel1 16 12" xfId="50703"/>
    <cellStyle name="SAPBEXHLevel1 16 13" xfId="50704"/>
    <cellStyle name="SAPBEXHLevel1 16 14" xfId="50705"/>
    <cellStyle name="SAPBEXHLevel1 16 15" xfId="50706"/>
    <cellStyle name="SAPBEXHLevel1 16 16" xfId="50707"/>
    <cellStyle name="SAPBEXHLevel1 16 17" xfId="50708"/>
    <cellStyle name="SAPBEXHLevel1 16 18" xfId="50709"/>
    <cellStyle name="SAPBEXHLevel1 16 19" xfId="50710"/>
    <cellStyle name="SAPBEXHLevel1 16 2" xfId="50711"/>
    <cellStyle name="SAPBEXHLevel1 16 2 10" xfId="50712"/>
    <cellStyle name="SAPBEXHLevel1 16 2 11" xfId="50713"/>
    <cellStyle name="SAPBEXHLevel1 16 2 12" xfId="50714"/>
    <cellStyle name="SAPBEXHLevel1 16 2 13" xfId="50715"/>
    <cellStyle name="SAPBEXHLevel1 16 2 14" xfId="50716"/>
    <cellStyle name="SAPBEXHLevel1 16 2 15" xfId="50717"/>
    <cellStyle name="SAPBEXHLevel1 16 2 16" xfId="50718"/>
    <cellStyle name="SAPBEXHLevel1 16 2 17" xfId="50719"/>
    <cellStyle name="SAPBEXHLevel1 16 2 18" xfId="50720"/>
    <cellStyle name="SAPBEXHLevel1 16 2 19" xfId="50721"/>
    <cellStyle name="SAPBEXHLevel1 16 2 2" xfId="50722"/>
    <cellStyle name="SAPBEXHLevel1 16 2 20" xfId="50723"/>
    <cellStyle name="SAPBEXHLevel1 16 2 21" xfId="50724"/>
    <cellStyle name="SAPBEXHLevel1 16 2 22" xfId="50725"/>
    <cellStyle name="SAPBEXHLevel1 16 2 23" xfId="50726"/>
    <cellStyle name="SAPBEXHLevel1 16 2 24" xfId="50727"/>
    <cellStyle name="SAPBEXHLevel1 16 2 25" xfId="50728"/>
    <cellStyle name="SAPBEXHLevel1 16 2 26" xfId="50729"/>
    <cellStyle name="SAPBEXHLevel1 16 2 27" xfId="50730"/>
    <cellStyle name="SAPBEXHLevel1 16 2 28" xfId="50731"/>
    <cellStyle name="SAPBEXHLevel1 16 2 29" xfId="50732"/>
    <cellStyle name="SAPBEXHLevel1 16 2 3" xfId="50733"/>
    <cellStyle name="SAPBEXHLevel1 16 2 4" xfId="50734"/>
    <cellStyle name="SAPBEXHLevel1 16 2 5" xfId="50735"/>
    <cellStyle name="SAPBEXHLevel1 16 2 6" xfId="50736"/>
    <cellStyle name="SAPBEXHLevel1 16 2 7" xfId="50737"/>
    <cellStyle name="SAPBEXHLevel1 16 2 8" xfId="50738"/>
    <cellStyle name="SAPBEXHLevel1 16 2 9" xfId="50739"/>
    <cellStyle name="SAPBEXHLevel1 16 20" xfId="50740"/>
    <cellStyle name="SAPBEXHLevel1 16 21" xfId="50741"/>
    <cellStyle name="SAPBEXHLevel1 16 22" xfId="50742"/>
    <cellStyle name="SAPBEXHLevel1 16 23" xfId="50743"/>
    <cellStyle name="SAPBEXHLevel1 16 24" xfId="50744"/>
    <cellStyle name="SAPBEXHLevel1 16 25" xfId="50745"/>
    <cellStyle name="SAPBEXHLevel1 16 26" xfId="50746"/>
    <cellStyle name="SAPBEXHLevel1 16 27" xfId="50747"/>
    <cellStyle name="SAPBEXHLevel1 16 28" xfId="50748"/>
    <cellStyle name="SAPBEXHLevel1 16 29" xfId="50749"/>
    <cellStyle name="SAPBEXHLevel1 16 3" xfId="50750"/>
    <cellStyle name="SAPBEXHLevel1 16 30" xfId="50751"/>
    <cellStyle name="SAPBEXHLevel1 16 4" xfId="50752"/>
    <cellStyle name="SAPBEXHLevel1 16 5" xfId="50753"/>
    <cellStyle name="SAPBEXHLevel1 16 6" xfId="50754"/>
    <cellStyle name="SAPBEXHLevel1 16 7" xfId="50755"/>
    <cellStyle name="SAPBEXHLevel1 16 8" xfId="50756"/>
    <cellStyle name="SAPBEXHLevel1 16 9" xfId="50757"/>
    <cellStyle name="SAPBEXHLevel1 17" xfId="50758"/>
    <cellStyle name="SAPBEXHLevel1 17 10" xfId="50759"/>
    <cellStyle name="SAPBEXHLevel1 17 11" xfId="50760"/>
    <cellStyle name="SAPBEXHLevel1 17 12" xfId="50761"/>
    <cellStyle name="SAPBEXHLevel1 17 13" xfId="50762"/>
    <cellStyle name="SAPBEXHLevel1 17 14" xfId="50763"/>
    <cellStyle name="SAPBEXHLevel1 17 15" xfId="50764"/>
    <cellStyle name="SAPBEXHLevel1 17 16" xfId="50765"/>
    <cellStyle name="SAPBEXHLevel1 17 17" xfId="50766"/>
    <cellStyle name="SAPBEXHLevel1 17 18" xfId="50767"/>
    <cellStyle name="SAPBEXHLevel1 17 19" xfId="50768"/>
    <cellStyle name="SAPBEXHLevel1 17 2" xfId="50769"/>
    <cellStyle name="SAPBEXHLevel1 17 2 10" xfId="50770"/>
    <cellStyle name="SAPBEXHLevel1 17 2 11" xfId="50771"/>
    <cellStyle name="SAPBEXHLevel1 17 2 12" xfId="50772"/>
    <cellStyle name="SAPBEXHLevel1 17 2 13" xfId="50773"/>
    <cellStyle name="SAPBEXHLevel1 17 2 14" xfId="50774"/>
    <cellStyle name="SAPBEXHLevel1 17 2 15" xfId="50775"/>
    <cellStyle name="SAPBEXHLevel1 17 2 16" xfId="50776"/>
    <cellStyle name="SAPBEXHLevel1 17 2 17" xfId="50777"/>
    <cellStyle name="SAPBEXHLevel1 17 2 18" xfId="50778"/>
    <cellStyle name="SAPBEXHLevel1 17 2 19" xfId="50779"/>
    <cellStyle name="SAPBEXHLevel1 17 2 2" xfId="50780"/>
    <cellStyle name="SAPBEXHLevel1 17 2 20" xfId="50781"/>
    <cellStyle name="SAPBEXHLevel1 17 2 21" xfId="50782"/>
    <cellStyle name="SAPBEXHLevel1 17 2 22" xfId="50783"/>
    <cellStyle name="SAPBEXHLevel1 17 2 23" xfId="50784"/>
    <cellStyle name="SAPBEXHLevel1 17 2 24" xfId="50785"/>
    <cellStyle name="SAPBEXHLevel1 17 2 25" xfId="50786"/>
    <cellStyle name="SAPBEXHLevel1 17 2 26" xfId="50787"/>
    <cellStyle name="SAPBEXHLevel1 17 2 27" xfId="50788"/>
    <cellStyle name="SAPBEXHLevel1 17 2 28" xfId="50789"/>
    <cellStyle name="SAPBEXHLevel1 17 2 29" xfId="50790"/>
    <cellStyle name="SAPBEXHLevel1 17 2 3" xfId="50791"/>
    <cellStyle name="SAPBEXHLevel1 17 2 4" xfId="50792"/>
    <cellStyle name="SAPBEXHLevel1 17 2 5" xfId="50793"/>
    <cellStyle name="SAPBEXHLevel1 17 2 6" xfId="50794"/>
    <cellStyle name="SAPBEXHLevel1 17 2 7" xfId="50795"/>
    <cellStyle name="SAPBEXHLevel1 17 2 8" xfId="50796"/>
    <cellStyle name="SAPBEXHLevel1 17 2 9" xfId="50797"/>
    <cellStyle name="SAPBEXHLevel1 17 20" xfId="50798"/>
    <cellStyle name="SAPBEXHLevel1 17 21" xfId="50799"/>
    <cellStyle name="SAPBEXHLevel1 17 22" xfId="50800"/>
    <cellStyle name="SAPBEXHLevel1 17 23" xfId="50801"/>
    <cellStyle name="SAPBEXHLevel1 17 24" xfId="50802"/>
    <cellStyle name="SAPBEXHLevel1 17 25" xfId="50803"/>
    <cellStyle name="SAPBEXHLevel1 17 26" xfId="50804"/>
    <cellStyle name="SAPBEXHLevel1 17 27" xfId="50805"/>
    <cellStyle name="SAPBEXHLevel1 17 28" xfId="50806"/>
    <cellStyle name="SAPBEXHLevel1 17 29" xfId="50807"/>
    <cellStyle name="SAPBEXHLevel1 17 3" xfId="50808"/>
    <cellStyle name="SAPBEXHLevel1 17 30" xfId="50809"/>
    <cellStyle name="SAPBEXHLevel1 17 4" xfId="50810"/>
    <cellStyle name="SAPBEXHLevel1 17 5" xfId="50811"/>
    <cellStyle name="SAPBEXHLevel1 17 6" xfId="50812"/>
    <cellStyle name="SAPBEXHLevel1 17 7" xfId="50813"/>
    <cellStyle name="SAPBEXHLevel1 17 8" xfId="50814"/>
    <cellStyle name="SAPBEXHLevel1 17 9" xfId="50815"/>
    <cellStyle name="SAPBEXHLevel1 18" xfId="50816"/>
    <cellStyle name="SAPBEXHLevel1 18 10" xfId="50817"/>
    <cellStyle name="SAPBEXHLevel1 18 11" xfId="50818"/>
    <cellStyle name="SAPBEXHLevel1 18 12" xfId="50819"/>
    <cellStyle name="SAPBEXHLevel1 18 13" xfId="50820"/>
    <cellStyle name="SAPBEXHLevel1 18 14" xfId="50821"/>
    <cellStyle name="SAPBEXHLevel1 18 15" xfId="50822"/>
    <cellStyle name="SAPBEXHLevel1 18 16" xfId="50823"/>
    <cellStyle name="SAPBEXHLevel1 18 17" xfId="50824"/>
    <cellStyle name="SAPBEXHLevel1 18 18" xfId="50825"/>
    <cellStyle name="SAPBEXHLevel1 18 19" xfId="50826"/>
    <cellStyle name="SAPBEXHLevel1 18 2" xfId="50827"/>
    <cellStyle name="SAPBEXHLevel1 18 20" xfId="50828"/>
    <cellStyle name="SAPBEXHLevel1 18 21" xfId="50829"/>
    <cellStyle name="SAPBEXHLevel1 18 22" xfId="50830"/>
    <cellStyle name="SAPBEXHLevel1 18 23" xfId="50831"/>
    <cellStyle name="SAPBEXHLevel1 18 24" xfId="50832"/>
    <cellStyle name="SAPBEXHLevel1 18 25" xfId="50833"/>
    <cellStyle name="SAPBEXHLevel1 18 26" xfId="50834"/>
    <cellStyle name="SAPBEXHLevel1 18 27" xfId="50835"/>
    <cellStyle name="SAPBEXHLevel1 18 28" xfId="50836"/>
    <cellStyle name="SAPBEXHLevel1 18 29" xfId="50837"/>
    <cellStyle name="SAPBEXHLevel1 18 3" xfId="50838"/>
    <cellStyle name="SAPBEXHLevel1 18 4" xfId="50839"/>
    <cellStyle name="SAPBEXHLevel1 18 5" xfId="50840"/>
    <cellStyle name="SAPBEXHLevel1 18 6" xfId="50841"/>
    <cellStyle name="SAPBEXHLevel1 18 7" xfId="50842"/>
    <cellStyle name="SAPBEXHLevel1 18 8" xfId="50843"/>
    <cellStyle name="SAPBEXHLevel1 18 9" xfId="50844"/>
    <cellStyle name="SAPBEXHLevel1 19" xfId="50845"/>
    <cellStyle name="SAPBEXHLevel1 19 10" xfId="50846"/>
    <cellStyle name="SAPBEXHLevel1 19 11" xfId="50847"/>
    <cellStyle name="SAPBEXHLevel1 19 12" xfId="50848"/>
    <cellStyle name="SAPBEXHLevel1 19 13" xfId="50849"/>
    <cellStyle name="SAPBEXHLevel1 19 14" xfId="50850"/>
    <cellStyle name="SAPBEXHLevel1 19 15" xfId="50851"/>
    <cellStyle name="SAPBEXHLevel1 19 16" xfId="50852"/>
    <cellStyle name="SAPBEXHLevel1 19 17" xfId="50853"/>
    <cellStyle name="SAPBEXHLevel1 19 18" xfId="50854"/>
    <cellStyle name="SAPBEXHLevel1 19 19" xfId="50855"/>
    <cellStyle name="SAPBEXHLevel1 19 2" xfId="50856"/>
    <cellStyle name="SAPBEXHLevel1 19 20" xfId="50857"/>
    <cellStyle name="SAPBEXHLevel1 19 21" xfId="50858"/>
    <cellStyle name="SAPBEXHLevel1 19 22" xfId="50859"/>
    <cellStyle name="SAPBEXHLevel1 19 23" xfId="50860"/>
    <cellStyle name="SAPBEXHLevel1 19 24" xfId="50861"/>
    <cellStyle name="SAPBEXHLevel1 19 25" xfId="50862"/>
    <cellStyle name="SAPBEXHLevel1 19 26" xfId="50863"/>
    <cellStyle name="SAPBEXHLevel1 19 27" xfId="50864"/>
    <cellStyle name="SAPBEXHLevel1 19 28" xfId="50865"/>
    <cellStyle name="SAPBEXHLevel1 19 29" xfId="50866"/>
    <cellStyle name="SAPBEXHLevel1 19 3" xfId="50867"/>
    <cellStyle name="SAPBEXHLevel1 19 4" xfId="50868"/>
    <cellStyle name="SAPBEXHLevel1 19 5" xfId="50869"/>
    <cellStyle name="SAPBEXHLevel1 19 6" xfId="50870"/>
    <cellStyle name="SAPBEXHLevel1 19 7" xfId="50871"/>
    <cellStyle name="SAPBEXHLevel1 19 8" xfId="50872"/>
    <cellStyle name="SAPBEXHLevel1 19 9" xfId="50873"/>
    <cellStyle name="SAPBEXHLevel1 2" xfId="50874"/>
    <cellStyle name="SAPBEXHLevel1 2 10" xfId="50875"/>
    <cellStyle name="SAPBEXHLevel1 2 11" xfId="50876"/>
    <cellStyle name="SAPBEXHLevel1 2 12" xfId="50877"/>
    <cellStyle name="SAPBEXHLevel1 2 13" xfId="50878"/>
    <cellStyle name="SAPBEXHLevel1 2 14" xfId="50879"/>
    <cellStyle name="SAPBEXHLevel1 2 15" xfId="50880"/>
    <cellStyle name="SAPBEXHLevel1 2 16" xfId="50881"/>
    <cellStyle name="SAPBEXHLevel1 2 17" xfId="50882"/>
    <cellStyle name="SAPBEXHLevel1 2 18" xfId="50883"/>
    <cellStyle name="SAPBEXHLevel1 2 19" xfId="50884"/>
    <cellStyle name="SAPBEXHLevel1 2 2" xfId="50885"/>
    <cellStyle name="SAPBEXHLevel1 2 2 10" xfId="50886"/>
    <cellStyle name="SAPBEXHLevel1 2 2 11" xfId="50887"/>
    <cellStyle name="SAPBEXHLevel1 2 2 12" xfId="50888"/>
    <cellStyle name="SAPBEXHLevel1 2 2 13" xfId="50889"/>
    <cellStyle name="SAPBEXHLevel1 2 2 14" xfId="50890"/>
    <cellStyle name="SAPBEXHLevel1 2 2 15" xfId="50891"/>
    <cellStyle name="SAPBEXHLevel1 2 2 16" xfId="50892"/>
    <cellStyle name="SAPBEXHLevel1 2 2 17" xfId="50893"/>
    <cellStyle name="SAPBEXHLevel1 2 2 18" xfId="50894"/>
    <cellStyle name="SAPBEXHLevel1 2 2 19" xfId="50895"/>
    <cellStyle name="SAPBEXHLevel1 2 2 2" xfId="50896"/>
    <cellStyle name="SAPBEXHLevel1 2 2 2 10" xfId="50897"/>
    <cellStyle name="SAPBEXHLevel1 2 2 2 11" xfId="50898"/>
    <cellStyle name="SAPBEXHLevel1 2 2 2 12" xfId="50899"/>
    <cellStyle name="SAPBEXHLevel1 2 2 2 13" xfId="50900"/>
    <cellStyle name="SAPBEXHLevel1 2 2 2 14" xfId="50901"/>
    <cellStyle name="SAPBEXHLevel1 2 2 2 15" xfId="50902"/>
    <cellStyle name="SAPBEXHLevel1 2 2 2 16" xfId="50903"/>
    <cellStyle name="SAPBEXHLevel1 2 2 2 17" xfId="50904"/>
    <cellStyle name="SAPBEXHLevel1 2 2 2 18" xfId="50905"/>
    <cellStyle name="SAPBEXHLevel1 2 2 2 19" xfId="50906"/>
    <cellStyle name="SAPBEXHLevel1 2 2 2 2" xfId="50907"/>
    <cellStyle name="SAPBEXHLevel1 2 2 2 20" xfId="50908"/>
    <cellStyle name="SAPBEXHLevel1 2 2 2 21" xfId="50909"/>
    <cellStyle name="SAPBEXHLevel1 2 2 2 22" xfId="50910"/>
    <cellStyle name="SAPBEXHLevel1 2 2 2 23" xfId="50911"/>
    <cellStyle name="SAPBEXHLevel1 2 2 2 24" xfId="50912"/>
    <cellStyle name="SAPBEXHLevel1 2 2 2 25" xfId="50913"/>
    <cellStyle name="SAPBEXHLevel1 2 2 2 26" xfId="50914"/>
    <cellStyle name="SAPBEXHLevel1 2 2 2 27" xfId="50915"/>
    <cellStyle name="SAPBEXHLevel1 2 2 2 28" xfId="50916"/>
    <cellStyle name="SAPBEXHLevel1 2 2 2 29" xfId="50917"/>
    <cellStyle name="SAPBEXHLevel1 2 2 2 3" xfId="50918"/>
    <cellStyle name="SAPBEXHLevel1 2 2 2 4" xfId="50919"/>
    <cellStyle name="SAPBEXHLevel1 2 2 2 5" xfId="50920"/>
    <cellStyle name="SAPBEXHLevel1 2 2 2 6" xfId="50921"/>
    <cellStyle name="SAPBEXHLevel1 2 2 2 7" xfId="50922"/>
    <cellStyle name="SAPBEXHLevel1 2 2 2 8" xfId="50923"/>
    <cellStyle name="SAPBEXHLevel1 2 2 2 9" xfId="50924"/>
    <cellStyle name="SAPBEXHLevel1 2 2 20" xfId="50925"/>
    <cellStyle name="SAPBEXHLevel1 2 2 21" xfId="50926"/>
    <cellStyle name="SAPBEXHLevel1 2 2 22" xfId="50927"/>
    <cellStyle name="SAPBEXHLevel1 2 2 23" xfId="50928"/>
    <cellStyle name="SAPBEXHLevel1 2 2 24" xfId="50929"/>
    <cellStyle name="SAPBEXHLevel1 2 2 25" xfId="50930"/>
    <cellStyle name="SAPBEXHLevel1 2 2 26" xfId="50931"/>
    <cellStyle name="SAPBEXHLevel1 2 2 27" xfId="50932"/>
    <cellStyle name="SAPBEXHLevel1 2 2 28" xfId="50933"/>
    <cellStyle name="SAPBEXHLevel1 2 2 29" xfId="50934"/>
    <cellStyle name="SAPBEXHLevel1 2 2 3" xfId="50935"/>
    <cellStyle name="SAPBEXHLevel1 2 2 30" xfId="50936"/>
    <cellStyle name="SAPBEXHLevel1 2 2 4" xfId="50937"/>
    <cellStyle name="SAPBEXHLevel1 2 2 5" xfId="50938"/>
    <cellStyle name="SAPBEXHLevel1 2 2 6" xfId="50939"/>
    <cellStyle name="SAPBEXHLevel1 2 2 7" xfId="50940"/>
    <cellStyle name="SAPBEXHLevel1 2 2 8" xfId="50941"/>
    <cellStyle name="SAPBEXHLevel1 2 2 9" xfId="50942"/>
    <cellStyle name="SAPBEXHLevel1 2 20" xfId="50943"/>
    <cellStyle name="SAPBEXHLevel1 2 21" xfId="50944"/>
    <cellStyle name="SAPBEXHLevel1 2 22" xfId="50945"/>
    <cellStyle name="SAPBEXHLevel1 2 23" xfId="50946"/>
    <cellStyle name="SAPBEXHLevel1 2 24" xfId="50947"/>
    <cellStyle name="SAPBEXHLevel1 2 25" xfId="50948"/>
    <cellStyle name="SAPBEXHLevel1 2 26" xfId="50949"/>
    <cellStyle name="SAPBEXHLevel1 2 27" xfId="50950"/>
    <cellStyle name="SAPBEXHLevel1 2 28" xfId="50951"/>
    <cellStyle name="SAPBEXHLevel1 2 29" xfId="50952"/>
    <cellStyle name="SAPBEXHLevel1 2 3" xfId="50953"/>
    <cellStyle name="SAPBEXHLevel1 2 3 10" xfId="50954"/>
    <cellStyle name="SAPBEXHLevel1 2 3 11" xfId="50955"/>
    <cellStyle name="SAPBEXHLevel1 2 3 12" xfId="50956"/>
    <cellStyle name="SAPBEXHLevel1 2 3 13" xfId="50957"/>
    <cellStyle name="SAPBEXHLevel1 2 3 14" xfId="50958"/>
    <cellStyle name="SAPBEXHLevel1 2 3 15" xfId="50959"/>
    <cellStyle name="SAPBEXHLevel1 2 3 16" xfId="50960"/>
    <cellStyle name="SAPBEXHLevel1 2 3 17" xfId="50961"/>
    <cellStyle name="SAPBEXHLevel1 2 3 18" xfId="50962"/>
    <cellStyle name="SAPBEXHLevel1 2 3 19" xfId="50963"/>
    <cellStyle name="SAPBEXHLevel1 2 3 2" xfId="50964"/>
    <cellStyle name="SAPBEXHLevel1 2 3 20" xfId="50965"/>
    <cellStyle name="SAPBEXHLevel1 2 3 21" xfId="50966"/>
    <cellStyle name="SAPBEXHLevel1 2 3 22" xfId="50967"/>
    <cellStyle name="SAPBEXHLevel1 2 3 23" xfId="50968"/>
    <cellStyle name="SAPBEXHLevel1 2 3 24" xfId="50969"/>
    <cellStyle name="SAPBEXHLevel1 2 3 25" xfId="50970"/>
    <cellStyle name="SAPBEXHLevel1 2 3 26" xfId="50971"/>
    <cellStyle name="SAPBEXHLevel1 2 3 27" xfId="50972"/>
    <cellStyle name="SAPBEXHLevel1 2 3 28" xfId="50973"/>
    <cellStyle name="SAPBEXHLevel1 2 3 29" xfId="50974"/>
    <cellStyle name="SAPBEXHLevel1 2 3 3" xfId="50975"/>
    <cellStyle name="SAPBEXHLevel1 2 3 4" xfId="50976"/>
    <cellStyle name="SAPBEXHLevel1 2 3 5" xfId="50977"/>
    <cellStyle name="SAPBEXHLevel1 2 3 6" xfId="50978"/>
    <cellStyle name="SAPBEXHLevel1 2 3 7" xfId="50979"/>
    <cellStyle name="SAPBEXHLevel1 2 3 8" xfId="50980"/>
    <cellStyle name="SAPBEXHLevel1 2 3 9" xfId="50981"/>
    <cellStyle name="SAPBEXHLevel1 2 30" xfId="50982"/>
    <cellStyle name="SAPBEXHLevel1 2 31" xfId="50983"/>
    <cellStyle name="SAPBEXHLevel1 2 4" xfId="50984"/>
    <cellStyle name="SAPBEXHLevel1 2 5" xfId="50985"/>
    <cellStyle name="SAPBEXHLevel1 2 6" xfId="50986"/>
    <cellStyle name="SAPBEXHLevel1 2 7" xfId="50987"/>
    <cellStyle name="SAPBEXHLevel1 2 8" xfId="50988"/>
    <cellStyle name="SAPBEXHLevel1 2 9" xfId="50989"/>
    <cellStyle name="SAPBEXHLevel1 20" xfId="50990"/>
    <cellStyle name="SAPBEXHLevel1 20 10" xfId="50991"/>
    <cellStyle name="SAPBEXHLevel1 20 11" xfId="50992"/>
    <cellStyle name="SAPBEXHLevel1 20 12" xfId="50993"/>
    <cellStyle name="SAPBEXHLevel1 20 13" xfId="50994"/>
    <cellStyle name="SAPBEXHLevel1 20 14" xfId="50995"/>
    <cellStyle name="SAPBEXHLevel1 20 15" xfId="50996"/>
    <cellStyle name="SAPBEXHLevel1 20 16" xfId="50997"/>
    <cellStyle name="SAPBEXHLevel1 20 17" xfId="50998"/>
    <cellStyle name="SAPBEXHLevel1 20 18" xfId="50999"/>
    <cellStyle name="SAPBEXHLevel1 20 19" xfId="51000"/>
    <cellStyle name="SAPBEXHLevel1 20 2" xfId="51001"/>
    <cellStyle name="SAPBEXHLevel1 20 20" xfId="51002"/>
    <cellStyle name="SAPBEXHLevel1 20 21" xfId="51003"/>
    <cellStyle name="SAPBEXHLevel1 20 22" xfId="51004"/>
    <cellStyle name="SAPBEXHLevel1 20 23" xfId="51005"/>
    <cellStyle name="SAPBEXHLevel1 20 24" xfId="51006"/>
    <cellStyle name="SAPBEXHLevel1 20 25" xfId="51007"/>
    <cellStyle name="SAPBEXHLevel1 20 26" xfId="51008"/>
    <cellStyle name="SAPBEXHLevel1 20 27" xfId="51009"/>
    <cellStyle name="SAPBEXHLevel1 20 28" xfId="51010"/>
    <cellStyle name="SAPBEXHLevel1 20 29" xfId="51011"/>
    <cellStyle name="SAPBEXHLevel1 20 3" xfId="51012"/>
    <cellStyle name="SAPBEXHLevel1 20 4" xfId="51013"/>
    <cellStyle name="SAPBEXHLevel1 20 5" xfId="51014"/>
    <cellStyle name="SAPBEXHLevel1 20 6" xfId="51015"/>
    <cellStyle name="SAPBEXHLevel1 20 7" xfId="51016"/>
    <cellStyle name="SAPBEXHLevel1 20 8" xfId="51017"/>
    <cellStyle name="SAPBEXHLevel1 20 9" xfId="51018"/>
    <cellStyle name="SAPBEXHLevel1 21" xfId="51019"/>
    <cellStyle name="SAPBEXHLevel1 21 10" xfId="51020"/>
    <cellStyle name="SAPBEXHLevel1 21 11" xfId="51021"/>
    <cellStyle name="SAPBEXHLevel1 21 12" xfId="51022"/>
    <cellStyle name="SAPBEXHLevel1 21 13" xfId="51023"/>
    <cellStyle name="SAPBEXHLevel1 21 14" xfId="51024"/>
    <cellStyle name="SAPBEXHLevel1 21 15" xfId="51025"/>
    <cellStyle name="SAPBEXHLevel1 21 16" xfId="51026"/>
    <cellStyle name="SAPBEXHLevel1 21 17" xfId="51027"/>
    <cellStyle name="SAPBEXHLevel1 21 18" xfId="51028"/>
    <cellStyle name="SAPBEXHLevel1 21 19" xfId="51029"/>
    <cellStyle name="SAPBEXHLevel1 21 2" xfId="51030"/>
    <cellStyle name="SAPBEXHLevel1 21 20" xfId="51031"/>
    <cellStyle name="SAPBEXHLevel1 21 21" xfId="51032"/>
    <cellStyle name="SAPBEXHLevel1 21 22" xfId="51033"/>
    <cellStyle name="SAPBEXHLevel1 21 23" xfId="51034"/>
    <cellStyle name="SAPBEXHLevel1 21 24" xfId="51035"/>
    <cellStyle name="SAPBEXHLevel1 21 25" xfId="51036"/>
    <cellStyle name="SAPBEXHLevel1 21 26" xfId="51037"/>
    <cellStyle name="SAPBEXHLevel1 21 27" xfId="51038"/>
    <cellStyle name="SAPBEXHLevel1 21 28" xfId="51039"/>
    <cellStyle name="SAPBEXHLevel1 21 29" xfId="51040"/>
    <cellStyle name="SAPBEXHLevel1 21 3" xfId="51041"/>
    <cellStyle name="SAPBEXHLevel1 21 4" xfId="51042"/>
    <cellStyle name="SAPBEXHLevel1 21 5" xfId="51043"/>
    <cellStyle name="SAPBEXHLevel1 21 6" xfId="51044"/>
    <cellStyle name="SAPBEXHLevel1 21 7" xfId="51045"/>
    <cellStyle name="SAPBEXHLevel1 21 8" xfId="51046"/>
    <cellStyle name="SAPBEXHLevel1 21 9" xfId="51047"/>
    <cellStyle name="SAPBEXHLevel1 22" xfId="51048"/>
    <cellStyle name="SAPBEXHLevel1 22 10" xfId="51049"/>
    <cellStyle name="SAPBEXHLevel1 22 11" xfId="51050"/>
    <cellStyle name="SAPBEXHLevel1 22 12" xfId="51051"/>
    <cellStyle name="SAPBEXHLevel1 22 13" xfId="51052"/>
    <cellStyle name="SAPBEXHLevel1 22 14" xfId="51053"/>
    <cellStyle name="SAPBEXHLevel1 22 15" xfId="51054"/>
    <cellStyle name="SAPBEXHLevel1 22 16" xfId="51055"/>
    <cellStyle name="SAPBEXHLevel1 22 17" xfId="51056"/>
    <cellStyle name="SAPBEXHLevel1 22 18" xfId="51057"/>
    <cellStyle name="SAPBEXHLevel1 22 19" xfId="51058"/>
    <cellStyle name="SAPBEXHLevel1 22 2" xfId="51059"/>
    <cellStyle name="SAPBEXHLevel1 22 20" xfId="51060"/>
    <cellStyle name="SAPBEXHLevel1 22 21" xfId="51061"/>
    <cellStyle name="SAPBEXHLevel1 22 22" xfId="51062"/>
    <cellStyle name="SAPBEXHLevel1 22 23" xfId="51063"/>
    <cellStyle name="SAPBEXHLevel1 22 24" xfId="51064"/>
    <cellStyle name="SAPBEXHLevel1 22 25" xfId="51065"/>
    <cellStyle name="SAPBEXHLevel1 22 26" xfId="51066"/>
    <cellStyle name="SAPBEXHLevel1 22 27" xfId="51067"/>
    <cellStyle name="SAPBEXHLevel1 22 28" xfId="51068"/>
    <cellStyle name="SAPBEXHLevel1 22 29" xfId="51069"/>
    <cellStyle name="SAPBEXHLevel1 22 3" xfId="51070"/>
    <cellStyle name="SAPBEXHLevel1 22 4" xfId="51071"/>
    <cellStyle name="SAPBEXHLevel1 22 5" xfId="51072"/>
    <cellStyle name="SAPBEXHLevel1 22 6" xfId="51073"/>
    <cellStyle name="SAPBEXHLevel1 22 7" xfId="51074"/>
    <cellStyle name="SAPBEXHLevel1 22 8" xfId="51075"/>
    <cellStyle name="SAPBEXHLevel1 22 9" xfId="51076"/>
    <cellStyle name="SAPBEXHLevel1 23" xfId="51077"/>
    <cellStyle name="SAPBEXHLevel1 23 10" xfId="51078"/>
    <cellStyle name="SAPBEXHLevel1 23 11" xfId="51079"/>
    <cellStyle name="SAPBEXHLevel1 23 12" xfId="51080"/>
    <cellStyle name="SAPBEXHLevel1 23 13" xfId="51081"/>
    <cellStyle name="SAPBEXHLevel1 23 14" xfId="51082"/>
    <cellStyle name="SAPBEXHLevel1 23 15" xfId="51083"/>
    <cellStyle name="SAPBEXHLevel1 23 16" xfId="51084"/>
    <cellStyle name="SAPBEXHLevel1 23 17" xfId="51085"/>
    <cellStyle name="SAPBEXHLevel1 23 18" xfId="51086"/>
    <cellStyle name="SAPBEXHLevel1 23 19" xfId="51087"/>
    <cellStyle name="SAPBEXHLevel1 23 2" xfId="51088"/>
    <cellStyle name="SAPBEXHLevel1 23 20" xfId="51089"/>
    <cellStyle name="SAPBEXHLevel1 23 21" xfId="51090"/>
    <cellStyle name="SAPBEXHLevel1 23 22" xfId="51091"/>
    <cellStyle name="SAPBEXHLevel1 23 23" xfId="51092"/>
    <cellStyle name="SAPBEXHLevel1 23 24" xfId="51093"/>
    <cellStyle name="SAPBEXHLevel1 23 25" xfId="51094"/>
    <cellStyle name="SAPBEXHLevel1 23 26" xfId="51095"/>
    <cellStyle name="SAPBEXHLevel1 23 27" xfId="51096"/>
    <cellStyle name="SAPBEXHLevel1 23 28" xfId="51097"/>
    <cellStyle name="SAPBEXHLevel1 23 29" xfId="51098"/>
    <cellStyle name="SAPBEXHLevel1 23 3" xfId="51099"/>
    <cellStyle name="SAPBEXHLevel1 23 4" xfId="51100"/>
    <cellStyle name="SAPBEXHLevel1 23 5" xfId="51101"/>
    <cellStyle name="SAPBEXHLevel1 23 6" xfId="51102"/>
    <cellStyle name="SAPBEXHLevel1 23 7" xfId="51103"/>
    <cellStyle name="SAPBEXHLevel1 23 8" xfId="51104"/>
    <cellStyle name="SAPBEXHLevel1 23 9" xfId="51105"/>
    <cellStyle name="SAPBEXHLevel1 24" xfId="51106"/>
    <cellStyle name="SAPBEXHLevel1 24 10" xfId="51107"/>
    <cellStyle name="SAPBEXHLevel1 24 11" xfId="51108"/>
    <cellStyle name="SAPBEXHLevel1 24 12" xfId="51109"/>
    <cellStyle name="SAPBEXHLevel1 24 13" xfId="51110"/>
    <cellStyle name="SAPBEXHLevel1 24 14" xfId="51111"/>
    <cellStyle name="SAPBEXHLevel1 24 15" xfId="51112"/>
    <cellStyle name="SAPBEXHLevel1 24 16" xfId="51113"/>
    <cellStyle name="SAPBEXHLevel1 24 17" xfId="51114"/>
    <cellStyle name="SAPBEXHLevel1 24 18" xfId="51115"/>
    <cellStyle name="SAPBEXHLevel1 24 19" xfId="51116"/>
    <cellStyle name="SAPBEXHLevel1 24 2" xfId="51117"/>
    <cellStyle name="SAPBEXHLevel1 24 20" xfId="51118"/>
    <cellStyle name="SAPBEXHLevel1 24 21" xfId="51119"/>
    <cellStyle name="SAPBEXHLevel1 24 22" xfId="51120"/>
    <cellStyle name="SAPBEXHLevel1 24 23" xfId="51121"/>
    <cellStyle name="SAPBEXHLevel1 24 24" xfId="51122"/>
    <cellStyle name="SAPBEXHLevel1 24 25" xfId="51123"/>
    <cellStyle name="SAPBEXHLevel1 24 26" xfId="51124"/>
    <cellStyle name="SAPBEXHLevel1 24 27" xfId="51125"/>
    <cellStyle name="SAPBEXHLevel1 24 28" xfId="51126"/>
    <cellStyle name="SAPBEXHLevel1 24 29" xfId="51127"/>
    <cellStyle name="SAPBEXHLevel1 24 3" xfId="51128"/>
    <cellStyle name="SAPBEXHLevel1 24 4" xfId="51129"/>
    <cellStyle name="SAPBEXHLevel1 24 5" xfId="51130"/>
    <cellStyle name="SAPBEXHLevel1 24 6" xfId="51131"/>
    <cellStyle name="SAPBEXHLevel1 24 7" xfId="51132"/>
    <cellStyle name="SAPBEXHLevel1 24 8" xfId="51133"/>
    <cellStyle name="SAPBEXHLevel1 24 9" xfId="51134"/>
    <cellStyle name="SAPBEXHLevel1 25" xfId="51135"/>
    <cellStyle name="SAPBEXHLevel1 26" xfId="51136"/>
    <cellStyle name="SAPBEXHLevel1 27" xfId="51137"/>
    <cellStyle name="SAPBEXHLevel1 28" xfId="51138"/>
    <cellStyle name="SAPBEXHLevel1 29" xfId="51139"/>
    <cellStyle name="SAPBEXHLevel1 3" xfId="51140"/>
    <cellStyle name="SAPBEXHLevel1 3 10" xfId="51141"/>
    <cellStyle name="SAPBEXHLevel1 3 11" xfId="51142"/>
    <cellStyle name="SAPBEXHLevel1 3 12" xfId="51143"/>
    <cellStyle name="SAPBEXHLevel1 3 13" xfId="51144"/>
    <cellStyle name="SAPBEXHLevel1 3 14" xfId="51145"/>
    <cellStyle name="SAPBEXHLevel1 3 15" xfId="51146"/>
    <cellStyle name="SAPBEXHLevel1 3 16" xfId="51147"/>
    <cellStyle name="SAPBEXHLevel1 3 17" xfId="51148"/>
    <cellStyle name="SAPBEXHLevel1 3 18" xfId="51149"/>
    <cellStyle name="SAPBEXHLevel1 3 19" xfId="51150"/>
    <cellStyle name="SAPBEXHLevel1 3 2" xfId="51151"/>
    <cellStyle name="SAPBEXHLevel1 3 2 10" xfId="51152"/>
    <cellStyle name="SAPBEXHLevel1 3 2 11" xfId="51153"/>
    <cellStyle name="SAPBEXHLevel1 3 2 12" xfId="51154"/>
    <cellStyle name="SAPBEXHLevel1 3 2 13" xfId="51155"/>
    <cellStyle name="SAPBEXHLevel1 3 2 14" xfId="51156"/>
    <cellStyle name="SAPBEXHLevel1 3 2 15" xfId="51157"/>
    <cellStyle name="SAPBEXHLevel1 3 2 16" xfId="51158"/>
    <cellStyle name="SAPBEXHLevel1 3 2 17" xfId="51159"/>
    <cellStyle name="SAPBEXHLevel1 3 2 18" xfId="51160"/>
    <cellStyle name="SAPBEXHLevel1 3 2 19" xfId="51161"/>
    <cellStyle name="SAPBEXHLevel1 3 2 2" xfId="51162"/>
    <cellStyle name="SAPBEXHLevel1 3 2 20" xfId="51163"/>
    <cellStyle name="SAPBEXHLevel1 3 2 21" xfId="51164"/>
    <cellStyle name="SAPBEXHLevel1 3 2 22" xfId="51165"/>
    <cellStyle name="SAPBEXHLevel1 3 2 23" xfId="51166"/>
    <cellStyle name="SAPBEXHLevel1 3 2 24" xfId="51167"/>
    <cellStyle name="SAPBEXHLevel1 3 2 25" xfId="51168"/>
    <cellStyle name="SAPBEXHLevel1 3 2 26" xfId="51169"/>
    <cellStyle name="SAPBEXHLevel1 3 2 27" xfId="51170"/>
    <cellStyle name="SAPBEXHLevel1 3 2 28" xfId="51171"/>
    <cellStyle name="SAPBEXHLevel1 3 2 29" xfId="51172"/>
    <cellStyle name="SAPBEXHLevel1 3 2 3" xfId="51173"/>
    <cellStyle name="SAPBEXHLevel1 3 2 4" xfId="51174"/>
    <cellStyle name="SAPBEXHLevel1 3 2 5" xfId="51175"/>
    <cellStyle name="SAPBEXHLevel1 3 2 6" xfId="51176"/>
    <cellStyle name="SAPBEXHLevel1 3 2 7" xfId="51177"/>
    <cellStyle name="SAPBEXHLevel1 3 2 8" xfId="51178"/>
    <cellStyle name="SAPBEXHLevel1 3 2 9" xfId="51179"/>
    <cellStyle name="SAPBEXHLevel1 3 20" xfId="51180"/>
    <cellStyle name="SAPBEXHLevel1 3 21" xfId="51181"/>
    <cellStyle name="SAPBEXHLevel1 3 22" xfId="51182"/>
    <cellStyle name="SAPBEXHLevel1 3 23" xfId="51183"/>
    <cellStyle name="SAPBEXHLevel1 3 24" xfId="51184"/>
    <cellStyle name="SAPBEXHLevel1 3 25" xfId="51185"/>
    <cellStyle name="SAPBEXHLevel1 3 26" xfId="51186"/>
    <cellStyle name="SAPBEXHLevel1 3 27" xfId="51187"/>
    <cellStyle name="SAPBEXHLevel1 3 28" xfId="51188"/>
    <cellStyle name="SAPBEXHLevel1 3 29" xfId="51189"/>
    <cellStyle name="SAPBEXHLevel1 3 3" xfId="51190"/>
    <cellStyle name="SAPBEXHLevel1 3 3 10" xfId="51191"/>
    <cellStyle name="SAPBEXHLevel1 3 3 11" xfId="51192"/>
    <cellStyle name="SAPBEXHLevel1 3 3 12" xfId="51193"/>
    <cellStyle name="SAPBEXHLevel1 3 3 13" xfId="51194"/>
    <cellStyle name="SAPBEXHLevel1 3 3 14" xfId="51195"/>
    <cellStyle name="SAPBEXHLevel1 3 3 15" xfId="51196"/>
    <cellStyle name="SAPBEXHLevel1 3 3 16" xfId="51197"/>
    <cellStyle name="SAPBEXHLevel1 3 3 17" xfId="51198"/>
    <cellStyle name="SAPBEXHLevel1 3 3 18" xfId="51199"/>
    <cellStyle name="SAPBEXHLevel1 3 3 19" xfId="51200"/>
    <cellStyle name="SAPBEXHLevel1 3 3 2" xfId="51201"/>
    <cellStyle name="SAPBEXHLevel1 3 3 20" xfId="51202"/>
    <cellStyle name="SAPBEXHLevel1 3 3 21" xfId="51203"/>
    <cellStyle name="SAPBEXHLevel1 3 3 22" xfId="51204"/>
    <cellStyle name="SAPBEXHLevel1 3 3 23" xfId="51205"/>
    <cellStyle name="SAPBEXHLevel1 3 3 24" xfId="51206"/>
    <cellStyle name="SAPBEXHLevel1 3 3 25" xfId="51207"/>
    <cellStyle name="SAPBEXHLevel1 3 3 26" xfId="51208"/>
    <cellStyle name="SAPBEXHLevel1 3 3 27" xfId="51209"/>
    <cellStyle name="SAPBEXHLevel1 3 3 28" xfId="51210"/>
    <cellStyle name="SAPBEXHLevel1 3 3 29" xfId="51211"/>
    <cellStyle name="SAPBEXHLevel1 3 3 3" xfId="51212"/>
    <cellStyle name="SAPBEXHLevel1 3 3 4" xfId="51213"/>
    <cellStyle name="SAPBEXHLevel1 3 3 5" xfId="51214"/>
    <cellStyle name="SAPBEXHLevel1 3 3 6" xfId="51215"/>
    <cellStyle name="SAPBEXHLevel1 3 3 7" xfId="51216"/>
    <cellStyle name="SAPBEXHLevel1 3 3 8" xfId="51217"/>
    <cellStyle name="SAPBEXHLevel1 3 3 9" xfId="51218"/>
    <cellStyle name="SAPBEXHLevel1 3 30" xfId="51219"/>
    <cellStyle name="SAPBEXHLevel1 3 31" xfId="51220"/>
    <cellStyle name="SAPBEXHLevel1 3 4" xfId="51221"/>
    <cellStyle name="SAPBEXHLevel1 3 5" xfId="51222"/>
    <cellStyle name="SAPBEXHLevel1 3 6" xfId="51223"/>
    <cellStyle name="SAPBEXHLevel1 3 7" xfId="51224"/>
    <cellStyle name="SAPBEXHLevel1 3 8" xfId="51225"/>
    <cellStyle name="SAPBEXHLevel1 3 9" xfId="51226"/>
    <cellStyle name="SAPBEXHLevel1 30" xfId="51227"/>
    <cellStyle name="SAPBEXHLevel1 31" xfId="51228"/>
    <cellStyle name="SAPBEXHLevel1 32" xfId="51229"/>
    <cellStyle name="SAPBEXHLevel1 33" xfId="51230"/>
    <cellStyle name="SAPBEXHLevel1 34" xfId="51231"/>
    <cellStyle name="SAPBEXHLevel1 35" xfId="51232"/>
    <cellStyle name="SAPBEXHLevel1 36" xfId="51233"/>
    <cellStyle name="SAPBEXHLevel1 37" xfId="51234"/>
    <cellStyle name="SAPBEXHLevel1 38" xfId="51235"/>
    <cellStyle name="SAPBEXHLevel1 39" xfId="51236"/>
    <cellStyle name="SAPBEXHLevel1 4" xfId="51237"/>
    <cellStyle name="SAPBEXHLevel1 4 10" xfId="51238"/>
    <cellStyle name="SAPBEXHLevel1 4 11" xfId="51239"/>
    <cellStyle name="SAPBEXHLevel1 4 12" xfId="51240"/>
    <cellStyle name="SAPBEXHLevel1 4 13" xfId="51241"/>
    <cellStyle name="SAPBEXHLevel1 4 14" xfId="51242"/>
    <cellStyle name="SAPBEXHLevel1 4 15" xfId="51243"/>
    <cellStyle name="SAPBEXHLevel1 4 16" xfId="51244"/>
    <cellStyle name="SAPBEXHLevel1 4 17" xfId="51245"/>
    <cellStyle name="SAPBEXHLevel1 4 18" xfId="51246"/>
    <cellStyle name="SAPBEXHLevel1 4 19" xfId="51247"/>
    <cellStyle name="SAPBEXHLevel1 4 2" xfId="51248"/>
    <cellStyle name="SAPBEXHLevel1 4 2 10" xfId="51249"/>
    <cellStyle name="SAPBEXHLevel1 4 2 11" xfId="51250"/>
    <cellStyle name="SAPBEXHLevel1 4 2 12" xfId="51251"/>
    <cellStyle name="SAPBEXHLevel1 4 2 13" xfId="51252"/>
    <cellStyle name="SAPBEXHLevel1 4 2 14" xfId="51253"/>
    <cellStyle name="SAPBEXHLevel1 4 2 15" xfId="51254"/>
    <cellStyle name="SAPBEXHLevel1 4 2 16" xfId="51255"/>
    <cellStyle name="SAPBEXHLevel1 4 2 17" xfId="51256"/>
    <cellStyle name="SAPBEXHLevel1 4 2 18" xfId="51257"/>
    <cellStyle name="SAPBEXHLevel1 4 2 19" xfId="51258"/>
    <cellStyle name="SAPBEXHLevel1 4 2 2" xfId="51259"/>
    <cellStyle name="SAPBEXHLevel1 4 2 20" xfId="51260"/>
    <cellStyle name="SAPBEXHLevel1 4 2 21" xfId="51261"/>
    <cellStyle name="SAPBEXHLevel1 4 2 22" xfId="51262"/>
    <cellStyle name="SAPBEXHLevel1 4 2 23" xfId="51263"/>
    <cellStyle name="SAPBEXHLevel1 4 2 24" xfId="51264"/>
    <cellStyle name="SAPBEXHLevel1 4 2 25" xfId="51265"/>
    <cellStyle name="SAPBEXHLevel1 4 2 26" xfId="51266"/>
    <cellStyle name="SAPBEXHLevel1 4 2 27" xfId="51267"/>
    <cellStyle name="SAPBEXHLevel1 4 2 28" xfId="51268"/>
    <cellStyle name="SAPBEXHLevel1 4 2 29" xfId="51269"/>
    <cellStyle name="SAPBEXHLevel1 4 2 3" xfId="51270"/>
    <cellStyle name="SAPBEXHLevel1 4 2 4" xfId="51271"/>
    <cellStyle name="SAPBEXHLevel1 4 2 5" xfId="51272"/>
    <cellStyle name="SAPBEXHLevel1 4 2 6" xfId="51273"/>
    <cellStyle name="SAPBEXHLevel1 4 2 7" xfId="51274"/>
    <cellStyle name="SAPBEXHLevel1 4 2 8" xfId="51275"/>
    <cellStyle name="SAPBEXHLevel1 4 2 9" xfId="51276"/>
    <cellStyle name="SAPBEXHLevel1 4 20" xfId="51277"/>
    <cellStyle name="SAPBEXHLevel1 4 21" xfId="51278"/>
    <cellStyle name="SAPBEXHLevel1 4 22" xfId="51279"/>
    <cellStyle name="SAPBEXHLevel1 4 23" xfId="51280"/>
    <cellStyle name="SAPBEXHLevel1 4 24" xfId="51281"/>
    <cellStyle name="SAPBEXHLevel1 4 25" xfId="51282"/>
    <cellStyle name="SAPBEXHLevel1 4 26" xfId="51283"/>
    <cellStyle name="SAPBEXHLevel1 4 27" xfId="51284"/>
    <cellStyle name="SAPBEXHLevel1 4 28" xfId="51285"/>
    <cellStyle name="SAPBEXHLevel1 4 29" xfId="51286"/>
    <cellStyle name="SAPBEXHLevel1 4 3" xfId="51287"/>
    <cellStyle name="SAPBEXHLevel1 4 3 10" xfId="51288"/>
    <cellStyle name="SAPBEXHLevel1 4 3 11" xfId="51289"/>
    <cellStyle name="SAPBEXHLevel1 4 3 12" xfId="51290"/>
    <cellStyle name="SAPBEXHLevel1 4 3 13" xfId="51291"/>
    <cellStyle name="SAPBEXHLevel1 4 3 14" xfId="51292"/>
    <cellStyle name="SAPBEXHLevel1 4 3 15" xfId="51293"/>
    <cellStyle name="SAPBEXHLevel1 4 3 16" xfId="51294"/>
    <cellStyle name="SAPBEXHLevel1 4 3 17" xfId="51295"/>
    <cellStyle name="SAPBEXHLevel1 4 3 18" xfId="51296"/>
    <cellStyle name="SAPBEXHLevel1 4 3 19" xfId="51297"/>
    <cellStyle name="SAPBEXHLevel1 4 3 2" xfId="51298"/>
    <cellStyle name="SAPBEXHLevel1 4 3 20" xfId="51299"/>
    <cellStyle name="SAPBEXHLevel1 4 3 21" xfId="51300"/>
    <cellStyle name="SAPBEXHLevel1 4 3 22" xfId="51301"/>
    <cellStyle name="SAPBEXHLevel1 4 3 23" xfId="51302"/>
    <cellStyle name="SAPBEXHLevel1 4 3 24" xfId="51303"/>
    <cellStyle name="SAPBEXHLevel1 4 3 25" xfId="51304"/>
    <cellStyle name="SAPBEXHLevel1 4 3 26" xfId="51305"/>
    <cellStyle name="SAPBEXHLevel1 4 3 27" xfId="51306"/>
    <cellStyle name="SAPBEXHLevel1 4 3 28" xfId="51307"/>
    <cellStyle name="SAPBEXHLevel1 4 3 29" xfId="51308"/>
    <cellStyle name="SAPBEXHLevel1 4 3 3" xfId="51309"/>
    <cellStyle name="SAPBEXHLevel1 4 3 4" xfId="51310"/>
    <cellStyle name="SAPBEXHLevel1 4 3 5" xfId="51311"/>
    <cellStyle name="SAPBEXHLevel1 4 3 6" xfId="51312"/>
    <cellStyle name="SAPBEXHLevel1 4 3 7" xfId="51313"/>
    <cellStyle name="SAPBEXHLevel1 4 3 8" xfId="51314"/>
    <cellStyle name="SAPBEXHLevel1 4 3 9" xfId="51315"/>
    <cellStyle name="SAPBEXHLevel1 4 30" xfId="51316"/>
    <cellStyle name="SAPBEXHLevel1 4 31" xfId="51317"/>
    <cellStyle name="SAPBEXHLevel1 4 4" xfId="51318"/>
    <cellStyle name="SAPBEXHLevel1 4 5" xfId="51319"/>
    <cellStyle name="SAPBEXHLevel1 4 6" xfId="51320"/>
    <cellStyle name="SAPBEXHLevel1 4 7" xfId="51321"/>
    <cellStyle name="SAPBEXHLevel1 4 8" xfId="51322"/>
    <cellStyle name="SAPBEXHLevel1 4 9" xfId="51323"/>
    <cellStyle name="SAPBEXHLevel1 40" xfId="51324"/>
    <cellStyle name="SAPBEXHLevel1 41" xfId="51325"/>
    <cellStyle name="SAPBEXHLevel1 42" xfId="51326"/>
    <cellStyle name="SAPBEXHLevel1 43" xfId="51327"/>
    <cellStyle name="SAPBEXHLevel1 44" xfId="51328"/>
    <cellStyle name="SAPBEXHLevel1 5" xfId="51329"/>
    <cellStyle name="SAPBEXHLevel1 5 10" xfId="51330"/>
    <cellStyle name="SAPBEXHLevel1 5 11" xfId="51331"/>
    <cellStyle name="SAPBEXHLevel1 5 12" xfId="51332"/>
    <cellStyle name="SAPBEXHLevel1 5 13" xfId="51333"/>
    <cellStyle name="SAPBEXHLevel1 5 14" xfId="51334"/>
    <cellStyle name="SAPBEXHLevel1 5 15" xfId="51335"/>
    <cellStyle name="SAPBEXHLevel1 5 16" xfId="51336"/>
    <cellStyle name="SAPBEXHLevel1 5 17" xfId="51337"/>
    <cellStyle name="SAPBEXHLevel1 5 18" xfId="51338"/>
    <cellStyle name="SAPBEXHLevel1 5 19" xfId="51339"/>
    <cellStyle name="SAPBEXHLevel1 5 2" xfId="51340"/>
    <cellStyle name="SAPBEXHLevel1 5 2 10" xfId="51341"/>
    <cellStyle name="SAPBEXHLevel1 5 2 11" xfId="51342"/>
    <cellStyle name="SAPBEXHLevel1 5 2 12" xfId="51343"/>
    <cellStyle name="SAPBEXHLevel1 5 2 13" xfId="51344"/>
    <cellStyle name="SAPBEXHLevel1 5 2 14" xfId="51345"/>
    <cellStyle name="SAPBEXHLevel1 5 2 15" xfId="51346"/>
    <cellStyle name="SAPBEXHLevel1 5 2 16" xfId="51347"/>
    <cellStyle name="SAPBEXHLevel1 5 2 17" xfId="51348"/>
    <cellStyle name="SAPBEXHLevel1 5 2 18" xfId="51349"/>
    <cellStyle name="SAPBEXHLevel1 5 2 19" xfId="51350"/>
    <cellStyle name="SAPBEXHLevel1 5 2 2" xfId="51351"/>
    <cellStyle name="SAPBEXHLevel1 5 2 20" xfId="51352"/>
    <cellStyle name="SAPBEXHLevel1 5 2 21" xfId="51353"/>
    <cellStyle name="SAPBEXHLevel1 5 2 22" xfId="51354"/>
    <cellStyle name="SAPBEXHLevel1 5 2 23" xfId="51355"/>
    <cellStyle name="SAPBEXHLevel1 5 2 24" xfId="51356"/>
    <cellStyle name="SAPBEXHLevel1 5 2 25" xfId="51357"/>
    <cellStyle name="SAPBEXHLevel1 5 2 26" xfId="51358"/>
    <cellStyle name="SAPBEXHLevel1 5 2 27" xfId="51359"/>
    <cellStyle name="SAPBEXHLevel1 5 2 28" xfId="51360"/>
    <cellStyle name="SAPBEXHLevel1 5 2 29" xfId="51361"/>
    <cellStyle name="SAPBEXHLevel1 5 2 3" xfId="51362"/>
    <cellStyle name="SAPBEXHLevel1 5 2 4" xfId="51363"/>
    <cellStyle name="SAPBEXHLevel1 5 2 5" xfId="51364"/>
    <cellStyle name="SAPBEXHLevel1 5 2 6" xfId="51365"/>
    <cellStyle name="SAPBEXHLevel1 5 2 7" xfId="51366"/>
    <cellStyle name="SAPBEXHLevel1 5 2 8" xfId="51367"/>
    <cellStyle name="SAPBEXHLevel1 5 2 9" xfId="51368"/>
    <cellStyle name="SAPBEXHLevel1 5 20" xfId="51369"/>
    <cellStyle name="SAPBEXHLevel1 5 21" xfId="51370"/>
    <cellStyle name="SAPBEXHLevel1 5 22" xfId="51371"/>
    <cellStyle name="SAPBEXHLevel1 5 23" xfId="51372"/>
    <cellStyle name="SAPBEXHLevel1 5 24" xfId="51373"/>
    <cellStyle name="SAPBEXHLevel1 5 25" xfId="51374"/>
    <cellStyle name="SAPBEXHLevel1 5 26" xfId="51375"/>
    <cellStyle name="SAPBEXHLevel1 5 27" xfId="51376"/>
    <cellStyle name="SAPBEXHLevel1 5 28" xfId="51377"/>
    <cellStyle name="SAPBEXHLevel1 5 29" xfId="51378"/>
    <cellStyle name="SAPBEXHLevel1 5 3" xfId="51379"/>
    <cellStyle name="SAPBEXHLevel1 5 30" xfId="51380"/>
    <cellStyle name="SAPBEXHLevel1 5 4" xfId="51381"/>
    <cellStyle name="SAPBEXHLevel1 5 5" xfId="51382"/>
    <cellStyle name="SAPBEXHLevel1 5 6" xfId="51383"/>
    <cellStyle name="SAPBEXHLevel1 5 7" xfId="51384"/>
    <cellStyle name="SAPBEXHLevel1 5 8" xfId="51385"/>
    <cellStyle name="SAPBEXHLevel1 5 9" xfId="51386"/>
    <cellStyle name="SAPBEXHLevel1 6" xfId="51387"/>
    <cellStyle name="SAPBEXHLevel1 6 10" xfId="51388"/>
    <cellStyle name="SAPBEXHLevel1 6 11" xfId="51389"/>
    <cellStyle name="SAPBEXHLevel1 6 12" xfId="51390"/>
    <cellStyle name="SAPBEXHLevel1 6 13" xfId="51391"/>
    <cellStyle name="SAPBEXHLevel1 6 14" xfId="51392"/>
    <cellStyle name="SAPBEXHLevel1 6 15" xfId="51393"/>
    <cellStyle name="SAPBEXHLevel1 6 16" xfId="51394"/>
    <cellStyle name="SAPBEXHLevel1 6 17" xfId="51395"/>
    <cellStyle name="SAPBEXHLevel1 6 18" xfId="51396"/>
    <cellStyle name="SAPBEXHLevel1 6 19" xfId="51397"/>
    <cellStyle name="SAPBEXHLevel1 6 2" xfId="51398"/>
    <cellStyle name="SAPBEXHLevel1 6 2 10" xfId="51399"/>
    <cellStyle name="SAPBEXHLevel1 6 2 11" xfId="51400"/>
    <cellStyle name="SAPBEXHLevel1 6 2 12" xfId="51401"/>
    <cellStyle name="SAPBEXHLevel1 6 2 13" xfId="51402"/>
    <cellStyle name="SAPBEXHLevel1 6 2 14" xfId="51403"/>
    <cellStyle name="SAPBEXHLevel1 6 2 15" xfId="51404"/>
    <cellStyle name="SAPBEXHLevel1 6 2 16" xfId="51405"/>
    <cellStyle name="SAPBEXHLevel1 6 2 17" xfId="51406"/>
    <cellStyle name="SAPBEXHLevel1 6 2 18" xfId="51407"/>
    <cellStyle name="SAPBEXHLevel1 6 2 19" xfId="51408"/>
    <cellStyle name="SAPBEXHLevel1 6 2 2" xfId="51409"/>
    <cellStyle name="SAPBEXHLevel1 6 2 20" xfId="51410"/>
    <cellStyle name="SAPBEXHLevel1 6 2 21" xfId="51411"/>
    <cellStyle name="SAPBEXHLevel1 6 2 22" xfId="51412"/>
    <cellStyle name="SAPBEXHLevel1 6 2 23" xfId="51413"/>
    <cellStyle name="SAPBEXHLevel1 6 2 24" xfId="51414"/>
    <cellStyle name="SAPBEXHLevel1 6 2 25" xfId="51415"/>
    <cellStyle name="SAPBEXHLevel1 6 2 26" xfId="51416"/>
    <cellStyle name="SAPBEXHLevel1 6 2 27" xfId="51417"/>
    <cellStyle name="SAPBEXHLevel1 6 2 28" xfId="51418"/>
    <cellStyle name="SAPBEXHLevel1 6 2 29" xfId="51419"/>
    <cellStyle name="SAPBEXHLevel1 6 2 3" xfId="51420"/>
    <cellStyle name="SAPBEXHLevel1 6 2 4" xfId="51421"/>
    <cellStyle name="SAPBEXHLevel1 6 2 5" xfId="51422"/>
    <cellStyle name="SAPBEXHLevel1 6 2 6" xfId="51423"/>
    <cellStyle name="SAPBEXHLevel1 6 2 7" xfId="51424"/>
    <cellStyle name="SAPBEXHLevel1 6 2 8" xfId="51425"/>
    <cellStyle name="SAPBEXHLevel1 6 2 9" xfId="51426"/>
    <cellStyle name="SAPBEXHLevel1 6 20" xfId="51427"/>
    <cellStyle name="SAPBEXHLevel1 6 21" xfId="51428"/>
    <cellStyle name="SAPBEXHLevel1 6 22" xfId="51429"/>
    <cellStyle name="SAPBEXHLevel1 6 23" xfId="51430"/>
    <cellStyle name="SAPBEXHLevel1 6 24" xfId="51431"/>
    <cellStyle name="SAPBEXHLevel1 6 25" xfId="51432"/>
    <cellStyle name="SAPBEXHLevel1 6 26" xfId="51433"/>
    <cellStyle name="SAPBEXHLevel1 6 27" xfId="51434"/>
    <cellStyle name="SAPBEXHLevel1 6 28" xfId="51435"/>
    <cellStyle name="SAPBEXHLevel1 6 29" xfId="51436"/>
    <cellStyle name="SAPBEXHLevel1 6 3" xfId="51437"/>
    <cellStyle name="SAPBEXHLevel1 6 30" xfId="51438"/>
    <cellStyle name="SAPBEXHLevel1 6 4" xfId="51439"/>
    <cellStyle name="SAPBEXHLevel1 6 5" xfId="51440"/>
    <cellStyle name="SAPBEXHLevel1 6 6" xfId="51441"/>
    <cellStyle name="SAPBEXHLevel1 6 7" xfId="51442"/>
    <cellStyle name="SAPBEXHLevel1 6 8" xfId="51443"/>
    <cellStyle name="SAPBEXHLevel1 6 9" xfId="51444"/>
    <cellStyle name="SAPBEXHLevel1 7" xfId="51445"/>
    <cellStyle name="SAPBEXHLevel1 7 10" xfId="51446"/>
    <cellStyle name="SAPBEXHLevel1 7 11" xfId="51447"/>
    <cellStyle name="SAPBEXHLevel1 7 12" xfId="51448"/>
    <cellStyle name="SAPBEXHLevel1 7 13" xfId="51449"/>
    <cellStyle name="SAPBEXHLevel1 7 14" xfId="51450"/>
    <cellStyle name="SAPBEXHLevel1 7 15" xfId="51451"/>
    <cellStyle name="SAPBEXHLevel1 7 16" xfId="51452"/>
    <cellStyle name="SAPBEXHLevel1 7 17" xfId="51453"/>
    <cellStyle name="SAPBEXHLevel1 7 18" xfId="51454"/>
    <cellStyle name="SAPBEXHLevel1 7 19" xfId="51455"/>
    <cellStyle name="SAPBEXHLevel1 7 2" xfId="51456"/>
    <cellStyle name="SAPBEXHLevel1 7 2 10" xfId="51457"/>
    <cellStyle name="SAPBEXHLevel1 7 2 11" xfId="51458"/>
    <cellStyle name="SAPBEXHLevel1 7 2 12" xfId="51459"/>
    <cellStyle name="SAPBEXHLevel1 7 2 13" xfId="51460"/>
    <cellStyle name="SAPBEXHLevel1 7 2 14" xfId="51461"/>
    <cellStyle name="SAPBEXHLevel1 7 2 15" xfId="51462"/>
    <cellStyle name="SAPBEXHLevel1 7 2 16" xfId="51463"/>
    <cellStyle name="SAPBEXHLevel1 7 2 17" xfId="51464"/>
    <cellStyle name="SAPBEXHLevel1 7 2 18" xfId="51465"/>
    <cellStyle name="SAPBEXHLevel1 7 2 19" xfId="51466"/>
    <cellStyle name="SAPBEXHLevel1 7 2 2" xfId="51467"/>
    <cellStyle name="SAPBEXHLevel1 7 2 20" xfId="51468"/>
    <cellStyle name="SAPBEXHLevel1 7 2 21" xfId="51469"/>
    <cellStyle name="SAPBEXHLevel1 7 2 22" xfId="51470"/>
    <cellStyle name="SAPBEXHLevel1 7 2 23" xfId="51471"/>
    <cellStyle name="SAPBEXHLevel1 7 2 24" xfId="51472"/>
    <cellStyle name="SAPBEXHLevel1 7 2 25" xfId="51473"/>
    <cellStyle name="SAPBEXHLevel1 7 2 26" xfId="51474"/>
    <cellStyle name="SAPBEXHLevel1 7 2 27" xfId="51475"/>
    <cellStyle name="SAPBEXHLevel1 7 2 28" xfId="51476"/>
    <cellStyle name="SAPBEXHLevel1 7 2 29" xfId="51477"/>
    <cellStyle name="SAPBEXHLevel1 7 2 3" xfId="51478"/>
    <cellStyle name="SAPBEXHLevel1 7 2 4" xfId="51479"/>
    <cellStyle name="SAPBEXHLevel1 7 2 5" xfId="51480"/>
    <cellStyle name="SAPBEXHLevel1 7 2 6" xfId="51481"/>
    <cellStyle name="SAPBEXHLevel1 7 2 7" xfId="51482"/>
    <cellStyle name="SAPBEXHLevel1 7 2 8" xfId="51483"/>
    <cellStyle name="SAPBEXHLevel1 7 2 9" xfId="51484"/>
    <cellStyle name="SAPBEXHLevel1 7 20" xfId="51485"/>
    <cellStyle name="SAPBEXHLevel1 7 21" xfId="51486"/>
    <cellStyle name="SAPBEXHLevel1 7 22" xfId="51487"/>
    <cellStyle name="SAPBEXHLevel1 7 23" xfId="51488"/>
    <cellStyle name="SAPBEXHLevel1 7 24" xfId="51489"/>
    <cellStyle name="SAPBEXHLevel1 7 25" xfId="51490"/>
    <cellStyle name="SAPBEXHLevel1 7 26" xfId="51491"/>
    <cellStyle name="SAPBEXHLevel1 7 27" xfId="51492"/>
    <cellStyle name="SAPBEXHLevel1 7 28" xfId="51493"/>
    <cellStyle name="SAPBEXHLevel1 7 29" xfId="51494"/>
    <cellStyle name="SAPBEXHLevel1 7 3" xfId="51495"/>
    <cellStyle name="SAPBEXHLevel1 7 30" xfId="51496"/>
    <cellStyle name="SAPBEXHLevel1 7 4" xfId="51497"/>
    <cellStyle name="SAPBEXHLevel1 7 5" xfId="51498"/>
    <cellStyle name="SAPBEXHLevel1 7 6" xfId="51499"/>
    <cellStyle name="SAPBEXHLevel1 7 7" xfId="51500"/>
    <cellStyle name="SAPBEXHLevel1 7 8" xfId="51501"/>
    <cellStyle name="SAPBEXHLevel1 7 9" xfId="51502"/>
    <cellStyle name="SAPBEXHLevel1 8" xfId="51503"/>
    <cellStyle name="SAPBEXHLevel1 8 10" xfId="51504"/>
    <cellStyle name="SAPBEXHLevel1 8 11" xfId="51505"/>
    <cellStyle name="SAPBEXHLevel1 8 12" xfId="51506"/>
    <cellStyle name="SAPBEXHLevel1 8 13" xfId="51507"/>
    <cellStyle name="SAPBEXHLevel1 8 14" xfId="51508"/>
    <cellStyle name="SAPBEXHLevel1 8 15" xfId="51509"/>
    <cellStyle name="SAPBEXHLevel1 8 16" xfId="51510"/>
    <cellStyle name="SAPBEXHLevel1 8 17" xfId="51511"/>
    <cellStyle name="SAPBEXHLevel1 8 18" xfId="51512"/>
    <cellStyle name="SAPBEXHLevel1 8 19" xfId="51513"/>
    <cellStyle name="SAPBEXHLevel1 8 2" xfId="51514"/>
    <cellStyle name="SAPBEXHLevel1 8 2 10" xfId="51515"/>
    <cellStyle name="SAPBEXHLevel1 8 2 11" xfId="51516"/>
    <cellStyle name="SAPBEXHLevel1 8 2 12" xfId="51517"/>
    <cellStyle name="SAPBEXHLevel1 8 2 13" xfId="51518"/>
    <cellStyle name="SAPBEXHLevel1 8 2 14" xfId="51519"/>
    <cellStyle name="SAPBEXHLevel1 8 2 15" xfId="51520"/>
    <cellStyle name="SAPBEXHLevel1 8 2 16" xfId="51521"/>
    <cellStyle name="SAPBEXHLevel1 8 2 17" xfId="51522"/>
    <cellStyle name="SAPBEXHLevel1 8 2 18" xfId="51523"/>
    <cellStyle name="SAPBEXHLevel1 8 2 19" xfId="51524"/>
    <cellStyle name="SAPBEXHLevel1 8 2 2" xfId="51525"/>
    <cellStyle name="SAPBEXHLevel1 8 2 20" xfId="51526"/>
    <cellStyle name="SAPBEXHLevel1 8 2 21" xfId="51527"/>
    <cellStyle name="SAPBEXHLevel1 8 2 22" xfId="51528"/>
    <cellStyle name="SAPBEXHLevel1 8 2 23" xfId="51529"/>
    <cellStyle name="SAPBEXHLevel1 8 2 24" xfId="51530"/>
    <cellStyle name="SAPBEXHLevel1 8 2 25" xfId="51531"/>
    <cellStyle name="SAPBEXHLevel1 8 2 26" xfId="51532"/>
    <cellStyle name="SAPBEXHLevel1 8 2 27" xfId="51533"/>
    <cellStyle name="SAPBEXHLevel1 8 2 28" xfId="51534"/>
    <cellStyle name="SAPBEXHLevel1 8 2 29" xfId="51535"/>
    <cellStyle name="SAPBEXHLevel1 8 2 3" xfId="51536"/>
    <cellStyle name="SAPBEXHLevel1 8 2 4" xfId="51537"/>
    <cellStyle name="SAPBEXHLevel1 8 2 5" xfId="51538"/>
    <cellStyle name="SAPBEXHLevel1 8 2 6" xfId="51539"/>
    <cellStyle name="SAPBEXHLevel1 8 2 7" xfId="51540"/>
    <cellStyle name="SAPBEXHLevel1 8 2 8" xfId="51541"/>
    <cellStyle name="SAPBEXHLevel1 8 2 9" xfId="51542"/>
    <cellStyle name="SAPBEXHLevel1 8 20" xfId="51543"/>
    <cellStyle name="SAPBEXHLevel1 8 21" xfId="51544"/>
    <cellStyle name="SAPBEXHLevel1 8 22" xfId="51545"/>
    <cellStyle name="SAPBEXHLevel1 8 23" xfId="51546"/>
    <cellStyle name="SAPBEXHLevel1 8 24" xfId="51547"/>
    <cellStyle name="SAPBEXHLevel1 8 25" xfId="51548"/>
    <cellStyle name="SAPBEXHLevel1 8 26" xfId="51549"/>
    <cellStyle name="SAPBEXHLevel1 8 27" xfId="51550"/>
    <cellStyle name="SAPBEXHLevel1 8 28" xfId="51551"/>
    <cellStyle name="SAPBEXHLevel1 8 29" xfId="51552"/>
    <cellStyle name="SAPBEXHLevel1 8 3" xfId="51553"/>
    <cellStyle name="SAPBEXHLevel1 8 30" xfId="51554"/>
    <cellStyle name="SAPBEXHLevel1 8 4" xfId="51555"/>
    <cellStyle name="SAPBEXHLevel1 8 5" xfId="51556"/>
    <cellStyle name="SAPBEXHLevel1 8 6" xfId="51557"/>
    <cellStyle name="SAPBEXHLevel1 8 7" xfId="51558"/>
    <cellStyle name="SAPBEXHLevel1 8 8" xfId="51559"/>
    <cellStyle name="SAPBEXHLevel1 8 9" xfId="51560"/>
    <cellStyle name="SAPBEXHLevel1 9" xfId="51561"/>
    <cellStyle name="SAPBEXHLevel1 9 10" xfId="51562"/>
    <cellStyle name="SAPBEXHLevel1 9 11" xfId="51563"/>
    <cellStyle name="SAPBEXHLevel1 9 12" xfId="51564"/>
    <cellStyle name="SAPBEXHLevel1 9 13" xfId="51565"/>
    <cellStyle name="SAPBEXHLevel1 9 14" xfId="51566"/>
    <cellStyle name="SAPBEXHLevel1 9 15" xfId="51567"/>
    <cellStyle name="SAPBEXHLevel1 9 16" xfId="51568"/>
    <cellStyle name="SAPBEXHLevel1 9 17" xfId="51569"/>
    <cellStyle name="SAPBEXHLevel1 9 18" xfId="51570"/>
    <cellStyle name="SAPBEXHLevel1 9 19" xfId="51571"/>
    <cellStyle name="SAPBEXHLevel1 9 2" xfId="51572"/>
    <cellStyle name="SAPBEXHLevel1 9 2 10" xfId="51573"/>
    <cellStyle name="SAPBEXHLevel1 9 2 11" xfId="51574"/>
    <cellStyle name="SAPBEXHLevel1 9 2 12" xfId="51575"/>
    <cellStyle name="SAPBEXHLevel1 9 2 13" xfId="51576"/>
    <cellStyle name="SAPBEXHLevel1 9 2 14" xfId="51577"/>
    <cellStyle name="SAPBEXHLevel1 9 2 15" xfId="51578"/>
    <cellStyle name="SAPBEXHLevel1 9 2 16" xfId="51579"/>
    <cellStyle name="SAPBEXHLevel1 9 2 17" xfId="51580"/>
    <cellStyle name="SAPBEXHLevel1 9 2 18" xfId="51581"/>
    <cellStyle name="SAPBEXHLevel1 9 2 19" xfId="51582"/>
    <cellStyle name="SAPBEXHLevel1 9 2 2" xfId="51583"/>
    <cellStyle name="SAPBEXHLevel1 9 2 20" xfId="51584"/>
    <cellStyle name="SAPBEXHLevel1 9 2 21" xfId="51585"/>
    <cellStyle name="SAPBEXHLevel1 9 2 22" xfId="51586"/>
    <cellStyle name="SAPBEXHLevel1 9 2 23" xfId="51587"/>
    <cellStyle name="SAPBEXHLevel1 9 2 24" xfId="51588"/>
    <cellStyle name="SAPBEXHLevel1 9 2 25" xfId="51589"/>
    <cellStyle name="SAPBEXHLevel1 9 2 26" xfId="51590"/>
    <cellStyle name="SAPBEXHLevel1 9 2 27" xfId="51591"/>
    <cellStyle name="SAPBEXHLevel1 9 2 28" xfId="51592"/>
    <cellStyle name="SAPBEXHLevel1 9 2 29" xfId="51593"/>
    <cellStyle name="SAPBEXHLevel1 9 2 3" xfId="51594"/>
    <cellStyle name="SAPBEXHLevel1 9 2 4" xfId="51595"/>
    <cellStyle name="SAPBEXHLevel1 9 2 5" xfId="51596"/>
    <cellStyle name="SAPBEXHLevel1 9 2 6" xfId="51597"/>
    <cellStyle name="SAPBEXHLevel1 9 2 7" xfId="51598"/>
    <cellStyle name="SAPBEXHLevel1 9 2 8" xfId="51599"/>
    <cellStyle name="SAPBEXHLevel1 9 2 9" xfId="51600"/>
    <cellStyle name="SAPBEXHLevel1 9 20" xfId="51601"/>
    <cellStyle name="SAPBEXHLevel1 9 21" xfId="51602"/>
    <cellStyle name="SAPBEXHLevel1 9 22" xfId="51603"/>
    <cellStyle name="SAPBEXHLevel1 9 23" xfId="51604"/>
    <cellStyle name="SAPBEXHLevel1 9 24" xfId="51605"/>
    <cellStyle name="SAPBEXHLevel1 9 25" xfId="51606"/>
    <cellStyle name="SAPBEXHLevel1 9 26" xfId="51607"/>
    <cellStyle name="SAPBEXHLevel1 9 27" xfId="51608"/>
    <cellStyle name="SAPBEXHLevel1 9 28" xfId="51609"/>
    <cellStyle name="SAPBEXHLevel1 9 29" xfId="51610"/>
    <cellStyle name="SAPBEXHLevel1 9 3" xfId="51611"/>
    <cellStyle name="SAPBEXHLevel1 9 30" xfId="51612"/>
    <cellStyle name="SAPBEXHLevel1 9 4" xfId="51613"/>
    <cellStyle name="SAPBEXHLevel1 9 5" xfId="51614"/>
    <cellStyle name="SAPBEXHLevel1 9 6" xfId="51615"/>
    <cellStyle name="SAPBEXHLevel1 9 7" xfId="51616"/>
    <cellStyle name="SAPBEXHLevel1 9 8" xfId="51617"/>
    <cellStyle name="SAPBEXHLevel1 9 9" xfId="51618"/>
    <cellStyle name="SAPBEXHLevel1X" xfId="51619"/>
    <cellStyle name="SAPBEXHLevel1X 10" xfId="51620"/>
    <cellStyle name="SAPBEXHLevel1X 10 10" xfId="51621"/>
    <cellStyle name="SAPBEXHLevel1X 10 11" xfId="51622"/>
    <cellStyle name="SAPBEXHLevel1X 10 12" xfId="51623"/>
    <cellStyle name="SAPBEXHLevel1X 10 13" xfId="51624"/>
    <cellStyle name="SAPBEXHLevel1X 10 14" xfId="51625"/>
    <cellStyle name="SAPBEXHLevel1X 10 15" xfId="51626"/>
    <cellStyle name="SAPBEXHLevel1X 10 16" xfId="51627"/>
    <cellStyle name="SAPBEXHLevel1X 10 17" xfId="51628"/>
    <cellStyle name="SAPBEXHLevel1X 10 18" xfId="51629"/>
    <cellStyle name="SAPBEXHLevel1X 10 19" xfId="51630"/>
    <cellStyle name="SAPBEXHLevel1X 10 2" xfId="51631"/>
    <cellStyle name="SAPBEXHLevel1X 10 2 10" xfId="51632"/>
    <cellStyle name="SAPBEXHLevel1X 10 2 11" xfId="51633"/>
    <cellStyle name="SAPBEXHLevel1X 10 2 12" xfId="51634"/>
    <cellStyle name="SAPBEXHLevel1X 10 2 13" xfId="51635"/>
    <cellStyle name="SAPBEXHLevel1X 10 2 14" xfId="51636"/>
    <cellStyle name="SAPBEXHLevel1X 10 2 15" xfId="51637"/>
    <cellStyle name="SAPBEXHLevel1X 10 2 16" xfId="51638"/>
    <cellStyle name="SAPBEXHLevel1X 10 2 17" xfId="51639"/>
    <cellStyle name="SAPBEXHLevel1X 10 2 18" xfId="51640"/>
    <cellStyle name="SAPBEXHLevel1X 10 2 19" xfId="51641"/>
    <cellStyle name="SAPBEXHLevel1X 10 2 2" xfId="51642"/>
    <cellStyle name="SAPBEXHLevel1X 10 2 20" xfId="51643"/>
    <cellStyle name="SAPBEXHLevel1X 10 2 21" xfId="51644"/>
    <cellStyle name="SAPBEXHLevel1X 10 2 22" xfId="51645"/>
    <cellStyle name="SAPBEXHLevel1X 10 2 23" xfId="51646"/>
    <cellStyle name="SAPBEXHLevel1X 10 2 24" xfId="51647"/>
    <cellStyle name="SAPBEXHLevel1X 10 2 25" xfId="51648"/>
    <cellStyle name="SAPBEXHLevel1X 10 2 26" xfId="51649"/>
    <cellStyle name="SAPBEXHLevel1X 10 2 27" xfId="51650"/>
    <cellStyle name="SAPBEXHLevel1X 10 2 28" xfId="51651"/>
    <cellStyle name="SAPBEXHLevel1X 10 2 29" xfId="51652"/>
    <cellStyle name="SAPBEXHLevel1X 10 2 3" xfId="51653"/>
    <cellStyle name="SAPBEXHLevel1X 10 2 4" xfId="51654"/>
    <cellStyle name="SAPBEXHLevel1X 10 2 5" xfId="51655"/>
    <cellStyle name="SAPBEXHLevel1X 10 2 6" xfId="51656"/>
    <cellStyle name="SAPBEXHLevel1X 10 2 7" xfId="51657"/>
    <cellStyle name="SAPBEXHLevel1X 10 2 8" xfId="51658"/>
    <cellStyle name="SAPBEXHLevel1X 10 2 9" xfId="51659"/>
    <cellStyle name="SAPBEXHLevel1X 10 20" xfId="51660"/>
    <cellStyle name="SAPBEXHLevel1X 10 21" xfId="51661"/>
    <cellStyle name="SAPBEXHLevel1X 10 22" xfId="51662"/>
    <cellStyle name="SAPBEXHLevel1X 10 23" xfId="51663"/>
    <cellStyle name="SAPBEXHLevel1X 10 24" xfId="51664"/>
    <cellStyle name="SAPBEXHLevel1X 10 25" xfId="51665"/>
    <cellStyle name="SAPBEXHLevel1X 10 26" xfId="51666"/>
    <cellStyle name="SAPBEXHLevel1X 10 27" xfId="51667"/>
    <cellStyle name="SAPBEXHLevel1X 10 28" xfId="51668"/>
    <cellStyle name="SAPBEXHLevel1X 10 29" xfId="51669"/>
    <cellStyle name="SAPBEXHLevel1X 10 3" xfId="51670"/>
    <cellStyle name="SAPBEXHLevel1X 10 30" xfId="51671"/>
    <cellStyle name="SAPBEXHLevel1X 10 4" xfId="51672"/>
    <cellStyle name="SAPBEXHLevel1X 10 5" xfId="51673"/>
    <cellStyle name="SAPBEXHLevel1X 10 6" xfId="51674"/>
    <cellStyle name="SAPBEXHLevel1X 10 7" xfId="51675"/>
    <cellStyle name="SAPBEXHLevel1X 10 8" xfId="51676"/>
    <cellStyle name="SAPBEXHLevel1X 10 9" xfId="51677"/>
    <cellStyle name="SAPBEXHLevel1X 11" xfId="51678"/>
    <cellStyle name="SAPBEXHLevel1X 11 10" xfId="51679"/>
    <cellStyle name="SAPBEXHLevel1X 11 11" xfId="51680"/>
    <cellStyle name="SAPBEXHLevel1X 11 12" xfId="51681"/>
    <cellStyle name="SAPBEXHLevel1X 11 13" xfId="51682"/>
    <cellStyle name="SAPBEXHLevel1X 11 14" xfId="51683"/>
    <cellStyle name="SAPBEXHLevel1X 11 15" xfId="51684"/>
    <cellStyle name="SAPBEXHLevel1X 11 16" xfId="51685"/>
    <cellStyle name="SAPBEXHLevel1X 11 17" xfId="51686"/>
    <cellStyle name="SAPBEXHLevel1X 11 18" xfId="51687"/>
    <cellStyle name="SAPBEXHLevel1X 11 19" xfId="51688"/>
    <cellStyle name="SAPBEXHLevel1X 11 2" xfId="51689"/>
    <cellStyle name="SAPBEXHLevel1X 11 2 10" xfId="51690"/>
    <cellStyle name="SAPBEXHLevel1X 11 2 11" xfId="51691"/>
    <cellStyle name="SAPBEXHLevel1X 11 2 12" xfId="51692"/>
    <cellStyle name="SAPBEXHLevel1X 11 2 13" xfId="51693"/>
    <cellStyle name="SAPBEXHLevel1X 11 2 14" xfId="51694"/>
    <cellStyle name="SAPBEXHLevel1X 11 2 15" xfId="51695"/>
    <cellStyle name="SAPBEXHLevel1X 11 2 16" xfId="51696"/>
    <cellStyle name="SAPBEXHLevel1X 11 2 17" xfId="51697"/>
    <cellStyle name="SAPBEXHLevel1X 11 2 18" xfId="51698"/>
    <cellStyle name="SAPBEXHLevel1X 11 2 19" xfId="51699"/>
    <cellStyle name="SAPBEXHLevel1X 11 2 2" xfId="51700"/>
    <cellStyle name="SAPBEXHLevel1X 11 2 20" xfId="51701"/>
    <cellStyle name="SAPBEXHLevel1X 11 2 21" xfId="51702"/>
    <cellStyle name="SAPBEXHLevel1X 11 2 22" xfId="51703"/>
    <cellStyle name="SAPBEXHLevel1X 11 2 23" xfId="51704"/>
    <cellStyle name="SAPBEXHLevel1X 11 2 24" xfId="51705"/>
    <cellStyle name="SAPBEXHLevel1X 11 2 25" xfId="51706"/>
    <cellStyle name="SAPBEXHLevel1X 11 2 26" xfId="51707"/>
    <cellStyle name="SAPBEXHLevel1X 11 2 27" xfId="51708"/>
    <cellStyle name="SAPBEXHLevel1X 11 2 28" xfId="51709"/>
    <cellStyle name="SAPBEXHLevel1X 11 2 29" xfId="51710"/>
    <cellStyle name="SAPBEXHLevel1X 11 2 3" xfId="51711"/>
    <cellStyle name="SAPBEXHLevel1X 11 2 4" xfId="51712"/>
    <cellStyle name="SAPBEXHLevel1X 11 2 5" xfId="51713"/>
    <cellStyle name="SAPBEXHLevel1X 11 2 6" xfId="51714"/>
    <cellStyle name="SAPBEXHLevel1X 11 2 7" xfId="51715"/>
    <cellStyle name="SAPBEXHLevel1X 11 2 8" xfId="51716"/>
    <cellStyle name="SAPBEXHLevel1X 11 2 9" xfId="51717"/>
    <cellStyle name="SAPBEXHLevel1X 11 20" xfId="51718"/>
    <cellStyle name="SAPBEXHLevel1X 11 21" xfId="51719"/>
    <cellStyle name="SAPBEXHLevel1X 11 22" xfId="51720"/>
    <cellStyle name="SAPBEXHLevel1X 11 23" xfId="51721"/>
    <cellStyle name="SAPBEXHLevel1X 11 24" xfId="51722"/>
    <cellStyle name="SAPBEXHLevel1X 11 25" xfId="51723"/>
    <cellStyle name="SAPBEXHLevel1X 11 26" xfId="51724"/>
    <cellStyle name="SAPBEXHLevel1X 11 27" xfId="51725"/>
    <cellStyle name="SAPBEXHLevel1X 11 28" xfId="51726"/>
    <cellStyle name="SAPBEXHLevel1X 11 29" xfId="51727"/>
    <cellStyle name="SAPBEXHLevel1X 11 3" xfId="51728"/>
    <cellStyle name="SAPBEXHLevel1X 11 30" xfId="51729"/>
    <cellStyle name="SAPBEXHLevel1X 11 4" xfId="51730"/>
    <cellStyle name="SAPBEXHLevel1X 11 5" xfId="51731"/>
    <cellStyle name="SAPBEXHLevel1X 11 6" xfId="51732"/>
    <cellStyle name="SAPBEXHLevel1X 11 7" xfId="51733"/>
    <cellStyle name="SAPBEXHLevel1X 11 8" xfId="51734"/>
    <cellStyle name="SAPBEXHLevel1X 11 9" xfId="51735"/>
    <cellStyle name="SAPBEXHLevel1X 12" xfId="51736"/>
    <cellStyle name="SAPBEXHLevel1X 12 10" xfId="51737"/>
    <cellStyle name="SAPBEXHLevel1X 12 11" xfId="51738"/>
    <cellStyle name="SAPBEXHLevel1X 12 12" xfId="51739"/>
    <cellStyle name="SAPBEXHLevel1X 12 13" xfId="51740"/>
    <cellStyle name="SAPBEXHLevel1X 12 14" xfId="51741"/>
    <cellStyle name="SAPBEXHLevel1X 12 15" xfId="51742"/>
    <cellStyle name="SAPBEXHLevel1X 12 16" xfId="51743"/>
    <cellStyle name="SAPBEXHLevel1X 12 17" xfId="51744"/>
    <cellStyle name="SAPBEXHLevel1X 12 18" xfId="51745"/>
    <cellStyle name="SAPBEXHLevel1X 12 19" xfId="51746"/>
    <cellStyle name="SAPBEXHLevel1X 12 2" xfId="51747"/>
    <cellStyle name="SAPBEXHLevel1X 12 2 10" xfId="51748"/>
    <cellStyle name="SAPBEXHLevel1X 12 2 11" xfId="51749"/>
    <cellStyle name="SAPBEXHLevel1X 12 2 12" xfId="51750"/>
    <cellStyle name="SAPBEXHLevel1X 12 2 13" xfId="51751"/>
    <cellStyle name="SAPBEXHLevel1X 12 2 14" xfId="51752"/>
    <cellStyle name="SAPBEXHLevel1X 12 2 15" xfId="51753"/>
    <cellStyle name="SAPBEXHLevel1X 12 2 16" xfId="51754"/>
    <cellStyle name="SAPBEXHLevel1X 12 2 17" xfId="51755"/>
    <cellStyle name="SAPBEXHLevel1X 12 2 18" xfId="51756"/>
    <cellStyle name="SAPBEXHLevel1X 12 2 19" xfId="51757"/>
    <cellStyle name="SAPBEXHLevel1X 12 2 2" xfId="51758"/>
    <cellStyle name="SAPBEXHLevel1X 12 2 20" xfId="51759"/>
    <cellStyle name="SAPBEXHLevel1X 12 2 21" xfId="51760"/>
    <cellStyle name="SAPBEXHLevel1X 12 2 22" xfId="51761"/>
    <cellStyle name="SAPBEXHLevel1X 12 2 23" xfId="51762"/>
    <cellStyle name="SAPBEXHLevel1X 12 2 24" xfId="51763"/>
    <cellStyle name="SAPBEXHLevel1X 12 2 25" xfId="51764"/>
    <cellStyle name="SAPBEXHLevel1X 12 2 26" xfId="51765"/>
    <cellStyle name="SAPBEXHLevel1X 12 2 27" xfId="51766"/>
    <cellStyle name="SAPBEXHLevel1X 12 2 28" xfId="51767"/>
    <cellStyle name="SAPBEXHLevel1X 12 2 29" xfId="51768"/>
    <cellStyle name="SAPBEXHLevel1X 12 2 3" xfId="51769"/>
    <cellStyle name="SAPBEXHLevel1X 12 2 4" xfId="51770"/>
    <cellStyle name="SAPBEXHLevel1X 12 2 5" xfId="51771"/>
    <cellStyle name="SAPBEXHLevel1X 12 2 6" xfId="51772"/>
    <cellStyle name="SAPBEXHLevel1X 12 2 7" xfId="51773"/>
    <cellStyle name="SAPBEXHLevel1X 12 2 8" xfId="51774"/>
    <cellStyle name="SAPBEXHLevel1X 12 2 9" xfId="51775"/>
    <cellStyle name="SAPBEXHLevel1X 12 20" xfId="51776"/>
    <cellStyle name="SAPBEXHLevel1X 12 21" xfId="51777"/>
    <cellStyle name="SAPBEXHLevel1X 12 22" xfId="51778"/>
    <cellStyle name="SAPBEXHLevel1X 12 23" xfId="51779"/>
    <cellStyle name="SAPBEXHLevel1X 12 24" xfId="51780"/>
    <cellStyle name="SAPBEXHLevel1X 12 25" xfId="51781"/>
    <cellStyle name="SAPBEXHLevel1X 12 26" xfId="51782"/>
    <cellStyle name="SAPBEXHLevel1X 12 27" xfId="51783"/>
    <cellStyle name="SAPBEXHLevel1X 12 28" xfId="51784"/>
    <cellStyle name="SAPBEXHLevel1X 12 29" xfId="51785"/>
    <cellStyle name="SAPBEXHLevel1X 12 3" xfId="51786"/>
    <cellStyle name="SAPBEXHLevel1X 12 30" xfId="51787"/>
    <cellStyle name="SAPBEXHLevel1X 12 4" xfId="51788"/>
    <cellStyle name="SAPBEXHLevel1X 12 5" xfId="51789"/>
    <cellStyle name="SAPBEXHLevel1X 12 6" xfId="51790"/>
    <cellStyle name="SAPBEXHLevel1X 12 7" xfId="51791"/>
    <cellStyle name="SAPBEXHLevel1X 12 8" xfId="51792"/>
    <cellStyle name="SAPBEXHLevel1X 12 9" xfId="51793"/>
    <cellStyle name="SAPBEXHLevel1X 13" xfId="51794"/>
    <cellStyle name="SAPBEXHLevel1X 13 10" xfId="51795"/>
    <cellStyle name="SAPBEXHLevel1X 13 11" xfId="51796"/>
    <cellStyle name="SAPBEXHLevel1X 13 12" xfId="51797"/>
    <cellStyle name="SAPBEXHLevel1X 13 13" xfId="51798"/>
    <cellStyle name="SAPBEXHLevel1X 13 14" xfId="51799"/>
    <cellStyle name="SAPBEXHLevel1X 13 15" xfId="51800"/>
    <cellStyle name="SAPBEXHLevel1X 13 16" xfId="51801"/>
    <cellStyle name="SAPBEXHLevel1X 13 17" xfId="51802"/>
    <cellStyle name="SAPBEXHLevel1X 13 18" xfId="51803"/>
    <cellStyle name="SAPBEXHLevel1X 13 19" xfId="51804"/>
    <cellStyle name="SAPBEXHLevel1X 13 2" xfId="51805"/>
    <cellStyle name="SAPBEXHLevel1X 13 2 10" xfId="51806"/>
    <cellStyle name="SAPBEXHLevel1X 13 2 11" xfId="51807"/>
    <cellStyle name="SAPBEXHLevel1X 13 2 12" xfId="51808"/>
    <cellStyle name="SAPBEXHLevel1X 13 2 13" xfId="51809"/>
    <cellStyle name="SAPBEXHLevel1X 13 2 14" xfId="51810"/>
    <cellStyle name="SAPBEXHLevel1X 13 2 15" xfId="51811"/>
    <cellStyle name="SAPBEXHLevel1X 13 2 16" xfId="51812"/>
    <cellStyle name="SAPBEXHLevel1X 13 2 17" xfId="51813"/>
    <cellStyle name="SAPBEXHLevel1X 13 2 18" xfId="51814"/>
    <cellStyle name="SAPBEXHLevel1X 13 2 19" xfId="51815"/>
    <cellStyle name="SAPBEXHLevel1X 13 2 2" xfId="51816"/>
    <cellStyle name="SAPBEXHLevel1X 13 2 20" xfId="51817"/>
    <cellStyle name="SAPBEXHLevel1X 13 2 21" xfId="51818"/>
    <cellStyle name="SAPBEXHLevel1X 13 2 22" xfId="51819"/>
    <cellStyle name="SAPBEXHLevel1X 13 2 23" xfId="51820"/>
    <cellStyle name="SAPBEXHLevel1X 13 2 24" xfId="51821"/>
    <cellStyle name="SAPBEXHLevel1X 13 2 25" xfId="51822"/>
    <cellStyle name="SAPBEXHLevel1X 13 2 26" xfId="51823"/>
    <cellStyle name="SAPBEXHLevel1X 13 2 27" xfId="51824"/>
    <cellStyle name="SAPBEXHLevel1X 13 2 28" xfId="51825"/>
    <cellStyle name="SAPBEXHLevel1X 13 2 29" xfId="51826"/>
    <cellStyle name="SAPBEXHLevel1X 13 2 3" xfId="51827"/>
    <cellStyle name="SAPBEXHLevel1X 13 2 4" xfId="51828"/>
    <cellStyle name="SAPBEXHLevel1X 13 2 5" xfId="51829"/>
    <cellStyle name="SAPBEXHLevel1X 13 2 6" xfId="51830"/>
    <cellStyle name="SAPBEXHLevel1X 13 2 7" xfId="51831"/>
    <cellStyle name="SAPBEXHLevel1X 13 2 8" xfId="51832"/>
    <cellStyle name="SAPBEXHLevel1X 13 2 9" xfId="51833"/>
    <cellStyle name="SAPBEXHLevel1X 13 20" xfId="51834"/>
    <cellStyle name="SAPBEXHLevel1X 13 21" xfId="51835"/>
    <cellStyle name="SAPBEXHLevel1X 13 22" xfId="51836"/>
    <cellStyle name="SAPBEXHLevel1X 13 23" xfId="51837"/>
    <cellStyle name="SAPBEXHLevel1X 13 24" xfId="51838"/>
    <cellStyle name="SAPBEXHLevel1X 13 25" xfId="51839"/>
    <cellStyle name="SAPBEXHLevel1X 13 26" xfId="51840"/>
    <cellStyle name="SAPBEXHLevel1X 13 27" xfId="51841"/>
    <cellStyle name="SAPBEXHLevel1X 13 28" xfId="51842"/>
    <cellStyle name="SAPBEXHLevel1X 13 29" xfId="51843"/>
    <cellStyle name="SAPBEXHLevel1X 13 3" xfId="51844"/>
    <cellStyle name="SAPBEXHLevel1X 13 30" xfId="51845"/>
    <cellStyle name="SAPBEXHLevel1X 13 4" xfId="51846"/>
    <cellStyle name="SAPBEXHLevel1X 13 5" xfId="51847"/>
    <cellStyle name="SAPBEXHLevel1X 13 6" xfId="51848"/>
    <cellStyle name="SAPBEXHLevel1X 13 7" xfId="51849"/>
    <cellStyle name="SAPBEXHLevel1X 13 8" xfId="51850"/>
    <cellStyle name="SAPBEXHLevel1X 13 9" xfId="51851"/>
    <cellStyle name="SAPBEXHLevel1X 14" xfId="51852"/>
    <cellStyle name="SAPBEXHLevel1X 14 10" xfId="51853"/>
    <cellStyle name="SAPBEXHLevel1X 14 11" xfId="51854"/>
    <cellStyle name="SAPBEXHLevel1X 14 12" xfId="51855"/>
    <cellStyle name="SAPBEXHLevel1X 14 13" xfId="51856"/>
    <cellStyle name="SAPBEXHLevel1X 14 14" xfId="51857"/>
    <cellStyle name="SAPBEXHLevel1X 14 15" xfId="51858"/>
    <cellStyle name="SAPBEXHLevel1X 14 16" xfId="51859"/>
    <cellStyle name="SAPBEXHLevel1X 14 17" xfId="51860"/>
    <cellStyle name="SAPBEXHLevel1X 14 18" xfId="51861"/>
    <cellStyle name="SAPBEXHLevel1X 14 19" xfId="51862"/>
    <cellStyle name="SAPBEXHLevel1X 14 2" xfId="51863"/>
    <cellStyle name="SAPBEXHLevel1X 14 2 10" xfId="51864"/>
    <cellStyle name="SAPBEXHLevel1X 14 2 11" xfId="51865"/>
    <cellStyle name="SAPBEXHLevel1X 14 2 12" xfId="51866"/>
    <cellStyle name="SAPBEXHLevel1X 14 2 13" xfId="51867"/>
    <cellStyle name="SAPBEXHLevel1X 14 2 14" xfId="51868"/>
    <cellStyle name="SAPBEXHLevel1X 14 2 15" xfId="51869"/>
    <cellStyle name="SAPBEXHLevel1X 14 2 16" xfId="51870"/>
    <cellStyle name="SAPBEXHLevel1X 14 2 17" xfId="51871"/>
    <cellStyle name="SAPBEXHLevel1X 14 2 18" xfId="51872"/>
    <cellStyle name="SAPBEXHLevel1X 14 2 19" xfId="51873"/>
    <cellStyle name="SAPBEXHLevel1X 14 2 2" xfId="51874"/>
    <cellStyle name="SAPBEXHLevel1X 14 2 20" xfId="51875"/>
    <cellStyle name="SAPBEXHLevel1X 14 2 21" xfId="51876"/>
    <cellStyle name="SAPBEXHLevel1X 14 2 22" xfId="51877"/>
    <cellStyle name="SAPBEXHLevel1X 14 2 23" xfId="51878"/>
    <cellStyle name="SAPBEXHLevel1X 14 2 24" xfId="51879"/>
    <cellStyle name="SAPBEXHLevel1X 14 2 25" xfId="51880"/>
    <cellStyle name="SAPBEXHLevel1X 14 2 26" xfId="51881"/>
    <cellStyle name="SAPBEXHLevel1X 14 2 27" xfId="51882"/>
    <cellStyle name="SAPBEXHLevel1X 14 2 28" xfId="51883"/>
    <cellStyle name="SAPBEXHLevel1X 14 2 29" xfId="51884"/>
    <cellStyle name="SAPBEXHLevel1X 14 2 3" xfId="51885"/>
    <cellStyle name="SAPBEXHLevel1X 14 2 4" xfId="51886"/>
    <cellStyle name="SAPBEXHLevel1X 14 2 5" xfId="51887"/>
    <cellStyle name="SAPBEXHLevel1X 14 2 6" xfId="51888"/>
    <cellStyle name="SAPBEXHLevel1X 14 2 7" xfId="51889"/>
    <cellStyle name="SAPBEXHLevel1X 14 2 8" xfId="51890"/>
    <cellStyle name="SAPBEXHLevel1X 14 2 9" xfId="51891"/>
    <cellStyle name="SAPBEXHLevel1X 14 20" xfId="51892"/>
    <cellStyle name="SAPBEXHLevel1X 14 21" xfId="51893"/>
    <cellStyle name="SAPBEXHLevel1X 14 22" xfId="51894"/>
    <cellStyle name="SAPBEXHLevel1X 14 23" xfId="51895"/>
    <cellStyle name="SAPBEXHLevel1X 14 24" xfId="51896"/>
    <cellStyle name="SAPBEXHLevel1X 14 25" xfId="51897"/>
    <cellStyle name="SAPBEXHLevel1X 14 26" xfId="51898"/>
    <cellStyle name="SAPBEXHLevel1X 14 27" xfId="51899"/>
    <cellStyle name="SAPBEXHLevel1X 14 28" xfId="51900"/>
    <cellStyle name="SAPBEXHLevel1X 14 29" xfId="51901"/>
    <cellStyle name="SAPBEXHLevel1X 14 3" xfId="51902"/>
    <cellStyle name="SAPBEXHLevel1X 14 30" xfId="51903"/>
    <cellStyle name="SAPBEXHLevel1X 14 4" xfId="51904"/>
    <cellStyle name="SAPBEXHLevel1X 14 5" xfId="51905"/>
    <cellStyle name="SAPBEXHLevel1X 14 6" xfId="51906"/>
    <cellStyle name="SAPBEXHLevel1X 14 7" xfId="51907"/>
    <cellStyle name="SAPBEXHLevel1X 14 8" xfId="51908"/>
    <cellStyle name="SAPBEXHLevel1X 14 9" xfId="51909"/>
    <cellStyle name="SAPBEXHLevel1X 15" xfId="51910"/>
    <cellStyle name="SAPBEXHLevel1X 15 10" xfId="51911"/>
    <cellStyle name="SAPBEXHLevel1X 15 11" xfId="51912"/>
    <cellStyle name="SAPBEXHLevel1X 15 12" xfId="51913"/>
    <cellStyle name="SAPBEXHLevel1X 15 13" xfId="51914"/>
    <cellStyle name="SAPBEXHLevel1X 15 14" xfId="51915"/>
    <cellStyle name="SAPBEXHLevel1X 15 15" xfId="51916"/>
    <cellStyle name="SAPBEXHLevel1X 15 16" xfId="51917"/>
    <cellStyle name="SAPBEXHLevel1X 15 17" xfId="51918"/>
    <cellStyle name="SAPBEXHLevel1X 15 18" xfId="51919"/>
    <cellStyle name="SAPBEXHLevel1X 15 19" xfId="51920"/>
    <cellStyle name="SAPBEXHLevel1X 15 2" xfId="51921"/>
    <cellStyle name="SAPBEXHLevel1X 15 2 10" xfId="51922"/>
    <cellStyle name="SAPBEXHLevel1X 15 2 11" xfId="51923"/>
    <cellStyle name="SAPBEXHLevel1X 15 2 12" xfId="51924"/>
    <cellStyle name="SAPBEXHLevel1X 15 2 13" xfId="51925"/>
    <cellStyle name="SAPBEXHLevel1X 15 2 14" xfId="51926"/>
    <cellStyle name="SAPBEXHLevel1X 15 2 15" xfId="51927"/>
    <cellStyle name="SAPBEXHLevel1X 15 2 16" xfId="51928"/>
    <cellStyle name="SAPBEXHLevel1X 15 2 17" xfId="51929"/>
    <cellStyle name="SAPBEXHLevel1X 15 2 18" xfId="51930"/>
    <cellStyle name="SAPBEXHLevel1X 15 2 19" xfId="51931"/>
    <cellStyle name="SAPBEXHLevel1X 15 2 2" xfId="51932"/>
    <cellStyle name="SAPBEXHLevel1X 15 2 20" xfId="51933"/>
    <cellStyle name="SAPBEXHLevel1X 15 2 21" xfId="51934"/>
    <cellStyle name="SAPBEXHLevel1X 15 2 22" xfId="51935"/>
    <cellStyle name="SAPBEXHLevel1X 15 2 23" xfId="51936"/>
    <cellStyle name="SAPBEXHLevel1X 15 2 24" xfId="51937"/>
    <cellStyle name="SAPBEXHLevel1X 15 2 25" xfId="51938"/>
    <cellStyle name="SAPBEXHLevel1X 15 2 26" xfId="51939"/>
    <cellStyle name="SAPBEXHLevel1X 15 2 27" xfId="51940"/>
    <cellStyle name="SAPBEXHLevel1X 15 2 28" xfId="51941"/>
    <cellStyle name="SAPBEXHLevel1X 15 2 29" xfId="51942"/>
    <cellStyle name="SAPBEXHLevel1X 15 2 3" xfId="51943"/>
    <cellStyle name="SAPBEXHLevel1X 15 2 4" xfId="51944"/>
    <cellStyle name="SAPBEXHLevel1X 15 2 5" xfId="51945"/>
    <cellStyle name="SAPBEXHLevel1X 15 2 6" xfId="51946"/>
    <cellStyle name="SAPBEXHLevel1X 15 2 7" xfId="51947"/>
    <cellStyle name="SAPBEXHLevel1X 15 2 8" xfId="51948"/>
    <cellStyle name="SAPBEXHLevel1X 15 2 9" xfId="51949"/>
    <cellStyle name="SAPBEXHLevel1X 15 20" xfId="51950"/>
    <cellStyle name="SAPBEXHLevel1X 15 21" xfId="51951"/>
    <cellStyle name="SAPBEXHLevel1X 15 22" xfId="51952"/>
    <cellStyle name="SAPBEXHLevel1X 15 23" xfId="51953"/>
    <cellStyle name="SAPBEXHLevel1X 15 24" xfId="51954"/>
    <cellStyle name="SAPBEXHLevel1X 15 25" xfId="51955"/>
    <cellStyle name="SAPBEXHLevel1X 15 26" xfId="51956"/>
    <cellStyle name="SAPBEXHLevel1X 15 27" xfId="51957"/>
    <cellStyle name="SAPBEXHLevel1X 15 28" xfId="51958"/>
    <cellStyle name="SAPBEXHLevel1X 15 29" xfId="51959"/>
    <cellStyle name="SAPBEXHLevel1X 15 3" xfId="51960"/>
    <cellStyle name="SAPBEXHLevel1X 15 30" xfId="51961"/>
    <cellStyle name="SAPBEXHLevel1X 15 4" xfId="51962"/>
    <cellStyle name="SAPBEXHLevel1X 15 5" xfId="51963"/>
    <cellStyle name="SAPBEXHLevel1X 15 6" xfId="51964"/>
    <cellStyle name="SAPBEXHLevel1X 15 7" xfId="51965"/>
    <cellStyle name="SAPBEXHLevel1X 15 8" xfId="51966"/>
    <cellStyle name="SAPBEXHLevel1X 15 9" xfId="51967"/>
    <cellStyle name="SAPBEXHLevel1X 16" xfId="51968"/>
    <cellStyle name="SAPBEXHLevel1X 16 10" xfId="51969"/>
    <cellStyle name="SAPBEXHLevel1X 16 11" xfId="51970"/>
    <cellStyle name="SAPBEXHLevel1X 16 12" xfId="51971"/>
    <cellStyle name="SAPBEXHLevel1X 16 13" xfId="51972"/>
    <cellStyle name="SAPBEXHLevel1X 16 14" xfId="51973"/>
    <cellStyle name="SAPBEXHLevel1X 16 15" xfId="51974"/>
    <cellStyle name="SAPBEXHLevel1X 16 16" xfId="51975"/>
    <cellStyle name="SAPBEXHLevel1X 16 17" xfId="51976"/>
    <cellStyle name="SAPBEXHLevel1X 16 18" xfId="51977"/>
    <cellStyle name="SAPBEXHLevel1X 16 19" xfId="51978"/>
    <cellStyle name="SAPBEXHLevel1X 16 2" xfId="51979"/>
    <cellStyle name="SAPBEXHLevel1X 16 2 10" xfId="51980"/>
    <cellStyle name="SAPBEXHLevel1X 16 2 11" xfId="51981"/>
    <cellStyle name="SAPBEXHLevel1X 16 2 12" xfId="51982"/>
    <cellStyle name="SAPBEXHLevel1X 16 2 13" xfId="51983"/>
    <cellStyle name="SAPBEXHLevel1X 16 2 14" xfId="51984"/>
    <cellStyle name="SAPBEXHLevel1X 16 2 15" xfId="51985"/>
    <cellStyle name="SAPBEXHLevel1X 16 2 16" xfId="51986"/>
    <cellStyle name="SAPBEXHLevel1X 16 2 17" xfId="51987"/>
    <cellStyle name="SAPBEXHLevel1X 16 2 18" xfId="51988"/>
    <cellStyle name="SAPBEXHLevel1X 16 2 19" xfId="51989"/>
    <cellStyle name="SAPBEXHLevel1X 16 2 2" xfId="51990"/>
    <cellStyle name="SAPBEXHLevel1X 16 2 20" xfId="51991"/>
    <cellStyle name="SAPBEXHLevel1X 16 2 21" xfId="51992"/>
    <cellStyle name="SAPBEXHLevel1X 16 2 22" xfId="51993"/>
    <cellStyle name="SAPBEXHLevel1X 16 2 23" xfId="51994"/>
    <cellStyle name="SAPBEXHLevel1X 16 2 24" xfId="51995"/>
    <cellStyle name="SAPBEXHLevel1X 16 2 25" xfId="51996"/>
    <cellStyle name="SAPBEXHLevel1X 16 2 26" xfId="51997"/>
    <cellStyle name="SAPBEXHLevel1X 16 2 27" xfId="51998"/>
    <cellStyle name="SAPBEXHLevel1X 16 2 28" xfId="51999"/>
    <cellStyle name="SAPBEXHLevel1X 16 2 29" xfId="52000"/>
    <cellStyle name="SAPBEXHLevel1X 16 2 3" xfId="52001"/>
    <cellStyle name="SAPBEXHLevel1X 16 2 4" xfId="52002"/>
    <cellStyle name="SAPBEXHLevel1X 16 2 5" xfId="52003"/>
    <cellStyle name="SAPBEXHLevel1X 16 2 6" xfId="52004"/>
    <cellStyle name="SAPBEXHLevel1X 16 2 7" xfId="52005"/>
    <cellStyle name="SAPBEXHLevel1X 16 2 8" xfId="52006"/>
    <cellStyle name="SAPBEXHLevel1X 16 2 9" xfId="52007"/>
    <cellStyle name="SAPBEXHLevel1X 16 20" xfId="52008"/>
    <cellStyle name="SAPBEXHLevel1X 16 21" xfId="52009"/>
    <cellStyle name="SAPBEXHLevel1X 16 22" xfId="52010"/>
    <cellStyle name="SAPBEXHLevel1X 16 23" xfId="52011"/>
    <cellStyle name="SAPBEXHLevel1X 16 24" xfId="52012"/>
    <cellStyle name="SAPBEXHLevel1X 16 25" xfId="52013"/>
    <cellStyle name="SAPBEXHLevel1X 16 26" xfId="52014"/>
    <cellStyle name="SAPBEXHLevel1X 16 27" xfId="52015"/>
    <cellStyle name="SAPBEXHLevel1X 16 28" xfId="52016"/>
    <cellStyle name="SAPBEXHLevel1X 16 29" xfId="52017"/>
    <cellStyle name="SAPBEXHLevel1X 16 3" xfId="52018"/>
    <cellStyle name="SAPBEXHLevel1X 16 30" xfId="52019"/>
    <cellStyle name="SAPBEXHLevel1X 16 4" xfId="52020"/>
    <cellStyle name="SAPBEXHLevel1X 16 5" xfId="52021"/>
    <cellStyle name="SAPBEXHLevel1X 16 6" xfId="52022"/>
    <cellStyle name="SAPBEXHLevel1X 16 7" xfId="52023"/>
    <cellStyle name="SAPBEXHLevel1X 16 8" xfId="52024"/>
    <cellStyle name="SAPBEXHLevel1X 16 9" xfId="52025"/>
    <cellStyle name="SAPBEXHLevel1X 17" xfId="52026"/>
    <cellStyle name="SAPBEXHLevel1X 17 10" xfId="52027"/>
    <cellStyle name="SAPBEXHLevel1X 17 11" xfId="52028"/>
    <cellStyle name="SAPBEXHLevel1X 17 12" xfId="52029"/>
    <cellStyle name="SAPBEXHLevel1X 17 13" xfId="52030"/>
    <cellStyle name="SAPBEXHLevel1X 17 14" xfId="52031"/>
    <cellStyle name="SAPBEXHLevel1X 17 15" xfId="52032"/>
    <cellStyle name="SAPBEXHLevel1X 17 16" xfId="52033"/>
    <cellStyle name="SAPBEXHLevel1X 17 17" xfId="52034"/>
    <cellStyle name="SAPBEXHLevel1X 17 18" xfId="52035"/>
    <cellStyle name="SAPBEXHLevel1X 17 19" xfId="52036"/>
    <cellStyle name="SAPBEXHLevel1X 17 2" xfId="52037"/>
    <cellStyle name="SAPBEXHLevel1X 17 2 10" xfId="52038"/>
    <cellStyle name="SAPBEXHLevel1X 17 2 11" xfId="52039"/>
    <cellStyle name="SAPBEXHLevel1X 17 2 12" xfId="52040"/>
    <cellStyle name="SAPBEXHLevel1X 17 2 13" xfId="52041"/>
    <cellStyle name="SAPBEXHLevel1X 17 2 14" xfId="52042"/>
    <cellStyle name="SAPBEXHLevel1X 17 2 15" xfId="52043"/>
    <cellStyle name="SAPBEXHLevel1X 17 2 16" xfId="52044"/>
    <cellStyle name="SAPBEXHLevel1X 17 2 17" xfId="52045"/>
    <cellStyle name="SAPBEXHLevel1X 17 2 18" xfId="52046"/>
    <cellStyle name="SAPBEXHLevel1X 17 2 19" xfId="52047"/>
    <cellStyle name="SAPBEXHLevel1X 17 2 2" xfId="52048"/>
    <cellStyle name="SAPBEXHLevel1X 17 2 20" xfId="52049"/>
    <cellStyle name="SAPBEXHLevel1X 17 2 21" xfId="52050"/>
    <cellStyle name="SAPBEXHLevel1X 17 2 22" xfId="52051"/>
    <cellStyle name="SAPBEXHLevel1X 17 2 23" xfId="52052"/>
    <cellStyle name="SAPBEXHLevel1X 17 2 24" xfId="52053"/>
    <cellStyle name="SAPBEXHLevel1X 17 2 25" xfId="52054"/>
    <cellStyle name="SAPBEXHLevel1X 17 2 26" xfId="52055"/>
    <cellStyle name="SAPBEXHLevel1X 17 2 27" xfId="52056"/>
    <cellStyle name="SAPBEXHLevel1X 17 2 28" xfId="52057"/>
    <cellStyle name="SAPBEXHLevel1X 17 2 29" xfId="52058"/>
    <cellStyle name="SAPBEXHLevel1X 17 2 3" xfId="52059"/>
    <cellStyle name="SAPBEXHLevel1X 17 2 4" xfId="52060"/>
    <cellStyle name="SAPBEXHLevel1X 17 2 5" xfId="52061"/>
    <cellStyle name="SAPBEXHLevel1X 17 2 6" xfId="52062"/>
    <cellStyle name="SAPBEXHLevel1X 17 2 7" xfId="52063"/>
    <cellStyle name="SAPBEXHLevel1X 17 2 8" xfId="52064"/>
    <cellStyle name="SAPBEXHLevel1X 17 2 9" xfId="52065"/>
    <cellStyle name="SAPBEXHLevel1X 17 20" xfId="52066"/>
    <cellStyle name="SAPBEXHLevel1X 17 21" xfId="52067"/>
    <cellStyle name="SAPBEXHLevel1X 17 22" xfId="52068"/>
    <cellStyle name="SAPBEXHLevel1X 17 23" xfId="52069"/>
    <cellStyle name="SAPBEXHLevel1X 17 24" xfId="52070"/>
    <cellStyle name="SAPBEXHLevel1X 17 25" xfId="52071"/>
    <cellStyle name="SAPBEXHLevel1X 17 26" xfId="52072"/>
    <cellStyle name="SAPBEXHLevel1X 17 27" xfId="52073"/>
    <cellStyle name="SAPBEXHLevel1X 17 28" xfId="52074"/>
    <cellStyle name="SAPBEXHLevel1X 17 29" xfId="52075"/>
    <cellStyle name="SAPBEXHLevel1X 17 3" xfId="52076"/>
    <cellStyle name="SAPBEXHLevel1X 17 30" xfId="52077"/>
    <cellStyle name="SAPBEXHLevel1X 17 4" xfId="52078"/>
    <cellStyle name="SAPBEXHLevel1X 17 5" xfId="52079"/>
    <cellStyle name="SAPBEXHLevel1X 17 6" xfId="52080"/>
    <cellStyle name="SAPBEXHLevel1X 17 7" xfId="52081"/>
    <cellStyle name="SAPBEXHLevel1X 17 8" xfId="52082"/>
    <cellStyle name="SAPBEXHLevel1X 17 9" xfId="52083"/>
    <cellStyle name="SAPBEXHLevel1X 18" xfId="52084"/>
    <cellStyle name="SAPBEXHLevel1X 18 10" xfId="52085"/>
    <cellStyle name="SAPBEXHLevel1X 18 11" xfId="52086"/>
    <cellStyle name="SAPBEXHLevel1X 18 12" xfId="52087"/>
    <cellStyle name="SAPBEXHLevel1X 18 13" xfId="52088"/>
    <cellStyle name="SAPBEXHLevel1X 18 14" xfId="52089"/>
    <cellStyle name="SAPBEXHLevel1X 18 15" xfId="52090"/>
    <cellStyle name="SAPBEXHLevel1X 18 16" xfId="52091"/>
    <cellStyle name="SAPBEXHLevel1X 18 17" xfId="52092"/>
    <cellStyle name="SAPBEXHLevel1X 18 18" xfId="52093"/>
    <cellStyle name="SAPBEXHLevel1X 18 19" xfId="52094"/>
    <cellStyle name="SAPBEXHLevel1X 18 2" xfId="52095"/>
    <cellStyle name="SAPBEXHLevel1X 18 20" xfId="52096"/>
    <cellStyle name="SAPBEXHLevel1X 18 21" xfId="52097"/>
    <cellStyle name="SAPBEXHLevel1X 18 22" xfId="52098"/>
    <cellStyle name="SAPBEXHLevel1X 18 23" xfId="52099"/>
    <cellStyle name="SAPBEXHLevel1X 18 24" xfId="52100"/>
    <cellStyle name="SAPBEXHLevel1X 18 25" xfId="52101"/>
    <cellStyle name="SAPBEXHLevel1X 18 26" xfId="52102"/>
    <cellStyle name="SAPBEXHLevel1X 18 27" xfId="52103"/>
    <cellStyle name="SAPBEXHLevel1X 18 28" xfId="52104"/>
    <cellStyle name="SAPBEXHLevel1X 18 29" xfId="52105"/>
    <cellStyle name="SAPBEXHLevel1X 18 3" xfId="52106"/>
    <cellStyle name="SAPBEXHLevel1X 18 4" xfId="52107"/>
    <cellStyle name="SAPBEXHLevel1X 18 5" xfId="52108"/>
    <cellStyle name="SAPBEXHLevel1X 18 6" xfId="52109"/>
    <cellStyle name="SAPBEXHLevel1X 18 7" xfId="52110"/>
    <cellStyle name="SAPBEXHLevel1X 18 8" xfId="52111"/>
    <cellStyle name="SAPBEXHLevel1X 18 9" xfId="52112"/>
    <cellStyle name="SAPBEXHLevel1X 19" xfId="52113"/>
    <cellStyle name="SAPBEXHLevel1X 19 10" xfId="52114"/>
    <cellStyle name="SAPBEXHLevel1X 19 11" xfId="52115"/>
    <cellStyle name="SAPBEXHLevel1X 19 12" xfId="52116"/>
    <cellStyle name="SAPBEXHLevel1X 19 13" xfId="52117"/>
    <cellStyle name="SAPBEXHLevel1X 19 14" xfId="52118"/>
    <cellStyle name="SAPBEXHLevel1X 19 15" xfId="52119"/>
    <cellStyle name="SAPBEXHLevel1X 19 16" xfId="52120"/>
    <cellStyle name="SAPBEXHLevel1X 19 17" xfId="52121"/>
    <cellStyle name="SAPBEXHLevel1X 19 18" xfId="52122"/>
    <cellStyle name="SAPBEXHLevel1X 19 19" xfId="52123"/>
    <cellStyle name="SAPBEXHLevel1X 19 2" xfId="52124"/>
    <cellStyle name="SAPBEXHLevel1X 19 20" xfId="52125"/>
    <cellStyle name="SAPBEXHLevel1X 19 21" xfId="52126"/>
    <cellStyle name="SAPBEXHLevel1X 19 22" xfId="52127"/>
    <cellStyle name="SAPBEXHLevel1X 19 23" xfId="52128"/>
    <cellStyle name="SAPBEXHLevel1X 19 24" xfId="52129"/>
    <cellStyle name="SAPBEXHLevel1X 19 25" xfId="52130"/>
    <cellStyle name="SAPBEXHLevel1X 19 26" xfId="52131"/>
    <cellStyle name="SAPBEXHLevel1X 19 27" xfId="52132"/>
    <cellStyle name="SAPBEXHLevel1X 19 28" xfId="52133"/>
    <cellStyle name="SAPBEXHLevel1X 19 29" xfId="52134"/>
    <cellStyle name="SAPBEXHLevel1X 19 3" xfId="52135"/>
    <cellStyle name="SAPBEXHLevel1X 19 4" xfId="52136"/>
    <cellStyle name="SAPBEXHLevel1X 19 5" xfId="52137"/>
    <cellStyle name="SAPBEXHLevel1X 19 6" xfId="52138"/>
    <cellStyle name="SAPBEXHLevel1X 19 7" xfId="52139"/>
    <cellStyle name="SAPBEXHLevel1X 19 8" xfId="52140"/>
    <cellStyle name="SAPBEXHLevel1X 19 9" xfId="52141"/>
    <cellStyle name="SAPBEXHLevel1X 2" xfId="52142"/>
    <cellStyle name="SAPBEXHLevel1X 2 10" xfId="52143"/>
    <cellStyle name="SAPBEXHLevel1X 2 11" xfId="52144"/>
    <cellStyle name="SAPBEXHLevel1X 2 12" xfId="52145"/>
    <cellStyle name="SAPBEXHLevel1X 2 13" xfId="52146"/>
    <cellStyle name="SAPBEXHLevel1X 2 14" xfId="52147"/>
    <cellStyle name="SAPBEXHLevel1X 2 15" xfId="52148"/>
    <cellStyle name="SAPBEXHLevel1X 2 16" xfId="52149"/>
    <cellStyle name="SAPBEXHLevel1X 2 17" xfId="52150"/>
    <cellStyle name="SAPBEXHLevel1X 2 18" xfId="52151"/>
    <cellStyle name="SAPBEXHLevel1X 2 19" xfId="52152"/>
    <cellStyle name="SAPBEXHLevel1X 2 2" xfId="52153"/>
    <cellStyle name="SAPBEXHLevel1X 2 2 10" xfId="52154"/>
    <cellStyle name="SAPBEXHLevel1X 2 2 11" xfId="52155"/>
    <cellStyle name="SAPBEXHLevel1X 2 2 12" xfId="52156"/>
    <cellStyle name="SAPBEXHLevel1X 2 2 13" xfId="52157"/>
    <cellStyle name="SAPBEXHLevel1X 2 2 14" xfId="52158"/>
    <cellStyle name="SAPBEXHLevel1X 2 2 15" xfId="52159"/>
    <cellStyle name="SAPBEXHLevel1X 2 2 16" xfId="52160"/>
    <cellStyle name="SAPBEXHLevel1X 2 2 17" xfId="52161"/>
    <cellStyle name="SAPBEXHLevel1X 2 2 18" xfId="52162"/>
    <cellStyle name="SAPBEXHLevel1X 2 2 19" xfId="52163"/>
    <cellStyle name="SAPBEXHLevel1X 2 2 2" xfId="52164"/>
    <cellStyle name="SAPBEXHLevel1X 2 2 2 10" xfId="52165"/>
    <cellStyle name="SAPBEXHLevel1X 2 2 2 11" xfId="52166"/>
    <cellStyle name="SAPBEXHLevel1X 2 2 2 12" xfId="52167"/>
    <cellStyle name="SAPBEXHLevel1X 2 2 2 13" xfId="52168"/>
    <cellStyle name="SAPBEXHLevel1X 2 2 2 14" xfId="52169"/>
    <cellStyle name="SAPBEXHLevel1X 2 2 2 15" xfId="52170"/>
    <cellStyle name="SAPBEXHLevel1X 2 2 2 16" xfId="52171"/>
    <cellStyle name="SAPBEXHLevel1X 2 2 2 17" xfId="52172"/>
    <cellStyle name="SAPBEXHLevel1X 2 2 2 18" xfId="52173"/>
    <cellStyle name="SAPBEXHLevel1X 2 2 2 19" xfId="52174"/>
    <cellStyle name="SAPBEXHLevel1X 2 2 2 2" xfId="52175"/>
    <cellStyle name="SAPBEXHLevel1X 2 2 2 20" xfId="52176"/>
    <cellStyle name="SAPBEXHLevel1X 2 2 2 21" xfId="52177"/>
    <cellStyle name="SAPBEXHLevel1X 2 2 2 22" xfId="52178"/>
    <cellStyle name="SAPBEXHLevel1X 2 2 2 23" xfId="52179"/>
    <cellStyle name="SAPBEXHLevel1X 2 2 2 24" xfId="52180"/>
    <cellStyle name="SAPBEXHLevel1X 2 2 2 25" xfId="52181"/>
    <cellStyle name="SAPBEXHLevel1X 2 2 2 26" xfId="52182"/>
    <cellStyle name="SAPBEXHLevel1X 2 2 2 27" xfId="52183"/>
    <cellStyle name="SAPBEXHLevel1X 2 2 2 28" xfId="52184"/>
    <cellStyle name="SAPBEXHLevel1X 2 2 2 29" xfId="52185"/>
    <cellStyle name="SAPBEXHLevel1X 2 2 2 3" xfId="52186"/>
    <cellStyle name="SAPBEXHLevel1X 2 2 2 4" xfId="52187"/>
    <cellStyle name="SAPBEXHLevel1X 2 2 2 5" xfId="52188"/>
    <cellStyle name="SAPBEXHLevel1X 2 2 2 6" xfId="52189"/>
    <cellStyle name="SAPBEXHLevel1X 2 2 2 7" xfId="52190"/>
    <cellStyle name="SAPBEXHLevel1X 2 2 2 8" xfId="52191"/>
    <cellStyle name="SAPBEXHLevel1X 2 2 2 9" xfId="52192"/>
    <cellStyle name="SAPBEXHLevel1X 2 2 20" xfId="52193"/>
    <cellStyle name="SAPBEXHLevel1X 2 2 21" xfId="52194"/>
    <cellStyle name="SAPBEXHLevel1X 2 2 22" xfId="52195"/>
    <cellStyle name="SAPBEXHLevel1X 2 2 23" xfId="52196"/>
    <cellStyle name="SAPBEXHLevel1X 2 2 24" xfId="52197"/>
    <cellStyle name="SAPBEXHLevel1X 2 2 25" xfId="52198"/>
    <cellStyle name="SAPBEXHLevel1X 2 2 26" xfId="52199"/>
    <cellStyle name="SAPBEXHLevel1X 2 2 27" xfId="52200"/>
    <cellStyle name="SAPBEXHLevel1X 2 2 28" xfId="52201"/>
    <cellStyle name="SAPBEXHLevel1X 2 2 29" xfId="52202"/>
    <cellStyle name="SAPBEXHLevel1X 2 2 3" xfId="52203"/>
    <cellStyle name="SAPBEXHLevel1X 2 2 30" xfId="52204"/>
    <cellStyle name="SAPBEXHLevel1X 2 2 4" xfId="52205"/>
    <cellStyle name="SAPBEXHLevel1X 2 2 5" xfId="52206"/>
    <cellStyle name="SAPBEXHLevel1X 2 2 6" xfId="52207"/>
    <cellStyle name="SAPBEXHLevel1X 2 2 7" xfId="52208"/>
    <cellStyle name="SAPBEXHLevel1X 2 2 8" xfId="52209"/>
    <cellStyle name="SAPBEXHLevel1X 2 2 9" xfId="52210"/>
    <cellStyle name="SAPBEXHLevel1X 2 20" xfId="52211"/>
    <cellStyle name="SAPBEXHLevel1X 2 21" xfId="52212"/>
    <cellStyle name="SAPBEXHLevel1X 2 22" xfId="52213"/>
    <cellStyle name="SAPBEXHLevel1X 2 23" xfId="52214"/>
    <cellStyle name="SAPBEXHLevel1X 2 24" xfId="52215"/>
    <cellStyle name="SAPBEXHLevel1X 2 25" xfId="52216"/>
    <cellStyle name="SAPBEXHLevel1X 2 26" xfId="52217"/>
    <cellStyle name="SAPBEXHLevel1X 2 27" xfId="52218"/>
    <cellStyle name="SAPBEXHLevel1X 2 28" xfId="52219"/>
    <cellStyle name="SAPBEXHLevel1X 2 29" xfId="52220"/>
    <cellStyle name="SAPBEXHLevel1X 2 3" xfId="52221"/>
    <cellStyle name="SAPBEXHLevel1X 2 3 10" xfId="52222"/>
    <cellStyle name="SAPBEXHLevel1X 2 3 11" xfId="52223"/>
    <cellStyle name="SAPBEXHLevel1X 2 3 12" xfId="52224"/>
    <cellStyle name="SAPBEXHLevel1X 2 3 13" xfId="52225"/>
    <cellStyle name="SAPBEXHLevel1X 2 3 14" xfId="52226"/>
    <cellStyle name="SAPBEXHLevel1X 2 3 15" xfId="52227"/>
    <cellStyle name="SAPBEXHLevel1X 2 3 16" xfId="52228"/>
    <cellStyle name="SAPBEXHLevel1X 2 3 17" xfId="52229"/>
    <cellStyle name="SAPBEXHLevel1X 2 3 18" xfId="52230"/>
    <cellStyle name="SAPBEXHLevel1X 2 3 19" xfId="52231"/>
    <cellStyle name="SAPBEXHLevel1X 2 3 2" xfId="52232"/>
    <cellStyle name="SAPBEXHLevel1X 2 3 20" xfId="52233"/>
    <cellStyle name="SAPBEXHLevel1X 2 3 21" xfId="52234"/>
    <cellStyle name="SAPBEXHLevel1X 2 3 22" xfId="52235"/>
    <cellStyle name="SAPBEXHLevel1X 2 3 23" xfId="52236"/>
    <cellStyle name="SAPBEXHLevel1X 2 3 24" xfId="52237"/>
    <cellStyle name="SAPBEXHLevel1X 2 3 25" xfId="52238"/>
    <cellStyle name="SAPBEXHLevel1X 2 3 26" xfId="52239"/>
    <cellStyle name="SAPBEXHLevel1X 2 3 27" xfId="52240"/>
    <cellStyle name="SAPBEXHLevel1X 2 3 28" xfId="52241"/>
    <cellStyle name="SAPBEXHLevel1X 2 3 29" xfId="52242"/>
    <cellStyle name="SAPBEXHLevel1X 2 3 3" xfId="52243"/>
    <cellStyle name="SAPBEXHLevel1X 2 3 4" xfId="52244"/>
    <cellStyle name="SAPBEXHLevel1X 2 3 5" xfId="52245"/>
    <cellStyle name="SAPBEXHLevel1X 2 3 6" xfId="52246"/>
    <cellStyle name="SAPBEXHLevel1X 2 3 7" xfId="52247"/>
    <cellStyle name="SAPBEXHLevel1X 2 3 8" xfId="52248"/>
    <cellStyle name="SAPBEXHLevel1X 2 3 9" xfId="52249"/>
    <cellStyle name="SAPBEXHLevel1X 2 30" xfId="52250"/>
    <cellStyle name="SAPBEXHLevel1X 2 31" xfId="52251"/>
    <cellStyle name="SAPBEXHLevel1X 2 4" xfId="52252"/>
    <cellStyle name="SAPBEXHLevel1X 2 5" xfId="52253"/>
    <cellStyle name="SAPBEXHLevel1X 2 6" xfId="52254"/>
    <cellStyle name="SAPBEXHLevel1X 2 7" xfId="52255"/>
    <cellStyle name="SAPBEXHLevel1X 2 8" xfId="52256"/>
    <cellStyle name="SAPBEXHLevel1X 2 9" xfId="52257"/>
    <cellStyle name="SAPBEXHLevel1X 20" xfId="52258"/>
    <cellStyle name="SAPBEXHLevel1X 20 10" xfId="52259"/>
    <cellStyle name="SAPBEXHLevel1X 20 11" xfId="52260"/>
    <cellStyle name="SAPBEXHLevel1X 20 12" xfId="52261"/>
    <cellStyle name="SAPBEXHLevel1X 20 13" xfId="52262"/>
    <cellStyle name="SAPBEXHLevel1X 20 14" xfId="52263"/>
    <cellStyle name="SAPBEXHLevel1X 20 15" xfId="52264"/>
    <cellStyle name="SAPBEXHLevel1X 20 16" xfId="52265"/>
    <cellStyle name="SAPBEXHLevel1X 20 17" xfId="52266"/>
    <cellStyle name="SAPBEXHLevel1X 20 18" xfId="52267"/>
    <cellStyle name="SAPBEXHLevel1X 20 19" xfId="52268"/>
    <cellStyle name="SAPBEXHLevel1X 20 2" xfId="52269"/>
    <cellStyle name="SAPBEXHLevel1X 20 20" xfId="52270"/>
    <cellStyle name="SAPBEXHLevel1X 20 21" xfId="52271"/>
    <cellStyle name="SAPBEXHLevel1X 20 22" xfId="52272"/>
    <cellStyle name="SAPBEXHLevel1X 20 23" xfId="52273"/>
    <cellStyle name="SAPBEXHLevel1X 20 24" xfId="52274"/>
    <cellStyle name="SAPBEXHLevel1X 20 25" xfId="52275"/>
    <cellStyle name="SAPBEXHLevel1X 20 26" xfId="52276"/>
    <cellStyle name="SAPBEXHLevel1X 20 27" xfId="52277"/>
    <cellStyle name="SAPBEXHLevel1X 20 28" xfId="52278"/>
    <cellStyle name="SAPBEXHLevel1X 20 29" xfId="52279"/>
    <cellStyle name="SAPBEXHLevel1X 20 3" xfId="52280"/>
    <cellStyle name="SAPBEXHLevel1X 20 4" xfId="52281"/>
    <cellStyle name="SAPBEXHLevel1X 20 5" xfId="52282"/>
    <cellStyle name="SAPBEXHLevel1X 20 6" xfId="52283"/>
    <cellStyle name="SAPBEXHLevel1X 20 7" xfId="52284"/>
    <cellStyle name="SAPBEXHLevel1X 20 8" xfId="52285"/>
    <cellStyle name="SAPBEXHLevel1X 20 9" xfId="52286"/>
    <cellStyle name="SAPBEXHLevel1X 21" xfId="52287"/>
    <cellStyle name="SAPBEXHLevel1X 21 10" xfId="52288"/>
    <cellStyle name="SAPBEXHLevel1X 21 11" xfId="52289"/>
    <cellStyle name="SAPBEXHLevel1X 21 12" xfId="52290"/>
    <cellStyle name="SAPBEXHLevel1X 21 13" xfId="52291"/>
    <cellStyle name="SAPBEXHLevel1X 21 14" xfId="52292"/>
    <cellStyle name="SAPBEXHLevel1X 21 15" xfId="52293"/>
    <cellStyle name="SAPBEXHLevel1X 21 16" xfId="52294"/>
    <cellStyle name="SAPBEXHLevel1X 21 17" xfId="52295"/>
    <cellStyle name="SAPBEXHLevel1X 21 18" xfId="52296"/>
    <cellStyle name="SAPBEXHLevel1X 21 19" xfId="52297"/>
    <cellStyle name="SAPBEXHLevel1X 21 2" xfId="52298"/>
    <cellStyle name="SAPBEXHLevel1X 21 20" xfId="52299"/>
    <cellStyle name="SAPBEXHLevel1X 21 21" xfId="52300"/>
    <cellStyle name="SAPBEXHLevel1X 21 22" xfId="52301"/>
    <cellStyle name="SAPBEXHLevel1X 21 23" xfId="52302"/>
    <cellStyle name="SAPBEXHLevel1X 21 24" xfId="52303"/>
    <cellStyle name="SAPBEXHLevel1X 21 25" xfId="52304"/>
    <cellStyle name="SAPBEXHLevel1X 21 26" xfId="52305"/>
    <cellStyle name="SAPBEXHLevel1X 21 27" xfId="52306"/>
    <cellStyle name="SAPBEXHLevel1X 21 28" xfId="52307"/>
    <cellStyle name="SAPBEXHLevel1X 21 29" xfId="52308"/>
    <cellStyle name="SAPBEXHLevel1X 21 3" xfId="52309"/>
    <cellStyle name="SAPBEXHLevel1X 21 4" xfId="52310"/>
    <cellStyle name="SAPBEXHLevel1X 21 5" xfId="52311"/>
    <cellStyle name="SAPBEXHLevel1X 21 6" xfId="52312"/>
    <cellStyle name="SAPBEXHLevel1X 21 7" xfId="52313"/>
    <cellStyle name="SAPBEXHLevel1X 21 8" xfId="52314"/>
    <cellStyle name="SAPBEXHLevel1X 21 9" xfId="52315"/>
    <cellStyle name="SAPBEXHLevel1X 22" xfId="52316"/>
    <cellStyle name="SAPBEXHLevel1X 22 10" xfId="52317"/>
    <cellStyle name="SAPBEXHLevel1X 22 11" xfId="52318"/>
    <cellStyle name="SAPBEXHLevel1X 22 12" xfId="52319"/>
    <cellStyle name="SAPBEXHLevel1X 22 13" xfId="52320"/>
    <cellStyle name="SAPBEXHLevel1X 22 14" xfId="52321"/>
    <cellStyle name="SAPBEXHLevel1X 22 15" xfId="52322"/>
    <cellStyle name="SAPBEXHLevel1X 22 16" xfId="52323"/>
    <cellStyle name="SAPBEXHLevel1X 22 17" xfId="52324"/>
    <cellStyle name="SAPBEXHLevel1X 22 18" xfId="52325"/>
    <cellStyle name="SAPBEXHLevel1X 22 19" xfId="52326"/>
    <cellStyle name="SAPBEXHLevel1X 22 2" xfId="52327"/>
    <cellStyle name="SAPBEXHLevel1X 22 20" xfId="52328"/>
    <cellStyle name="SAPBEXHLevel1X 22 21" xfId="52329"/>
    <cellStyle name="SAPBEXHLevel1X 22 22" xfId="52330"/>
    <cellStyle name="SAPBEXHLevel1X 22 23" xfId="52331"/>
    <cellStyle name="SAPBEXHLevel1X 22 24" xfId="52332"/>
    <cellStyle name="SAPBEXHLevel1X 22 25" xfId="52333"/>
    <cellStyle name="SAPBEXHLevel1X 22 26" xfId="52334"/>
    <cellStyle name="SAPBEXHLevel1X 22 27" xfId="52335"/>
    <cellStyle name="SAPBEXHLevel1X 22 28" xfId="52336"/>
    <cellStyle name="SAPBEXHLevel1X 22 29" xfId="52337"/>
    <cellStyle name="SAPBEXHLevel1X 22 3" xfId="52338"/>
    <cellStyle name="SAPBEXHLevel1X 22 4" xfId="52339"/>
    <cellStyle name="SAPBEXHLevel1X 22 5" xfId="52340"/>
    <cellStyle name="SAPBEXHLevel1X 22 6" xfId="52341"/>
    <cellStyle name="SAPBEXHLevel1X 22 7" xfId="52342"/>
    <cellStyle name="SAPBEXHLevel1X 22 8" xfId="52343"/>
    <cellStyle name="SAPBEXHLevel1X 22 9" xfId="52344"/>
    <cellStyle name="SAPBEXHLevel1X 23" xfId="52345"/>
    <cellStyle name="SAPBEXHLevel1X 23 10" xfId="52346"/>
    <cellStyle name="SAPBEXHLevel1X 23 11" xfId="52347"/>
    <cellStyle name="SAPBEXHLevel1X 23 12" xfId="52348"/>
    <cellStyle name="SAPBEXHLevel1X 23 13" xfId="52349"/>
    <cellStyle name="SAPBEXHLevel1X 23 14" xfId="52350"/>
    <cellStyle name="SAPBEXHLevel1X 23 15" xfId="52351"/>
    <cellStyle name="SAPBEXHLevel1X 23 16" xfId="52352"/>
    <cellStyle name="SAPBEXHLevel1X 23 17" xfId="52353"/>
    <cellStyle name="SAPBEXHLevel1X 23 18" xfId="52354"/>
    <cellStyle name="SAPBEXHLevel1X 23 19" xfId="52355"/>
    <cellStyle name="SAPBEXHLevel1X 23 2" xfId="52356"/>
    <cellStyle name="SAPBEXHLevel1X 23 20" xfId="52357"/>
    <cellStyle name="SAPBEXHLevel1X 23 21" xfId="52358"/>
    <cellStyle name="SAPBEXHLevel1X 23 22" xfId="52359"/>
    <cellStyle name="SAPBEXHLevel1X 23 23" xfId="52360"/>
    <cellStyle name="SAPBEXHLevel1X 23 24" xfId="52361"/>
    <cellStyle name="SAPBEXHLevel1X 23 25" xfId="52362"/>
    <cellStyle name="SAPBEXHLevel1X 23 26" xfId="52363"/>
    <cellStyle name="SAPBEXHLevel1X 23 27" xfId="52364"/>
    <cellStyle name="SAPBEXHLevel1X 23 28" xfId="52365"/>
    <cellStyle name="SAPBEXHLevel1X 23 29" xfId="52366"/>
    <cellStyle name="SAPBEXHLevel1X 23 3" xfId="52367"/>
    <cellStyle name="SAPBEXHLevel1X 23 4" xfId="52368"/>
    <cellStyle name="SAPBEXHLevel1X 23 5" xfId="52369"/>
    <cellStyle name="SAPBEXHLevel1X 23 6" xfId="52370"/>
    <cellStyle name="SAPBEXHLevel1X 23 7" xfId="52371"/>
    <cellStyle name="SAPBEXHLevel1X 23 8" xfId="52372"/>
    <cellStyle name="SAPBEXHLevel1X 23 9" xfId="52373"/>
    <cellStyle name="SAPBEXHLevel1X 24" xfId="52374"/>
    <cellStyle name="SAPBEXHLevel1X 24 10" xfId="52375"/>
    <cellStyle name="SAPBEXHLevel1X 24 11" xfId="52376"/>
    <cellStyle name="SAPBEXHLevel1X 24 12" xfId="52377"/>
    <cellStyle name="SAPBEXHLevel1X 24 13" xfId="52378"/>
    <cellStyle name="SAPBEXHLevel1X 24 14" xfId="52379"/>
    <cellStyle name="SAPBEXHLevel1X 24 15" xfId="52380"/>
    <cellStyle name="SAPBEXHLevel1X 24 16" xfId="52381"/>
    <cellStyle name="SAPBEXHLevel1X 24 17" xfId="52382"/>
    <cellStyle name="SAPBEXHLevel1X 24 18" xfId="52383"/>
    <cellStyle name="SAPBEXHLevel1X 24 19" xfId="52384"/>
    <cellStyle name="SAPBEXHLevel1X 24 2" xfId="52385"/>
    <cellStyle name="SAPBEXHLevel1X 24 20" xfId="52386"/>
    <cellStyle name="SAPBEXHLevel1X 24 21" xfId="52387"/>
    <cellStyle name="SAPBEXHLevel1X 24 22" xfId="52388"/>
    <cellStyle name="SAPBEXHLevel1X 24 23" xfId="52389"/>
    <cellStyle name="SAPBEXHLevel1X 24 24" xfId="52390"/>
    <cellStyle name="SAPBEXHLevel1X 24 25" xfId="52391"/>
    <cellStyle name="SAPBEXHLevel1X 24 26" xfId="52392"/>
    <cellStyle name="SAPBEXHLevel1X 24 27" xfId="52393"/>
    <cellStyle name="SAPBEXHLevel1X 24 28" xfId="52394"/>
    <cellStyle name="SAPBEXHLevel1X 24 29" xfId="52395"/>
    <cellStyle name="SAPBEXHLevel1X 24 3" xfId="52396"/>
    <cellStyle name="SAPBEXHLevel1X 24 4" xfId="52397"/>
    <cellStyle name="SAPBEXHLevel1X 24 5" xfId="52398"/>
    <cellStyle name="SAPBEXHLevel1X 24 6" xfId="52399"/>
    <cellStyle name="SAPBEXHLevel1X 24 7" xfId="52400"/>
    <cellStyle name="SAPBEXHLevel1X 24 8" xfId="52401"/>
    <cellStyle name="SAPBEXHLevel1X 24 9" xfId="52402"/>
    <cellStyle name="SAPBEXHLevel1X 25" xfId="52403"/>
    <cellStyle name="SAPBEXHLevel1X 26" xfId="52404"/>
    <cellStyle name="SAPBEXHLevel1X 27" xfId="52405"/>
    <cellStyle name="SAPBEXHLevel1X 28" xfId="52406"/>
    <cellStyle name="SAPBEXHLevel1X 29" xfId="52407"/>
    <cellStyle name="SAPBEXHLevel1X 3" xfId="52408"/>
    <cellStyle name="SAPBEXHLevel1X 3 10" xfId="52409"/>
    <cellStyle name="SAPBEXHLevel1X 3 11" xfId="52410"/>
    <cellStyle name="SAPBEXHLevel1X 3 12" xfId="52411"/>
    <cellStyle name="SAPBEXHLevel1X 3 13" xfId="52412"/>
    <cellStyle name="SAPBEXHLevel1X 3 14" xfId="52413"/>
    <cellStyle name="SAPBEXHLevel1X 3 15" xfId="52414"/>
    <cellStyle name="SAPBEXHLevel1X 3 16" xfId="52415"/>
    <cellStyle name="SAPBEXHLevel1X 3 17" xfId="52416"/>
    <cellStyle name="SAPBEXHLevel1X 3 18" xfId="52417"/>
    <cellStyle name="SAPBEXHLevel1X 3 19" xfId="52418"/>
    <cellStyle name="SAPBEXHLevel1X 3 2" xfId="52419"/>
    <cellStyle name="SAPBEXHLevel1X 3 2 10" xfId="52420"/>
    <cellStyle name="SAPBEXHLevel1X 3 2 11" xfId="52421"/>
    <cellStyle name="SAPBEXHLevel1X 3 2 12" xfId="52422"/>
    <cellStyle name="SAPBEXHLevel1X 3 2 13" xfId="52423"/>
    <cellStyle name="SAPBEXHLevel1X 3 2 14" xfId="52424"/>
    <cellStyle name="SAPBEXHLevel1X 3 2 15" xfId="52425"/>
    <cellStyle name="SAPBEXHLevel1X 3 2 16" xfId="52426"/>
    <cellStyle name="SAPBEXHLevel1X 3 2 17" xfId="52427"/>
    <cellStyle name="SAPBEXHLevel1X 3 2 18" xfId="52428"/>
    <cellStyle name="SAPBEXHLevel1X 3 2 19" xfId="52429"/>
    <cellStyle name="SAPBEXHLevel1X 3 2 2" xfId="52430"/>
    <cellStyle name="SAPBEXHLevel1X 3 2 20" xfId="52431"/>
    <cellStyle name="SAPBEXHLevel1X 3 2 21" xfId="52432"/>
    <cellStyle name="SAPBEXHLevel1X 3 2 22" xfId="52433"/>
    <cellStyle name="SAPBEXHLevel1X 3 2 23" xfId="52434"/>
    <cellStyle name="SAPBEXHLevel1X 3 2 24" xfId="52435"/>
    <cellStyle name="SAPBEXHLevel1X 3 2 25" xfId="52436"/>
    <cellStyle name="SAPBEXHLevel1X 3 2 26" xfId="52437"/>
    <cellStyle name="SAPBEXHLevel1X 3 2 27" xfId="52438"/>
    <cellStyle name="SAPBEXHLevel1X 3 2 28" xfId="52439"/>
    <cellStyle name="SAPBEXHLevel1X 3 2 29" xfId="52440"/>
    <cellStyle name="SAPBEXHLevel1X 3 2 3" xfId="52441"/>
    <cellStyle name="SAPBEXHLevel1X 3 2 4" xfId="52442"/>
    <cellStyle name="SAPBEXHLevel1X 3 2 5" xfId="52443"/>
    <cellStyle name="SAPBEXHLevel1X 3 2 6" xfId="52444"/>
    <cellStyle name="SAPBEXHLevel1X 3 2 7" xfId="52445"/>
    <cellStyle name="SAPBEXHLevel1X 3 2 8" xfId="52446"/>
    <cellStyle name="SAPBEXHLevel1X 3 2 9" xfId="52447"/>
    <cellStyle name="SAPBEXHLevel1X 3 20" xfId="52448"/>
    <cellStyle name="SAPBEXHLevel1X 3 21" xfId="52449"/>
    <cellStyle name="SAPBEXHLevel1X 3 22" xfId="52450"/>
    <cellStyle name="SAPBEXHLevel1X 3 23" xfId="52451"/>
    <cellStyle name="SAPBEXHLevel1X 3 24" xfId="52452"/>
    <cellStyle name="SAPBEXHLevel1X 3 25" xfId="52453"/>
    <cellStyle name="SAPBEXHLevel1X 3 26" xfId="52454"/>
    <cellStyle name="SAPBEXHLevel1X 3 27" xfId="52455"/>
    <cellStyle name="SAPBEXHLevel1X 3 28" xfId="52456"/>
    <cellStyle name="SAPBEXHLevel1X 3 29" xfId="52457"/>
    <cellStyle name="SAPBEXHLevel1X 3 3" xfId="52458"/>
    <cellStyle name="SAPBEXHLevel1X 3 3 10" xfId="52459"/>
    <cellStyle name="SAPBEXHLevel1X 3 3 11" xfId="52460"/>
    <cellStyle name="SAPBEXHLevel1X 3 3 12" xfId="52461"/>
    <cellStyle name="SAPBEXHLevel1X 3 3 13" xfId="52462"/>
    <cellStyle name="SAPBEXHLevel1X 3 3 14" xfId="52463"/>
    <cellStyle name="SAPBEXHLevel1X 3 3 15" xfId="52464"/>
    <cellStyle name="SAPBEXHLevel1X 3 3 16" xfId="52465"/>
    <cellStyle name="SAPBEXHLevel1X 3 3 17" xfId="52466"/>
    <cellStyle name="SAPBEXHLevel1X 3 3 18" xfId="52467"/>
    <cellStyle name="SAPBEXHLevel1X 3 3 19" xfId="52468"/>
    <cellStyle name="SAPBEXHLevel1X 3 3 2" xfId="52469"/>
    <cellStyle name="SAPBEXHLevel1X 3 3 20" xfId="52470"/>
    <cellStyle name="SAPBEXHLevel1X 3 3 21" xfId="52471"/>
    <cellStyle name="SAPBEXHLevel1X 3 3 22" xfId="52472"/>
    <cellStyle name="SAPBEXHLevel1X 3 3 23" xfId="52473"/>
    <cellStyle name="SAPBEXHLevel1X 3 3 24" xfId="52474"/>
    <cellStyle name="SAPBEXHLevel1X 3 3 25" xfId="52475"/>
    <cellStyle name="SAPBEXHLevel1X 3 3 26" xfId="52476"/>
    <cellStyle name="SAPBEXHLevel1X 3 3 27" xfId="52477"/>
    <cellStyle name="SAPBEXHLevel1X 3 3 28" xfId="52478"/>
    <cellStyle name="SAPBEXHLevel1X 3 3 29" xfId="52479"/>
    <cellStyle name="SAPBEXHLevel1X 3 3 3" xfId="52480"/>
    <cellStyle name="SAPBEXHLevel1X 3 3 4" xfId="52481"/>
    <cellStyle name="SAPBEXHLevel1X 3 3 5" xfId="52482"/>
    <cellStyle name="SAPBEXHLevel1X 3 3 6" xfId="52483"/>
    <cellStyle name="SAPBEXHLevel1X 3 3 7" xfId="52484"/>
    <cellStyle name="SAPBEXHLevel1X 3 3 8" xfId="52485"/>
    <cellStyle name="SAPBEXHLevel1X 3 3 9" xfId="52486"/>
    <cellStyle name="SAPBEXHLevel1X 3 30" xfId="52487"/>
    <cellStyle name="SAPBEXHLevel1X 3 31" xfId="52488"/>
    <cellStyle name="SAPBEXHLevel1X 3 4" xfId="52489"/>
    <cellStyle name="SAPBEXHLevel1X 3 5" xfId="52490"/>
    <cellStyle name="SAPBEXHLevel1X 3 6" xfId="52491"/>
    <cellStyle name="SAPBEXHLevel1X 3 7" xfId="52492"/>
    <cellStyle name="SAPBEXHLevel1X 3 8" xfId="52493"/>
    <cellStyle name="SAPBEXHLevel1X 3 9" xfId="52494"/>
    <cellStyle name="SAPBEXHLevel1X 30" xfId="52495"/>
    <cellStyle name="SAPBEXHLevel1X 31" xfId="52496"/>
    <cellStyle name="SAPBEXHLevel1X 32" xfId="52497"/>
    <cellStyle name="SAPBEXHLevel1X 33" xfId="52498"/>
    <cellStyle name="SAPBEXHLevel1X 34" xfId="52499"/>
    <cellStyle name="SAPBEXHLevel1X 35" xfId="52500"/>
    <cellStyle name="SAPBEXHLevel1X 36" xfId="52501"/>
    <cellStyle name="SAPBEXHLevel1X 37" xfId="52502"/>
    <cellStyle name="SAPBEXHLevel1X 38" xfId="52503"/>
    <cellStyle name="SAPBEXHLevel1X 39" xfId="52504"/>
    <cellStyle name="SAPBEXHLevel1X 4" xfId="52505"/>
    <cellStyle name="SAPBEXHLevel1X 4 10" xfId="52506"/>
    <cellStyle name="SAPBEXHLevel1X 4 11" xfId="52507"/>
    <cellStyle name="SAPBEXHLevel1X 4 12" xfId="52508"/>
    <cellStyle name="SAPBEXHLevel1X 4 13" xfId="52509"/>
    <cellStyle name="SAPBEXHLevel1X 4 14" xfId="52510"/>
    <cellStyle name="SAPBEXHLevel1X 4 15" xfId="52511"/>
    <cellStyle name="SAPBEXHLevel1X 4 16" xfId="52512"/>
    <cellStyle name="SAPBEXHLevel1X 4 17" xfId="52513"/>
    <cellStyle name="SAPBEXHLevel1X 4 18" xfId="52514"/>
    <cellStyle name="SAPBEXHLevel1X 4 19" xfId="52515"/>
    <cellStyle name="SAPBEXHLevel1X 4 2" xfId="52516"/>
    <cellStyle name="SAPBEXHLevel1X 4 2 10" xfId="52517"/>
    <cellStyle name="SAPBEXHLevel1X 4 2 11" xfId="52518"/>
    <cellStyle name="SAPBEXHLevel1X 4 2 12" xfId="52519"/>
    <cellStyle name="SAPBEXHLevel1X 4 2 13" xfId="52520"/>
    <cellStyle name="SAPBEXHLevel1X 4 2 14" xfId="52521"/>
    <cellStyle name="SAPBEXHLevel1X 4 2 15" xfId="52522"/>
    <cellStyle name="SAPBEXHLevel1X 4 2 16" xfId="52523"/>
    <cellStyle name="SAPBEXHLevel1X 4 2 17" xfId="52524"/>
    <cellStyle name="SAPBEXHLevel1X 4 2 18" xfId="52525"/>
    <cellStyle name="SAPBEXHLevel1X 4 2 19" xfId="52526"/>
    <cellStyle name="SAPBEXHLevel1X 4 2 2" xfId="52527"/>
    <cellStyle name="SAPBEXHLevel1X 4 2 20" xfId="52528"/>
    <cellStyle name="SAPBEXHLevel1X 4 2 21" xfId="52529"/>
    <cellStyle name="SAPBEXHLevel1X 4 2 22" xfId="52530"/>
    <cellStyle name="SAPBEXHLevel1X 4 2 23" xfId="52531"/>
    <cellStyle name="SAPBEXHLevel1X 4 2 24" xfId="52532"/>
    <cellStyle name="SAPBEXHLevel1X 4 2 25" xfId="52533"/>
    <cellStyle name="SAPBEXHLevel1X 4 2 26" xfId="52534"/>
    <cellStyle name="SAPBEXHLevel1X 4 2 27" xfId="52535"/>
    <cellStyle name="SAPBEXHLevel1X 4 2 28" xfId="52536"/>
    <cellStyle name="SAPBEXHLevel1X 4 2 29" xfId="52537"/>
    <cellStyle name="SAPBEXHLevel1X 4 2 3" xfId="52538"/>
    <cellStyle name="SAPBEXHLevel1X 4 2 4" xfId="52539"/>
    <cellStyle name="SAPBEXHLevel1X 4 2 5" xfId="52540"/>
    <cellStyle name="SAPBEXHLevel1X 4 2 6" xfId="52541"/>
    <cellStyle name="SAPBEXHLevel1X 4 2 7" xfId="52542"/>
    <cellStyle name="SAPBEXHLevel1X 4 2 8" xfId="52543"/>
    <cellStyle name="SAPBEXHLevel1X 4 2 9" xfId="52544"/>
    <cellStyle name="SAPBEXHLevel1X 4 20" xfId="52545"/>
    <cellStyle name="SAPBEXHLevel1X 4 21" xfId="52546"/>
    <cellStyle name="SAPBEXHLevel1X 4 22" xfId="52547"/>
    <cellStyle name="SAPBEXHLevel1X 4 23" xfId="52548"/>
    <cellStyle name="SAPBEXHLevel1X 4 24" xfId="52549"/>
    <cellStyle name="SAPBEXHLevel1X 4 25" xfId="52550"/>
    <cellStyle name="SAPBEXHLevel1X 4 26" xfId="52551"/>
    <cellStyle name="SAPBEXHLevel1X 4 27" xfId="52552"/>
    <cellStyle name="SAPBEXHLevel1X 4 28" xfId="52553"/>
    <cellStyle name="SAPBEXHLevel1X 4 29" xfId="52554"/>
    <cellStyle name="SAPBEXHLevel1X 4 3" xfId="52555"/>
    <cellStyle name="SAPBEXHLevel1X 4 3 10" xfId="52556"/>
    <cellStyle name="SAPBEXHLevel1X 4 3 11" xfId="52557"/>
    <cellStyle name="SAPBEXHLevel1X 4 3 12" xfId="52558"/>
    <cellStyle name="SAPBEXHLevel1X 4 3 13" xfId="52559"/>
    <cellStyle name="SAPBEXHLevel1X 4 3 14" xfId="52560"/>
    <cellStyle name="SAPBEXHLevel1X 4 3 15" xfId="52561"/>
    <cellStyle name="SAPBEXHLevel1X 4 3 16" xfId="52562"/>
    <cellStyle name="SAPBEXHLevel1X 4 3 17" xfId="52563"/>
    <cellStyle name="SAPBEXHLevel1X 4 3 18" xfId="52564"/>
    <cellStyle name="SAPBEXHLevel1X 4 3 19" xfId="52565"/>
    <cellStyle name="SAPBEXHLevel1X 4 3 2" xfId="52566"/>
    <cellStyle name="SAPBEXHLevel1X 4 3 20" xfId="52567"/>
    <cellStyle name="SAPBEXHLevel1X 4 3 21" xfId="52568"/>
    <cellStyle name="SAPBEXHLevel1X 4 3 22" xfId="52569"/>
    <cellStyle name="SAPBEXHLevel1X 4 3 23" xfId="52570"/>
    <cellStyle name="SAPBEXHLevel1X 4 3 24" xfId="52571"/>
    <cellStyle name="SAPBEXHLevel1X 4 3 25" xfId="52572"/>
    <cellStyle name="SAPBEXHLevel1X 4 3 26" xfId="52573"/>
    <cellStyle name="SAPBEXHLevel1X 4 3 27" xfId="52574"/>
    <cellStyle name="SAPBEXHLevel1X 4 3 28" xfId="52575"/>
    <cellStyle name="SAPBEXHLevel1X 4 3 29" xfId="52576"/>
    <cellStyle name="SAPBEXHLevel1X 4 3 3" xfId="52577"/>
    <cellStyle name="SAPBEXHLevel1X 4 3 4" xfId="52578"/>
    <cellStyle name="SAPBEXHLevel1X 4 3 5" xfId="52579"/>
    <cellStyle name="SAPBEXHLevel1X 4 3 6" xfId="52580"/>
    <cellStyle name="SAPBEXHLevel1X 4 3 7" xfId="52581"/>
    <cellStyle name="SAPBEXHLevel1X 4 3 8" xfId="52582"/>
    <cellStyle name="SAPBEXHLevel1X 4 3 9" xfId="52583"/>
    <cellStyle name="SAPBEXHLevel1X 4 30" xfId="52584"/>
    <cellStyle name="SAPBEXHLevel1X 4 31" xfId="52585"/>
    <cellStyle name="SAPBEXHLevel1X 4 4" xfId="52586"/>
    <cellStyle name="SAPBEXHLevel1X 4 5" xfId="52587"/>
    <cellStyle name="SAPBEXHLevel1X 4 6" xfId="52588"/>
    <cellStyle name="SAPBEXHLevel1X 4 7" xfId="52589"/>
    <cellStyle name="SAPBEXHLevel1X 4 8" xfId="52590"/>
    <cellStyle name="SAPBEXHLevel1X 4 9" xfId="52591"/>
    <cellStyle name="SAPBEXHLevel1X 40" xfId="52592"/>
    <cellStyle name="SAPBEXHLevel1X 41" xfId="52593"/>
    <cellStyle name="SAPBEXHLevel1X 42" xfId="52594"/>
    <cellStyle name="SAPBEXHLevel1X 43" xfId="52595"/>
    <cellStyle name="SAPBEXHLevel1X 44" xfId="52596"/>
    <cellStyle name="SAPBEXHLevel1X 5" xfId="52597"/>
    <cellStyle name="SAPBEXHLevel1X 5 10" xfId="52598"/>
    <cellStyle name="SAPBEXHLevel1X 5 11" xfId="52599"/>
    <cellStyle name="SAPBEXHLevel1X 5 12" xfId="52600"/>
    <cellStyle name="SAPBEXHLevel1X 5 13" xfId="52601"/>
    <cellStyle name="SAPBEXHLevel1X 5 14" xfId="52602"/>
    <cellStyle name="SAPBEXHLevel1X 5 15" xfId="52603"/>
    <cellStyle name="SAPBEXHLevel1X 5 16" xfId="52604"/>
    <cellStyle name="SAPBEXHLevel1X 5 17" xfId="52605"/>
    <cellStyle name="SAPBEXHLevel1X 5 18" xfId="52606"/>
    <cellStyle name="SAPBEXHLevel1X 5 19" xfId="52607"/>
    <cellStyle name="SAPBEXHLevel1X 5 2" xfId="52608"/>
    <cellStyle name="SAPBEXHLevel1X 5 2 10" xfId="52609"/>
    <cellStyle name="SAPBEXHLevel1X 5 2 11" xfId="52610"/>
    <cellStyle name="SAPBEXHLevel1X 5 2 12" xfId="52611"/>
    <cellStyle name="SAPBEXHLevel1X 5 2 13" xfId="52612"/>
    <cellStyle name="SAPBEXHLevel1X 5 2 14" xfId="52613"/>
    <cellStyle name="SAPBEXHLevel1X 5 2 15" xfId="52614"/>
    <cellStyle name="SAPBEXHLevel1X 5 2 16" xfId="52615"/>
    <cellStyle name="SAPBEXHLevel1X 5 2 17" xfId="52616"/>
    <cellStyle name="SAPBEXHLevel1X 5 2 18" xfId="52617"/>
    <cellStyle name="SAPBEXHLevel1X 5 2 19" xfId="52618"/>
    <cellStyle name="SAPBEXHLevel1X 5 2 2" xfId="52619"/>
    <cellStyle name="SAPBEXHLevel1X 5 2 20" xfId="52620"/>
    <cellStyle name="SAPBEXHLevel1X 5 2 21" xfId="52621"/>
    <cellStyle name="SAPBEXHLevel1X 5 2 22" xfId="52622"/>
    <cellStyle name="SAPBEXHLevel1X 5 2 23" xfId="52623"/>
    <cellStyle name="SAPBEXHLevel1X 5 2 24" xfId="52624"/>
    <cellStyle name="SAPBEXHLevel1X 5 2 25" xfId="52625"/>
    <cellStyle name="SAPBEXHLevel1X 5 2 26" xfId="52626"/>
    <cellStyle name="SAPBEXHLevel1X 5 2 27" xfId="52627"/>
    <cellStyle name="SAPBEXHLevel1X 5 2 28" xfId="52628"/>
    <cellStyle name="SAPBEXHLevel1X 5 2 29" xfId="52629"/>
    <cellStyle name="SAPBEXHLevel1X 5 2 3" xfId="52630"/>
    <cellStyle name="SAPBEXHLevel1X 5 2 4" xfId="52631"/>
    <cellStyle name="SAPBEXHLevel1X 5 2 5" xfId="52632"/>
    <cellStyle name="SAPBEXHLevel1X 5 2 6" xfId="52633"/>
    <cellStyle name="SAPBEXHLevel1X 5 2 7" xfId="52634"/>
    <cellStyle name="SAPBEXHLevel1X 5 2 8" xfId="52635"/>
    <cellStyle name="SAPBEXHLevel1X 5 2 9" xfId="52636"/>
    <cellStyle name="SAPBEXHLevel1X 5 20" xfId="52637"/>
    <cellStyle name="SAPBEXHLevel1X 5 21" xfId="52638"/>
    <cellStyle name="SAPBEXHLevel1X 5 22" xfId="52639"/>
    <cellStyle name="SAPBEXHLevel1X 5 23" xfId="52640"/>
    <cellStyle name="SAPBEXHLevel1X 5 24" xfId="52641"/>
    <cellStyle name="SAPBEXHLevel1X 5 25" xfId="52642"/>
    <cellStyle name="SAPBEXHLevel1X 5 26" xfId="52643"/>
    <cellStyle name="SAPBEXHLevel1X 5 27" xfId="52644"/>
    <cellStyle name="SAPBEXHLevel1X 5 28" xfId="52645"/>
    <cellStyle name="SAPBEXHLevel1X 5 29" xfId="52646"/>
    <cellStyle name="SAPBEXHLevel1X 5 3" xfId="52647"/>
    <cellStyle name="SAPBEXHLevel1X 5 30" xfId="52648"/>
    <cellStyle name="SAPBEXHLevel1X 5 4" xfId="52649"/>
    <cellStyle name="SAPBEXHLevel1X 5 5" xfId="52650"/>
    <cellStyle name="SAPBEXHLevel1X 5 6" xfId="52651"/>
    <cellStyle name="SAPBEXHLevel1X 5 7" xfId="52652"/>
    <cellStyle name="SAPBEXHLevel1X 5 8" xfId="52653"/>
    <cellStyle name="SAPBEXHLevel1X 5 9" xfId="52654"/>
    <cellStyle name="SAPBEXHLevel1X 6" xfId="52655"/>
    <cellStyle name="SAPBEXHLevel1X 6 10" xfId="52656"/>
    <cellStyle name="SAPBEXHLevel1X 6 11" xfId="52657"/>
    <cellStyle name="SAPBEXHLevel1X 6 12" xfId="52658"/>
    <cellStyle name="SAPBEXHLevel1X 6 13" xfId="52659"/>
    <cellStyle name="SAPBEXHLevel1X 6 14" xfId="52660"/>
    <cellStyle name="SAPBEXHLevel1X 6 15" xfId="52661"/>
    <cellStyle name="SAPBEXHLevel1X 6 16" xfId="52662"/>
    <cellStyle name="SAPBEXHLevel1X 6 17" xfId="52663"/>
    <cellStyle name="SAPBEXHLevel1X 6 18" xfId="52664"/>
    <cellStyle name="SAPBEXHLevel1X 6 19" xfId="52665"/>
    <cellStyle name="SAPBEXHLevel1X 6 2" xfId="52666"/>
    <cellStyle name="SAPBEXHLevel1X 6 2 10" xfId="52667"/>
    <cellStyle name="SAPBEXHLevel1X 6 2 11" xfId="52668"/>
    <cellStyle name="SAPBEXHLevel1X 6 2 12" xfId="52669"/>
    <cellStyle name="SAPBEXHLevel1X 6 2 13" xfId="52670"/>
    <cellStyle name="SAPBEXHLevel1X 6 2 14" xfId="52671"/>
    <cellStyle name="SAPBEXHLevel1X 6 2 15" xfId="52672"/>
    <cellStyle name="SAPBEXHLevel1X 6 2 16" xfId="52673"/>
    <cellStyle name="SAPBEXHLevel1X 6 2 17" xfId="52674"/>
    <cellStyle name="SAPBEXHLevel1X 6 2 18" xfId="52675"/>
    <cellStyle name="SAPBEXHLevel1X 6 2 19" xfId="52676"/>
    <cellStyle name="SAPBEXHLevel1X 6 2 2" xfId="52677"/>
    <cellStyle name="SAPBEXHLevel1X 6 2 20" xfId="52678"/>
    <cellStyle name="SAPBEXHLevel1X 6 2 21" xfId="52679"/>
    <cellStyle name="SAPBEXHLevel1X 6 2 22" xfId="52680"/>
    <cellStyle name="SAPBEXHLevel1X 6 2 23" xfId="52681"/>
    <cellStyle name="SAPBEXHLevel1X 6 2 24" xfId="52682"/>
    <cellStyle name="SAPBEXHLevel1X 6 2 25" xfId="52683"/>
    <cellStyle name="SAPBEXHLevel1X 6 2 26" xfId="52684"/>
    <cellStyle name="SAPBEXHLevel1X 6 2 27" xfId="52685"/>
    <cellStyle name="SAPBEXHLevel1X 6 2 28" xfId="52686"/>
    <cellStyle name="SAPBEXHLevel1X 6 2 29" xfId="52687"/>
    <cellStyle name="SAPBEXHLevel1X 6 2 3" xfId="52688"/>
    <cellStyle name="SAPBEXHLevel1X 6 2 4" xfId="52689"/>
    <cellStyle name="SAPBEXHLevel1X 6 2 5" xfId="52690"/>
    <cellStyle name="SAPBEXHLevel1X 6 2 6" xfId="52691"/>
    <cellStyle name="SAPBEXHLevel1X 6 2 7" xfId="52692"/>
    <cellStyle name="SAPBEXHLevel1X 6 2 8" xfId="52693"/>
    <cellStyle name="SAPBEXHLevel1X 6 2 9" xfId="52694"/>
    <cellStyle name="SAPBEXHLevel1X 6 20" xfId="52695"/>
    <cellStyle name="SAPBEXHLevel1X 6 21" xfId="52696"/>
    <cellStyle name="SAPBEXHLevel1X 6 22" xfId="52697"/>
    <cellStyle name="SAPBEXHLevel1X 6 23" xfId="52698"/>
    <cellStyle name="SAPBEXHLevel1X 6 24" xfId="52699"/>
    <cellStyle name="SAPBEXHLevel1X 6 25" xfId="52700"/>
    <cellStyle name="SAPBEXHLevel1X 6 26" xfId="52701"/>
    <cellStyle name="SAPBEXHLevel1X 6 27" xfId="52702"/>
    <cellStyle name="SAPBEXHLevel1X 6 28" xfId="52703"/>
    <cellStyle name="SAPBEXHLevel1X 6 29" xfId="52704"/>
    <cellStyle name="SAPBEXHLevel1X 6 3" xfId="52705"/>
    <cellStyle name="SAPBEXHLevel1X 6 30" xfId="52706"/>
    <cellStyle name="SAPBEXHLevel1X 6 4" xfId="52707"/>
    <cellStyle name="SAPBEXHLevel1X 6 5" xfId="52708"/>
    <cellStyle name="SAPBEXHLevel1X 6 6" xfId="52709"/>
    <cellStyle name="SAPBEXHLevel1X 6 7" xfId="52710"/>
    <cellStyle name="SAPBEXHLevel1X 6 8" xfId="52711"/>
    <cellStyle name="SAPBEXHLevel1X 6 9" xfId="52712"/>
    <cellStyle name="SAPBEXHLevel1X 7" xfId="52713"/>
    <cellStyle name="SAPBEXHLevel1X 7 10" xfId="52714"/>
    <cellStyle name="SAPBEXHLevel1X 7 11" xfId="52715"/>
    <cellStyle name="SAPBEXHLevel1X 7 12" xfId="52716"/>
    <cellStyle name="SAPBEXHLevel1X 7 13" xfId="52717"/>
    <cellStyle name="SAPBEXHLevel1X 7 14" xfId="52718"/>
    <cellStyle name="SAPBEXHLevel1X 7 15" xfId="52719"/>
    <cellStyle name="SAPBEXHLevel1X 7 16" xfId="52720"/>
    <cellStyle name="SAPBEXHLevel1X 7 17" xfId="52721"/>
    <cellStyle name="SAPBEXHLevel1X 7 18" xfId="52722"/>
    <cellStyle name="SAPBEXHLevel1X 7 19" xfId="52723"/>
    <cellStyle name="SAPBEXHLevel1X 7 2" xfId="52724"/>
    <cellStyle name="SAPBEXHLevel1X 7 2 10" xfId="52725"/>
    <cellStyle name="SAPBEXHLevel1X 7 2 11" xfId="52726"/>
    <cellStyle name="SAPBEXHLevel1X 7 2 12" xfId="52727"/>
    <cellStyle name="SAPBEXHLevel1X 7 2 13" xfId="52728"/>
    <cellStyle name="SAPBEXHLevel1X 7 2 14" xfId="52729"/>
    <cellStyle name="SAPBEXHLevel1X 7 2 15" xfId="52730"/>
    <cellStyle name="SAPBEXHLevel1X 7 2 16" xfId="52731"/>
    <cellStyle name="SAPBEXHLevel1X 7 2 17" xfId="52732"/>
    <cellStyle name="SAPBEXHLevel1X 7 2 18" xfId="52733"/>
    <cellStyle name="SAPBEXHLevel1X 7 2 19" xfId="52734"/>
    <cellStyle name="SAPBEXHLevel1X 7 2 2" xfId="52735"/>
    <cellStyle name="SAPBEXHLevel1X 7 2 20" xfId="52736"/>
    <cellStyle name="SAPBEXHLevel1X 7 2 21" xfId="52737"/>
    <cellStyle name="SAPBEXHLevel1X 7 2 22" xfId="52738"/>
    <cellStyle name="SAPBEXHLevel1X 7 2 23" xfId="52739"/>
    <cellStyle name="SAPBEXHLevel1X 7 2 24" xfId="52740"/>
    <cellStyle name="SAPBEXHLevel1X 7 2 25" xfId="52741"/>
    <cellStyle name="SAPBEXHLevel1X 7 2 26" xfId="52742"/>
    <cellStyle name="SAPBEXHLevel1X 7 2 27" xfId="52743"/>
    <cellStyle name="SAPBEXHLevel1X 7 2 28" xfId="52744"/>
    <cellStyle name="SAPBEXHLevel1X 7 2 29" xfId="52745"/>
    <cellStyle name="SAPBEXHLevel1X 7 2 3" xfId="52746"/>
    <cellStyle name="SAPBEXHLevel1X 7 2 4" xfId="52747"/>
    <cellStyle name="SAPBEXHLevel1X 7 2 5" xfId="52748"/>
    <cellStyle name="SAPBEXHLevel1X 7 2 6" xfId="52749"/>
    <cellStyle name="SAPBEXHLevel1X 7 2 7" xfId="52750"/>
    <cellStyle name="SAPBEXHLevel1X 7 2 8" xfId="52751"/>
    <cellStyle name="SAPBEXHLevel1X 7 2 9" xfId="52752"/>
    <cellStyle name="SAPBEXHLevel1X 7 20" xfId="52753"/>
    <cellStyle name="SAPBEXHLevel1X 7 21" xfId="52754"/>
    <cellStyle name="SAPBEXHLevel1X 7 22" xfId="52755"/>
    <cellStyle name="SAPBEXHLevel1X 7 23" xfId="52756"/>
    <cellStyle name="SAPBEXHLevel1X 7 24" xfId="52757"/>
    <cellStyle name="SAPBEXHLevel1X 7 25" xfId="52758"/>
    <cellStyle name="SAPBEXHLevel1X 7 26" xfId="52759"/>
    <cellStyle name="SAPBEXHLevel1X 7 27" xfId="52760"/>
    <cellStyle name="SAPBEXHLevel1X 7 28" xfId="52761"/>
    <cellStyle name="SAPBEXHLevel1X 7 29" xfId="52762"/>
    <cellStyle name="SAPBEXHLevel1X 7 3" xfId="52763"/>
    <cellStyle name="SAPBEXHLevel1X 7 30" xfId="52764"/>
    <cellStyle name="SAPBEXHLevel1X 7 4" xfId="52765"/>
    <cellStyle name="SAPBEXHLevel1X 7 5" xfId="52766"/>
    <cellStyle name="SAPBEXHLevel1X 7 6" xfId="52767"/>
    <cellStyle name="SAPBEXHLevel1X 7 7" xfId="52768"/>
    <cellStyle name="SAPBEXHLevel1X 7 8" xfId="52769"/>
    <cellStyle name="SAPBEXHLevel1X 7 9" xfId="52770"/>
    <cellStyle name="SAPBEXHLevel1X 8" xfId="52771"/>
    <cellStyle name="SAPBEXHLevel1X 8 10" xfId="52772"/>
    <cellStyle name="SAPBEXHLevel1X 8 11" xfId="52773"/>
    <cellStyle name="SAPBEXHLevel1X 8 12" xfId="52774"/>
    <cellStyle name="SAPBEXHLevel1X 8 13" xfId="52775"/>
    <cellStyle name="SAPBEXHLevel1X 8 14" xfId="52776"/>
    <cellStyle name="SAPBEXHLevel1X 8 15" xfId="52777"/>
    <cellStyle name="SAPBEXHLevel1X 8 16" xfId="52778"/>
    <cellStyle name="SAPBEXHLevel1X 8 17" xfId="52779"/>
    <cellStyle name="SAPBEXHLevel1X 8 18" xfId="52780"/>
    <cellStyle name="SAPBEXHLevel1X 8 19" xfId="52781"/>
    <cellStyle name="SAPBEXHLevel1X 8 2" xfId="52782"/>
    <cellStyle name="SAPBEXHLevel1X 8 2 10" xfId="52783"/>
    <cellStyle name="SAPBEXHLevel1X 8 2 11" xfId="52784"/>
    <cellStyle name="SAPBEXHLevel1X 8 2 12" xfId="52785"/>
    <cellStyle name="SAPBEXHLevel1X 8 2 13" xfId="52786"/>
    <cellStyle name="SAPBEXHLevel1X 8 2 14" xfId="52787"/>
    <cellStyle name="SAPBEXHLevel1X 8 2 15" xfId="52788"/>
    <cellStyle name="SAPBEXHLevel1X 8 2 16" xfId="52789"/>
    <cellStyle name="SAPBEXHLevel1X 8 2 17" xfId="52790"/>
    <cellStyle name="SAPBEXHLevel1X 8 2 18" xfId="52791"/>
    <cellStyle name="SAPBEXHLevel1X 8 2 19" xfId="52792"/>
    <cellStyle name="SAPBEXHLevel1X 8 2 2" xfId="52793"/>
    <cellStyle name="SAPBEXHLevel1X 8 2 20" xfId="52794"/>
    <cellStyle name="SAPBEXHLevel1X 8 2 21" xfId="52795"/>
    <cellStyle name="SAPBEXHLevel1X 8 2 22" xfId="52796"/>
    <cellStyle name="SAPBEXHLevel1X 8 2 23" xfId="52797"/>
    <cellStyle name="SAPBEXHLevel1X 8 2 24" xfId="52798"/>
    <cellStyle name="SAPBEXHLevel1X 8 2 25" xfId="52799"/>
    <cellStyle name="SAPBEXHLevel1X 8 2 26" xfId="52800"/>
    <cellStyle name="SAPBEXHLevel1X 8 2 27" xfId="52801"/>
    <cellStyle name="SAPBEXHLevel1X 8 2 28" xfId="52802"/>
    <cellStyle name="SAPBEXHLevel1X 8 2 29" xfId="52803"/>
    <cellStyle name="SAPBEXHLevel1X 8 2 3" xfId="52804"/>
    <cellStyle name="SAPBEXHLevel1X 8 2 4" xfId="52805"/>
    <cellStyle name="SAPBEXHLevel1X 8 2 5" xfId="52806"/>
    <cellStyle name="SAPBEXHLevel1X 8 2 6" xfId="52807"/>
    <cellStyle name="SAPBEXHLevel1X 8 2 7" xfId="52808"/>
    <cellStyle name="SAPBEXHLevel1X 8 2 8" xfId="52809"/>
    <cellStyle name="SAPBEXHLevel1X 8 2 9" xfId="52810"/>
    <cellStyle name="SAPBEXHLevel1X 8 20" xfId="52811"/>
    <cellStyle name="SAPBEXHLevel1X 8 21" xfId="52812"/>
    <cellStyle name="SAPBEXHLevel1X 8 22" xfId="52813"/>
    <cellStyle name="SAPBEXHLevel1X 8 23" xfId="52814"/>
    <cellStyle name="SAPBEXHLevel1X 8 24" xfId="52815"/>
    <cellStyle name="SAPBEXHLevel1X 8 25" xfId="52816"/>
    <cellStyle name="SAPBEXHLevel1X 8 26" xfId="52817"/>
    <cellStyle name="SAPBEXHLevel1X 8 27" xfId="52818"/>
    <cellStyle name="SAPBEXHLevel1X 8 28" xfId="52819"/>
    <cellStyle name="SAPBEXHLevel1X 8 29" xfId="52820"/>
    <cellStyle name="SAPBEXHLevel1X 8 3" xfId="52821"/>
    <cellStyle name="SAPBEXHLevel1X 8 30" xfId="52822"/>
    <cellStyle name="SAPBEXHLevel1X 8 4" xfId="52823"/>
    <cellStyle name="SAPBEXHLevel1X 8 5" xfId="52824"/>
    <cellStyle name="SAPBEXHLevel1X 8 6" xfId="52825"/>
    <cellStyle name="SAPBEXHLevel1X 8 7" xfId="52826"/>
    <cellStyle name="SAPBEXHLevel1X 8 8" xfId="52827"/>
    <cellStyle name="SAPBEXHLevel1X 8 9" xfId="52828"/>
    <cellStyle name="SAPBEXHLevel1X 9" xfId="52829"/>
    <cellStyle name="SAPBEXHLevel1X 9 10" xfId="52830"/>
    <cellStyle name="SAPBEXHLevel1X 9 11" xfId="52831"/>
    <cellStyle name="SAPBEXHLevel1X 9 12" xfId="52832"/>
    <cellStyle name="SAPBEXHLevel1X 9 13" xfId="52833"/>
    <cellStyle name="SAPBEXHLevel1X 9 14" xfId="52834"/>
    <cellStyle name="SAPBEXHLevel1X 9 15" xfId="52835"/>
    <cellStyle name="SAPBEXHLevel1X 9 16" xfId="52836"/>
    <cellStyle name="SAPBEXHLevel1X 9 17" xfId="52837"/>
    <cellStyle name="SAPBEXHLevel1X 9 18" xfId="52838"/>
    <cellStyle name="SAPBEXHLevel1X 9 19" xfId="52839"/>
    <cellStyle name="SAPBEXHLevel1X 9 2" xfId="52840"/>
    <cellStyle name="SAPBEXHLevel1X 9 2 10" xfId="52841"/>
    <cellStyle name="SAPBEXHLevel1X 9 2 11" xfId="52842"/>
    <cellStyle name="SAPBEXHLevel1X 9 2 12" xfId="52843"/>
    <cellStyle name="SAPBEXHLevel1X 9 2 13" xfId="52844"/>
    <cellStyle name="SAPBEXHLevel1X 9 2 14" xfId="52845"/>
    <cellStyle name="SAPBEXHLevel1X 9 2 15" xfId="52846"/>
    <cellStyle name="SAPBEXHLevel1X 9 2 16" xfId="52847"/>
    <cellStyle name="SAPBEXHLevel1X 9 2 17" xfId="52848"/>
    <cellStyle name="SAPBEXHLevel1X 9 2 18" xfId="52849"/>
    <cellStyle name="SAPBEXHLevel1X 9 2 19" xfId="52850"/>
    <cellStyle name="SAPBEXHLevel1X 9 2 2" xfId="52851"/>
    <cellStyle name="SAPBEXHLevel1X 9 2 20" xfId="52852"/>
    <cellStyle name="SAPBEXHLevel1X 9 2 21" xfId="52853"/>
    <cellStyle name="SAPBEXHLevel1X 9 2 22" xfId="52854"/>
    <cellStyle name="SAPBEXHLevel1X 9 2 23" xfId="52855"/>
    <cellStyle name="SAPBEXHLevel1X 9 2 24" xfId="52856"/>
    <cellStyle name="SAPBEXHLevel1X 9 2 25" xfId="52857"/>
    <cellStyle name="SAPBEXHLevel1X 9 2 26" xfId="52858"/>
    <cellStyle name="SAPBEXHLevel1X 9 2 27" xfId="52859"/>
    <cellStyle name="SAPBEXHLevel1X 9 2 28" xfId="52860"/>
    <cellStyle name="SAPBEXHLevel1X 9 2 29" xfId="52861"/>
    <cellStyle name="SAPBEXHLevel1X 9 2 3" xfId="52862"/>
    <cellStyle name="SAPBEXHLevel1X 9 2 4" xfId="52863"/>
    <cellStyle name="SAPBEXHLevel1X 9 2 5" xfId="52864"/>
    <cellStyle name="SAPBEXHLevel1X 9 2 6" xfId="52865"/>
    <cellStyle name="SAPBEXHLevel1X 9 2 7" xfId="52866"/>
    <cellStyle name="SAPBEXHLevel1X 9 2 8" xfId="52867"/>
    <cellStyle name="SAPBEXHLevel1X 9 2 9" xfId="52868"/>
    <cellStyle name="SAPBEXHLevel1X 9 20" xfId="52869"/>
    <cellStyle name="SAPBEXHLevel1X 9 21" xfId="52870"/>
    <cellStyle name="SAPBEXHLevel1X 9 22" xfId="52871"/>
    <cellStyle name="SAPBEXHLevel1X 9 23" xfId="52872"/>
    <cellStyle name="SAPBEXHLevel1X 9 24" xfId="52873"/>
    <cellStyle name="SAPBEXHLevel1X 9 25" xfId="52874"/>
    <cellStyle name="SAPBEXHLevel1X 9 26" xfId="52875"/>
    <cellStyle name="SAPBEXHLevel1X 9 27" xfId="52876"/>
    <cellStyle name="SAPBEXHLevel1X 9 28" xfId="52877"/>
    <cellStyle name="SAPBEXHLevel1X 9 29" xfId="52878"/>
    <cellStyle name="SAPBEXHLevel1X 9 3" xfId="52879"/>
    <cellStyle name="SAPBEXHLevel1X 9 30" xfId="52880"/>
    <cellStyle name="SAPBEXHLevel1X 9 4" xfId="52881"/>
    <cellStyle name="SAPBEXHLevel1X 9 5" xfId="52882"/>
    <cellStyle name="SAPBEXHLevel1X 9 6" xfId="52883"/>
    <cellStyle name="SAPBEXHLevel1X 9 7" xfId="52884"/>
    <cellStyle name="SAPBEXHLevel1X 9 8" xfId="52885"/>
    <cellStyle name="SAPBEXHLevel1X 9 9" xfId="52886"/>
    <cellStyle name="SAPBEXHLevel2" xfId="52887"/>
    <cellStyle name="SAPBEXHLevel2 10" xfId="52888"/>
    <cellStyle name="SAPBEXHLevel2 10 10" xfId="52889"/>
    <cellStyle name="SAPBEXHLevel2 10 11" xfId="52890"/>
    <cellStyle name="SAPBEXHLevel2 10 12" xfId="52891"/>
    <cellStyle name="SAPBEXHLevel2 10 13" xfId="52892"/>
    <cellStyle name="SAPBEXHLevel2 10 14" xfId="52893"/>
    <cellStyle name="SAPBEXHLevel2 10 15" xfId="52894"/>
    <cellStyle name="SAPBEXHLevel2 10 16" xfId="52895"/>
    <cellStyle name="SAPBEXHLevel2 10 17" xfId="52896"/>
    <cellStyle name="SAPBEXHLevel2 10 18" xfId="52897"/>
    <cellStyle name="SAPBEXHLevel2 10 19" xfId="52898"/>
    <cellStyle name="SAPBEXHLevel2 10 2" xfId="52899"/>
    <cellStyle name="SAPBEXHLevel2 10 2 10" xfId="52900"/>
    <cellStyle name="SAPBEXHLevel2 10 2 11" xfId="52901"/>
    <cellStyle name="SAPBEXHLevel2 10 2 12" xfId="52902"/>
    <cellStyle name="SAPBEXHLevel2 10 2 13" xfId="52903"/>
    <cellStyle name="SAPBEXHLevel2 10 2 14" xfId="52904"/>
    <cellStyle name="SAPBEXHLevel2 10 2 15" xfId="52905"/>
    <cellStyle name="SAPBEXHLevel2 10 2 16" xfId="52906"/>
    <cellStyle name="SAPBEXHLevel2 10 2 17" xfId="52907"/>
    <cellStyle name="SAPBEXHLevel2 10 2 18" xfId="52908"/>
    <cellStyle name="SAPBEXHLevel2 10 2 19" xfId="52909"/>
    <cellStyle name="SAPBEXHLevel2 10 2 2" xfId="52910"/>
    <cellStyle name="SAPBEXHLevel2 10 2 20" xfId="52911"/>
    <cellStyle name="SAPBEXHLevel2 10 2 21" xfId="52912"/>
    <cellStyle name="SAPBEXHLevel2 10 2 22" xfId="52913"/>
    <cellStyle name="SAPBEXHLevel2 10 2 23" xfId="52914"/>
    <cellStyle name="SAPBEXHLevel2 10 2 24" xfId="52915"/>
    <cellStyle name="SAPBEXHLevel2 10 2 25" xfId="52916"/>
    <cellStyle name="SAPBEXHLevel2 10 2 26" xfId="52917"/>
    <cellStyle name="SAPBEXHLevel2 10 2 27" xfId="52918"/>
    <cellStyle name="SAPBEXHLevel2 10 2 28" xfId="52919"/>
    <cellStyle name="SAPBEXHLevel2 10 2 29" xfId="52920"/>
    <cellStyle name="SAPBEXHLevel2 10 2 3" xfId="52921"/>
    <cellStyle name="SAPBEXHLevel2 10 2 4" xfId="52922"/>
    <cellStyle name="SAPBEXHLevel2 10 2 5" xfId="52923"/>
    <cellStyle name="SAPBEXHLevel2 10 2 6" xfId="52924"/>
    <cellStyle name="SAPBEXHLevel2 10 2 7" xfId="52925"/>
    <cellStyle name="SAPBEXHLevel2 10 2 8" xfId="52926"/>
    <cellStyle name="SAPBEXHLevel2 10 2 9" xfId="52927"/>
    <cellStyle name="SAPBEXHLevel2 10 20" xfId="52928"/>
    <cellStyle name="SAPBEXHLevel2 10 21" xfId="52929"/>
    <cellStyle name="SAPBEXHLevel2 10 22" xfId="52930"/>
    <cellStyle name="SAPBEXHLevel2 10 23" xfId="52931"/>
    <cellStyle name="SAPBEXHLevel2 10 24" xfId="52932"/>
    <cellStyle name="SAPBEXHLevel2 10 25" xfId="52933"/>
    <cellStyle name="SAPBEXHLevel2 10 26" xfId="52934"/>
    <cellStyle name="SAPBEXHLevel2 10 27" xfId="52935"/>
    <cellStyle name="SAPBEXHLevel2 10 28" xfId="52936"/>
    <cellStyle name="SAPBEXHLevel2 10 29" xfId="52937"/>
    <cellStyle name="SAPBEXHLevel2 10 3" xfId="52938"/>
    <cellStyle name="SAPBEXHLevel2 10 30" xfId="52939"/>
    <cellStyle name="SAPBEXHLevel2 10 4" xfId="52940"/>
    <cellStyle name="SAPBEXHLevel2 10 5" xfId="52941"/>
    <cellStyle name="SAPBEXHLevel2 10 6" xfId="52942"/>
    <cellStyle name="SAPBEXHLevel2 10 7" xfId="52943"/>
    <cellStyle name="SAPBEXHLevel2 10 8" xfId="52944"/>
    <cellStyle name="SAPBEXHLevel2 10 9" xfId="52945"/>
    <cellStyle name="SAPBEXHLevel2 11" xfId="52946"/>
    <cellStyle name="SAPBEXHLevel2 11 10" xfId="52947"/>
    <cellStyle name="SAPBEXHLevel2 11 11" xfId="52948"/>
    <cellStyle name="SAPBEXHLevel2 11 12" xfId="52949"/>
    <cellStyle name="SAPBEXHLevel2 11 13" xfId="52950"/>
    <cellStyle name="SAPBEXHLevel2 11 14" xfId="52951"/>
    <cellStyle name="SAPBEXHLevel2 11 15" xfId="52952"/>
    <cellStyle name="SAPBEXHLevel2 11 16" xfId="52953"/>
    <cellStyle name="SAPBEXHLevel2 11 17" xfId="52954"/>
    <cellStyle name="SAPBEXHLevel2 11 18" xfId="52955"/>
    <cellStyle name="SAPBEXHLevel2 11 19" xfId="52956"/>
    <cellStyle name="SAPBEXHLevel2 11 2" xfId="52957"/>
    <cellStyle name="SAPBEXHLevel2 11 2 10" xfId="52958"/>
    <cellStyle name="SAPBEXHLevel2 11 2 11" xfId="52959"/>
    <cellStyle name="SAPBEXHLevel2 11 2 12" xfId="52960"/>
    <cellStyle name="SAPBEXHLevel2 11 2 13" xfId="52961"/>
    <cellStyle name="SAPBEXHLevel2 11 2 14" xfId="52962"/>
    <cellStyle name="SAPBEXHLevel2 11 2 15" xfId="52963"/>
    <cellStyle name="SAPBEXHLevel2 11 2 16" xfId="52964"/>
    <cellStyle name="SAPBEXHLevel2 11 2 17" xfId="52965"/>
    <cellStyle name="SAPBEXHLevel2 11 2 18" xfId="52966"/>
    <cellStyle name="SAPBEXHLevel2 11 2 19" xfId="52967"/>
    <cellStyle name="SAPBEXHLevel2 11 2 2" xfId="52968"/>
    <cellStyle name="SAPBEXHLevel2 11 2 20" xfId="52969"/>
    <cellStyle name="SAPBEXHLevel2 11 2 21" xfId="52970"/>
    <cellStyle name="SAPBEXHLevel2 11 2 22" xfId="52971"/>
    <cellStyle name="SAPBEXHLevel2 11 2 23" xfId="52972"/>
    <cellStyle name="SAPBEXHLevel2 11 2 24" xfId="52973"/>
    <cellStyle name="SAPBEXHLevel2 11 2 25" xfId="52974"/>
    <cellStyle name="SAPBEXHLevel2 11 2 26" xfId="52975"/>
    <cellStyle name="SAPBEXHLevel2 11 2 27" xfId="52976"/>
    <cellStyle name="SAPBEXHLevel2 11 2 28" xfId="52977"/>
    <cellStyle name="SAPBEXHLevel2 11 2 29" xfId="52978"/>
    <cellStyle name="SAPBEXHLevel2 11 2 3" xfId="52979"/>
    <cellStyle name="SAPBEXHLevel2 11 2 4" xfId="52980"/>
    <cellStyle name="SAPBEXHLevel2 11 2 5" xfId="52981"/>
    <cellStyle name="SAPBEXHLevel2 11 2 6" xfId="52982"/>
    <cellStyle name="SAPBEXHLevel2 11 2 7" xfId="52983"/>
    <cellStyle name="SAPBEXHLevel2 11 2 8" xfId="52984"/>
    <cellStyle name="SAPBEXHLevel2 11 2 9" xfId="52985"/>
    <cellStyle name="SAPBEXHLevel2 11 20" xfId="52986"/>
    <cellStyle name="SAPBEXHLevel2 11 21" xfId="52987"/>
    <cellStyle name="SAPBEXHLevel2 11 22" xfId="52988"/>
    <cellStyle name="SAPBEXHLevel2 11 23" xfId="52989"/>
    <cellStyle name="SAPBEXHLevel2 11 24" xfId="52990"/>
    <cellStyle name="SAPBEXHLevel2 11 25" xfId="52991"/>
    <cellStyle name="SAPBEXHLevel2 11 26" xfId="52992"/>
    <cellStyle name="SAPBEXHLevel2 11 27" xfId="52993"/>
    <cellStyle name="SAPBEXHLevel2 11 28" xfId="52994"/>
    <cellStyle name="SAPBEXHLevel2 11 29" xfId="52995"/>
    <cellStyle name="SAPBEXHLevel2 11 3" xfId="52996"/>
    <cellStyle name="SAPBEXHLevel2 11 30" xfId="52997"/>
    <cellStyle name="SAPBEXHLevel2 11 4" xfId="52998"/>
    <cellStyle name="SAPBEXHLevel2 11 5" xfId="52999"/>
    <cellStyle name="SAPBEXHLevel2 11 6" xfId="53000"/>
    <cellStyle name="SAPBEXHLevel2 11 7" xfId="53001"/>
    <cellStyle name="SAPBEXHLevel2 11 8" xfId="53002"/>
    <cellStyle name="SAPBEXHLevel2 11 9" xfId="53003"/>
    <cellStyle name="SAPBEXHLevel2 12" xfId="53004"/>
    <cellStyle name="SAPBEXHLevel2 12 10" xfId="53005"/>
    <cellStyle name="SAPBEXHLevel2 12 11" xfId="53006"/>
    <cellStyle name="SAPBEXHLevel2 12 12" xfId="53007"/>
    <cellStyle name="SAPBEXHLevel2 12 13" xfId="53008"/>
    <cellStyle name="SAPBEXHLevel2 12 14" xfId="53009"/>
    <cellStyle name="SAPBEXHLevel2 12 15" xfId="53010"/>
    <cellStyle name="SAPBEXHLevel2 12 16" xfId="53011"/>
    <cellStyle name="SAPBEXHLevel2 12 17" xfId="53012"/>
    <cellStyle name="SAPBEXHLevel2 12 18" xfId="53013"/>
    <cellStyle name="SAPBEXHLevel2 12 19" xfId="53014"/>
    <cellStyle name="SAPBEXHLevel2 12 2" xfId="53015"/>
    <cellStyle name="SAPBEXHLevel2 12 2 10" xfId="53016"/>
    <cellStyle name="SAPBEXHLevel2 12 2 11" xfId="53017"/>
    <cellStyle name="SAPBEXHLevel2 12 2 12" xfId="53018"/>
    <cellStyle name="SAPBEXHLevel2 12 2 13" xfId="53019"/>
    <cellStyle name="SAPBEXHLevel2 12 2 14" xfId="53020"/>
    <cellStyle name="SAPBEXHLevel2 12 2 15" xfId="53021"/>
    <cellStyle name="SAPBEXHLevel2 12 2 16" xfId="53022"/>
    <cellStyle name="SAPBEXHLevel2 12 2 17" xfId="53023"/>
    <cellStyle name="SAPBEXHLevel2 12 2 18" xfId="53024"/>
    <cellStyle name="SAPBEXHLevel2 12 2 19" xfId="53025"/>
    <cellStyle name="SAPBEXHLevel2 12 2 2" xfId="53026"/>
    <cellStyle name="SAPBEXHLevel2 12 2 20" xfId="53027"/>
    <cellStyle name="SAPBEXHLevel2 12 2 21" xfId="53028"/>
    <cellStyle name="SAPBEXHLevel2 12 2 22" xfId="53029"/>
    <cellStyle name="SAPBEXHLevel2 12 2 23" xfId="53030"/>
    <cellStyle name="SAPBEXHLevel2 12 2 24" xfId="53031"/>
    <cellStyle name="SAPBEXHLevel2 12 2 25" xfId="53032"/>
    <cellStyle name="SAPBEXHLevel2 12 2 26" xfId="53033"/>
    <cellStyle name="SAPBEXHLevel2 12 2 27" xfId="53034"/>
    <cellStyle name="SAPBEXHLevel2 12 2 28" xfId="53035"/>
    <cellStyle name="SAPBEXHLevel2 12 2 29" xfId="53036"/>
    <cellStyle name="SAPBEXHLevel2 12 2 3" xfId="53037"/>
    <cellStyle name="SAPBEXHLevel2 12 2 4" xfId="53038"/>
    <cellStyle name="SAPBEXHLevel2 12 2 5" xfId="53039"/>
    <cellStyle name="SAPBEXHLevel2 12 2 6" xfId="53040"/>
    <cellStyle name="SAPBEXHLevel2 12 2 7" xfId="53041"/>
    <cellStyle name="SAPBEXHLevel2 12 2 8" xfId="53042"/>
    <cellStyle name="SAPBEXHLevel2 12 2 9" xfId="53043"/>
    <cellStyle name="SAPBEXHLevel2 12 20" xfId="53044"/>
    <cellStyle name="SAPBEXHLevel2 12 21" xfId="53045"/>
    <cellStyle name="SAPBEXHLevel2 12 22" xfId="53046"/>
    <cellStyle name="SAPBEXHLevel2 12 23" xfId="53047"/>
    <cellStyle name="SAPBEXHLevel2 12 24" xfId="53048"/>
    <cellStyle name="SAPBEXHLevel2 12 25" xfId="53049"/>
    <cellStyle name="SAPBEXHLevel2 12 26" xfId="53050"/>
    <cellStyle name="SAPBEXHLevel2 12 27" xfId="53051"/>
    <cellStyle name="SAPBEXHLevel2 12 28" xfId="53052"/>
    <cellStyle name="SAPBEXHLevel2 12 29" xfId="53053"/>
    <cellStyle name="SAPBEXHLevel2 12 3" xfId="53054"/>
    <cellStyle name="SAPBEXHLevel2 12 30" xfId="53055"/>
    <cellStyle name="SAPBEXHLevel2 12 4" xfId="53056"/>
    <cellStyle name="SAPBEXHLevel2 12 5" xfId="53057"/>
    <cellStyle name="SAPBEXHLevel2 12 6" xfId="53058"/>
    <cellStyle name="SAPBEXHLevel2 12 7" xfId="53059"/>
    <cellStyle name="SAPBEXHLevel2 12 8" xfId="53060"/>
    <cellStyle name="SAPBEXHLevel2 12 9" xfId="53061"/>
    <cellStyle name="SAPBEXHLevel2 13" xfId="53062"/>
    <cellStyle name="SAPBEXHLevel2 13 10" xfId="53063"/>
    <cellStyle name="SAPBEXHLevel2 13 11" xfId="53064"/>
    <cellStyle name="SAPBEXHLevel2 13 12" xfId="53065"/>
    <cellStyle name="SAPBEXHLevel2 13 13" xfId="53066"/>
    <cellStyle name="SAPBEXHLevel2 13 14" xfId="53067"/>
    <cellStyle name="SAPBEXHLevel2 13 15" xfId="53068"/>
    <cellStyle name="SAPBEXHLevel2 13 16" xfId="53069"/>
    <cellStyle name="SAPBEXHLevel2 13 17" xfId="53070"/>
    <cellStyle name="SAPBEXHLevel2 13 18" xfId="53071"/>
    <cellStyle name="SAPBEXHLevel2 13 19" xfId="53072"/>
    <cellStyle name="SAPBEXHLevel2 13 2" xfId="53073"/>
    <cellStyle name="SAPBEXHLevel2 13 2 10" xfId="53074"/>
    <cellStyle name="SAPBEXHLevel2 13 2 11" xfId="53075"/>
    <cellStyle name="SAPBEXHLevel2 13 2 12" xfId="53076"/>
    <cellStyle name="SAPBEXHLevel2 13 2 13" xfId="53077"/>
    <cellStyle name="SAPBEXHLevel2 13 2 14" xfId="53078"/>
    <cellStyle name="SAPBEXHLevel2 13 2 15" xfId="53079"/>
    <cellStyle name="SAPBEXHLevel2 13 2 16" xfId="53080"/>
    <cellStyle name="SAPBEXHLevel2 13 2 17" xfId="53081"/>
    <cellStyle name="SAPBEXHLevel2 13 2 18" xfId="53082"/>
    <cellStyle name="SAPBEXHLevel2 13 2 19" xfId="53083"/>
    <cellStyle name="SAPBEXHLevel2 13 2 2" xfId="53084"/>
    <cellStyle name="SAPBEXHLevel2 13 2 20" xfId="53085"/>
    <cellStyle name="SAPBEXHLevel2 13 2 21" xfId="53086"/>
    <cellStyle name="SAPBEXHLevel2 13 2 22" xfId="53087"/>
    <cellStyle name="SAPBEXHLevel2 13 2 23" xfId="53088"/>
    <cellStyle name="SAPBEXHLevel2 13 2 24" xfId="53089"/>
    <cellStyle name="SAPBEXHLevel2 13 2 25" xfId="53090"/>
    <cellStyle name="SAPBEXHLevel2 13 2 26" xfId="53091"/>
    <cellStyle name="SAPBEXHLevel2 13 2 27" xfId="53092"/>
    <cellStyle name="SAPBEXHLevel2 13 2 28" xfId="53093"/>
    <cellStyle name="SAPBEXHLevel2 13 2 29" xfId="53094"/>
    <cellStyle name="SAPBEXHLevel2 13 2 3" xfId="53095"/>
    <cellStyle name="SAPBEXHLevel2 13 2 4" xfId="53096"/>
    <cellStyle name="SAPBEXHLevel2 13 2 5" xfId="53097"/>
    <cellStyle name="SAPBEXHLevel2 13 2 6" xfId="53098"/>
    <cellStyle name="SAPBEXHLevel2 13 2 7" xfId="53099"/>
    <cellStyle name="SAPBEXHLevel2 13 2 8" xfId="53100"/>
    <cellStyle name="SAPBEXHLevel2 13 2 9" xfId="53101"/>
    <cellStyle name="SAPBEXHLevel2 13 20" xfId="53102"/>
    <cellStyle name="SAPBEXHLevel2 13 21" xfId="53103"/>
    <cellStyle name="SAPBEXHLevel2 13 22" xfId="53104"/>
    <cellStyle name="SAPBEXHLevel2 13 23" xfId="53105"/>
    <cellStyle name="SAPBEXHLevel2 13 24" xfId="53106"/>
    <cellStyle name="SAPBEXHLevel2 13 25" xfId="53107"/>
    <cellStyle name="SAPBEXHLevel2 13 26" xfId="53108"/>
    <cellStyle name="SAPBEXHLevel2 13 27" xfId="53109"/>
    <cellStyle name="SAPBEXHLevel2 13 28" xfId="53110"/>
    <cellStyle name="SAPBEXHLevel2 13 29" xfId="53111"/>
    <cellStyle name="SAPBEXHLevel2 13 3" xfId="53112"/>
    <cellStyle name="SAPBEXHLevel2 13 30" xfId="53113"/>
    <cellStyle name="SAPBEXHLevel2 13 4" xfId="53114"/>
    <cellStyle name="SAPBEXHLevel2 13 5" xfId="53115"/>
    <cellStyle name="SAPBEXHLevel2 13 6" xfId="53116"/>
    <cellStyle name="SAPBEXHLevel2 13 7" xfId="53117"/>
    <cellStyle name="SAPBEXHLevel2 13 8" xfId="53118"/>
    <cellStyle name="SAPBEXHLevel2 13 9" xfId="53119"/>
    <cellStyle name="SAPBEXHLevel2 14" xfId="53120"/>
    <cellStyle name="SAPBEXHLevel2 14 10" xfId="53121"/>
    <cellStyle name="SAPBEXHLevel2 14 11" xfId="53122"/>
    <cellStyle name="SAPBEXHLevel2 14 12" xfId="53123"/>
    <cellStyle name="SAPBEXHLevel2 14 13" xfId="53124"/>
    <cellStyle name="SAPBEXHLevel2 14 14" xfId="53125"/>
    <cellStyle name="SAPBEXHLevel2 14 15" xfId="53126"/>
    <cellStyle name="SAPBEXHLevel2 14 16" xfId="53127"/>
    <cellStyle name="SAPBEXHLevel2 14 17" xfId="53128"/>
    <cellStyle name="SAPBEXHLevel2 14 18" xfId="53129"/>
    <cellStyle name="SAPBEXHLevel2 14 19" xfId="53130"/>
    <cellStyle name="SAPBEXHLevel2 14 2" xfId="53131"/>
    <cellStyle name="SAPBEXHLevel2 14 2 10" xfId="53132"/>
    <cellStyle name="SAPBEXHLevel2 14 2 11" xfId="53133"/>
    <cellStyle name="SAPBEXHLevel2 14 2 12" xfId="53134"/>
    <cellStyle name="SAPBEXHLevel2 14 2 13" xfId="53135"/>
    <cellStyle name="SAPBEXHLevel2 14 2 14" xfId="53136"/>
    <cellStyle name="SAPBEXHLevel2 14 2 15" xfId="53137"/>
    <cellStyle name="SAPBEXHLevel2 14 2 16" xfId="53138"/>
    <cellStyle name="SAPBEXHLevel2 14 2 17" xfId="53139"/>
    <cellStyle name="SAPBEXHLevel2 14 2 18" xfId="53140"/>
    <cellStyle name="SAPBEXHLevel2 14 2 19" xfId="53141"/>
    <cellStyle name="SAPBEXHLevel2 14 2 2" xfId="53142"/>
    <cellStyle name="SAPBEXHLevel2 14 2 20" xfId="53143"/>
    <cellStyle name="SAPBEXHLevel2 14 2 21" xfId="53144"/>
    <cellStyle name="SAPBEXHLevel2 14 2 22" xfId="53145"/>
    <cellStyle name="SAPBEXHLevel2 14 2 23" xfId="53146"/>
    <cellStyle name="SAPBEXHLevel2 14 2 24" xfId="53147"/>
    <cellStyle name="SAPBEXHLevel2 14 2 25" xfId="53148"/>
    <cellStyle name="SAPBEXHLevel2 14 2 26" xfId="53149"/>
    <cellStyle name="SAPBEXHLevel2 14 2 27" xfId="53150"/>
    <cellStyle name="SAPBEXHLevel2 14 2 28" xfId="53151"/>
    <cellStyle name="SAPBEXHLevel2 14 2 29" xfId="53152"/>
    <cellStyle name="SAPBEXHLevel2 14 2 3" xfId="53153"/>
    <cellStyle name="SAPBEXHLevel2 14 2 4" xfId="53154"/>
    <cellStyle name="SAPBEXHLevel2 14 2 5" xfId="53155"/>
    <cellStyle name="SAPBEXHLevel2 14 2 6" xfId="53156"/>
    <cellStyle name="SAPBEXHLevel2 14 2 7" xfId="53157"/>
    <cellStyle name="SAPBEXHLevel2 14 2 8" xfId="53158"/>
    <cellStyle name="SAPBEXHLevel2 14 2 9" xfId="53159"/>
    <cellStyle name="SAPBEXHLevel2 14 20" xfId="53160"/>
    <cellStyle name="SAPBEXHLevel2 14 21" xfId="53161"/>
    <cellStyle name="SAPBEXHLevel2 14 22" xfId="53162"/>
    <cellStyle name="SAPBEXHLevel2 14 23" xfId="53163"/>
    <cellStyle name="SAPBEXHLevel2 14 24" xfId="53164"/>
    <cellStyle name="SAPBEXHLevel2 14 25" xfId="53165"/>
    <cellStyle name="SAPBEXHLevel2 14 26" xfId="53166"/>
    <cellStyle name="SAPBEXHLevel2 14 27" xfId="53167"/>
    <cellStyle name="SAPBEXHLevel2 14 28" xfId="53168"/>
    <cellStyle name="SAPBEXHLevel2 14 29" xfId="53169"/>
    <cellStyle name="SAPBEXHLevel2 14 3" xfId="53170"/>
    <cellStyle name="SAPBEXHLevel2 14 30" xfId="53171"/>
    <cellStyle name="SAPBEXHLevel2 14 4" xfId="53172"/>
    <cellStyle name="SAPBEXHLevel2 14 5" xfId="53173"/>
    <cellStyle name="SAPBEXHLevel2 14 6" xfId="53174"/>
    <cellStyle name="SAPBEXHLevel2 14 7" xfId="53175"/>
    <cellStyle name="SAPBEXHLevel2 14 8" xfId="53176"/>
    <cellStyle name="SAPBEXHLevel2 14 9" xfId="53177"/>
    <cellStyle name="SAPBEXHLevel2 15" xfId="53178"/>
    <cellStyle name="SAPBEXHLevel2 15 10" xfId="53179"/>
    <cellStyle name="SAPBEXHLevel2 15 11" xfId="53180"/>
    <cellStyle name="SAPBEXHLevel2 15 12" xfId="53181"/>
    <cellStyle name="SAPBEXHLevel2 15 13" xfId="53182"/>
    <cellStyle name="SAPBEXHLevel2 15 14" xfId="53183"/>
    <cellStyle name="SAPBEXHLevel2 15 15" xfId="53184"/>
    <cellStyle name="SAPBEXHLevel2 15 16" xfId="53185"/>
    <cellStyle name="SAPBEXHLevel2 15 17" xfId="53186"/>
    <cellStyle name="SAPBEXHLevel2 15 18" xfId="53187"/>
    <cellStyle name="SAPBEXHLevel2 15 19" xfId="53188"/>
    <cellStyle name="SAPBEXHLevel2 15 2" xfId="53189"/>
    <cellStyle name="SAPBEXHLevel2 15 2 10" xfId="53190"/>
    <cellStyle name="SAPBEXHLevel2 15 2 11" xfId="53191"/>
    <cellStyle name="SAPBEXHLevel2 15 2 12" xfId="53192"/>
    <cellStyle name="SAPBEXHLevel2 15 2 13" xfId="53193"/>
    <cellStyle name="SAPBEXHLevel2 15 2 14" xfId="53194"/>
    <cellStyle name="SAPBEXHLevel2 15 2 15" xfId="53195"/>
    <cellStyle name="SAPBEXHLevel2 15 2 16" xfId="53196"/>
    <cellStyle name="SAPBEXHLevel2 15 2 17" xfId="53197"/>
    <cellStyle name="SAPBEXHLevel2 15 2 18" xfId="53198"/>
    <cellStyle name="SAPBEXHLevel2 15 2 19" xfId="53199"/>
    <cellStyle name="SAPBEXHLevel2 15 2 2" xfId="53200"/>
    <cellStyle name="SAPBEXHLevel2 15 2 20" xfId="53201"/>
    <cellStyle name="SAPBEXHLevel2 15 2 21" xfId="53202"/>
    <cellStyle name="SAPBEXHLevel2 15 2 22" xfId="53203"/>
    <cellStyle name="SAPBEXHLevel2 15 2 23" xfId="53204"/>
    <cellStyle name="SAPBEXHLevel2 15 2 24" xfId="53205"/>
    <cellStyle name="SAPBEXHLevel2 15 2 25" xfId="53206"/>
    <cellStyle name="SAPBEXHLevel2 15 2 26" xfId="53207"/>
    <cellStyle name="SAPBEXHLevel2 15 2 27" xfId="53208"/>
    <cellStyle name="SAPBEXHLevel2 15 2 28" xfId="53209"/>
    <cellStyle name="SAPBEXHLevel2 15 2 29" xfId="53210"/>
    <cellStyle name="SAPBEXHLevel2 15 2 3" xfId="53211"/>
    <cellStyle name="SAPBEXHLevel2 15 2 4" xfId="53212"/>
    <cellStyle name="SAPBEXHLevel2 15 2 5" xfId="53213"/>
    <cellStyle name="SAPBEXHLevel2 15 2 6" xfId="53214"/>
    <cellStyle name="SAPBEXHLevel2 15 2 7" xfId="53215"/>
    <cellStyle name="SAPBEXHLevel2 15 2 8" xfId="53216"/>
    <cellStyle name="SAPBEXHLevel2 15 2 9" xfId="53217"/>
    <cellStyle name="SAPBEXHLevel2 15 20" xfId="53218"/>
    <cellStyle name="SAPBEXHLevel2 15 21" xfId="53219"/>
    <cellStyle name="SAPBEXHLevel2 15 22" xfId="53220"/>
    <cellStyle name="SAPBEXHLevel2 15 23" xfId="53221"/>
    <cellStyle name="SAPBEXHLevel2 15 24" xfId="53222"/>
    <cellStyle name="SAPBEXHLevel2 15 25" xfId="53223"/>
    <cellStyle name="SAPBEXHLevel2 15 26" xfId="53224"/>
    <cellStyle name="SAPBEXHLevel2 15 27" xfId="53225"/>
    <cellStyle name="SAPBEXHLevel2 15 28" xfId="53226"/>
    <cellStyle name="SAPBEXHLevel2 15 29" xfId="53227"/>
    <cellStyle name="SAPBEXHLevel2 15 3" xfId="53228"/>
    <cellStyle name="SAPBEXHLevel2 15 30" xfId="53229"/>
    <cellStyle name="SAPBEXHLevel2 15 4" xfId="53230"/>
    <cellStyle name="SAPBEXHLevel2 15 5" xfId="53231"/>
    <cellStyle name="SAPBEXHLevel2 15 6" xfId="53232"/>
    <cellStyle name="SAPBEXHLevel2 15 7" xfId="53233"/>
    <cellStyle name="SAPBEXHLevel2 15 8" xfId="53234"/>
    <cellStyle name="SAPBEXHLevel2 15 9" xfId="53235"/>
    <cellStyle name="SAPBEXHLevel2 16" xfId="53236"/>
    <cellStyle name="SAPBEXHLevel2 16 10" xfId="53237"/>
    <cellStyle name="SAPBEXHLevel2 16 11" xfId="53238"/>
    <cellStyle name="SAPBEXHLevel2 16 12" xfId="53239"/>
    <cellStyle name="SAPBEXHLevel2 16 13" xfId="53240"/>
    <cellStyle name="SAPBEXHLevel2 16 14" xfId="53241"/>
    <cellStyle name="SAPBEXHLevel2 16 15" xfId="53242"/>
    <cellStyle name="SAPBEXHLevel2 16 16" xfId="53243"/>
    <cellStyle name="SAPBEXHLevel2 16 17" xfId="53244"/>
    <cellStyle name="SAPBEXHLevel2 16 18" xfId="53245"/>
    <cellStyle name="SAPBEXHLevel2 16 19" xfId="53246"/>
    <cellStyle name="SAPBEXHLevel2 16 2" xfId="53247"/>
    <cellStyle name="SAPBEXHLevel2 16 2 10" xfId="53248"/>
    <cellStyle name="SAPBEXHLevel2 16 2 11" xfId="53249"/>
    <cellStyle name="SAPBEXHLevel2 16 2 12" xfId="53250"/>
    <cellStyle name="SAPBEXHLevel2 16 2 13" xfId="53251"/>
    <cellStyle name="SAPBEXHLevel2 16 2 14" xfId="53252"/>
    <cellStyle name="SAPBEXHLevel2 16 2 15" xfId="53253"/>
    <cellStyle name="SAPBEXHLevel2 16 2 16" xfId="53254"/>
    <cellStyle name="SAPBEXHLevel2 16 2 17" xfId="53255"/>
    <cellStyle name="SAPBEXHLevel2 16 2 18" xfId="53256"/>
    <cellStyle name="SAPBEXHLevel2 16 2 19" xfId="53257"/>
    <cellStyle name="SAPBEXHLevel2 16 2 2" xfId="53258"/>
    <cellStyle name="SAPBEXHLevel2 16 2 20" xfId="53259"/>
    <cellStyle name="SAPBEXHLevel2 16 2 21" xfId="53260"/>
    <cellStyle name="SAPBEXHLevel2 16 2 22" xfId="53261"/>
    <cellStyle name="SAPBEXHLevel2 16 2 23" xfId="53262"/>
    <cellStyle name="SAPBEXHLevel2 16 2 24" xfId="53263"/>
    <cellStyle name="SAPBEXHLevel2 16 2 25" xfId="53264"/>
    <cellStyle name="SAPBEXHLevel2 16 2 26" xfId="53265"/>
    <cellStyle name="SAPBEXHLevel2 16 2 27" xfId="53266"/>
    <cellStyle name="SAPBEXHLevel2 16 2 28" xfId="53267"/>
    <cellStyle name="SAPBEXHLevel2 16 2 29" xfId="53268"/>
    <cellStyle name="SAPBEXHLevel2 16 2 3" xfId="53269"/>
    <cellStyle name="SAPBEXHLevel2 16 2 4" xfId="53270"/>
    <cellStyle name="SAPBEXHLevel2 16 2 5" xfId="53271"/>
    <cellStyle name="SAPBEXHLevel2 16 2 6" xfId="53272"/>
    <cellStyle name="SAPBEXHLevel2 16 2 7" xfId="53273"/>
    <cellStyle name="SAPBEXHLevel2 16 2 8" xfId="53274"/>
    <cellStyle name="SAPBEXHLevel2 16 2 9" xfId="53275"/>
    <cellStyle name="SAPBEXHLevel2 16 20" xfId="53276"/>
    <cellStyle name="SAPBEXHLevel2 16 21" xfId="53277"/>
    <cellStyle name="SAPBEXHLevel2 16 22" xfId="53278"/>
    <cellStyle name="SAPBEXHLevel2 16 23" xfId="53279"/>
    <cellStyle name="SAPBEXHLevel2 16 24" xfId="53280"/>
    <cellStyle name="SAPBEXHLevel2 16 25" xfId="53281"/>
    <cellStyle name="SAPBEXHLevel2 16 26" xfId="53282"/>
    <cellStyle name="SAPBEXHLevel2 16 27" xfId="53283"/>
    <cellStyle name="SAPBEXHLevel2 16 28" xfId="53284"/>
    <cellStyle name="SAPBEXHLevel2 16 29" xfId="53285"/>
    <cellStyle name="SAPBEXHLevel2 16 3" xfId="53286"/>
    <cellStyle name="SAPBEXHLevel2 16 30" xfId="53287"/>
    <cellStyle name="SAPBEXHLevel2 16 4" xfId="53288"/>
    <cellStyle name="SAPBEXHLevel2 16 5" xfId="53289"/>
    <cellStyle name="SAPBEXHLevel2 16 6" xfId="53290"/>
    <cellStyle name="SAPBEXHLevel2 16 7" xfId="53291"/>
    <cellStyle name="SAPBEXHLevel2 16 8" xfId="53292"/>
    <cellStyle name="SAPBEXHLevel2 16 9" xfId="53293"/>
    <cellStyle name="SAPBEXHLevel2 17" xfId="53294"/>
    <cellStyle name="SAPBEXHLevel2 17 10" xfId="53295"/>
    <cellStyle name="SAPBEXHLevel2 17 11" xfId="53296"/>
    <cellStyle name="SAPBEXHLevel2 17 12" xfId="53297"/>
    <cellStyle name="SAPBEXHLevel2 17 13" xfId="53298"/>
    <cellStyle name="SAPBEXHLevel2 17 14" xfId="53299"/>
    <cellStyle name="SAPBEXHLevel2 17 15" xfId="53300"/>
    <cellStyle name="SAPBEXHLevel2 17 16" xfId="53301"/>
    <cellStyle name="SAPBEXHLevel2 17 17" xfId="53302"/>
    <cellStyle name="SAPBEXHLevel2 17 18" xfId="53303"/>
    <cellStyle name="SAPBEXHLevel2 17 19" xfId="53304"/>
    <cellStyle name="SAPBEXHLevel2 17 2" xfId="53305"/>
    <cellStyle name="SAPBEXHLevel2 17 2 10" xfId="53306"/>
    <cellStyle name="SAPBEXHLevel2 17 2 11" xfId="53307"/>
    <cellStyle name="SAPBEXHLevel2 17 2 12" xfId="53308"/>
    <cellStyle name="SAPBEXHLevel2 17 2 13" xfId="53309"/>
    <cellStyle name="SAPBEXHLevel2 17 2 14" xfId="53310"/>
    <cellStyle name="SAPBEXHLevel2 17 2 15" xfId="53311"/>
    <cellStyle name="SAPBEXHLevel2 17 2 16" xfId="53312"/>
    <cellStyle name="SAPBEXHLevel2 17 2 17" xfId="53313"/>
    <cellStyle name="SAPBEXHLevel2 17 2 18" xfId="53314"/>
    <cellStyle name="SAPBEXHLevel2 17 2 19" xfId="53315"/>
    <cellStyle name="SAPBEXHLevel2 17 2 2" xfId="53316"/>
    <cellStyle name="SAPBEXHLevel2 17 2 20" xfId="53317"/>
    <cellStyle name="SAPBEXHLevel2 17 2 21" xfId="53318"/>
    <cellStyle name="SAPBEXHLevel2 17 2 22" xfId="53319"/>
    <cellStyle name="SAPBEXHLevel2 17 2 23" xfId="53320"/>
    <cellStyle name="SAPBEXHLevel2 17 2 24" xfId="53321"/>
    <cellStyle name="SAPBEXHLevel2 17 2 25" xfId="53322"/>
    <cellStyle name="SAPBEXHLevel2 17 2 26" xfId="53323"/>
    <cellStyle name="SAPBEXHLevel2 17 2 27" xfId="53324"/>
    <cellStyle name="SAPBEXHLevel2 17 2 28" xfId="53325"/>
    <cellStyle name="SAPBEXHLevel2 17 2 29" xfId="53326"/>
    <cellStyle name="SAPBEXHLevel2 17 2 3" xfId="53327"/>
    <cellStyle name="SAPBEXHLevel2 17 2 4" xfId="53328"/>
    <cellStyle name="SAPBEXHLevel2 17 2 5" xfId="53329"/>
    <cellStyle name="SAPBEXHLevel2 17 2 6" xfId="53330"/>
    <cellStyle name="SAPBEXHLevel2 17 2 7" xfId="53331"/>
    <cellStyle name="SAPBEXHLevel2 17 2 8" xfId="53332"/>
    <cellStyle name="SAPBEXHLevel2 17 2 9" xfId="53333"/>
    <cellStyle name="SAPBEXHLevel2 17 20" xfId="53334"/>
    <cellStyle name="SAPBEXHLevel2 17 21" xfId="53335"/>
    <cellStyle name="SAPBEXHLevel2 17 22" xfId="53336"/>
    <cellStyle name="SAPBEXHLevel2 17 23" xfId="53337"/>
    <cellStyle name="SAPBEXHLevel2 17 24" xfId="53338"/>
    <cellStyle name="SAPBEXHLevel2 17 25" xfId="53339"/>
    <cellStyle name="SAPBEXHLevel2 17 26" xfId="53340"/>
    <cellStyle name="SAPBEXHLevel2 17 27" xfId="53341"/>
    <cellStyle name="SAPBEXHLevel2 17 28" xfId="53342"/>
    <cellStyle name="SAPBEXHLevel2 17 29" xfId="53343"/>
    <cellStyle name="SAPBEXHLevel2 17 3" xfId="53344"/>
    <cellStyle name="SAPBEXHLevel2 17 30" xfId="53345"/>
    <cellStyle name="SAPBEXHLevel2 17 4" xfId="53346"/>
    <cellStyle name="SAPBEXHLevel2 17 5" xfId="53347"/>
    <cellStyle name="SAPBEXHLevel2 17 6" xfId="53348"/>
    <cellStyle name="SAPBEXHLevel2 17 7" xfId="53349"/>
    <cellStyle name="SAPBEXHLevel2 17 8" xfId="53350"/>
    <cellStyle name="SAPBEXHLevel2 17 9" xfId="53351"/>
    <cellStyle name="SAPBEXHLevel2 18" xfId="53352"/>
    <cellStyle name="SAPBEXHLevel2 18 10" xfId="53353"/>
    <cellStyle name="SAPBEXHLevel2 18 11" xfId="53354"/>
    <cellStyle name="SAPBEXHLevel2 18 12" xfId="53355"/>
    <cellStyle name="SAPBEXHLevel2 18 13" xfId="53356"/>
    <cellStyle name="SAPBEXHLevel2 18 14" xfId="53357"/>
    <cellStyle name="SAPBEXHLevel2 18 15" xfId="53358"/>
    <cellStyle name="SAPBEXHLevel2 18 16" xfId="53359"/>
    <cellStyle name="SAPBEXHLevel2 18 17" xfId="53360"/>
    <cellStyle name="SAPBEXHLevel2 18 18" xfId="53361"/>
    <cellStyle name="SAPBEXHLevel2 18 19" xfId="53362"/>
    <cellStyle name="SAPBEXHLevel2 18 2" xfId="53363"/>
    <cellStyle name="SAPBEXHLevel2 18 20" xfId="53364"/>
    <cellStyle name="SAPBEXHLevel2 18 21" xfId="53365"/>
    <cellStyle name="SAPBEXHLevel2 18 22" xfId="53366"/>
    <cellStyle name="SAPBEXHLevel2 18 23" xfId="53367"/>
    <cellStyle name="SAPBEXHLevel2 18 24" xfId="53368"/>
    <cellStyle name="SAPBEXHLevel2 18 25" xfId="53369"/>
    <cellStyle name="SAPBEXHLevel2 18 26" xfId="53370"/>
    <cellStyle name="SAPBEXHLevel2 18 27" xfId="53371"/>
    <cellStyle name="SAPBEXHLevel2 18 28" xfId="53372"/>
    <cellStyle name="SAPBEXHLevel2 18 29" xfId="53373"/>
    <cellStyle name="SAPBEXHLevel2 18 3" xfId="53374"/>
    <cellStyle name="SAPBEXHLevel2 18 4" xfId="53375"/>
    <cellStyle name="SAPBEXHLevel2 18 5" xfId="53376"/>
    <cellStyle name="SAPBEXHLevel2 18 6" xfId="53377"/>
    <cellStyle name="SAPBEXHLevel2 18 7" xfId="53378"/>
    <cellStyle name="SAPBEXHLevel2 18 8" xfId="53379"/>
    <cellStyle name="SAPBEXHLevel2 18 9" xfId="53380"/>
    <cellStyle name="SAPBEXHLevel2 19" xfId="53381"/>
    <cellStyle name="SAPBEXHLevel2 19 10" xfId="53382"/>
    <cellStyle name="SAPBEXHLevel2 19 11" xfId="53383"/>
    <cellStyle name="SAPBEXHLevel2 19 12" xfId="53384"/>
    <cellStyle name="SAPBEXHLevel2 19 13" xfId="53385"/>
    <cellStyle name="SAPBEXHLevel2 19 14" xfId="53386"/>
    <cellStyle name="SAPBEXHLevel2 19 15" xfId="53387"/>
    <cellStyle name="SAPBEXHLevel2 19 16" xfId="53388"/>
    <cellStyle name="SAPBEXHLevel2 19 17" xfId="53389"/>
    <cellStyle name="SAPBEXHLevel2 19 18" xfId="53390"/>
    <cellStyle name="SAPBEXHLevel2 19 19" xfId="53391"/>
    <cellStyle name="SAPBEXHLevel2 19 2" xfId="53392"/>
    <cellStyle name="SAPBEXHLevel2 19 20" xfId="53393"/>
    <cellStyle name="SAPBEXHLevel2 19 21" xfId="53394"/>
    <cellStyle name="SAPBEXHLevel2 19 22" xfId="53395"/>
    <cellStyle name="SAPBEXHLevel2 19 23" xfId="53396"/>
    <cellStyle name="SAPBEXHLevel2 19 24" xfId="53397"/>
    <cellStyle name="SAPBEXHLevel2 19 25" xfId="53398"/>
    <cellStyle name="SAPBEXHLevel2 19 26" xfId="53399"/>
    <cellStyle name="SAPBEXHLevel2 19 27" xfId="53400"/>
    <cellStyle name="SAPBEXHLevel2 19 28" xfId="53401"/>
    <cellStyle name="SAPBEXHLevel2 19 29" xfId="53402"/>
    <cellStyle name="SAPBEXHLevel2 19 3" xfId="53403"/>
    <cellStyle name="SAPBEXHLevel2 19 4" xfId="53404"/>
    <cellStyle name="SAPBEXHLevel2 19 5" xfId="53405"/>
    <cellStyle name="SAPBEXHLevel2 19 6" xfId="53406"/>
    <cellStyle name="SAPBEXHLevel2 19 7" xfId="53407"/>
    <cellStyle name="SAPBEXHLevel2 19 8" xfId="53408"/>
    <cellStyle name="SAPBEXHLevel2 19 9" xfId="53409"/>
    <cellStyle name="SAPBEXHLevel2 2" xfId="53410"/>
    <cellStyle name="SAPBEXHLevel2 2 10" xfId="53411"/>
    <cellStyle name="SAPBEXHLevel2 2 11" xfId="53412"/>
    <cellStyle name="SAPBEXHLevel2 2 12" xfId="53413"/>
    <cellStyle name="SAPBEXHLevel2 2 13" xfId="53414"/>
    <cellStyle name="SAPBEXHLevel2 2 14" xfId="53415"/>
    <cellStyle name="SAPBEXHLevel2 2 15" xfId="53416"/>
    <cellStyle name="SAPBEXHLevel2 2 16" xfId="53417"/>
    <cellStyle name="SAPBEXHLevel2 2 17" xfId="53418"/>
    <cellStyle name="SAPBEXHLevel2 2 18" xfId="53419"/>
    <cellStyle name="SAPBEXHLevel2 2 19" xfId="53420"/>
    <cellStyle name="SAPBEXHLevel2 2 2" xfId="53421"/>
    <cellStyle name="SAPBEXHLevel2 2 2 10" xfId="53422"/>
    <cellStyle name="SAPBEXHLevel2 2 2 11" xfId="53423"/>
    <cellStyle name="SAPBEXHLevel2 2 2 12" xfId="53424"/>
    <cellStyle name="SAPBEXHLevel2 2 2 13" xfId="53425"/>
    <cellStyle name="SAPBEXHLevel2 2 2 14" xfId="53426"/>
    <cellStyle name="SAPBEXHLevel2 2 2 15" xfId="53427"/>
    <cellStyle name="SAPBEXHLevel2 2 2 16" xfId="53428"/>
    <cellStyle name="SAPBEXHLevel2 2 2 17" xfId="53429"/>
    <cellStyle name="SAPBEXHLevel2 2 2 18" xfId="53430"/>
    <cellStyle name="SAPBEXHLevel2 2 2 19" xfId="53431"/>
    <cellStyle name="SAPBEXHLevel2 2 2 2" xfId="53432"/>
    <cellStyle name="SAPBEXHLevel2 2 2 2 10" xfId="53433"/>
    <cellStyle name="SAPBEXHLevel2 2 2 2 11" xfId="53434"/>
    <cellStyle name="SAPBEXHLevel2 2 2 2 12" xfId="53435"/>
    <cellStyle name="SAPBEXHLevel2 2 2 2 13" xfId="53436"/>
    <cellStyle name="SAPBEXHLevel2 2 2 2 14" xfId="53437"/>
    <cellStyle name="SAPBEXHLevel2 2 2 2 15" xfId="53438"/>
    <cellStyle name="SAPBEXHLevel2 2 2 2 16" xfId="53439"/>
    <cellStyle name="SAPBEXHLevel2 2 2 2 17" xfId="53440"/>
    <cellStyle name="SAPBEXHLevel2 2 2 2 18" xfId="53441"/>
    <cellStyle name="SAPBEXHLevel2 2 2 2 19" xfId="53442"/>
    <cellStyle name="SAPBEXHLevel2 2 2 2 2" xfId="53443"/>
    <cellStyle name="SAPBEXHLevel2 2 2 2 20" xfId="53444"/>
    <cellStyle name="SAPBEXHLevel2 2 2 2 21" xfId="53445"/>
    <cellStyle name="SAPBEXHLevel2 2 2 2 22" xfId="53446"/>
    <cellStyle name="SAPBEXHLevel2 2 2 2 23" xfId="53447"/>
    <cellStyle name="SAPBEXHLevel2 2 2 2 24" xfId="53448"/>
    <cellStyle name="SAPBEXHLevel2 2 2 2 25" xfId="53449"/>
    <cellStyle name="SAPBEXHLevel2 2 2 2 26" xfId="53450"/>
    <cellStyle name="SAPBEXHLevel2 2 2 2 27" xfId="53451"/>
    <cellStyle name="SAPBEXHLevel2 2 2 2 28" xfId="53452"/>
    <cellStyle name="SAPBEXHLevel2 2 2 2 29" xfId="53453"/>
    <cellStyle name="SAPBEXHLevel2 2 2 2 3" xfId="53454"/>
    <cellStyle name="SAPBEXHLevel2 2 2 2 4" xfId="53455"/>
    <cellStyle name="SAPBEXHLevel2 2 2 2 5" xfId="53456"/>
    <cellStyle name="SAPBEXHLevel2 2 2 2 6" xfId="53457"/>
    <cellStyle name="SAPBEXHLevel2 2 2 2 7" xfId="53458"/>
    <cellStyle name="SAPBEXHLevel2 2 2 2 8" xfId="53459"/>
    <cellStyle name="SAPBEXHLevel2 2 2 2 9" xfId="53460"/>
    <cellStyle name="SAPBEXHLevel2 2 2 20" xfId="53461"/>
    <cellStyle name="SAPBEXHLevel2 2 2 21" xfId="53462"/>
    <cellStyle name="SAPBEXHLevel2 2 2 22" xfId="53463"/>
    <cellStyle name="SAPBEXHLevel2 2 2 23" xfId="53464"/>
    <cellStyle name="SAPBEXHLevel2 2 2 24" xfId="53465"/>
    <cellStyle name="SAPBEXHLevel2 2 2 25" xfId="53466"/>
    <cellStyle name="SAPBEXHLevel2 2 2 26" xfId="53467"/>
    <cellStyle name="SAPBEXHLevel2 2 2 27" xfId="53468"/>
    <cellStyle name="SAPBEXHLevel2 2 2 28" xfId="53469"/>
    <cellStyle name="SAPBEXHLevel2 2 2 29" xfId="53470"/>
    <cellStyle name="SAPBEXHLevel2 2 2 3" xfId="53471"/>
    <cellStyle name="SAPBEXHLevel2 2 2 30" xfId="53472"/>
    <cellStyle name="SAPBEXHLevel2 2 2 4" xfId="53473"/>
    <cellStyle name="SAPBEXHLevel2 2 2 5" xfId="53474"/>
    <cellStyle name="SAPBEXHLevel2 2 2 6" xfId="53475"/>
    <cellStyle name="SAPBEXHLevel2 2 2 7" xfId="53476"/>
    <cellStyle name="SAPBEXHLevel2 2 2 8" xfId="53477"/>
    <cellStyle name="SAPBEXHLevel2 2 2 9" xfId="53478"/>
    <cellStyle name="SAPBEXHLevel2 2 20" xfId="53479"/>
    <cellStyle name="SAPBEXHLevel2 2 21" xfId="53480"/>
    <cellStyle name="SAPBEXHLevel2 2 22" xfId="53481"/>
    <cellStyle name="SAPBEXHLevel2 2 23" xfId="53482"/>
    <cellStyle name="SAPBEXHLevel2 2 24" xfId="53483"/>
    <cellStyle name="SAPBEXHLevel2 2 25" xfId="53484"/>
    <cellStyle name="SAPBEXHLevel2 2 26" xfId="53485"/>
    <cellStyle name="SAPBEXHLevel2 2 27" xfId="53486"/>
    <cellStyle name="SAPBEXHLevel2 2 28" xfId="53487"/>
    <cellStyle name="SAPBEXHLevel2 2 29" xfId="53488"/>
    <cellStyle name="SAPBEXHLevel2 2 3" xfId="53489"/>
    <cellStyle name="SAPBEXHLevel2 2 3 10" xfId="53490"/>
    <cellStyle name="SAPBEXHLevel2 2 3 11" xfId="53491"/>
    <cellStyle name="SAPBEXHLevel2 2 3 12" xfId="53492"/>
    <cellStyle name="SAPBEXHLevel2 2 3 13" xfId="53493"/>
    <cellStyle name="SAPBEXHLevel2 2 3 14" xfId="53494"/>
    <cellStyle name="SAPBEXHLevel2 2 3 15" xfId="53495"/>
    <cellStyle name="SAPBEXHLevel2 2 3 16" xfId="53496"/>
    <cellStyle name="SAPBEXHLevel2 2 3 17" xfId="53497"/>
    <cellStyle name="SAPBEXHLevel2 2 3 18" xfId="53498"/>
    <cellStyle name="SAPBEXHLevel2 2 3 19" xfId="53499"/>
    <cellStyle name="SAPBEXHLevel2 2 3 2" xfId="53500"/>
    <cellStyle name="SAPBEXHLevel2 2 3 20" xfId="53501"/>
    <cellStyle name="SAPBEXHLevel2 2 3 21" xfId="53502"/>
    <cellStyle name="SAPBEXHLevel2 2 3 22" xfId="53503"/>
    <cellStyle name="SAPBEXHLevel2 2 3 23" xfId="53504"/>
    <cellStyle name="SAPBEXHLevel2 2 3 24" xfId="53505"/>
    <cellStyle name="SAPBEXHLevel2 2 3 25" xfId="53506"/>
    <cellStyle name="SAPBEXHLevel2 2 3 26" xfId="53507"/>
    <cellStyle name="SAPBEXHLevel2 2 3 27" xfId="53508"/>
    <cellStyle name="SAPBEXHLevel2 2 3 28" xfId="53509"/>
    <cellStyle name="SAPBEXHLevel2 2 3 29" xfId="53510"/>
    <cellStyle name="SAPBEXHLevel2 2 3 3" xfId="53511"/>
    <cellStyle name="SAPBEXHLevel2 2 3 4" xfId="53512"/>
    <cellStyle name="SAPBEXHLevel2 2 3 5" xfId="53513"/>
    <cellStyle name="SAPBEXHLevel2 2 3 6" xfId="53514"/>
    <cellStyle name="SAPBEXHLevel2 2 3 7" xfId="53515"/>
    <cellStyle name="SAPBEXHLevel2 2 3 8" xfId="53516"/>
    <cellStyle name="SAPBEXHLevel2 2 3 9" xfId="53517"/>
    <cellStyle name="SAPBEXHLevel2 2 30" xfId="53518"/>
    <cellStyle name="SAPBEXHLevel2 2 31" xfId="53519"/>
    <cellStyle name="SAPBEXHLevel2 2 4" xfId="53520"/>
    <cellStyle name="SAPBEXHLevel2 2 5" xfId="53521"/>
    <cellStyle name="SAPBEXHLevel2 2 6" xfId="53522"/>
    <cellStyle name="SAPBEXHLevel2 2 7" xfId="53523"/>
    <cellStyle name="SAPBEXHLevel2 2 8" xfId="53524"/>
    <cellStyle name="SAPBEXHLevel2 2 9" xfId="53525"/>
    <cellStyle name="SAPBEXHLevel2 20" xfId="53526"/>
    <cellStyle name="SAPBEXHLevel2 20 10" xfId="53527"/>
    <cellStyle name="SAPBEXHLevel2 20 11" xfId="53528"/>
    <cellStyle name="SAPBEXHLevel2 20 12" xfId="53529"/>
    <cellStyle name="SAPBEXHLevel2 20 13" xfId="53530"/>
    <cellStyle name="SAPBEXHLevel2 20 14" xfId="53531"/>
    <cellStyle name="SAPBEXHLevel2 20 15" xfId="53532"/>
    <cellStyle name="SAPBEXHLevel2 20 16" xfId="53533"/>
    <cellStyle name="SAPBEXHLevel2 20 17" xfId="53534"/>
    <cellStyle name="SAPBEXHLevel2 20 18" xfId="53535"/>
    <cellStyle name="SAPBEXHLevel2 20 19" xfId="53536"/>
    <cellStyle name="SAPBEXHLevel2 20 2" xfId="53537"/>
    <cellStyle name="SAPBEXHLevel2 20 20" xfId="53538"/>
    <cellStyle name="SAPBEXHLevel2 20 21" xfId="53539"/>
    <cellStyle name="SAPBEXHLevel2 20 22" xfId="53540"/>
    <cellStyle name="SAPBEXHLevel2 20 23" xfId="53541"/>
    <cellStyle name="SAPBEXHLevel2 20 24" xfId="53542"/>
    <cellStyle name="SAPBEXHLevel2 20 25" xfId="53543"/>
    <cellStyle name="SAPBEXHLevel2 20 26" xfId="53544"/>
    <cellStyle name="SAPBEXHLevel2 20 27" xfId="53545"/>
    <cellStyle name="SAPBEXHLevel2 20 28" xfId="53546"/>
    <cellStyle name="SAPBEXHLevel2 20 29" xfId="53547"/>
    <cellStyle name="SAPBEXHLevel2 20 3" xfId="53548"/>
    <cellStyle name="SAPBEXHLevel2 20 4" xfId="53549"/>
    <cellStyle name="SAPBEXHLevel2 20 5" xfId="53550"/>
    <cellStyle name="SAPBEXHLevel2 20 6" xfId="53551"/>
    <cellStyle name="SAPBEXHLevel2 20 7" xfId="53552"/>
    <cellStyle name="SAPBEXHLevel2 20 8" xfId="53553"/>
    <cellStyle name="SAPBEXHLevel2 20 9" xfId="53554"/>
    <cellStyle name="SAPBEXHLevel2 21" xfId="53555"/>
    <cellStyle name="SAPBEXHLevel2 21 10" xfId="53556"/>
    <cellStyle name="SAPBEXHLevel2 21 11" xfId="53557"/>
    <cellStyle name="SAPBEXHLevel2 21 12" xfId="53558"/>
    <cellStyle name="SAPBEXHLevel2 21 13" xfId="53559"/>
    <cellStyle name="SAPBEXHLevel2 21 14" xfId="53560"/>
    <cellStyle name="SAPBEXHLevel2 21 15" xfId="53561"/>
    <cellStyle name="SAPBEXHLevel2 21 16" xfId="53562"/>
    <cellStyle name="SAPBEXHLevel2 21 17" xfId="53563"/>
    <cellStyle name="SAPBEXHLevel2 21 18" xfId="53564"/>
    <cellStyle name="SAPBEXHLevel2 21 19" xfId="53565"/>
    <cellStyle name="SAPBEXHLevel2 21 2" xfId="53566"/>
    <cellStyle name="SAPBEXHLevel2 21 20" xfId="53567"/>
    <cellStyle name="SAPBEXHLevel2 21 21" xfId="53568"/>
    <cellStyle name="SAPBEXHLevel2 21 22" xfId="53569"/>
    <cellStyle name="SAPBEXHLevel2 21 23" xfId="53570"/>
    <cellStyle name="SAPBEXHLevel2 21 24" xfId="53571"/>
    <cellStyle name="SAPBEXHLevel2 21 25" xfId="53572"/>
    <cellStyle name="SAPBEXHLevel2 21 26" xfId="53573"/>
    <cellStyle name="SAPBEXHLevel2 21 27" xfId="53574"/>
    <cellStyle name="SAPBEXHLevel2 21 28" xfId="53575"/>
    <cellStyle name="SAPBEXHLevel2 21 29" xfId="53576"/>
    <cellStyle name="SAPBEXHLevel2 21 3" xfId="53577"/>
    <cellStyle name="SAPBEXHLevel2 21 4" xfId="53578"/>
    <cellStyle name="SAPBEXHLevel2 21 5" xfId="53579"/>
    <cellStyle name="SAPBEXHLevel2 21 6" xfId="53580"/>
    <cellStyle name="SAPBEXHLevel2 21 7" xfId="53581"/>
    <cellStyle name="SAPBEXHLevel2 21 8" xfId="53582"/>
    <cellStyle name="SAPBEXHLevel2 21 9" xfId="53583"/>
    <cellStyle name="SAPBEXHLevel2 22" xfId="53584"/>
    <cellStyle name="SAPBEXHLevel2 22 10" xfId="53585"/>
    <cellStyle name="SAPBEXHLevel2 22 11" xfId="53586"/>
    <cellStyle name="SAPBEXHLevel2 22 12" xfId="53587"/>
    <cellStyle name="SAPBEXHLevel2 22 13" xfId="53588"/>
    <cellStyle name="SAPBEXHLevel2 22 14" xfId="53589"/>
    <cellStyle name="SAPBEXHLevel2 22 15" xfId="53590"/>
    <cellStyle name="SAPBEXHLevel2 22 16" xfId="53591"/>
    <cellStyle name="SAPBEXHLevel2 22 17" xfId="53592"/>
    <cellStyle name="SAPBEXHLevel2 22 18" xfId="53593"/>
    <cellStyle name="SAPBEXHLevel2 22 19" xfId="53594"/>
    <cellStyle name="SAPBEXHLevel2 22 2" xfId="53595"/>
    <cellStyle name="SAPBEXHLevel2 22 20" xfId="53596"/>
    <cellStyle name="SAPBEXHLevel2 22 21" xfId="53597"/>
    <cellStyle name="SAPBEXHLevel2 22 22" xfId="53598"/>
    <cellStyle name="SAPBEXHLevel2 22 23" xfId="53599"/>
    <cellStyle name="SAPBEXHLevel2 22 24" xfId="53600"/>
    <cellStyle name="SAPBEXHLevel2 22 25" xfId="53601"/>
    <cellStyle name="SAPBEXHLevel2 22 26" xfId="53602"/>
    <cellStyle name="SAPBEXHLevel2 22 27" xfId="53603"/>
    <cellStyle name="SAPBEXHLevel2 22 28" xfId="53604"/>
    <cellStyle name="SAPBEXHLevel2 22 29" xfId="53605"/>
    <cellStyle name="SAPBEXHLevel2 22 3" xfId="53606"/>
    <cellStyle name="SAPBEXHLevel2 22 4" xfId="53607"/>
    <cellStyle name="SAPBEXHLevel2 22 5" xfId="53608"/>
    <cellStyle name="SAPBEXHLevel2 22 6" xfId="53609"/>
    <cellStyle name="SAPBEXHLevel2 22 7" xfId="53610"/>
    <cellStyle name="SAPBEXHLevel2 22 8" xfId="53611"/>
    <cellStyle name="SAPBEXHLevel2 22 9" xfId="53612"/>
    <cellStyle name="SAPBEXHLevel2 23" xfId="53613"/>
    <cellStyle name="SAPBEXHLevel2 23 10" xfId="53614"/>
    <cellStyle name="SAPBEXHLevel2 23 11" xfId="53615"/>
    <cellStyle name="SAPBEXHLevel2 23 12" xfId="53616"/>
    <cellStyle name="SAPBEXHLevel2 23 13" xfId="53617"/>
    <cellStyle name="SAPBEXHLevel2 23 14" xfId="53618"/>
    <cellStyle name="SAPBEXHLevel2 23 15" xfId="53619"/>
    <cellStyle name="SAPBEXHLevel2 23 16" xfId="53620"/>
    <cellStyle name="SAPBEXHLevel2 23 17" xfId="53621"/>
    <cellStyle name="SAPBEXHLevel2 23 18" xfId="53622"/>
    <cellStyle name="SAPBEXHLevel2 23 19" xfId="53623"/>
    <cellStyle name="SAPBEXHLevel2 23 2" xfId="53624"/>
    <cellStyle name="SAPBEXHLevel2 23 20" xfId="53625"/>
    <cellStyle name="SAPBEXHLevel2 23 21" xfId="53626"/>
    <cellStyle name="SAPBEXHLevel2 23 22" xfId="53627"/>
    <cellStyle name="SAPBEXHLevel2 23 23" xfId="53628"/>
    <cellStyle name="SAPBEXHLevel2 23 24" xfId="53629"/>
    <cellStyle name="SAPBEXHLevel2 23 25" xfId="53630"/>
    <cellStyle name="SAPBEXHLevel2 23 26" xfId="53631"/>
    <cellStyle name="SAPBEXHLevel2 23 27" xfId="53632"/>
    <cellStyle name="SAPBEXHLevel2 23 28" xfId="53633"/>
    <cellStyle name="SAPBEXHLevel2 23 29" xfId="53634"/>
    <cellStyle name="SAPBEXHLevel2 23 3" xfId="53635"/>
    <cellStyle name="SAPBEXHLevel2 23 4" xfId="53636"/>
    <cellStyle name="SAPBEXHLevel2 23 5" xfId="53637"/>
    <cellStyle name="SAPBEXHLevel2 23 6" xfId="53638"/>
    <cellStyle name="SAPBEXHLevel2 23 7" xfId="53639"/>
    <cellStyle name="SAPBEXHLevel2 23 8" xfId="53640"/>
    <cellStyle name="SAPBEXHLevel2 23 9" xfId="53641"/>
    <cellStyle name="SAPBEXHLevel2 24" xfId="53642"/>
    <cellStyle name="SAPBEXHLevel2 24 10" xfId="53643"/>
    <cellStyle name="SAPBEXHLevel2 24 11" xfId="53644"/>
    <cellStyle name="SAPBEXHLevel2 24 12" xfId="53645"/>
    <cellStyle name="SAPBEXHLevel2 24 13" xfId="53646"/>
    <cellStyle name="SAPBEXHLevel2 24 14" xfId="53647"/>
    <cellStyle name="SAPBEXHLevel2 24 15" xfId="53648"/>
    <cellStyle name="SAPBEXHLevel2 24 16" xfId="53649"/>
    <cellStyle name="SAPBEXHLevel2 24 17" xfId="53650"/>
    <cellStyle name="SAPBEXHLevel2 24 18" xfId="53651"/>
    <cellStyle name="SAPBEXHLevel2 24 19" xfId="53652"/>
    <cellStyle name="SAPBEXHLevel2 24 2" xfId="53653"/>
    <cellStyle name="SAPBEXHLevel2 24 20" xfId="53654"/>
    <cellStyle name="SAPBEXHLevel2 24 21" xfId="53655"/>
    <cellStyle name="SAPBEXHLevel2 24 22" xfId="53656"/>
    <cellStyle name="SAPBEXHLevel2 24 23" xfId="53657"/>
    <cellStyle name="SAPBEXHLevel2 24 24" xfId="53658"/>
    <cellStyle name="SAPBEXHLevel2 24 25" xfId="53659"/>
    <cellStyle name="SAPBEXHLevel2 24 26" xfId="53660"/>
    <cellStyle name="SAPBEXHLevel2 24 27" xfId="53661"/>
    <cellStyle name="SAPBEXHLevel2 24 28" xfId="53662"/>
    <cellStyle name="SAPBEXHLevel2 24 29" xfId="53663"/>
    <cellStyle name="SAPBEXHLevel2 24 3" xfId="53664"/>
    <cellStyle name="SAPBEXHLevel2 24 4" xfId="53665"/>
    <cellStyle name="SAPBEXHLevel2 24 5" xfId="53666"/>
    <cellStyle name="SAPBEXHLevel2 24 6" xfId="53667"/>
    <cellStyle name="SAPBEXHLevel2 24 7" xfId="53668"/>
    <cellStyle name="SAPBEXHLevel2 24 8" xfId="53669"/>
    <cellStyle name="SAPBEXHLevel2 24 9" xfId="53670"/>
    <cellStyle name="SAPBEXHLevel2 25" xfId="53671"/>
    <cellStyle name="SAPBEXHLevel2 26" xfId="53672"/>
    <cellStyle name="SAPBEXHLevel2 27" xfId="53673"/>
    <cellStyle name="SAPBEXHLevel2 28" xfId="53674"/>
    <cellStyle name="SAPBEXHLevel2 29" xfId="53675"/>
    <cellStyle name="SAPBEXHLevel2 3" xfId="53676"/>
    <cellStyle name="SAPBEXHLevel2 3 10" xfId="53677"/>
    <cellStyle name="SAPBEXHLevel2 3 11" xfId="53678"/>
    <cellStyle name="SAPBEXHLevel2 3 12" xfId="53679"/>
    <cellStyle name="SAPBEXHLevel2 3 13" xfId="53680"/>
    <cellStyle name="SAPBEXHLevel2 3 14" xfId="53681"/>
    <cellStyle name="SAPBEXHLevel2 3 15" xfId="53682"/>
    <cellStyle name="SAPBEXHLevel2 3 16" xfId="53683"/>
    <cellStyle name="SAPBEXHLevel2 3 17" xfId="53684"/>
    <cellStyle name="SAPBEXHLevel2 3 18" xfId="53685"/>
    <cellStyle name="SAPBEXHLevel2 3 19" xfId="53686"/>
    <cellStyle name="SAPBEXHLevel2 3 2" xfId="53687"/>
    <cellStyle name="SAPBEXHLevel2 3 2 10" xfId="53688"/>
    <cellStyle name="SAPBEXHLevel2 3 2 11" xfId="53689"/>
    <cellStyle name="SAPBEXHLevel2 3 2 12" xfId="53690"/>
    <cellStyle name="SAPBEXHLevel2 3 2 13" xfId="53691"/>
    <cellStyle name="SAPBEXHLevel2 3 2 14" xfId="53692"/>
    <cellStyle name="SAPBEXHLevel2 3 2 15" xfId="53693"/>
    <cellStyle name="SAPBEXHLevel2 3 2 16" xfId="53694"/>
    <cellStyle name="SAPBEXHLevel2 3 2 17" xfId="53695"/>
    <cellStyle name="SAPBEXHLevel2 3 2 18" xfId="53696"/>
    <cellStyle name="SAPBEXHLevel2 3 2 19" xfId="53697"/>
    <cellStyle name="SAPBEXHLevel2 3 2 2" xfId="53698"/>
    <cellStyle name="SAPBEXHLevel2 3 2 20" xfId="53699"/>
    <cellStyle name="SAPBEXHLevel2 3 2 21" xfId="53700"/>
    <cellStyle name="SAPBEXHLevel2 3 2 22" xfId="53701"/>
    <cellStyle name="SAPBEXHLevel2 3 2 23" xfId="53702"/>
    <cellStyle name="SAPBEXHLevel2 3 2 24" xfId="53703"/>
    <cellStyle name="SAPBEXHLevel2 3 2 25" xfId="53704"/>
    <cellStyle name="SAPBEXHLevel2 3 2 26" xfId="53705"/>
    <cellStyle name="SAPBEXHLevel2 3 2 27" xfId="53706"/>
    <cellStyle name="SAPBEXHLevel2 3 2 28" xfId="53707"/>
    <cellStyle name="SAPBEXHLevel2 3 2 29" xfId="53708"/>
    <cellStyle name="SAPBEXHLevel2 3 2 3" xfId="53709"/>
    <cellStyle name="SAPBEXHLevel2 3 2 4" xfId="53710"/>
    <cellStyle name="SAPBEXHLevel2 3 2 5" xfId="53711"/>
    <cellStyle name="SAPBEXHLevel2 3 2 6" xfId="53712"/>
    <cellStyle name="SAPBEXHLevel2 3 2 7" xfId="53713"/>
    <cellStyle name="SAPBEXHLevel2 3 2 8" xfId="53714"/>
    <cellStyle name="SAPBEXHLevel2 3 2 9" xfId="53715"/>
    <cellStyle name="SAPBEXHLevel2 3 20" xfId="53716"/>
    <cellStyle name="SAPBEXHLevel2 3 21" xfId="53717"/>
    <cellStyle name="SAPBEXHLevel2 3 22" xfId="53718"/>
    <cellStyle name="SAPBEXHLevel2 3 23" xfId="53719"/>
    <cellStyle name="SAPBEXHLevel2 3 24" xfId="53720"/>
    <cellStyle name="SAPBEXHLevel2 3 25" xfId="53721"/>
    <cellStyle name="SAPBEXHLevel2 3 26" xfId="53722"/>
    <cellStyle name="SAPBEXHLevel2 3 27" xfId="53723"/>
    <cellStyle name="SAPBEXHLevel2 3 28" xfId="53724"/>
    <cellStyle name="SAPBEXHLevel2 3 29" xfId="53725"/>
    <cellStyle name="SAPBEXHLevel2 3 3" xfId="53726"/>
    <cellStyle name="SAPBEXHLevel2 3 3 10" xfId="53727"/>
    <cellStyle name="SAPBEXHLevel2 3 3 11" xfId="53728"/>
    <cellStyle name="SAPBEXHLevel2 3 3 12" xfId="53729"/>
    <cellStyle name="SAPBEXHLevel2 3 3 13" xfId="53730"/>
    <cellStyle name="SAPBEXHLevel2 3 3 14" xfId="53731"/>
    <cellStyle name="SAPBEXHLevel2 3 3 15" xfId="53732"/>
    <cellStyle name="SAPBEXHLevel2 3 3 16" xfId="53733"/>
    <cellStyle name="SAPBEXHLevel2 3 3 17" xfId="53734"/>
    <cellStyle name="SAPBEXHLevel2 3 3 18" xfId="53735"/>
    <cellStyle name="SAPBEXHLevel2 3 3 19" xfId="53736"/>
    <cellStyle name="SAPBEXHLevel2 3 3 2" xfId="53737"/>
    <cellStyle name="SAPBEXHLevel2 3 3 20" xfId="53738"/>
    <cellStyle name="SAPBEXHLevel2 3 3 21" xfId="53739"/>
    <cellStyle name="SAPBEXHLevel2 3 3 22" xfId="53740"/>
    <cellStyle name="SAPBEXHLevel2 3 3 23" xfId="53741"/>
    <cellStyle name="SAPBEXHLevel2 3 3 24" xfId="53742"/>
    <cellStyle name="SAPBEXHLevel2 3 3 25" xfId="53743"/>
    <cellStyle name="SAPBEXHLevel2 3 3 26" xfId="53744"/>
    <cellStyle name="SAPBEXHLevel2 3 3 27" xfId="53745"/>
    <cellStyle name="SAPBEXHLevel2 3 3 28" xfId="53746"/>
    <cellStyle name="SAPBEXHLevel2 3 3 29" xfId="53747"/>
    <cellStyle name="SAPBEXHLevel2 3 3 3" xfId="53748"/>
    <cellStyle name="SAPBEXHLevel2 3 3 4" xfId="53749"/>
    <cellStyle name="SAPBEXHLevel2 3 3 5" xfId="53750"/>
    <cellStyle name="SAPBEXHLevel2 3 3 6" xfId="53751"/>
    <cellStyle name="SAPBEXHLevel2 3 3 7" xfId="53752"/>
    <cellStyle name="SAPBEXHLevel2 3 3 8" xfId="53753"/>
    <cellStyle name="SAPBEXHLevel2 3 3 9" xfId="53754"/>
    <cellStyle name="SAPBEXHLevel2 3 30" xfId="53755"/>
    <cellStyle name="SAPBEXHLevel2 3 31" xfId="53756"/>
    <cellStyle name="SAPBEXHLevel2 3 4" xfId="53757"/>
    <cellStyle name="SAPBEXHLevel2 3 5" xfId="53758"/>
    <cellStyle name="SAPBEXHLevel2 3 6" xfId="53759"/>
    <cellStyle name="SAPBEXHLevel2 3 7" xfId="53760"/>
    <cellStyle name="SAPBEXHLevel2 3 8" xfId="53761"/>
    <cellStyle name="SAPBEXHLevel2 3 9" xfId="53762"/>
    <cellStyle name="SAPBEXHLevel2 30" xfId="53763"/>
    <cellStyle name="SAPBEXHLevel2 31" xfId="53764"/>
    <cellStyle name="SAPBEXHLevel2 32" xfId="53765"/>
    <cellStyle name="SAPBEXHLevel2 33" xfId="53766"/>
    <cellStyle name="SAPBEXHLevel2 34" xfId="53767"/>
    <cellStyle name="SAPBEXHLevel2 35" xfId="53768"/>
    <cellStyle name="SAPBEXHLevel2 36" xfId="53769"/>
    <cellStyle name="SAPBEXHLevel2 37" xfId="53770"/>
    <cellStyle name="SAPBEXHLevel2 38" xfId="53771"/>
    <cellStyle name="SAPBEXHLevel2 39" xfId="53772"/>
    <cellStyle name="SAPBEXHLevel2 4" xfId="53773"/>
    <cellStyle name="SAPBEXHLevel2 4 10" xfId="53774"/>
    <cellStyle name="SAPBEXHLevel2 4 11" xfId="53775"/>
    <cellStyle name="SAPBEXHLevel2 4 12" xfId="53776"/>
    <cellStyle name="SAPBEXHLevel2 4 13" xfId="53777"/>
    <cellStyle name="SAPBEXHLevel2 4 14" xfId="53778"/>
    <cellStyle name="SAPBEXHLevel2 4 15" xfId="53779"/>
    <cellStyle name="SAPBEXHLevel2 4 16" xfId="53780"/>
    <cellStyle name="SAPBEXHLevel2 4 17" xfId="53781"/>
    <cellStyle name="SAPBEXHLevel2 4 18" xfId="53782"/>
    <cellStyle name="SAPBEXHLevel2 4 19" xfId="53783"/>
    <cellStyle name="SAPBEXHLevel2 4 2" xfId="53784"/>
    <cellStyle name="SAPBEXHLevel2 4 2 10" xfId="53785"/>
    <cellStyle name="SAPBEXHLevel2 4 2 11" xfId="53786"/>
    <cellStyle name="SAPBEXHLevel2 4 2 12" xfId="53787"/>
    <cellStyle name="SAPBEXHLevel2 4 2 13" xfId="53788"/>
    <cellStyle name="SAPBEXHLevel2 4 2 14" xfId="53789"/>
    <cellStyle name="SAPBEXHLevel2 4 2 15" xfId="53790"/>
    <cellStyle name="SAPBEXHLevel2 4 2 16" xfId="53791"/>
    <cellStyle name="SAPBEXHLevel2 4 2 17" xfId="53792"/>
    <cellStyle name="SAPBEXHLevel2 4 2 18" xfId="53793"/>
    <cellStyle name="SAPBEXHLevel2 4 2 19" xfId="53794"/>
    <cellStyle name="SAPBEXHLevel2 4 2 2" xfId="53795"/>
    <cellStyle name="SAPBEXHLevel2 4 2 20" xfId="53796"/>
    <cellStyle name="SAPBEXHLevel2 4 2 21" xfId="53797"/>
    <cellStyle name="SAPBEXHLevel2 4 2 22" xfId="53798"/>
    <cellStyle name="SAPBEXHLevel2 4 2 23" xfId="53799"/>
    <cellStyle name="SAPBEXHLevel2 4 2 24" xfId="53800"/>
    <cellStyle name="SAPBEXHLevel2 4 2 25" xfId="53801"/>
    <cellStyle name="SAPBEXHLevel2 4 2 26" xfId="53802"/>
    <cellStyle name="SAPBEXHLevel2 4 2 27" xfId="53803"/>
    <cellStyle name="SAPBEXHLevel2 4 2 28" xfId="53804"/>
    <cellStyle name="SAPBEXHLevel2 4 2 29" xfId="53805"/>
    <cellStyle name="SAPBEXHLevel2 4 2 3" xfId="53806"/>
    <cellStyle name="SAPBEXHLevel2 4 2 4" xfId="53807"/>
    <cellStyle name="SAPBEXHLevel2 4 2 5" xfId="53808"/>
    <cellStyle name="SAPBEXHLevel2 4 2 6" xfId="53809"/>
    <cellStyle name="SAPBEXHLevel2 4 2 7" xfId="53810"/>
    <cellStyle name="SAPBEXHLevel2 4 2 8" xfId="53811"/>
    <cellStyle name="SAPBEXHLevel2 4 2 9" xfId="53812"/>
    <cellStyle name="SAPBEXHLevel2 4 20" xfId="53813"/>
    <cellStyle name="SAPBEXHLevel2 4 21" xfId="53814"/>
    <cellStyle name="SAPBEXHLevel2 4 22" xfId="53815"/>
    <cellStyle name="SAPBEXHLevel2 4 23" xfId="53816"/>
    <cellStyle name="SAPBEXHLevel2 4 24" xfId="53817"/>
    <cellStyle name="SAPBEXHLevel2 4 25" xfId="53818"/>
    <cellStyle name="SAPBEXHLevel2 4 26" xfId="53819"/>
    <cellStyle name="SAPBEXHLevel2 4 27" xfId="53820"/>
    <cellStyle name="SAPBEXHLevel2 4 28" xfId="53821"/>
    <cellStyle name="SAPBEXHLevel2 4 29" xfId="53822"/>
    <cellStyle name="SAPBEXHLevel2 4 3" xfId="53823"/>
    <cellStyle name="SAPBEXHLevel2 4 3 10" xfId="53824"/>
    <cellStyle name="SAPBEXHLevel2 4 3 11" xfId="53825"/>
    <cellStyle name="SAPBEXHLevel2 4 3 12" xfId="53826"/>
    <cellStyle name="SAPBEXHLevel2 4 3 13" xfId="53827"/>
    <cellStyle name="SAPBEXHLevel2 4 3 14" xfId="53828"/>
    <cellStyle name="SAPBEXHLevel2 4 3 15" xfId="53829"/>
    <cellStyle name="SAPBEXHLevel2 4 3 16" xfId="53830"/>
    <cellStyle name="SAPBEXHLevel2 4 3 17" xfId="53831"/>
    <cellStyle name="SAPBEXHLevel2 4 3 18" xfId="53832"/>
    <cellStyle name="SAPBEXHLevel2 4 3 19" xfId="53833"/>
    <cellStyle name="SAPBEXHLevel2 4 3 2" xfId="53834"/>
    <cellStyle name="SAPBEXHLevel2 4 3 20" xfId="53835"/>
    <cellStyle name="SAPBEXHLevel2 4 3 21" xfId="53836"/>
    <cellStyle name="SAPBEXHLevel2 4 3 22" xfId="53837"/>
    <cellStyle name="SAPBEXHLevel2 4 3 23" xfId="53838"/>
    <cellStyle name="SAPBEXHLevel2 4 3 24" xfId="53839"/>
    <cellStyle name="SAPBEXHLevel2 4 3 25" xfId="53840"/>
    <cellStyle name="SAPBEXHLevel2 4 3 26" xfId="53841"/>
    <cellStyle name="SAPBEXHLevel2 4 3 27" xfId="53842"/>
    <cellStyle name="SAPBEXHLevel2 4 3 28" xfId="53843"/>
    <cellStyle name="SAPBEXHLevel2 4 3 29" xfId="53844"/>
    <cellStyle name="SAPBEXHLevel2 4 3 3" xfId="53845"/>
    <cellStyle name="SAPBEXHLevel2 4 3 4" xfId="53846"/>
    <cellStyle name="SAPBEXHLevel2 4 3 5" xfId="53847"/>
    <cellStyle name="SAPBEXHLevel2 4 3 6" xfId="53848"/>
    <cellStyle name="SAPBEXHLevel2 4 3 7" xfId="53849"/>
    <cellStyle name="SAPBEXHLevel2 4 3 8" xfId="53850"/>
    <cellStyle name="SAPBEXHLevel2 4 3 9" xfId="53851"/>
    <cellStyle name="SAPBEXHLevel2 4 30" xfId="53852"/>
    <cellStyle name="SAPBEXHLevel2 4 31" xfId="53853"/>
    <cellStyle name="SAPBEXHLevel2 4 4" xfId="53854"/>
    <cellStyle name="SAPBEXHLevel2 4 5" xfId="53855"/>
    <cellStyle name="SAPBEXHLevel2 4 6" xfId="53856"/>
    <cellStyle name="SAPBEXHLevel2 4 7" xfId="53857"/>
    <cellStyle name="SAPBEXHLevel2 4 8" xfId="53858"/>
    <cellStyle name="SAPBEXHLevel2 4 9" xfId="53859"/>
    <cellStyle name="SAPBEXHLevel2 40" xfId="53860"/>
    <cellStyle name="SAPBEXHLevel2 41" xfId="53861"/>
    <cellStyle name="SAPBEXHLevel2 42" xfId="53862"/>
    <cellStyle name="SAPBEXHLevel2 43" xfId="53863"/>
    <cellStyle name="SAPBEXHLevel2 44" xfId="53864"/>
    <cellStyle name="SAPBEXHLevel2 5" xfId="53865"/>
    <cellStyle name="SAPBEXHLevel2 5 10" xfId="53866"/>
    <cellStyle name="SAPBEXHLevel2 5 11" xfId="53867"/>
    <cellStyle name="SAPBEXHLevel2 5 12" xfId="53868"/>
    <cellStyle name="SAPBEXHLevel2 5 13" xfId="53869"/>
    <cellStyle name="SAPBEXHLevel2 5 14" xfId="53870"/>
    <cellStyle name="SAPBEXHLevel2 5 15" xfId="53871"/>
    <cellStyle name="SAPBEXHLevel2 5 16" xfId="53872"/>
    <cellStyle name="SAPBEXHLevel2 5 17" xfId="53873"/>
    <cellStyle name="SAPBEXHLevel2 5 18" xfId="53874"/>
    <cellStyle name="SAPBEXHLevel2 5 19" xfId="53875"/>
    <cellStyle name="SAPBEXHLevel2 5 2" xfId="53876"/>
    <cellStyle name="SAPBEXHLevel2 5 2 10" xfId="53877"/>
    <cellStyle name="SAPBEXHLevel2 5 2 11" xfId="53878"/>
    <cellStyle name="SAPBEXHLevel2 5 2 12" xfId="53879"/>
    <cellStyle name="SAPBEXHLevel2 5 2 13" xfId="53880"/>
    <cellStyle name="SAPBEXHLevel2 5 2 14" xfId="53881"/>
    <cellStyle name="SAPBEXHLevel2 5 2 15" xfId="53882"/>
    <cellStyle name="SAPBEXHLevel2 5 2 16" xfId="53883"/>
    <cellStyle name="SAPBEXHLevel2 5 2 17" xfId="53884"/>
    <cellStyle name="SAPBEXHLevel2 5 2 18" xfId="53885"/>
    <cellStyle name="SAPBEXHLevel2 5 2 19" xfId="53886"/>
    <cellStyle name="SAPBEXHLevel2 5 2 2" xfId="53887"/>
    <cellStyle name="SAPBEXHLevel2 5 2 20" xfId="53888"/>
    <cellStyle name="SAPBEXHLevel2 5 2 21" xfId="53889"/>
    <cellStyle name="SAPBEXHLevel2 5 2 22" xfId="53890"/>
    <cellStyle name="SAPBEXHLevel2 5 2 23" xfId="53891"/>
    <cellStyle name="SAPBEXHLevel2 5 2 24" xfId="53892"/>
    <cellStyle name="SAPBEXHLevel2 5 2 25" xfId="53893"/>
    <cellStyle name="SAPBEXHLevel2 5 2 26" xfId="53894"/>
    <cellStyle name="SAPBEXHLevel2 5 2 27" xfId="53895"/>
    <cellStyle name="SAPBEXHLevel2 5 2 28" xfId="53896"/>
    <cellStyle name="SAPBEXHLevel2 5 2 29" xfId="53897"/>
    <cellStyle name="SAPBEXHLevel2 5 2 3" xfId="53898"/>
    <cellStyle name="SAPBEXHLevel2 5 2 4" xfId="53899"/>
    <cellStyle name="SAPBEXHLevel2 5 2 5" xfId="53900"/>
    <cellStyle name="SAPBEXHLevel2 5 2 6" xfId="53901"/>
    <cellStyle name="SAPBEXHLevel2 5 2 7" xfId="53902"/>
    <cellStyle name="SAPBEXHLevel2 5 2 8" xfId="53903"/>
    <cellStyle name="SAPBEXHLevel2 5 2 9" xfId="53904"/>
    <cellStyle name="SAPBEXHLevel2 5 20" xfId="53905"/>
    <cellStyle name="SAPBEXHLevel2 5 21" xfId="53906"/>
    <cellStyle name="SAPBEXHLevel2 5 22" xfId="53907"/>
    <cellStyle name="SAPBEXHLevel2 5 23" xfId="53908"/>
    <cellStyle name="SAPBEXHLevel2 5 24" xfId="53909"/>
    <cellStyle name="SAPBEXHLevel2 5 25" xfId="53910"/>
    <cellStyle name="SAPBEXHLevel2 5 26" xfId="53911"/>
    <cellStyle name="SAPBEXHLevel2 5 27" xfId="53912"/>
    <cellStyle name="SAPBEXHLevel2 5 28" xfId="53913"/>
    <cellStyle name="SAPBEXHLevel2 5 29" xfId="53914"/>
    <cellStyle name="SAPBEXHLevel2 5 3" xfId="53915"/>
    <cellStyle name="SAPBEXHLevel2 5 30" xfId="53916"/>
    <cellStyle name="SAPBEXHLevel2 5 4" xfId="53917"/>
    <cellStyle name="SAPBEXHLevel2 5 5" xfId="53918"/>
    <cellStyle name="SAPBEXHLevel2 5 6" xfId="53919"/>
    <cellStyle name="SAPBEXHLevel2 5 7" xfId="53920"/>
    <cellStyle name="SAPBEXHLevel2 5 8" xfId="53921"/>
    <cellStyle name="SAPBEXHLevel2 5 9" xfId="53922"/>
    <cellStyle name="SAPBEXHLevel2 6" xfId="53923"/>
    <cellStyle name="SAPBEXHLevel2 6 10" xfId="53924"/>
    <cellStyle name="SAPBEXHLevel2 6 11" xfId="53925"/>
    <cellStyle name="SAPBEXHLevel2 6 12" xfId="53926"/>
    <cellStyle name="SAPBEXHLevel2 6 13" xfId="53927"/>
    <cellStyle name="SAPBEXHLevel2 6 14" xfId="53928"/>
    <cellStyle name="SAPBEXHLevel2 6 15" xfId="53929"/>
    <cellStyle name="SAPBEXHLevel2 6 16" xfId="53930"/>
    <cellStyle name="SAPBEXHLevel2 6 17" xfId="53931"/>
    <cellStyle name="SAPBEXHLevel2 6 18" xfId="53932"/>
    <cellStyle name="SAPBEXHLevel2 6 19" xfId="53933"/>
    <cellStyle name="SAPBEXHLevel2 6 2" xfId="53934"/>
    <cellStyle name="SAPBEXHLevel2 6 2 10" xfId="53935"/>
    <cellStyle name="SAPBEXHLevel2 6 2 11" xfId="53936"/>
    <cellStyle name="SAPBEXHLevel2 6 2 12" xfId="53937"/>
    <cellStyle name="SAPBEXHLevel2 6 2 13" xfId="53938"/>
    <cellStyle name="SAPBEXHLevel2 6 2 14" xfId="53939"/>
    <cellStyle name="SAPBEXHLevel2 6 2 15" xfId="53940"/>
    <cellStyle name="SAPBEXHLevel2 6 2 16" xfId="53941"/>
    <cellStyle name="SAPBEXHLevel2 6 2 17" xfId="53942"/>
    <cellStyle name="SAPBEXHLevel2 6 2 18" xfId="53943"/>
    <cellStyle name="SAPBEXHLevel2 6 2 19" xfId="53944"/>
    <cellStyle name="SAPBEXHLevel2 6 2 2" xfId="53945"/>
    <cellStyle name="SAPBEXHLevel2 6 2 20" xfId="53946"/>
    <cellStyle name="SAPBEXHLevel2 6 2 21" xfId="53947"/>
    <cellStyle name="SAPBEXHLevel2 6 2 22" xfId="53948"/>
    <cellStyle name="SAPBEXHLevel2 6 2 23" xfId="53949"/>
    <cellStyle name="SAPBEXHLevel2 6 2 24" xfId="53950"/>
    <cellStyle name="SAPBEXHLevel2 6 2 25" xfId="53951"/>
    <cellStyle name="SAPBEXHLevel2 6 2 26" xfId="53952"/>
    <cellStyle name="SAPBEXHLevel2 6 2 27" xfId="53953"/>
    <cellStyle name="SAPBEXHLevel2 6 2 28" xfId="53954"/>
    <cellStyle name="SAPBEXHLevel2 6 2 29" xfId="53955"/>
    <cellStyle name="SAPBEXHLevel2 6 2 3" xfId="53956"/>
    <cellStyle name="SAPBEXHLevel2 6 2 4" xfId="53957"/>
    <cellStyle name="SAPBEXHLevel2 6 2 5" xfId="53958"/>
    <cellStyle name="SAPBEXHLevel2 6 2 6" xfId="53959"/>
    <cellStyle name="SAPBEXHLevel2 6 2 7" xfId="53960"/>
    <cellStyle name="SAPBEXHLevel2 6 2 8" xfId="53961"/>
    <cellStyle name="SAPBEXHLevel2 6 2 9" xfId="53962"/>
    <cellStyle name="SAPBEXHLevel2 6 20" xfId="53963"/>
    <cellStyle name="SAPBEXHLevel2 6 21" xfId="53964"/>
    <cellStyle name="SAPBEXHLevel2 6 22" xfId="53965"/>
    <cellStyle name="SAPBEXHLevel2 6 23" xfId="53966"/>
    <cellStyle name="SAPBEXHLevel2 6 24" xfId="53967"/>
    <cellStyle name="SAPBEXHLevel2 6 25" xfId="53968"/>
    <cellStyle name="SAPBEXHLevel2 6 26" xfId="53969"/>
    <cellStyle name="SAPBEXHLevel2 6 27" xfId="53970"/>
    <cellStyle name="SAPBEXHLevel2 6 28" xfId="53971"/>
    <cellStyle name="SAPBEXHLevel2 6 29" xfId="53972"/>
    <cellStyle name="SAPBEXHLevel2 6 3" xfId="53973"/>
    <cellStyle name="SAPBEXHLevel2 6 30" xfId="53974"/>
    <cellStyle name="SAPBEXHLevel2 6 4" xfId="53975"/>
    <cellStyle name="SAPBEXHLevel2 6 5" xfId="53976"/>
    <cellStyle name="SAPBEXHLevel2 6 6" xfId="53977"/>
    <cellStyle name="SAPBEXHLevel2 6 7" xfId="53978"/>
    <cellStyle name="SAPBEXHLevel2 6 8" xfId="53979"/>
    <cellStyle name="SAPBEXHLevel2 6 9" xfId="53980"/>
    <cellStyle name="SAPBEXHLevel2 7" xfId="53981"/>
    <cellStyle name="SAPBEXHLevel2 7 10" xfId="53982"/>
    <cellStyle name="SAPBEXHLevel2 7 11" xfId="53983"/>
    <cellStyle name="SAPBEXHLevel2 7 12" xfId="53984"/>
    <cellStyle name="SAPBEXHLevel2 7 13" xfId="53985"/>
    <cellStyle name="SAPBEXHLevel2 7 14" xfId="53986"/>
    <cellStyle name="SAPBEXHLevel2 7 15" xfId="53987"/>
    <cellStyle name="SAPBEXHLevel2 7 16" xfId="53988"/>
    <cellStyle name="SAPBEXHLevel2 7 17" xfId="53989"/>
    <cellStyle name="SAPBEXHLevel2 7 18" xfId="53990"/>
    <cellStyle name="SAPBEXHLevel2 7 19" xfId="53991"/>
    <cellStyle name="SAPBEXHLevel2 7 2" xfId="53992"/>
    <cellStyle name="SAPBEXHLevel2 7 2 10" xfId="53993"/>
    <cellStyle name="SAPBEXHLevel2 7 2 11" xfId="53994"/>
    <cellStyle name="SAPBEXHLevel2 7 2 12" xfId="53995"/>
    <cellStyle name="SAPBEXHLevel2 7 2 13" xfId="53996"/>
    <cellStyle name="SAPBEXHLevel2 7 2 14" xfId="53997"/>
    <cellStyle name="SAPBEXHLevel2 7 2 15" xfId="53998"/>
    <cellStyle name="SAPBEXHLevel2 7 2 16" xfId="53999"/>
    <cellStyle name="SAPBEXHLevel2 7 2 17" xfId="54000"/>
    <cellStyle name="SAPBEXHLevel2 7 2 18" xfId="54001"/>
    <cellStyle name="SAPBEXHLevel2 7 2 19" xfId="54002"/>
    <cellStyle name="SAPBEXHLevel2 7 2 2" xfId="54003"/>
    <cellStyle name="SAPBEXHLevel2 7 2 20" xfId="54004"/>
    <cellStyle name="SAPBEXHLevel2 7 2 21" xfId="54005"/>
    <cellStyle name="SAPBEXHLevel2 7 2 22" xfId="54006"/>
    <cellStyle name="SAPBEXHLevel2 7 2 23" xfId="54007"/>
    <cellStyle name="SAPBEXHLevel2 7 2 24" xfId="54008"/>
    <cellStyle name="SAPBEXHLevel2 7 2 25" xfId="54009"/>
    <cellStyle name="SAPBEXHLevel2 7 2 26" xfId="54010"/>
    <cellStyle name="SAPBEXHLevel2 7 2 27" xfId="54011"/>
    <cellStyle name="SAPBEXHLevel2 7 2 28" xfId="54012"/>
    <cellStyle name="SAPBEXHLevel2 7 2 29" xfId="54013"/>
    <cellStyle name="SAPBEXHLevel2 7 2 3" xfId="54014"/>
    <cellStyle name="SAPBEXHLevel2 7 2 4" xfId="54015"/>
    <cellStyle name="SAPBEXHLevel2 7 2 5" xfId="54016"/>
    <cellStyle name="SAPBEXHLevel2 7 2 6" xfId="54017"/>
    <cellStyle name="SAPBEXHLevel2 7 2 7" xfId="54018"/>
    <cellStyle name="SAPBEXHLevel2 7 2 8" xfId="54019"/>
    <cellStyle name="SAPBEXHLevel2 7 2 9" xfId="54020"/>
    <cellStyle name="SAPBEXHLevel2 7 20" xfId="54021"/>
    <cellStyle name="SAPBEXHLevel2 7 21" xfId="54022"/>
    <cellStyle name="SAPBEXHLevel2 7 22" xfId="54023"/>
    <cellStyle name="SAPBEXHLevel2 7 23" xfId="54024"/>
    <cellStyle name="SAPBEXHLevel2 7 24" xfId="54025"/>
    <cellStyle name="SAPBEXHLevel2 7 25" xfId="54026"/>
    <cellStyle name="SAPBEXHLevel2 7 26" xfId="54027"/>
    <cellStyle name="SAPBEXHLevel2 7 27" xfId="54028"/>
    <cellStyle name="SAPBEXHLevel2 7 28" xfId="54029"/>
    <cellStyle name="SAPBEXHLevel2 7 29" xfId="54030"/>
    <cellStyle name="SAPBEXHLevel2 7 3" xfId="54031"/>
    <cellStyle name="SAPBEXHLevel2 7 30" xfId="54032"/>
    <cellStyle name="SAPBEXHLevel2 7 4" xfId="54033"/>
    <cellStyle name="SAPBEXHLevel2 7 5" xfId="54034"/>
    <cellStyle name="SAPBEXHLevel2 7 6" xfId="54035"/>
    <cellStyle name="SAPBEXHLevel2 7 7" xfId="54036"/>
    <cellStyle name="SAPBEXHLevel2 7 8" xfId="54037"/>
    <cellStyle name="SAPBEXHLevel2 7 9" xfId="54038"/>
    <cellStyle name="SAPBEXHLevel2 8" xfId="54039"/>
    <cellStyle name="SAPBEXHLevel2 8 10" xfId="54040"/>
    <cellStyle name="SAPBEXHLevel2 8 11" xfId="54041"/>
    <cellStyle name="SAPBEXHLevel2 8 12" xfId="54042"/>
    <cellStyle name="SAPBEXHLevel2 8 13" xfId="54043"/>
    <cellStyle name="SAPBEXHLevel2 8 14" xfId="54044"/>
    <cellStyle name="SAPBEXHLevel2 8 15" xfId="54045"/>
    <cellStyle name="SAPBEXHLevel2 8 16" xfId="54046"/>
    <cellStyle name="SAPBEXHLevel2 8 17" xfId="54047"/>
    <cellStyle name="SAPBEXHLevel2 8 18" xfId="54048"/>
    <cellStyle name="SAPBEXHLevel2 8 19" xfId="54049"/>
    <cellStyle name="SAPBEXHLevel2 8 2" xfId="54050"/>
    <cellStyle name="SAPBEXHLevel2 8 2 10" xfId="54051"/>
    <cellStyle name="SAPBEXHLevel2 8 2 11" xfId="54052"/>
    <cellStyle name="SAPBEXHLevel2 8 2 12" xfId="54053"/>
    <cellStyle name="SAPBEXHLevel2 8 2 13" xfId="54054"/>
    <cellStyle name="SAPBEXHLevel2 8 2 14" xfId="54055"/>
    <cellStyle name="SAPBEXHLevel2 8 2 15" xfId="54056"/>
    <cellStyle name="SAPBEXHLevel2 8 2 16" xfId="54057"/>
    <cellStyle name="SAPBEXHLevel2 8 2 17" xfId="54058"/>
    <cellStyle name="SAPBEXHLevel2 8 2 18" xfId="54059"/>
    <cellStyle name="SAPBEXHLevel2 8 2 19" xfId="54060"/>
    <cellStyle name="SAPBEXHLevel2 8 2 2" xfId="54061"/>
    <cellStyle name="SAPBEXHLevel2 8 2 20" xfId="54062"/>
    <cellStyle name="SAPBEXHLevel2 8 2 21" xfId="54063"/>
    <cellStyle name="SAPBEXHLevel2 8 2 22" xfId="54064"/>
    <cellStyle name="SAPBEXHLevel2 8 2 23" xfId="54065"/>
    <cellStyle name="SAPBEXHLevel2 8 2 24" xfId="54066"/>
    <cellStyle name="SAPBEXHLevel2 8 2 25" xfId="54067"/>
    <cellStyle name="SAPBEXHLevel2 8 2 26" xfId="54068"/>
    <cellStyle name="SAPBEXHLevel2 8 2 27" xfId="54069"/>
    <cellStyle name="SAPBEXHLevel2 8 2 28" xfId="54070"/>
    <cellStyle name="SAPBEXHLevel2 8 2 29" xfId="54071"/>
    <cellStyle name="SAPBEXHLevel2 8 2 3" xfId="54072"/>
    <cellStyle name="SAPBEXHLevel2 8 2 4" xfId="54073"/>
    <cellStyle name="SAPBEXHLevel2 8 2 5" xfId="54074"/>
    <cellStyle name="SAPBEXHLevel2 8 2 6" xfId="54075"/>
    <cellStyle name="SAPBEXHLevel2 8 2 7" xfId="54076"/>
    <cellStyle name="SAPBEXHLevel2 8 2 8" xfId="54077"/>
    <cellStyle name="SAPBEXHLevel2 8 2 9" xfId="54078"/>
    <cellStyle name="SAPBEXHLevel2 8 20" xfId="54079"/>
    <cellStyle name="SAPBEXHLevel2 8 21" xfId="54080"/>
    <cellStyle name="SAPBEXHLevel2 8 22" xfId="54081"/>
    <cellStyle name="SAPBEXHLevel2 8 23" xfId="54082"/>
    <cellStyle name="SAPBEXHLevel2 8 24" xfId="54083"/>
    <cellStyle name="SAPBEXHLevel2 8 25" xfId="54084"/>
    <cellStyle name="SAPBEXHLevel2 8 26" xfId="54085"/>
    <cellStyle name="SAPBEXHLevel2 8 27" xfId="54086"/>
    <cellStyle name="SAPBEXHLevel2 8 28" xfId="54087"/>
    <cellStyle name="SAPBEXHLevel2 8 29" xfId="54088"/>
    <cellStyle name="SAPBEXHLevel2 8 3" xfId="54089"/>
    <cellStyle name="SAPBEXHLevel2 8 30" xfId="54090"/>
    <cellStyle name="SAPBEXHLevel2 8 4" xfId="54091"/>
    <cellStyle name="SAPBEXHLevel2 8 5" xfId="54092"/>
    <cellStyle name="SAPBEXHLevel2 8 6" xfId="54093"/>
    <cellStyle name="SAPBEXHLevel2 8 7" xfId="54094"/>
    <cellStyle name="SAPBEXHLevel2 8 8" xfId="54095"/>
    <cellStyle name="SAPBEXHLevel2 8 9" xfId="54096"/>
    <cellStyle name="SAPBEXHLevel2 9" xfId="54097"/>
    <cellStyle name="SAPBEXHLevel2 9 10" xfId="54098"/>
    <cellStyle name="SAPBEXHLevel2 9 11" xfId="54099"/>
    <cellStyle name="SAPBEXHLevel2 9 12" xfId="54100"/>
    <cellStyle name="SAPBEXHLevel2 9 13" xfId="54101"/>
    <cellStyle name="SAPBEXHLevel2 9 14" xfId="54102"/>
    <cellStyle name="SAPBEXHLevel2 9 15" xfId="54103"/>
    <cellStyle name="SAPBEXHLevel2 9 16" xfId="54104"/>
    <cellStyle name="SAPBEXHLevel2 9 17" xfId="54105"/>
    <cellStyle name="SAPBEXHLevel2 9 18" xfId="54106"/>
    <cellStyle name="SAPBEXHLevel2 9 19" xfId="54107"/>
    <cellStyle name="SAPBEXHLevel2 9 2" xfId="54108"/>
    <cellStyle name="SAPBEXHLevel2 9 2 10" xfId="54109"/>
    <cellStyle name="SAPBEXHLevel2 9 2 11" xfId="54110"/>
    <cellStyle name="SAPBEXHLevel2 9 2 12" xfId="54111"/>
    <cellStyle name="SAPBEXHLevel2 9 2 13" xfId="54112"/>
    <cellStyle name="SAPBEXHLevel2 9 2 14" xfId="54113"/>
    <cellStyle name="SAPBEXHLevel2 9 2 15" xfId="54114"/>
    <cellStyle name="SAPBEXHLevel2 9 2 16" xfId="54115"/>
    <cellStyle name="SAPBEXHLevel2 9 2 17" xfId="54116"/>
    <cellStyle name="SAPBEXHLevel2 9 2 18" xfId="54117"/>
    <cellStyle name="SAPBEXHLevel2 9 2 19" xfId="54118"/>
    <cellStyle name="SAPBEXHLevel2 9 2 2" xfId="54119"/>
    <cellStyle name="SAPBEXHLevel2 9 2 20" xfId="54120"/>
    <cellStyle name="SAPBEXHLevel2 9 2 21" xfId="54121"/>
    <cellStyle name="SAPBEXHLevel2 9 2 22" xfId="54122"/>
    <cellStyle name="SAPBEXHLevel2 9 2 23" xfId="54123"/>
    <cellStyle name="SAPBEXHLevel2 9 2 24" xfId="54124"/>
    <cellStyle name="SAPBEXHLevel2 9 2 25" xfId="54125"/>
    <cellStyle name="SAPBEXHLevel2 9 2 26" xfId="54126"/>
    <cellStyle name="SAPBEXHLevel2 9 2 27" xfId="54127"/>
    <cellStyle name="SAPBEXHLevel2 9 2 28" xfId="54128"/>
    <cellStyle name="SAPBEXHLevel2 9 2 29" xfId="54129"/>
    <cellStyle name="SAPBEXHLevel2 9 2 3" xfId="54130"/>
    <cellStyle name="SAPBEXHLevel2 9 2 4" xfId="54131"/>
    <cellStyle name="SAPBEXHLevel2 9 2 5" xfId="54132"/>
    <cellStyle name="SAPBEXHLevel2 9 2 6" xfId="54133"/>
    <cellStyle name="SAPBEXHLevel2 9 2 7" xfId="54134"/>
    <cellStyle name="SAPBEXHLevel2 9 2 8" xfId="54135"/>
    <cellStyle name="SAPBEXHLevel2 9 2 9" xfId="54136"/>
    <cellStyle name="SAPBEXHLevel2 9 20" xfId="54137"/>
    <cellStyle name="SAPBEXHLevel2 9 21" xfId="54138"/>
    <cellStyle name="SAPBEXHLevel2 9 22" xfId="54139"/>
    <cellStyle name="SAPBEXHLevel2 9 23" xfId="54140"/>
    <cellStyle name="SAPBEXHLevel2 9 24" xfId="54141"/>
    <cellStyle name="SAPBEXHLevel2 9 25" xfId="54142"/>
    <cellStyle name="SAPBEXHLevel2 9 26" xfId="54143"/>
    <cellStyle name="SAPBEXHLevel2 9 27" xfId="54144"/>
    <cellStyle name="SAPBEXHLevel2 9 28" xfId="54145"/>
    <cellStyle name="SAPBEXHLevel2 9 29" xfId="54146"/>
    <cellStyle name="SAPBEXHLevel2 9 3" xfId="54147"/>
    <cellStyle name="SAPBEXHLevel2 9 30" xfId="54148"/>
    <cellStyle name="SAPBEXHLevel2 9 4" xfId="54149"/>
    <cellStyle name="SAPBEXHLevel2 9 5" xfId="54150"/>
    <cellStyle name="SAPBEXHLevel2 9 6" xfId="54151"/>
    <cellStyle name="SAPBEXHLevel2 9 7" xfId="54152"/>
    <cellStyle name="SAPBEXHLevel2 9 8" xfId="54153"/>
    <cellStyle name="SAPBEXHLevel2 9 9" xfId="54154"/>
    <cellStyle name="SAPBEXHLevel2X" xfId="54155"/>
    <cellStyle name="SAPBEXHLevel2X 10" xfId="54156"/>
    <cellStyle name="SAPBEXHLevel2X 10 10" xfId="54157"/>
    <cellStyle name="SAPBEXHLevel2X 10 11" xfId="54158"/>
    <cellStyle name="SAPBEXHLevel2X 10 12" xfId="54159"/>
    <cellStyle name="SAPBEXHLevel2X 10 13" xfId="54160"/>
    <cellStyle name="SAPBEXHLevel2X 10 14" xfId="54161"/>
    <cellStyle name="SAPBEXHLevel2X 10 15" xfId="54162"/>
    <cellStyle name="SAPBEXHLevel2X 10 16" xfId="54163"/>
    <cellStyle name="SAPBEXHLevel2X 10 17" xfId="54164"/>
    <cellStyle name="SAPBEXHLevel2X 10 18" xfId="54165"/>
    <cellStyle name="SAPBEXHLevel2X 10 19" xfId="54166"/>
    <cellStyle name="SAPBEXHLevel2X 10 2" xfId="54167"/>
    <cellStyle name="SAPBEXHLevel2X 10 2 10" xfId="54168"/>
    <cellStyle name="SAPBEXHLevel2X 10 2 11" xfId="54169"/>
    <cellStyle name="SAPBEXHLevel2X 10 2 12" xfId="54170"/>
    <cellStyle name="SAPBEXHLevel2X 10 2 13" xfId="54171"/>
    <cellStyle name="SAPBEXHLevel2X 10 2 14" xfId="54172"/>
    <cellStyle name="SAPBEXHLevel2X 10 2 15" xfId="54173"/>
    <cellStyle name="SAPBEXHLevel2X 10 2 16" xfId="54174"/>
    <cellStyle name="SAPBEXHLevel2X 10 2 17" xfId="54175"/>
    <cellStyle name="SAPBEXHLevel2X 10 2 18" xfId="54176"/>
    <cellStyle name="SAPBEXHLevel2X 10 2 19" xfId="54177"/>
    <cellStyle name="SAPBEXHLevel2X 10 2 2" xfId="54178"/>
    <cellStyle name="SAPBEXHLevel2X 10 2 20" xfId="54179"/>
    <cellStyle name="SAPBEXHLevel2X 10 2 21" xfId="54180"/>
    <cellStyle name="SAPBEXHLevel2X 10 2 22" xfId="54181"/>
    <cellStyle name="SAPBEXHLevel2X 10 2 23" xfId="54182"/>
    <cellStyle name="SAPBEXHLevel2X 10 2 24" xfId="54183"/>
    <cellStyle name="SAPBEXHLevel2X 10 2 25" xfId="54184"/>
    <cellStyle name="SAPBEXHLevel2X 10 2 26" xfId="54185"/>
    <cellStyle name="SAPBEXHLevel2X 10 2 27" xfId="54186"/>
    <cellStyle name="SAPBEXHLevel2X 10 2 28" xfId="54187"/>
    <cellStyle name="SAPBEXHLevel2X 10 2 29" xfId="54188"/>
    <cellStyle name="SAPBEXHLevel2X 10 2 3" xfId="54189"/>
    <cellStyle name="SAPBEXHLevel2X 10 2 4" xfId="54190"/>
    <cellStyle name="SAPBEXHLevel2X 10 2 5" xfId="54191"/>
    <cellStyle name="SAPBEXHLevel2X 10 2 6" xfId="54192"/>
    <cellStyle name="SAPBEXHLevel2X 10 2 7" xfId="54193"/>
    <cellStyle name="SAPBEXHLevel2X 10 2 8" xfId="54194"/>
    <cellStyle name="SAPBEXHLevel2X 10 2 9" xfId="54195"/>
    <cellStyle name="SAPBEXHLevel2X 10 20" xfId="54196"/>
    <cellStyle name="SAPBEXHLevel2X 10 21" xfId="54197"/>
    <cellStyle name="SAPBEXHLevel2X 10 22" xfId="54198"/>
    <cellStyle name="SAPBEXHLevel2X 10 23" xfId="54199"/>
    <cellStyle name="SAPBEXHLevel2X 10 24" xfId="54200"/>
    <cellStyle name="SAPBEXHLevel2X 10 25" xfId="54201"/>
    <cellStyle name="SAPBEXHLevel2X 10 26" xfId="54202"/>
    <cellStyle name="SAPBEXHLevel2X 10 27" xfId="54203"/>
    <cellStyle name="SAPBEXHLevel2X 10 28" xfId="54204"/>
    <cellStyle name="SAPBEXHLevel2X 10 29" xfId="54205"/>
    <cellStyle name="SAPBEXHLevel2X 10 3" xfId="54206"/>
    <cellStyle name="SAPBEXHLevel2X 10 30" xfId="54207"/>
    <cellStyle name="SAPBEXHLevel2X 10 4" xfId="54208"/>
    <cellStyle name="SAPBEXHLevel2X 10 5" xfId="54209"/>
    <cellStyle name="SAPBEXHLevel2X 10 6" xfId="54210"/>
    <cellStyle name="SAPBEXHLevel2X 10 7" xfId="54211"/>
    <cellStyle name="SAPBEXHLevel2X 10 8" xfId="54212"/>
    <cellStyle name="SAPBEXHLevel2X 10 9" xfId="54213"/>
    <cellStyle name="SAPBEXHLevel2X 11" xfId="54214"/>
    <cellStyle name="SAPBEXHLevel2X 11 10" xfId="54215"/>
    <cellStyle name="SAPBEXHLevel2X 11 11" xfId="54216"/>
    <cellStyle name="SAPBEXHLevel2X 11 12" xfId="54217"/>
    <cellStyle name="SAPBEXHLevel2X 11 13" xfId="54218"/>
    <cellStyle name="SAPBEXHLevel2X 11 14" xfId="54219"/>
    <cellStyle name="SAPBEXHLevel2X 11 15" xfId="54220"/>
    <cellStyle name="SAPBEXHLevel2X 11 16" xfId="54221"/>
    <cellStyle name="SAPBEXHLevel2X 11 17" xfId="54222"/>
    <cellStyle name="SAPBEXHLevel2X 11 18" xfId="54223"/>
    <cellStyle name="SAPBEXHLevel2X 11 19" xfId="54224"/>
    <cellStyle name="SAPBEXHLevel2X 11 2" xfId="54225"/>
    <cellStyle name="SAPBEXHLevel2X 11 2 10" xfId="54226"/>
    <cellStyle name="SAPBEXHLevel2X 11 2 11" xfId="54227"/>
    <cellStyle name="SAPBEXHLevel2X 11 2 12" xfId="54228"/>
    <cellStyle name="SAPBEXHLevel2X 11 2 13" xfId="54229"/>
    <cellStyle name="SAPBEXHLevel2X 11 2 14" xfId="54230"/>
    <cellStyle name="SAPBEXHLevel2X 11 2 15" xfId="54231"/>
    <cellStyle name="SAPBEXHLevel2X 11 2 16" xfId="54232"/>
    <cellStyle name="SAPBEXHLevel2X 11 2 17" xfId="54233"/>
    <cellStyle name="SAPBEXHLevel2X 11 2 18" xfId="54234"/>
    <cellStyle name="SAPBEXHLevel2X 11 2 19" xfId="54235"/>
    <cellStyle name="SAPBEXHLevel2X 11 2 2" xfId="54236"/>
    <cellStyle name="SAPBEXHLevel2X 11 2 20" xfId="54237"/>
    <cellStyle name="SAPBEXHLevel2X 11 2 21" xfId="54238"/>
    <cellStyle name="SAPBEXHLevel2X 11 2 22" xfId="54239"/>
    <cellStyle name="SAPBEXHLevel2X 11 2 23" xfId="54240"/>
    <cellStyle name="SAPBEXHLevel2X 11 2 24" xfId="54241"/>
    <cellStyle name="SAPBEXHLevel2X 11 2 25" xfId="54242"/>
    <cellStyle name="SAPBEXHLevel2X 11 2 26" xfId="54243"/>
    <cellStyle name="SAPBEXHLevel2X 11 2 27" xfId="54244"/>
    <cellStyle name="SAPBEXHLevel2X 11 2 28" xfId="54245"/>
    <cellStyle name="SAPBEXHLevel2X 11 2 29" xfId="54246"/>
    <cellStyle name="SAPBEXHLevel2X 11 2 3" xfId="54247"/>
    <cellStyle name="SAPBEXHLevel2X 11 2 4" xfId="54248"/>
    <cellStyle name="SAPBEXHLevel2X 11 2 5" xfId="54249"/>
    <cellStyle name="SAPBEXHLevel2X 11 2 6" xfId="54250"/>
    <cellStyle name="SAPBEXHLevel2X 11 2 7" xfId="54251"/>
    <cellStyle name="SAPBEXHLevel2X 11 2 8" xfId="54252"/>
    <cellStyle name="SAPBEXHLevel2X 11 2 9" xfId="54253"/>
    <cellStyle name="SAPBEXHLevel2X 11 20" xfId="54254"/>
    <cellStyle name="SAPBEXHLevel2X 11 21" xfId="54255"/>
    <cellStyle name="SAPBEXHLevel2X 11 22" xfId="54256"/>
    <cellStyle name="SAPBEXHLevel2X 11 23" xfId="54257"/>
    <cellStyle name="SAPBEXHLevel2X 11 24" xfId="54258"/>
    <cellStyle name="SAPBEXHLevel2X 11 25" xfId="54259"/>
    <cellStyle name="SAPBEXHLevel2X 11 26" xfId="54260"/>
    <cellStyle name="SAPBEXHLevel2X 11 27" xfId="54261"/>
    <cellStyle name="SAPBEXHLevel2X 11 28" xfId="54262"/>
    <cellStyle name="SAPBEXHLevel2X 11 29" xfId="54263"/>
    <cellStyle name="SAPBEXHLevel2X 11 3" xfId="54264"/>
    <cellStyle name="SAPBEXHLevel2X 11 30" xfId="54265"/>
    <cellStyle name="SAPBEXHLevel2X 11 4" xfId="54266"/>
    <cellStyle name="SAPBEXHLevel2X 11 5" xfId="54267"/>
    <cellStyle name="SAPBEXHLevel2X 11 6" xfId="54268"/>
    <cellStyle name="SAPBEXHLevel2X 11 7" xfId="54269"/>
    <cellStyle name="SAPBEXHLevel2X 11 8" xfId="54270"/>
    <cellStyle name="SAPBEXHLevel2X 11 9" xfId="54271"/>
    <cellStyle name="SAPBEXHLevel2X 12" xfId="54272"/>
    <cellStyle name="SAPBEXHLevel2X 12 10" xfId="54273"/>
    <cellStyle name="SAPBEXHLevel2X 12 11" xfId="54274"/>
    <cellStyle name="SAPBEXHLevel2X 12 12" xfId="54275"/>
    <cellStyle name="SAPBEXHLevel2X 12 13" xfId="54276"/>
    <cellStyle name="SAPBEXHLevel2X 12 14" xfId="54277"/>
    <cellStyle name="SAPBEXHLevel2X 12 15" xfId="54278"/>
    <cellStyle name="SAPBEXHLevel2X 12 16" xfId="54279"/>
    <cellStyle name="SAPBEXHLevel2X 12 17" xfId="54280"/>
    <cellStyle name="SAPBEXHLevel2X 12 18" xfId="54281"/>
    <cellStyle name="SAPBEXHLevel2X 12 19" xfId="54282"/>
    <cellStyle name="SAPBEXHLevel2X 12 2" xfId="54283"/>
    <cellStyle name="SAPBEXHLevel2X 12 2 10" xfId="54284"/>
    <cellStyle name="SAPBEXHLevel2X 12 2 11" xfId="54285"/>
    <cellStyle name="SAPBEXHLevel2X 12 2 12" xfId="54286"/>
    <cellStyle name="SAPBEXHLevel2X 12 2 13" xfId="54287"/>
    <cellStyle name="SAPBEXHLevel2X 12 2 14" xfId="54288"/>
    <cellStyle name="SAPBEXHLevel2X 12 2 15" xfId="54289"/>
    <cellStyle name="SAPBEXHLevel2X 12 2 16" xfId="54290"/>
    <cellStyle name="SAPBEXHLevel2X 12 2 17" xfId="54291"/>
    <cellStyle name="SAPBEXHLevel2X 12 2 18" xfId="54292"/>
    <cellStyle name="SAPBEXHLevel2X 12 2 19" xfId="54293"/>
    <cellStyle name="SAPBEXHLevel2X 12 2 2" xfId="54294"/>
    <cellStyle name="SAPBEXHLevel2X 12 2 20" xfId="54295"/>
    <cellStyle name="SAPBEXHLevel2X 12 2 21" xfId="54296"/>
    <cellStyle name="SAPBEXHLevel2X 12 2 22" xfId="54297"/>
    <cellStyle name="SAPBEXHLevel2X 12 2 23" xfId="54298"/>
    <cellStyle name="SAPBEXHLevel2X 12 2 24" xfId="54299"/>
    <cellStyle name="SAPBEXHLevel2X 12 2 25" xfId="54300"/>
    <cellStyle name="SAPBEXHLevel2X 12 2 26" xfId="54301"/>
    <cellStyle name="SAPBEXHLevel2X 12 2 27" xfId="54302"/>
    <cellStyle name="SAPBEXHLevel2X 12 2 28" xfId="54303"/>
    <cellStyle name="SAPBEXHLevel2X 12 2 29" xfId="54304"/>
    <cellStyle name="SAPBEXHLevel2X 12 2 3" xfId="54305"/>
    <cellStyle name="SAPBEXHLevel2X 12 2 4" xfId="54306"/>
    <cellStyle name="SAPBEXHLevel2X 12 2 5" xfId="54307"/>
    <cellStyle name="SAPBEXHLevel2X 12 2 6" xfId="54308"/>
    <cellStyle name="SAPBEXHLevel2X 12 2 7" xfId="54309"/>
    <cellStyle name="SAPBEXHLevel2X 12 2 8" xfId="54310"/>
    <cellStyle name="SAPBEXHLevel2X 12 2 9" xfId="54311"/>
    <cellStyle name="SAPBEXHLevel2X 12 20" xfId="54312"/>
    <cellStyle name="SAPBEXHLevel2X 12 21" xfId="54313"/>
    <cellStyle name="SAPBEXHLevel2X 12 22" xfId="54314"/>
    <cellStyle name="SAPBEXHLevel2X 12 23" xfId="54315"/>
    <cellStyle name="SAPBEXHLevel2X 12 24" xfId="54316"/>
    <cellStyle name="SAPBEXHLevel2X 12 25" xfId="54317"/>
    <cellStyle name="SAPBEXHLevel2X 12 26" xfId="54318"/>
    <cellStyle name="SAPBEXHLevel2X 12 27" xfId="54319"/>
    <cellStyle name="SAPBEXHLevel2X 12 28" xfId="54320"/>
    <cellStyle name="SAPBEXHLevel2X 12 29" xfId="54321"/>
    <cellStyle name="SAPBEXHLevel2X 12 3" xfId="54322"/>
    <cellStyle name="SAPBEXHLevel2X 12 30" xfId="54323"/>
    <cellStyle name="SAPBEXHLevel2X 12 4" xfId="54324"/>
    <cellStyle name="SAPBEXHLevel2X 12 5" xfId="54325"/>
    <cellStyle name="SAPBEXHLevel2X 12 6" xfId="54326"/>
    <cellStyle name="SAPBEXHLevel2X 12 7" xfId="54327"/>
    <cellStyle name="SAPBEXHLevel2X 12 8" xfId="54328"/>
    <cellStyle name="SAPBEXHLevel2X 12 9" xfId="54329"/>
    <cellStyle name="SAPBEXHLevel2X 13" xfId="54330"/>
    <cellStyle name="SAPBEXHLevel2X 13 10" xfId="54331"/>
    <cellStyle name="SAPBEXHLevel2X 13 11" xfId="54332"/>
    <cellStyle name="SAPBEXHLevel2X 13 12" xfId="54333"/>
    <cellStyle name="SAPBEXHLevel2X 13 13" xfId="54334"/>
    <cellStyle name="SAPBEXHLevel2X 13 14" xfId="54335"/>
    <cellStyle name="SAPBEXHLevel2X 13 15" xfId="54336"/>
    <cellStyle name="SAPBEXHLevel2X 13 16" xfId="54337"/>
    <cellStyle name="SAPBEXHLevel2X 13 17" xfId="54338"/>
    <cellStyle name="SAPBEXHLevel2X 13 18" xfId="54339"/>
    <cellStyle name="SAPBEXHLevel2X 13 19" xfId="54340"/>
    <cellStyle name="SAPBEXHLevel2X 13 2" xfId="54341"/>
    <cellStyle name="SAPBEXHLevel2X 13 2 10" xfId="54342"/>
    <cellStyle name="SAPBEXHLevel2X 13 2 11" xfId="54343"/>
    <cellStyle name="SAPBEXHLevel2X 13 2 12" xfId="54344"/>
    <cellStyle name="SAPBEXHLevel2X 13 2 13" xfId="54345"/>
    <cellStyle name="SAPBEXHLevel2X 13 2 14" xfId="54346"/>
    <cellStyle name="SAPBEXHLevel2X 13 2 15" xfId="54347"/>
    <cellStyle name="SAPBEXHLevel2X 13 2 16" xfId="54348"/>
    <cellStyle name="SAPBEXHLevel2X 13 2 17" xfId="54349"/>
    <cellStyle name="SAPBEXHLevel2X 13 2 18" xfId="54350"/>
    <cellStyle name="SAPBEXHLevel2X 13 2 19" xfId="54351"/>
    <cellStyle name="SAPBEXHLevel2X 13 2 2" xfId="54352"/>
    <cellStyle name="SAPBEXHLevel2X 13 2 20" xfId="54353"/>
    <cellStyle name="SAPBEXHLevel2X 13 2 21" xfId="54354"/>
    <cellStyle name="SAPBEXHLevel2X 13 2 22" xfId="54355"/>
    <cellStyle name="SAPBEXHLevel2X 13 2 23" xfId="54356"/>
    <cellStyle name="SAPBEXHLevel2X 13 2 24" xfId="54357"/>
    <cellStyle name="SAPBEXHLevel2X 13 2 25" xfId="54358"/>
    <cellStyle name="SAPBEXHLevel2X 13 2 26" xfId="54359"/>
    <cellStyle name="SAPBEXHLevel2X 13 2 27" xfId="54360"/>
    <cellStyle name="SAPBEXHLevel2X 13 2 28" xfId="54361"/>
    <cellStyle name="SAPBEXHLevel2X 13 2 29" xfId="54362"/>
    <cellStyle name="SAPBEXHLevel2X 13 2 3" xfId="54363"/>
    <cellStyle name="SAPBEXHLevel2X 13 2 4" xfId="54364"/>
    <cellStyle name="SAPBEXHLevel2X 13 2 5" xfId="54365"/>
    <cellStyle name="SAPBEXHLevel2X 13 2 6" xfId="54366"/>
    <cellStyle name="SAPBEXHLevel2X 13 2 7" xfId="54367"/>
    <cellStyle name="SAPBEXHLevel2X 13 2 8" xfId="54368"/>
    <cellStyle name="SAPBEXHLevel2X 13 2 9" xfId="54369"/>
    <cellStyle name="SAPBEXHLevel2X 13 20" xfId="54370"/>
    <cellStyle name="SAPBEXHLevel2X 13 21" xfId="54371"/>
    <cellStyle name="SAPBEXHLevel2X 13 22" xfId="54372"/>
    <cellStyle name="SAPBEXHLevel2X 13 23" xfId="54373"/>
    <cellStyle name="SAPBEXHLevel2X 13 24" xfId="54374"/>
    <cellStyle name="SAPBEXHLevel2X 13 25" xfId="54375"/>
    <cellStyle name="SAPBEXHLevel2X 13 26" xfId="54376"/>
    <cellStyle name="SAPBEXHLevel2X 13 27" xfId="54377"/>
    <cellStyle name="SAPBEXHLevel2X 13 28" xfId="54378"/>
    <cellStyle name="SAPBEXHLevel2X 13 29" xfId="54379"/>
    <cellStyle name="SAPBEXHLevel2X 13 3" xfId="54380"/>
    <cellStyle name="SAPBEXHLevel2X 13 30" xfId="54381"/>
    <cellStyle name="SAPBEXHLevel2X 13 4" xfId="54382"/>
    <cellStyle name="SAPBEXHLevel2X 13 5" xfId="54383"/>
    <cellStyle name="SAPBEXHLevel2X 13 6" xfId="54384"/>
    <cellStyle name="SAPBEXHLevel2X 13 7" xfId="54385"/>
    <cellStyle name="SAPBEXHLevel2X 13 8" xfId="54386"/>
    <cellStyle name="SAPBEXHLevel2X 13 9" xfId="54387"/>
    <cellStyle name="SAPBEXHLevel2X 14" xfId="54388"/>
    <cellStyle name="SAPBEXHLevel2X 14 10" xfId="54389"/>
    <cellStyle name="SAPBEXHLevel2X 14 11" xfId="54390"/>
    <cellStyle name="SAPBEXHLevel2X 14 12" xfId="54391"/>
    <cellStyle name="SAPBEXHLevel2X 14 13" xfId="54392"/>
    <cellStyle name="SAPBEXHLevel2X 14 14" xfId="54393"/>
    <cellStyle name="SAPBEXHLevel2X 14 15" xfId="54394"/>
    <cellStyle name="SAPBEXHLevel2X 14 16" xfId="54395"/>
    <cellStyle name="SAPBEXHLevel2X 14 17" xfId="54396"/>
    <cellStyle name="SAPBEXHLevel2X 14 18" xfId="54397"/>
    <cellStyle name="SAPBEXHLevel2X 14 19" xfId="54398"/>
    <cellStyle name="SAPBEXHLevel2X 14 2" xfId="54399"/>
    <cellStyle name="SAPBEXHLevel2X 14 2 10" xfId="54400"/>
    <cellStyle name="SAPBEXHLevel2X 14 2 11" xfId="54401"/>
    <cellStyle name="SAPBEXHLevel2X 14 2 12" xfId="54402"/>
    <cellStyle name="SAPBEXHLevel2X 14 2 13" xfId="54403"/>
    <cellStyle name="SAPBEXHLevel2X 14 2 14" xfId="54404"/>
    <cellStyle name="SAPBEXHLevel2X 14 2 15" xfId="54405"/>
    <cellStyle name="SAPBEXHLevel2X 14 2 16" xfId="54406"/>
    <cellStyle name="SAPBEXHLevel2X 14 2 17" xfId="54407"/>
    <cellStyle name="SAPBEXHLevel2X 14 2 18" xfId="54408"/>
    <cellStyle name="SAPBEXHLevel2X 14 2 19" xfId="54409"/>
    <cellStyle name="SAPBEXHLevel2X 14 2 2" xfId="54410"/>
    <cellStyle name="SAPBEXHLevel2X 14 2 20" xfId="54411"/>
    <cellStyle name="SAPBEXHLevel2X 14 2 21" xfId="54412"/>
    <cellStyle name="SAPBEXHLevel2X 14 2 22" xfId="54413"/>
    <cellStyle name="SAPBEXHLevel2X 14 2 23" xfId="54414"/>
    <cellStyle name="SAPBEXHLevel2X 14 2 24" xfId="54415"/>
    <cellStyle name="SAPBEXHLevel2X 14 2 25" xfId="54416"/>
    <cellStyle name="SAPBEXHLevel2X 14 2 26" xfId="54417"/>
    <cellStyle name="SAPBEXHLevel2X 14 2 27" xfId="54418"/>
    <cellStyle name="SAPBEXHLevel2X 14 2 28" xfId="54419"/>
    <cellStyle name="SAPBEXHLevel2X 14 2 29" xfId="54420"/>
    <cellStyle name="SAPBEXHLevel2X 14 2 3" xfId="54421"/>
    <cellStyle name="SAPBEXHLevel2X 14 2 4" xfId="54422"/>
    <cellStyle name="SAPBEXHLevel2X 14 2 5" xfId="54423"/>
    <cellStyle name="SAPBEXHLevel2X 14 2 6" xfId="54424"/>
    <cellStyle name="SAPBEXHLevel2X 14 2 7" xfId="54425"/>
    <cellStyle name="SAPBEXHLevel2X 14 2 8" xfId="54426"/>
    <cellStyle name="SAPBEXHLevel2X 14 2 9" xfId="54427"/>
    <cellStyle name="SAPBEXHLevel2X 14 20" xfId="54428"/>
    <cellStyle name="SAPBEXHLevel2X 14 21" xfId="54429"/>
    <cellStyle name="SAPBEXHLevel2X 14 22" xfId="54430"/>
    <cellStyle name="SAPBEXHLevel2X 14 23" xfId="54431"/>
    <cellStyle name="SAPBEXHLevel2X 14 24" xfId="54432"/>
    <cellStyle name="SAPBEXHLevel2X 14 25" xfId="54433"/>
    <cellStyle name="SAPBEXHLevel2X 14 26" xfId="54434"/>
    <cellStyle name="SAPBEXHLevel2X 14 27" xfId="54435"/>
    <cellStyle name="SAPBEXHLevel2X 14 28" xfId="54436"/>
    <cellStyle name="SAPBEXHLevel2X 14 29" xfId="54437"/>
    <cellStyle name="SAPBEXHLevel2X 14 3" xfId="54438"/>
    <cellStyle name="SAPBEXHLevel2X 14 30" xfId="54439"/>
    <cellStyle name="SAPBEXHLevel2X 14 4" xfId="54440"/>
    <cellStyle name="SAPBEXHLevel2X 14 5" xfId="54441"/>
    <cellStyle name="SAPBEXHLevel2X 14 6" xfId="54442"/>
    <cellStyle name="SAPBEXHLevel2X 14 7" xfId="54443"/>
    <cellStyle name="SAPBEXHLevel2X 14 8" xfId="54444"/>
    <cellStyle name="SAPBEXHLevel2X 14 9" xfId="54445"/>
    <cellStyle name="SAPBEXHLevel2X 15" xfId="54446"/>
    <cellStyle name="SAPBEXHLevel2X 15 10" xfId="54447"/>
    <cellStyle name="SAPBEXHLevel2X 15 11" xfId="54448"/>
    <cellStyle name="SAPBEXHLevel2X 15 12" xfId="54449"/>
    <cellStyle name="SAPBEXHLevel2X 15 13" xfId="54450"/>
    <cellStyle name="SAPBEXHLevel2X 15 14" xfId="54451"/>
    <cellStyle name="SAPBEXHLevel2X 15 15" xfId="54452"/>
    <cellStyle name="SAPBEXHLevel2X 15 16" xfId="54453"/>
    <cellStyle name="SAPBEXHLevel2X 15 17" xfId="54454"/>
    <cellStyle name="SAPBEXHLevel2X 15 18" xfId="54455"/>
    <cellStyle name="SAPBEXHLevel2X 15 19" xfId="54456"/>
    <cellStyle name="SAPBEXHLevel2X 15 2" xfId="54457"/>
    <cellStyle name="SAPBEXHLevel2X 15 2 10" xfId="54458"/>
    <cellStyle name="SAPBEXHLevel2X 15 2 11" xfId="54459"/>
    <cellStyle name="SAPBEXHLevel2X 15 2 12" xfId="54460"/>
    <cellStyle name="SAPBEXHLevel2X 15 2 13" xfId="54461"/>
    <cellStyle name="SAPBEXHLevel2X 15 2 14" xfId="54462"/>
    <cellStyle name="SAPBEXHLevel2X 15 2 15" xfId="54463"/>
    <cellStyle name="SAPBEXHLevel2X 15 2 16" xfId="54464"/>
    <cellStyle name="SAPBEXHLevel2X 15 2 17" xfId="54465"/>
    <cellStyle name="SAPBEXHLevel2X 15 2 18" xfId="54466"/>
    <cellStyle name="SAPBEXHLevel2X 15 2 19" xfId="54467"/>
    <cellStyle name="SAPBEXHLevel2X 15 2 2" xfId="54468"/>
    <cellStyle name="SAPBEXHLevel2X 15 2 20" xfId="54469"/>
    <cellStyle name="SAPBEXHLevel2X 15 2 21" xfId="54470"/>
    <cellStyle name="SAPBEXHLevel2X 15 2 22" xfId="54471"/>
    <cellStyle name="SAPBEXHLevel2X 15 2 23" xfId="54472"/>
    <cellStyle name="SAPBEXHLevel2X 15 2 24" xfId="54473"/>
    <cellStyle name="SAPBEXHLevel2X 15 2 25" xfId="54474"/>
    <cellStyle name="SAPBEXHLevel2X 15 2 26" xfId="54475"/>
    <cellStyle name="SAPBEXHLevel2X 15 2 27" xfId="54476"/>
    <cellStyle name="SAPBEXHLevel2X 15 2 28" xfId="54477"/>
    <cellStyle name="SAPBEXHLevel2X 15 2 29" xfId="54478"/>
    <cellStyle name="SAPBEXHLevel2X 15 2 3" xfId="54479"/>
    <cellStyle name="SAPBEXHLevel2X 15 2 4" xfId="54480"/>
    <cellStyle name="SAPBEXHLevel2X 15 2 5" xfId="54481"/>
    <cellStyle name="SAPBEXHLevel2X 15 2 6" xfId="54482"/>
    <cellStyle name="SAPBEXHLevel2X 15 2 7" xfId="54483"/>
    <cellStyle name="SAPBEXHLevel2X 15 2 8" xfId="54484"/>
    <cellStyle name="SAPBEXHLevel2X 15 2 9" xfId="54485"/>
    <cellStyle name="SAPBEXHLevel2X 15 20" xfId="54486"/>
    <cellStyle name="SAPBEXHLevel2X 15 21" xfId="54487"/>
    <cellStyle name="SAPBEXHLevel2X 15 22" xfId="54488"/>
    <cellStyle name="SAPBEXHLevel2X 15 23" xfId="54489"/>
    <cellStyle name="SAPBEXHLevel2X 15 24" xfId="54490"/>
    <cellStyle name="SAPBEXHLevel2X 15 25" xfId="54491"/>
    <cellStyle name="SAPBEXHLevel2X 15 26" xfId="54492"/>
    <cellStyle name="SAPBEXHLevel2X 15 27" xfId="54493"/>
    <cellStyle name="SAPBEXHLevel2X 15 28" xfId="54494"/>
    <cellStyle name="SAPBEXHLevel2X 15 29" xfId="54495"/>
    <cellStyle name="SAPBEXHLevel2X 15 3" xfId="54496"/>
    <cellStyle name="SAPBEXHLevel2X 15 30" xfId="54497"/>
    <cellStyle name="SAPBEXHLevel2X 15 4" xfId="54498"/>
    <cellStyle name="SAPBEXHLevel2X 15 5" xfId="54499"/>
    <cellStyle name="SAPBEXHLevel2X 15 6" xfId="54500"/>
    <cellStyle name="SAPBEXHLevel2X 15 7" xfId="54501"/>
    <cellStyle name="SAPBEXHLevel2X 15 8" xfId="54502"/>
    <cellStyle name="SAPBEXHLevel2X 15 9" xfId="54503"/>
    <cellStyle name="SAPBEXHLevel2X 16" xfId="54504"/>
    <cellStyle name="SAPBEXHLevel2X 16 10" xfId="54505"/>
    <cellStyle name="SAPBEXHLevel2X 16 11" xfId="54506"/>
    <cellStyle name="SAPBEXHLevel2X 16 12" xfId="54507"/>
    <cellStyle name="SAPBEXHLevel2X 16 13" xfId="54508"/>
    <cellStyle name="SAPBEXHLevel2X 16 14" xfId="54509"/>
    <cellStyle name="SAPBEXHLevel2X 16 15" xfId="54510"/>
    <cellStyle name="SAPBEXHLevel2X 16 16" xfId="54511"/>
    <cellStyle name="SAPBEXHLevel2X 16 17" xfId="54512"/>
    <cellStyle name="SAPBEXHLevel2X 16 18" xfId="54513"/>
    <cellStyle name="SAPBEXHLevel2X 16 19" xfId="54514"/>
    <cellStyle name="SAPBEXHLevel2X 16 2" xfId="54515"/>
    <cellStyle name="SAPBEXHLevel2X 16 2 10" xfId="54516"/>
    <cellStyle name="SAPBEXHLevel2X 16 2 11" xfId="54517"/>
    <cellStyle name="SAPBEXHLevel2X 16 2 12" xfId="54518"/>
    <cellStyle name="SAPBEXHLevel2X 16 2 13" xfId="54519"/>
    <cellStyle name="SAPBEXHLevel2X 16 2 14" xfId="54520"/>
    <cellStyle name="SAPBEXHLevel2X 16 2 15" xfId="54521"/>
    <cellStyle name="SAPBEXHLevel2X 16 2 16" xfId="54522"/>
    <cellStyle name="SAPBEXHLevel2X 16 2 17" xfId="54523"/>
    <cellStyle name="SAPBEXHLevel2X 16 2 18" xfId="54524"/>
    <cellStyle name="SAPBEXHLevel2X 16 2 19" xfId="54525"/>
    <cellStyle name="SAPBEXHLevel2X 16 2 2" xfId="54526"/>
    <cellStyle name="SAPBEXHLevel2X 16 2 20" xfId="54527"/>
    <cellStyle name="SAPBEXHLevel2X 16 2 21" xfId="54528"/>
    <cellStyle name="SAPBEXHLevel2X 16 2 22" xfId="54529"/>
    <cellStyle name="SAPBEXHLevel2X 16 2 23" xfId="54530"/>
    <cellStyle name="SAPBEXHLevel2X 16 2 24" xfId="54531"/>
    <cellStyle name="SAPBEXHLevel2X 16 2 25" xfId="54532"/>
    <cellStyle name="SAPBEXHLevel2X 16 2 26" xfId="54533"/>
    <cellStyle name="SAPBEXHLevel2X 16 2 27" xfId="54534"/>
    <cellStyle name="SAPBEXHLevel2X 16 2 28" xfId="54535"/>
    <cellStyle name="SAPBEXHLevel2X 16 2 29" xfId="54536"/>
    <cellStyle name="SAPBEXHLevel2X 16 2 3" xfId="54537"/>
    <cellStyle name="SAPBEXHLevel2X 16 2 4" xfId="54538"/>
    <cellStyle name="SAPBEXHLevel2X 16 2 5" xfId="54539"/>
    <cellStyle name="SAPBEXHLevel2X 16 2 6" xfId="54540"/>
    <cellStyle name="SAPBEXHLevel2X 16 2 7" xfId="54541"/>
    <cellStyle name="SAPBEXHLevel2X 16 2 8" xfId="54542"/>
    <cellStyle name="SAPBEXHLevel2X 16 2 9" xfId="54543"/>
    <cellStyle name="SAPBEXHLevel2X 16 20" xfId="54544"/>
    <cellStyle name="SAPBEXHLevel2X 16 21" xfId="54545"/>
    <cellStyle name="SAPBEXHLevel2X 16 22" xfId="54546"/>
    <cellStyle name="SAPBEXHLevel2X 16 23" xfId="54547"/>
    <cellStyle name="SAPBEXHLevel2X 16 24" xfId="54548"/>
    <cellStyle name="SAPBEXHLevel2X 16 25" xfId="54549"/>
    <cellStyle name="SAPBEXHLevel2X 16 26" xfId="54550"/>
    <cellStyle name="SAPBEXHLevel2X 16 27" xfId="54551"/>
    <cellStyle name="SAPBEXHLevel2X 16 28" xfId="54552"/>
    <cellStyle name="SAPBEXHLevel2X 16 29" xfId="54553"/>
    <cellStyle name="SAPBEXHLevel2X 16 3" xfId="54554"/>
    <cellStyle name="SAPBEXHLevel2X 16 30" xfId="54555"/>
    <cellStyle name="SAPBEXHLevel2X 16 4" xfId="54556"/>
    <cellStyle name="SAPBEXHLevel2X 16 5" xfId="54557"/>
    <cellStyle name="SAPBEXHLevel2X 16 6" xfId="54558"/>
    <cellStyle name="SAPBEXHLevel2X 16 7" xfId="54559"/>
    <cellStyle name="SAPBEXHLevel2X 16 8" xfId="54560"/>
    <cellStyle name="SAPBEXHLevel2X 16 9" xfId="54561"/>
    <cellStyle name="SAPBEXHLevel2X 17" xfId="54562"/>
    <cellStyle name="SAPBEXHLevel2X 17 10" xfId="54563"/>
    <cellStyle name="SAPBEXHLevel2X 17 11" xfId="54564"/>
    <cellStyle name="SAPBEXHLevel2X 17 12" xfId="54565"/>
    <cellStyle name="SAPBEXHLevel2X 17 13" xfId="54566"/>
    <cellStyle name="SAPBEXHLevel2X 17 14" xfId="54567"/>
    <cellStyle name="SAPBEXHLevel2X 17 15" xfId="54568"/>
    <cellStyle name="SAPBEXHLevel2X 17 16" xfId="54569"/>
    <cellStyle name="SAPBEXHLevel2X 17 17" xfId="54570"/>
    <cellStyle name="SAPBEXHLevel2X 17 18" xfId="54571"/>
    <cellStyle name="SAPBEXHLevel2X 17 19" xfId="54572"/>
    <cellStyle name="SAPBEXHLevel2X 17 2" xfId="54573"/>
    <cellStyle name="SAPBEXHLevel2X 17 2 10" xfId="54574"/>
    <cellStyle name="SAPBEXHLevel2X 17 2 11" xfId="54575"/>
    <cellStyle name="SAPBEXHLevel2X 17 2 12" xfId="54576"/>
    <cellStyle name="SAPBEXHLevel2X 17 2 13" xfId="54577"/>
    <cellStyle name="SAPBEXHLevel2X 17 2 14" xfId="54578"/>
    <cellStyle name="SAPBEXHLevel2X 17 2 15" xfId="54579"/>
    <cellStyle name="SAPBEXHLevel2X 17 2 16" xfId="54580"/>
    <cellStyle name="SAPBEXHLevel2X 17 2 17" xfId="54581"/>
    <cellStyle name="SAPBEXHLevel2X 17 2 18" xfId="54582"/>
    <cellStyle name="SAPBEXHLevel2X 17 2 19" xfId="54583"/>
    <cellStyle name="SAPBEXHLevel2X 17 2 2" xfId="54584"/>
    <cellStyle name="SAPBEXHLevel2X 17 2 20" xfId="54585"/>
    <cellStyle name="SAPBEXHLevel2X 17 2 21" xfId="54586"/>
    <cellStyle name="SAPBEXHLevel2X 17 2 22" xfId="54587"/>
    <cellStyle name="SAPBEXHLevel2X 17 2 23" xfId="54588"/>
    <cellStyle name="SAPBEXHLevel2X 17 2 24" xfId="54589"/>
    <cellStyle name="SAPBEXHLevel2X 17 2 25" xfId="54590"/>
    <cellStyle name="SAPBEXHLevel2X 17 2 26" xfId="54591"/>
    <cellStyle name="SAPBEXHLevel2X 17 2 27" xfId="54592"/>
    <cellStyle name="SAPBEXHLevel2X 17 2 28" xfId="54593"/>
    <cellStyle name="SAPBEXHLevel2X 17 2 29" xfId="54594"/>
    <cellStyle name="SAPBEXHLevel2X 17 2 3" xfId="54595"/>
    <cellStyle name="SAPBEXHLevel2X 17 2 4" xfId="54596"/>
    <cellStyle name="SAPBEXHLevel2X 17 2 5" xfId="54597"/>
    <cellStyle name="SAPBEXHLevel2X 17 2 6" xfId="54598"/>
    <cellStyle name="SAPBEXHLevel2X 17 2 7" xfId="54599"/>
    <cellStyle name="SAPBEXHLevel2X 17 2 8" xfId="54600"/>
    <cellStyle name="SAPBEXHLevel2X 17 2 9" xfId="54601"/>
    <cellStyle name="SAPBEXHLevel2X 17 20" xfId="54602"/>
    <cellStyle name="SAPBEXHLevel2X 17 21" xfId="54603"/>
    <cellStyle name="SAPBEXHLevel2X 17 22" xfId="54604"/>
    <cellStyle name="SAPBEXHLevel2X 17 23" xfId="54605"/>
    <cellStyle name="SAPBEXHLevel2X 17 24" xfId="54606"/>
    <cellStyle name="SAPBEXHLevel2X 17 25" xfId="54607"/>
    <cellStyle name="SAPBEXHLevel2X 17 26" xfId="54608"/>
    <cellStyle name="SAPBEXHLevel2X 17 27" xfId="54609"/>
    <cellStyle name="SAPBEXHLevel2X 17 28" xfId="54610"/>
    <cellStyle name="SAPBEXHLevel2X 17 29" xfId="54611"/>
    <cellStyle name="SAPBEXHLevel2X 17 3" xfId="54612"/>
    <cellStyle name="SAPBEXHLevel2X 17 30" xfId="54613"/>
    <cellStyle name="SAPBEXHLevel2X 17 4" xfId="54614"/>
    <cellStyle name="SAPBEXHLevel2X 17 5" xfId="54615"/>
    <cellStyle name="SAPBEXHLevel2X 17 6" xfId="54616"/>
    <cellStyle name="SAPBEXHLevel2X 17 7" xfId="54617"/>
    <cellStyle name="SAPBEXHLevel2X 17 8" xfId="54618"/>
    <cellStyle name="SAPBEXHLevel2X 17 9" xfId="54619"/>
    <cellStyle name="SAPBEXHLevel2X 18" xfId="54620"/>
    <cellStyle name="SAPBEXHLevel2X 18 10" xfId="54621"/>
    <cellStyle name="SAPBEXHLevel2X 18 11" xfId="54622"/>
    <cellStyle name="SAPBEXHLevel2X 18 12" xfId="54623"/>
    <cellStyle name="SAPBEXHLevel2X 18 13" xfId="54624"/>
    <cellStyle name="SAPBEXHLevel2X 18 14" xfId="54625"/>
    <cellStyle name="SAPBEXHLevel2X 18 15" xfId="54626"/>
    <cellStyle name="SAPBEXHLevel2X 18 16" xfId="54627"/>
    <cellStyle name="SAPBEXHLevel2X 18 17" xfId="54628"/>
    <cellStyle name="SAPBEXHLevel2X 18 18" xfId="54629"/>
    <cellStyle name="SAPBEXHLevel2X 18 19" xfId="54630"/>
    <cellStyle name="SAPBEXHLevel2X 18 2" xfId="54631"/>
    <cellStyle name="SAPBEXHLevel2X 18 20" xfId="54632"/>
    <cellStyle name="SAPBEXHLevel2X 18 21" xfId="54633"/>
    <cellStyle name="SAPBEXHLevel2X 18 22" xfId="54634"/>
    <cellStyle name="SAPBEXHLevel2X 18 23" xfId="54635"/>
    <cellStyle name="SAPBEXHLevel2X 18 24" xfId="54636"/>
    <cellStyle name="SAPBEXHLevel2X 18 25" xfId="54637"/>
    <cellStyle name="SAPBEXHLevel2X 18 26" xfId="54638"/>
    <cellStyle name="SAPBEXHLevel2X 18 27" xfId="54639"/>
    <cellStyle name="SAPBEXHLevel2X 18 28" xfId="54640"/>
    <cellStyle name="SAPBEXHLevel2X 18 29" xfId="54641"/>
    <cellStyle name="SAPBEXHLevel2X 18 3" xfId="54642"/>
    <cellStyle name="SAPBEXHLevel2X 18 4" xfId="54643"/>
    <cellStyle name="SAPBEXHLevel2X 18 5" xfId="54644"/>
    <cellStyle name="SAPBEXHLevel2X 18 6" xfId="54645"/>
    <cellStyle name="SAPBEXHLevel2X 18 7" xfId="54646"/>
    <cellStyle name="SAPBEXHLevel2X 18 8" xfId="54647"/>
    <cellStyle name="SAPBEXHLevel2X 18 9" xfId="54648"/>
    <cellStyle name="SAPBEXHLevel2X 19" xfId="54649"/>
    <cellStyle name="SAPBEXHLevel2X 19 10" xfId="54650"/>
    <cellStyle name="SAPBEXHLevel2X 19 11" xfId="54651"/>
    <cellStyle name="SAPBEXHLevel2X 19 12" xfId="54652"/>
    <cellStyle name="SAPBEXHLevel2X 19 13" xfId="54653"/>
    <cellStyle name="SAPBEXHLevel2X 19 14" xfId="54654"/>
    <cellStyle name="SAPBEXHLevel2X 19 15" xfId="54655"/>
    <cellStyle name="SAPBEXHLevel2X 19 16" xfId="54656"/>
    <cellStyle name="SAPBEXHLevel2X 19 17" xfId="54657"/>
    <cellStyle name="SAPBEXHLevel2X 19 18" xfId="54658"/>
    <cellStyle name="SAPBEXHLevel2X 19 19" xfId="54659"/>
    <cellStyle name="SAPBEXHLevel2X 19 2" xfId="54660"/>
    <cellStyle name="SAPBEXHLevel2X 19 20" xfId="54661"/>
    <cellStyle name="SAPBEXHLevel2X 19 21" xfId="54662"/>
    <cellStyle name="SAPBEXHLevel2X 19 22" xfId="54663"/>
    <cellStyle name="SAPBEXHLevel2X 19 23" xfId="54664"/>
    <cellStyle name="SAPBEXHLevel2X 19 24" xfId="54665"/>
    <cellStyle name="SAPBEXHLevel2X 19 25" xfId="54666"/>
    <cellStyle name="SAPBEXHLevel2X 19 26" xfId="54667"/>
    <cellStyle name="SAPBEXHLevel2X 19 27" xfId="54668"/>
    <cellStyle name="SAPBEXHLevel2X 19 28" xfId="54669"/>
    <cellStyle name="SAPBEXHLevel2X 19 29" xfId="54670"/>
    <cellStyle name="SAPBEXHLevel2X 19 3" xfId="54671"/>
    <cellStyle name="SAPBEXHLevel2X 19 4" xfId="54672"/>
    <cellStyle name="SAPBEXHLevel2X 19 5" xfId="54673"/>
    <cellStyle name="SAPBEXHLevel2X 19 6" xfId="54674"/>
    <cellStyle name="SAPBEXHLevel2X 19 7" xfId="54675"/>
    <cellStyle name="SAPBEXHLevel2X 19 8" xfId="54676"/>
    <cellStyle name="SAPBEXHLevel2X 19 9" xfId="54677"/>
    <cellStyle name="SAPBEXHLevel2X 2" xfId="54678"/>
    <cellStyle name="SAPBEXHLevel2X 2 10" xfId="54679"/>
    <cellStyle name="SAPBEXHLevel2X 2 11" xfId="54680"/>
    <cellStyle name="SAPBEXHLevel2X 2 12" xfId="54681"/>
    <cellStyle name="SAPBEXHLevel2X 2 13" xfId="54682"/>
    <cellStyle name="SAPBEXHLevel2X 2 14" xfId="54683"/>
    <cellStyle name="SAPBEXHLevel2X 2 15" xfId="54684"/>
    <cellStyle name="SAPBEXHLevel2X 2 16" xfId="54685"/>
    <cellStyle name="SAPBEXHLevel2X 2 17" xfId="54686"/>
    <cellStyle name="SAPBEXHLevel2X 2 18" xfId="54687"/>
    <cellStyle name="SAPBEXHLevel2X 2 19" xfId="54688"/>
    <cellStyle name="SAPBEXHLevel2X 2 2" xfId="54689"/>
    <cellStyle name="SAPBEXHLevel2X 2 2 10" xfId="54690"/>
    <cellStyle name="SAPBEXHLevel2X 2 2 11" xfId="54691"/>
    <cellStyle name="SAPBEXHLevel2X 2 2 12" xfId="54692"/>
    <cellStyle name="SAPBEXHLevel2X 2 2 13" xfId="54693"/>
    <cellStyle name="SAPBEXHLevel2X 2 2 14" xfId="54694"/>
    <cellStyle name="SAPBEXHLevel2X 2 2 15" xfId="54695"/>
    <cellStyle name="SAPBEXHLevel2X 2 2 16" xfId="54696"/>
    <cellStyle name="SAPBEXHLevel2X 2 2 17" xfId="54697"/>
    <cellStyle name="SAPBEXHLevel2X 2 2 18" xfId="54698"/>
    <cellStyle name="SAPBEXHLevel2X 2 2 19" xfId="54699"/>
    <cellStyle name="SAPBEXHLevel2X 2 2 2" xfId="54700"/>
    <cellStyle name="SAPBEXHLevel2X 2 2 2 10" xfId="54701"/>
    <cellStyle name="SAPBEXHLevel2X 2 2 2 11" xfId="54702"/>
    <cellStyle name="SAPBEXHLevel2X 2 2 2 12" xfId="54703"/>
    <cellStyle name="SAPBEXHLevel2X 2 2 2 13" xfId="54704"/>
    <cellStyle name="SAPBEXHLevel2X 2 2 2 14" xfId="54705"/>
    <cellStyle name="SAPBEXHLevel2X 2 2 2 15" xfId="54706"/>
    <cellStyle name="SAPBEXHLevel2X 2 2 2 16" xfId="54707"/>
    <cellStyle name="SAPBEXHLevel2X 2 2 2 17" xfId="54708"/>
    <cellStyle name="SAPBEXHLevel2X 2 2 2 18" xfId="54709"/>
    <cellStyle name="SAPBEXHLevel2X 2 2 2 19" xfId="54710"/>
    <cellStyle name="SAPBEXHLevel2X 2 2 2 2" xfId="54711"/>
    <cellStyle name="SAPBEXHLevel2X 2 2 2 20" xfId="54712"/>
    <cellStyle name="SAPBEXHLevel2X 2 2 2 21" xfId="54713"/>
    <cellStyle name="SAPBEXHLevel2X 2 2 2 22" xfId="54714"/>
    <cellStyle name="SAPBEXHLevel2X 2 2 2 23" xfId="54715"/>
    <cellStyle name="SAPBEXHLevel2X 2 2 2 24" xfId="54716"/>
    <cellStyle name="SAPBEXHLevel2X 2 2 2 25" xfId="54717"/>
    <cellStyle name="SAPBEXHLevel2X 2 2 2 26" xfId="54718"/>
    <cellStyle name="SAPBEXHLevel2X 2 2 2 27" xfId="54719"/>
    <cellStyle name="SAPBEXHLevel2X 2 2 2 28" xfId="54720"/>
    <cellStyle name="SAPBEXHLevel2X 2 2 2 29" xfId="54721"/>
    <cellStyle name="SAPBEXHLevel2X 2 2 2 3" xfId="54722"/>
    <cellStyle name="SAPBEXHLevel2X 2 2 2 4" xfId="54723"/>
    <cellStyle name="SAPBEXHLevel2X 2 2 2 5" xfId="54724"/>
    <cellStyle name="SAPBEXHLevel2X 2 2 2 6" xfId="54725"/>
    <cellStyle name="SAPBEXHLevel2X 2 2 2 7" xfId="54726"/>
    <cellStyle name="SAPBEXHLevel2X 2 2 2 8" xfId="54727"/>
    <cellStyle name="SAPBEXHLevel2X 2 2 2 9" xfId="54728"/>
    <cellStyle name="SAPBEXHLevel2X 2 2 20" xfId="54729"/>
    <cellStyle name="SAPBEXHLevel2X 2 2 21" xfId="54730"/>
    <cellStyle name="SAPBEXHLevel2X 2 2 22" xfId="54731"/>
    <cellStyle name="SAPBEXHLevel2X 2 2 23" xfId="54732"/>
    <cellStyle name="SAPBEXHLevel2X 2 2 24" xfId="54733"/>
    <cellStyle name="SAPBEXHLevel2X 2 2 25" xfId="54734"/>
    <cellStyle name="SAPBEXHLevel2X 2 2 26" xfId="54735"/>
    <cellStyle name="SAPBEXHLevel2X 2 2 27" xfId="54736"/>
    <cellStyle name="SAPBEXHLevel2X 2 2 28" xfId="54737"/>
    <cellStyle name="SAPBEXHLevel2X 2 2 29" xfId="54738"/>
    <cellStyle name="SAPBEXHLevel2X 2 2 3" xfId="54739"/>
    <cellStyle name="SAPBEXHLevel2X 2 2 30" xfId="54740"/>
    <cellStyle name="SAPBEXHLevel2X 2 2 4" xfId="54741"/>
    <cellStyle name="SAPBEXHLevel2X 2 2 5" xfId="54742"/>
    <cellStyle name="SAPBEXHLevel2X 2 2 6" xfId="54743"/>
    <cellStyle name="SAPBEXHLevel2X 2 2 7" xfId="54744"/>
    <cellStyle name="SAPBEXHLevel2X 2 2 8" xfId="54745"/>
    <cellStyle name="SAPBEXHLevel2X 2 2 9" xfId="54746"/>
    <cellStyle name="SAPBEXHLevel2X 2 20" xfId="54747"/>
    <cellStyle name="SAPBEXHLevel2X 2 21" xfId="54748"/>
    <cellStyle name="SAPBEXHLevel2X 2 22" xfId="54749"/>
    <cellStyle name="SAPBEXHLevel2X 2 23" xfId="54750"/>
    <cellStyle name="SAPBEXHLevel2X 2 24" xfId="54751"/>
    <cellStyle name="SAPBEXHLevel2X 2 25" xfId="54752"/>
    <cellStyle name="SAPBEXHLevel2X 2 26" xfId="54753"/>
    <cellStyle name="SAPBEXHLevel2X 2 27" xfId="54754"/>
    <cellStyle name="SAPBEXHLevel2X 2 28" xfId="54755"/>
    <cellStyle name="SAPBEXHLevel2X 2 29" xfId="54756"/>
    <cellStyle name="SAPBEXHLevel2X 2 3" xfId="54757"/>
    <cellStyle name="SAPBEXHLevel2X 2 3 10" xfId="54758"/>
    <cellStyle name="SAPBEXHLevel2X 2 3 11" xfId="54759"/>
    <cellStyle name="SAPBEXHLevel2X 2 3 12" xfId="54760"/>
    <cellStyle name="SAPBEXHLevel2X 2 3 13" xfId="54761"/>
    <cellStyle name="SAPBEXHLevel2X 2 3 14" xfId="54762"/>
    <cellStyle name="SAPBEXHLevel2X 2 3 15" xfId="54763"/>
    <cellStyle name="SAPBEXHLevel2X 2 3 16" xfId="54764"/>
    <cellStyle name="SAPBEXHLevel2X 2 3 17" xfId="54765"/>
    <cellStyle name="SAPBEXHLevel2X 2 3 18" xfId="54766"/>
    <cellStyle name="SAPBEXHLevel2X 2 3 19" xfId="54767"/>
    <cellStyle name="SAPBEXHLevel2X 2 3 2" xfId="54768"/>
    <cellStyle name="SAPBEXHLevel2X 2 3 20" xfId="54769"/>
    <cellStyle name="SAPBEXHLevel2X 2 3 21" xfId="54770"/>
    <cellStyle name="SAPBEXHLevel2X 2 3 22" xfId="54771"/>
    <cellStyle name="SAPBEXHLevel2X 2 3 23" xfId="54772"/>
    <cellStyle name="SAPBEXHLevel2X 2 3 24" xfId="54773"/>
    <cellStyle name="SAPBEXHLevel2X 2 3 25" xfId="54774"/>
    <cellStyle name="SAPBEXHLevel2X 2 3 26" xfId="54775"/>
    <cellStyle name="SAPBEXHLevel2X 2 3 27" xfId="54776"/>
    <cellStyle name="SAPBEXHLevel2X 2 3 28" xfId="54777"/>
    <cellStyle name="SAPBEXHLevel2X 2 3 29" xfId="54778"/>
    <cellStyle name="SAPBEXHLevel2X 2 3 3" xfId="54779"/>
    <cellStyle name="SAPBEXHLevel2X 2 3 4" xfId="54780"/>
    <cellStyle name="SAPBEXHLevel2X 2 3 5" xfId="54781"/>
    <cellStyle name="SAPBEXHLevel2X 2 3 6" xfId="54782"/>
    <cellStyle name="SAPBEXHLevel2X 2 3 7" xfId="54783"/>
    <cellStyle name="SAPBEXHLevel2X 2 3 8" xfId="54784"/>
    <cellStyle name="SAPBEXHLevel2X 2 3 9" xfId="54785"/>
    <cellStyle name="SAPBEXHLevel2X 2 30" xfId="54786"/>
    <cellStyle name="SAPBEXHLevel2X 2 31" xfId="54787"/>
    <cellStyle name="SAPBEXHLevel2X 2 4" xfId="54788"/>
    <cellStyle name="SAPBEXHLevel2X 2 5" xfId="54789"/>
    <cellStyle name="SAPBEXHLevel2X 2 6" xfId="54790"/>
    <cellStyle name="SAPBEXHLevel2X 2 7" xfId="54791"/>
    <cellStyle name="SAPBEXHLevel2X 2 8" xfId="54792"/>
    <cellStyle name="SAPBEXHLevel2X 2 9" xfId="54793"/>
    <cellStyle name="SAPBEXHLevel2X 20" xfId="54794"/>
    <cellStyle name="SAPBEXHLevel2X 20 10" xfId="54795"/>
    <cellStyle name="SAPBEXHLevel2X 20 11" xfId="54796"/>
    <cellStyle name="SAPBEXHLevel2X 20 12" xfId="54797"/>
    <cellStyle name="SAPBEXHLevel2X 20 13" xfId="54798"/>
    <cellStyle name="SAPBEXHLevel2X 20 14" xfId="54799"/>
    <cellStyle name="SAPBEXHLevel2X 20 15" xfId="54800"/>
    <cellStyle name="SAPBEXHLevel2X 20 16" xfId="54801"/>
    <cellStyle name="SAPBEXHLevel2X 20 17" xfId="54802"/>
    <cellStyle name="SAPBEXHLevel2X 20 18" xfId="54803"/>
    <cellStyle name="SAPBEXHLevel2X 20 19" xfId="54804"/>
    <cellStyle name="SAPBEXHLevel2X 20 2" xfId="54805"/>
    <cellStyle name="SAPBEXHLevel2X 20 20" xfId="54806"/>
    <cellStyle name="SAPBEXHLevel2X 20 21" xfId="54807"/>
    <cellStyle name="SAPBEXHLevel2X 20 22" xfId="54808"/>
    <cellStyle name="SAPBEXHLevel2X 20 23" xfId="54809"/>
    <cellStyle name="SAPBEXHLevel2X 20 24" xfId="54810"/>
    <cellStyle name="SAPBEXHLevel2X 20 25" xfId="54811"/>
    <cellStyle name="SAPBEXHLevel2X 20 26" xfId="54812"/>
    <cellStyle name="SAPBEXHLevel2X 20 27" xfId="54813"/>
    <cellStyle name="SAPBEXHLevel2X 20 28" xfId="54814"/>
    <cellStyle name="SAPBEXHLevel2X 20 29" xfId="54815"/>
    <cellStyle name="SAPBEXHLevel2X 20 3" xfId="54816"/>
    <cellStyle name="SAPBEXHLevel2X 20 4" xfId="54817"/>
    <cellStyle name="SAPBEXHLevel2X 20 5" xfId="54818"/>
    <cellStyle name="SAPBEXHLevel2X 20 6" xfId="54819"/>
    <cellStyle name="SAPBEXHLevel2X 20 7" xfId="54820"/>
    <cellStyle name="SAPBEXHLevel2X 20 8" xfId="54821"/>
    <cellStyle name="SAPBEXHLevel2X 20 9" xfId="54822"/>
    <cellStyle name="SAPBEXHLevel2X 21" xfId="54823"/>
    <cellStyle name="SAPBEXHLevel2X 21 10" xfId="54824"/>
    <cellStyle name="SAPBEXHLevel2X 21 11" xfId="54825"/>
    <cellStyle name="SAPBEXHLevel2X 21 12" xfId="54826"/>
    <cellStyle name="SAPBEXHLevel2X 21 13" xfId="54827"/>
    <cellStyle name="SAPBEXHLevel2X 21 14" xfId="54828"/>
    <cellStyle name="SAPBEXHLevel2X 21 15" xfId="54829"/>
    <cellStyle name="SAPBEXHLevel2X 21 16" xfId="54830"/>
    <cellStyle name="SAPBEXHLevel2X 21 17" xfId="54831"/>
    <cellStyle name="SAPBEXHLevel2X 21 18" xfId="54832"/>
    <cellStyle name="SAPBEXHLevel2X 21 19" xfId="54833"/>
    <cellStyle name="SAPBEXHLevel2X 21 2" xfId="54834"/>
    <cellStyle name="SAPBEXHLevel2X 21 20" xfId="54835"/>
    <cellStyle name="SAPBEXHLevel2X 21 21" xfId="54836"/>
    <cellStyle name="SAPBEXHLevel2X 21 22" xfId="54837"/>
    <cellStyle name="SAPBEXHLevel2X 21 23" xfId="54838"/>
    <cellStyle name="SAPBEXHLevel2X 21 24" xfId="54839"/>
    <cellStyle name="SAPBEXHLevel2X 21 25" xfId="54840"/>
    <cellStyle name="SAPBEXHLevel2X 21 26" xfId="54841"/>
    <cellStyle name="SAPBEXHLevel2X 21 27" xfId="54842"/>
    <cellStyle name="SAPBEXHLevel2X 21 28" xfId="54843"/>
    <cellStyle name="SAPBEXHLevel2X 21 29" xfId="54844"/>
    <cellStyle name="SAPBEXHLevel2X 21 3" xfId="54845"/>
    <cellStyle name="SAPBEXHLevel2X 21 4" xfId="54846"/>
    <cellStyle name="SAPBEXHLevel2X 21 5" xfId="54847"/>
    <cellStyle name="SAPBEXHLevel2X 21 6" xfId="54848"/>
    <cellStyle name="SAPBEXHLevel2X 21 7" xfId="54849"/>
    <cellStyle name="SAPBEXHLevel2X 21 8" xfId="54850"/>
    <cellStyle name="SAPBEXHLevel2X 21 9" xfId="54851"/>
    <cellStyle name="SAPBEXHLevel2X 22" xfId="54852"/>
    <cellStyle name="SAPBEXHLevel2X 22 10" xfId="54853"/>
    <cellStyle name="SAPBEXHLevel2X 22 11" xfId="54854"/>
    <cellStyle name="SAPBEXHLevel2X 22 12" xfId="54855"/>
    <cellStyle name="SAPBEXHLevel2X 22 13" xfId="54856"/>
    <cellStyle name="SAPBEXHLevel2X 22 14" xfId="54857"/>
    <cellStyle name="SAPBEXHLevel2X 22 15" xfId="54858"/>
    <cellStyle name="SAPBEXHLevel2X 22 16" xfId="54859"/>
    <cellStyle name="SAPBEXHLevel2X 22 17" xfId="54860"/>
    <cellStyle name="SAPBEXHLevel2X 22 18" xfId="54861"/>
    <cellStyle name="SAPBEXHLevel2X 22 19" xfId="54862"/>
    <cellStyle name="SAPBEXHLevel2X 22 2" xfId="54863"/>
    <cellStyle name="SAPBEXHLevel2X 22 20" xfId="54864"/>
    <cellStyle name="SAPBEXHLevel2X 22 21" xfId="54865"/>
    <cellStyle name="SAPBEXHLevel2X 22 22" xfId="54866"/>
    <cellStyle name="SAPBEXHLevel2X 22 23" xfId="54867"/>
    <cellStyle name="SAPBEXHLevel2X 22 24" xfId="54868"/>
    <cellStyle name="SAPBEXHLevel2X 22 25" xfId="54869"/>
    <cellStyle name="SAPBEXHLevel2X 22 26" xfId="54870"/>
    <cellStyle name="SAPBEXHLevel2X 22 27" xfId="54871"/>
    <cellStyle name="SAPBEXHLevel2X 22 28" xfId="54872"/>
    <cellStyle name="SAPBEXHLevel2X 22 29" xfId="54873"/>
    <cellStyle name="SAPBEXHLevel2X 22 3" xfId="54874"/>
    <cellStyle name="SAPBEXHLevel2X 22 4" xfId="54875"/>
    <cellStyle name="SAPBEXHLevel2X 22 5" xfId="54876"/>
    <cellStyle name="SAPBEXHLevel2X 22 6" xfId="54877"/>
    <cellStyle name="SAPBEXHLevel2X 22 7" xfId="54878"/>
    <cellStyle name="SAPBEXHLevel2X 22 8" xfId="54879"/>
    <cellStyle name="SAPBEXHLevel2X 22 9" xfId="54880"/>
    <cellStyle name="SAPBEXHLevel2X 23" xfId="54881"/>
    <cellStyle name="SAPBEXHLevel2X 23 10" xfId="54882"/>
    <cellStyle name="SAPBEXHLevel2X 23 11" xfId="54883"/>
    <cellStyle name="SAPBEXHLevel2X 23 12" xfId="54884"/>
    <cellStyle name="SAPBEXHLevel2X 23 13" xfId="54885"/>
    <cellStyle name="SAPBEXHLevel2X 23 14" xfId="54886"/>
    <cellStyle name="SAPBEXHLevel2X 23 15" xfId="54887"/>
    <cellStyle name="SAPBEXHLevel2X 23 16" xfId="54888"/>
    <cellStyle name="SAPBEXHLevel2X 23 17" xfId="54889"/>
    <cellStyle name="SAPBEXHLevel2X 23 18" xfId="54890"/>
    <cellStyle name="SAPBEXHLevel2X 23 19" xfId="54891"/>
    <cellStyle name="SAPBEXHLevel2X 23 2" xfId="54892"/>
    <cellStyle name="SAPBEXHLevel2X 23 20" xfId="54893"/>
    <cellStyle name="SAPBEXHLevel2X 23 21" xfId="54894"/>
    <cellStyle name="SAPBEXHLevel2X 23 22" xfId="54895"/>
    <cellStyle name="SAPBEXHLevel2X 23 23" xfId="54896"/>
    <cellStyle name="SAPBEXHLevel2X 23 24" xfId="54897"/>
    <cellStyle name="SAPBEXHLevel2X 23 25" xfId="54898"/>
    <cellStyle name="SAPBEXHLevel2X 23 26" xfId="54899"/>
    <cellStyle name="SAPBEXHLevel2X 23 27" xfId="54900"/>
    <cellStyle name="SAPBEXHLevel2X 23 28" xfId="54901"/>
    <cellStyle name="SAPBEXHLevel2X 23 29" xfId="54902"/>
    <cellStyle name="SAPBEXHLevel2X 23 3" xfId="54903"/>
    <cellStyle name="SAPBEXHLevel2X 23 4" xfId="54904"/>
    <cellStyle name="SAPBEXHLevel2X 23 5" xfId="54905"/>
    <cellStyle name="SAPBEXHLevel2X 23 6" xfId="54906"/>
    <cellStyle name="SAPBEXHLevel2X 23 7" xfId="54907"/>
    <cellStyle name="SAPBEXHLevel2X 23 8" xfId="54908"/>
    <cellStyle name="SAPBEXHLevel2X 23 9" xfId="54909"/>
    <cellStyle name="SAPBEXHLevel2X 24" xfId="54910"/>
    <cellStyle name="SAPBEXHLevel2X 24 10" xfId="54911"/>
    <cellStyle name="SAPBEXHLevel2X 24 11" xfId="54912"/>
    <cellStyle name="SAPBEXHLevel2X 24 12" xfId="54913"/>
    <cellStyle name="SAPBEXHLevel2X 24 13" xfId="54914"/>
    <cellStyle name="SAPBEXHLevel2X 24 14" xfId="54915"/>
    <cellStyle name="SAPBEXHLevel2X 24 15" xfId="54916"/>
    <cellStyle name="SAPBEXHLevel2X 24 16" xfId="54917"/>
    <cellStyle name="SAPBEXHLevel2X 24 17" xfId="54918"/>
    <cellStyle name="SAPBEXHLevel2X 24 18" xfId="54919"/>
    <cellStyle name="SAPBEXHLevel2X 24 19" xfId="54920"/>
    <cellStyle name="SAPBEXHLevel2X 24 2" xfId="54921"/>
    <cellStyle name="SAPBEXHLevel2X 24 20" xfId="54922"/>
    <cellStyle name="SAPBEXHLevel2X 24 21" xfId="54923"/>
    <cellStyle name="SAPBEXHLevel2X 24 22" xfId="54924"/>
    <cellStyle name="SAPBEXHLevel2X 24 23" xfId="54925"/>
    <cellStyle name="SAPBEXHLevel2X 24 24" xfId="54926"/>
    <cellStyle name="SAPBEXHLevel2X 24 25" xfId="54927"/>
    <cellStyle name="SAPBEXHLevel2X 24 26" xfId="54928"/>
    <cellStyle name="SAPBEXHLevel2X 24 27" xfId="54929"/>
    <cellStyle name="SAPBEXHLevel2X 24 28" xfId="54930"/>
    <cellStyle name="SAPBEXHLevel2X 24 29" xfId="54931"/>
    <cellStyle name="SAPBEXHLevel2X 24 3" xfId="54932"/>
    <cellStyle name="SAPBEXHLevel2X 24 4" xfId="54933"/>
    <cellStyle name="SAPBEXHLevel2X 24 5" xfId="54934"/>
    <cellStyle name="SAPBEXHLevel2X 24 6" xfId="54935"/>
    <cellStyle name="SAPBEXHLevel2X 24 7" xfId="54936"/>
    <cellStyle name="SAPBEXHLevel2X 24 8" xfId="54937"/>
    <cellStyle name="SAPBEXHLevel2X 24 9" xfId="54938"/>
    <cellStyle name="SAPBEXHLevel2X 25" xfId="54939"/>
    <cellStyle name="SAPBEXHLevel2X 26" xfId="54940"/>
    <cellStyle name="SAPBEXHLevel2X 27" xfId="54941"/>
    <cellStyle name="SAPBEXHLevel2X 28" xfId="54942"/>
    <cellStyle name="SAPBEXHLevel2X 29" xfId="54943"/>
    <cellStyle name="SAPBEXHLevel2X 3" xfId="54944"/>
    <cellStyle name="SAPBEXHLevel2X 3 10" xfId="54945"/>
    <cellStyle name="SAPBEXHLevel2X 3 11" xfId="54946"/>
    <cellStyle name="SAPBEXHLevel2X 3 12" xfId="54947"/>
    <cellStyle name="SAPBEXHLevel2X 3 13" xfId="54948"/>
    <cellStyle name="SAPBEXHLevel2X 3 14" xfId="54949"/>
    <cellStyle name="SAPBEXHLevel2X 3 15" xfId="54950"/>
    <cellStyle name="SAPBEXHLevel2X 3 16" xfId="54951"/>
    <cellStyle name="SAPBEXHLevel2X 3 17" xfId="54952"/>
    <cellStyle name="SAPBEXHLevel2X 3 18" xfId="54953"/>
    <cellStyle name="SAPBEXHLevel2X 3 19" xfId="54954"/>
    <cellStyle name="SAPBEXHLevel2X 3 2" xfId="54955"/>
    <cellStyle name="SAPBEXHLevel2X 3 2 10" xfId="54956"/>
    <cellStyle name="SAPBEXHLevel2X 3 2 11" xfId="54957"/>
    <cellStyle name="SAPBEXHLevel2X 3 2 12" xfId="54958"/>
    <cellStyle name="SAPBEXHLevel2X 3 2 13" xfId="54959"/>
    <cellStyle name="SAPBEXHLevel2X 3 2 14" xfId="54960"/>
    <cellStyle name="SAPBEXHLevel2X 3 2 15" xfId="54961"/>
    <cellStyle name="SAPBEXHLevel2X 3 2 16" xfId="54962"/>
    <cellStyle name="SAPBEXHLevel2X 3 2 17" xfId="54963"/>
    <cellStyle name="SAPBEXHLevel2X 3 2 18" xfId="54964"/>
    <cellStyle name="SAPBEXHLevel2X 3 2 19" xfId="54965"/>
    <cellStyle name="SAPBEXHLevel2X 3 2 2" xfId="54966"/>
    <cellStyle name="SAPBEXHLevel2X 3 2 20" xfId="54967"/>
    <cellStyle name="SAPBEXHLevel2X 3 2 21" xfId="54968"/>
    <cellStyle name="SAPBEXHLevel2X 3 2 22" xfId="54969"/>
    <cellStyle name="SAPBEXHLevel2X 3 2 23" xfId="54970"/>
    <cellStyle name="SAPBEXHLevel2X 3 2 24" xfId="54971"/>
    <cellStyle name="SAPBEXHLevel2X 3 2 25" xfId="54972"/>
    <cellStyle name="SAPBEXHLevel2X 3 2 26" xfId="54973"/>
    <cellStyle name="SAPBEXHLevel2X 3 2 27" xfId="54974"/>
    <cellStyle name="SAPBEXHLevel2X 3 2 28" xfId="54975"/>
    <cellStyle name="SAPBEXHLevel2X 3 2 29" xfId="54976"/>
    <cellStyle name="SAPBEXHLevel2X 3 2 3" xfId="54977"/>
    <cellStyle name="SAPBEXHLevel2X 3 2 4" xfId="54978"/>
    <cellStyle name="SAPBEXHLevel2X 3 2 5" xfId="54979"/>
    <cellStyle name="SAPBEXHLevel2X 3 2 6" xfId="54980"/>
    <cellStyle name="SAPBEXHLevel2X 3 2 7" xfId="54981"/>
    <cellStyle name="SAPBEXHLevel2X 3 2 8" xfId="54982"/>
    <cellStyle name="SAPBEXHLevel2X 3 2 9" xfId="54983"/>
    <cellStyle name="SAPBEXHLevel2X 3 20" xfId="54984"/>
    <cellStyle name="SAPBEXHLevel2X 3 21" xfId="54985"/>
    <cellStyle name="SAPBEXHLevel2X 3 22" xfId="54986"/>
    <cellStyle name="SAPBEXHLevel2X 3 23" xfId="54987"/>
    <cellStyle name="SAPBEXHLevel2X 3 24" xfId="54988"/>
    <cellStyle name="SAPBEXHLevel2X 3 25" xfId="54989"/>
    <cellStyle name="SAPBEXHLevel2X 3 26" xfId="54990"/>
    <cellStyle name="SAPBEXHLevel2X 3 27" xfId="54991"/>
    <cellStyle name="SAPBEXHLevel2X 3 28" xfId="54992"/>
    <cellStyle name="SAPBEXHLevel2X 3 29" xfId="54993"/>
    <cellStyle name="SAPBEXHLevel2X 3 3" xfId="54994"/>
    <cellStyle name="SAPBEXHLevel2X 3 3 10" xfId="54995"/>
    <cellStyle name="SAPBEXHLevel2X 3 3 11" xfId="54996"/>
    <cellStyle name="SAPBEXHLevel2X 3 3 12" xfId="54997"/>
    <cellStyle name="SAPBEXHLevel2X 3 3 13" xfId="54998"/>
    <cellStyle name="SAPBEXHLevel2X 3 3 14" xfId="54999"/>
    <cellStyle name="SAPBEXHLevel2X 3 3 15" xfId="55000"/>
    <cellStyle name="SAPBEXHLevel2X 3 3 16" xfId="55001"/>
    <cellStyle name="SAPBEXHLevel2X 3 3 17" xfId="55002"/>
    <cellStyle name="SAPBEXHLevel2X 3 3 18" xfId="55003"/>
    <cellStyle name="SAPBEXHLevel2X 3 3 19" xfId="55004"/>
    <cellStyle name="SAPBEXHLevel2X 3 3 2" xfId="55005"/>
    <cellStyle name="SAPBEXHLevel2X 3 3 20" xfId="55006"/>
    <cellStyle name="SAPBEXHLevel2X 3 3 21" xfId="55007"/>
    <cellStyle name="SAPBEXHLevel2X 3 3 22" xfId="55008"/>
    <cellStyle name="SAPBEXHLevel2X 3 3 23" xfId="55009"/>
    <cellStyle name="SAPBEXHLevel2X 3 3 24" xfId="55010"/>
    <cellStyle name="SAPBEXHLevel2X 3 3 25" xfId="55011"/>
    <cellStyle name="SAPBEXHLevel2X 3 3 26" xfId="55012"/>
    <cellStyle name="SAPBEXHLevel2X 3 3 27" xfId="55013"/>
    <cellStyle name="SAPBEXHLevel2X 3 3 28" xfId="55014"/>
    <cellStyle name="SAPBEXHLevel2X 3 3 29" xfId="55015"/>
    <cellStyle name="SAPBEXHLevel2X 3 3 3" xfId="55016"/>
    <cellStyle name="SAPBEXHLevel2X 3 3 4" xfId="55017"/>
    <cellStyle name="SAPBEXHLevel2X 3 3 5" xfId="55018"/>
    <cellStyle name="SAPBEXHLevel2X 3 3 6" xfId="55019"/>
    <cellStyle name="SAPBEXHLevel2X 3 3 7" xfId="55020"/>
    <cellStyle name="SAPBEXHLevel2X 3 3 8" xfId="55021"/>
    <cellStyle name="SAPBEXHLevel2X 3 3 9" xfId="55022"/>
    <cellStyle name="SAPBEXHLevel2X 3 30" xfId="55023"/>
    <cellStyle name="SAPBEXHLevel2X 3 31" xfId="55024"/>
    <cellStyle name="SAPBEXHLevel2X 3 4" xfId="55025"/>
    <cellStyle name="SAPBEXHLevel2X 3 5" xfId="55026"/>
    <cellStyle name="SAPBEXHLevel2X 3 6" xfId="55027"/>
    <cellStyle name="SAPBEXHLevel2X 3 7" xfId="55028"/>
    <cellStyle name="SAPBEXHLevel2X 3 8" xfId="55029"/>
    <cellStyle name="SAPBEXHLevel2X 3 9" xfId="55030"/>
    <cellStyle name="SAPBEXHLevel2X 30" xfId="55031"/>
    <cellStyle name="SAPBEXHLevel2X 31" xfId="55032"/>
    <cellStyle name="SAPBEXHLevel2X 32" xfId="55033"/>
    <cellStyle name="SAPBEXHLevel2X 33" xfId="55034"/>
    <cellStyle name="SAPBEXHLevel2X 34" xfId="55035"/>
    <cellStyle name="SAPBEXHLevel2X 35" xfId="55036"/>
    <cellStyle name="SAPBEXHLevel2X 36" xfId="55037"/>
    <cellStyle name="SAPBEXHLevel2X 37" xfId="55038"/>
    <cellStyle name="SAPBEXHLevel2X 38" xfId="55039"/>
    <cellStyle name="SAPBEXHLevel2X 39" xfId="55040"/>
    <cellStyle name="SAPBEXHLevel2X 4" xfId="55041"/>
    <cellStyle name="SAPBEXHLevel2X 4 10" xfId="55042"/>
    <cellStyle name="SAPBEXHLevel2X 4 11" xfId="55043"/>
    <cellStyle name="SAPBEXHLevel2X 4 12" xfId="55044"/>
    <cellStyle name="SAPBEXHLevel2X 4 13" xfId="55045"/>
    <cellStyle name="SAPBEXHLevel2X 4 14" xfId="55046"/>
    <cellStyle name="SAPBEXHLevel2X 4 15" xfId="55047"/>
    <cellStyle name="SAPBEXHLevel2X 4 16" xfId="55048"/>
    <cellStyle name="SAPBEXHLevel2X 4 17" xfId="55049"/>
    <cellStyle name="SAPBEXHLevel2X 4 18" xfId="55050"/>
    <cellStyle name="SAPBEXHLevel2X 4 19" xfId="55051"/>
    <cellStyle name="SAPBEXHLevel2X 4 2" xfId="55052"/>
    <cellStyle name="SAPBEXHLevel2X 4 2 10" xfId="55053"/>
    <cellStyle name="SAPBEXHLevel2X 4 2 11" xfId="55054"/>
    <cellStyle name="SAPBEXHLevel2X 4 2 12" xfId="55055"/>
    <cellStyle name="SAPBEXHLevel2X 4 2 13" xfId="55056"/>
    <cellStyle name="SAPBEXHLevel2X 4 2 14" xfId="55057"/>
    <cellStyle name="SAPBEXHLevel2X 4 2 15" xfId="55058"/>
    <cellStyle name="SAPBEXHLevel2X 4 2 16" xfId="55059"/>
    <cellStyle name="SAPBEXHLevel2X 4 2 17" xfId="55060"/>
    <cellStyle name="SAPBEXHLevel2X 4 2 18" xfId="55061"/>
    <cellStyle name="SAPBEXHLevel2X 4 2 19" xfId="55062"/>
    <cellStyle name="SAPBEXHLevel2X 4 2 2" xfId="55063"/>
    <cellStyle name="SAPBEXHLevel2X 4 2 20" xfId="55064"/>
    <cellStyle name="SAPBEXHLevel2X 4 2 21" xfId="55065"/>
    <cellStyle name="SAPBEXHLevel2X 4 2 22" xfId="55066"/>
    <cellStyle name="SAPBEXHLevel2X 4 2 23" xfId="55067"/>
    <cellStyle name="SAPBEXHLevel2X 4 2 24" xfId="55068"/>
    <cellStyle name="SAPBEXHLevel2X 4 2 25" xfId="55069"/>
    <cellStyle name="SAPBEXHLevel2X 4 2 26" xfId="55070"/>
    <cellStyle name="SAPBEXHLevel2X 4 2 27" xfId="55071"/>
    <cellStyle name="SAPBEXHLevel2X 4 2 28" xfId="55072"/>
    <cellStyle name="SAPBEXHLevel2X 4 2 29" xfId="55073"/>
    <cellStyle name="SAPBEXHLevel2X 4 2 3" xfId="55074"/>
    <cellStyle name="SAPBEXHLevel2X 4 2 4" xfId="55075"/>
    <cellStyle name="SAPBEXHLevel2X 4 2 5" xfId="55076"/>
    <cellStyle name="SAPBEXHLevel2X 4 2 6" xfId="55077"/>
    <cellStyle name="SAPBEXHLevel2X 4 2 7" xfId="55078"/>
    <cellStyle name="SAPBEXHLevel2X 4 2 8" xfId="55079"/>
    <cellStyle name="SAPBEXHLevel2X 4 2 9" xfId="55080"/>
    <cellStyle name="SAPBEXHLevel2X 4 20" xfId="55081"/>
    <cellStyle name="SAPBEXHLevel2X 4 21" xfId="55082"/>
    <cellStyle name="SAPBEXHLevel2X 4 22" xfId="55083"/>
    <cellStyle name="SAPBEXHLevel2X 4 23" xfId="55084"/>
    <cellStyle name="SAPBEXHLevel2X 4 24" xfId="55085"/>
    <cellStyle name="SAPBEXHLevel2X 4 25" xfId="55086"/>
    <cellStyle name="SAPBEXHLevel2X 4 26" xfId="55087"/>
    <cellStyle name="SAPBEXHLevel2X 4 27" xfId="55088"/>
    <cellStyle name="SAPBEXHLevel2X 4 28" xfId="55089"/>
    <cellStyle name="SAPBEXHLevel2X 4 29" xfId="55090"/>
    <cellStyle name="SAPBEXHLevel2X 4 3" xfId="55091"/>
    <cellStyle name="SAPBEXHLevel2X 4 3 10" xfId="55092"/>
    <cellStyle name="SAPBEXHLevel2X 4 3 11" xfId="55093"/>
    <cellStyle name="SAPBEXHLevel2X 4 3 12" xfId="55094"/>
    <cellStyle name="SAPBEXHLevel2X 4 3 13" xfId="55095"/>
    <cellStyle name="SAPBEXHLevel2X 4 3 14" xfId="55096"/>
    <cellStyle name="SAPBEXHLevel2X 4 3 15" xfId="55097"/>
    <cellStyle name="SAPBEXHLevel2X 4 3 16" xfId="55098"/>
    <cellStyle name="SAPBEXHLevel2X 4 3 17" xfId="55099"/>
    <cellStyle name="SAPBEXHLevel2X 4 3 18" xfId="55100"/>
    <cellStyle name="SAPBEXHLevel2X 4 3 19" xfId="55101"/>
    <cellStyle name="SAPBEXHLevel2X 4 3 2" xfId="55102"/>
    <cellStyle name="SAPBEXHLevel2X 4 3 20" xfId="55103"/>
    <cellStyle name="SAPBEXHLevel2X 4 3 21" xfId="55104"/>
    <cellStyle name="SAPBEXHLevel2X 4 3 22" xfId="55105"/>
    <cellStyle name="SAPBEXHLevel2X 4 3 23" xfId="55106"/>
    <cellStyle name="SAPBEXHLevel2X 4 3 24" xfId="55107"/>
    <cellStyle name="SAPBEXHLevel2X 4 3 25" xfId="55108"/>
    <cellStyle name="SAPBEXHLevel2X 4 3 26" xfId="55109"/>
    <cellStyle name="SAPBEXHLevel2X 4 3 27" xfId="55110"/>
    <cellStyle name="SAPBEXHLevel2X 4 3 28" xfId="55111"/>
    <cellStyle name="SAPBEXHLevel2X 4 3 29" xfId="55112"/>
    <cellStyle name="SAPBEXHLevel2X 4 3 3" xfId="55113"/>
    <cellStyle name="SAPBEXHLevel2X 4 3 4" xfId="55114"/>
    <cellStyle name="SAPBEXHLevel2X 4 3 5" xfId="55115"/>
    <cellStyle name="SAPBEXHLevel2X 4 3 6" xfId="55116"/>
    <cellStyle name="SAPBEXHLevel2X 4 3 7" xfId="55117"/>
    <cellStyle name="SAPBEXHLevel2X 4 3 8" xfId="55118"/>
    <cellStyle name="SAPBEXHLevel2X 4 3 9" xfId="55119"/>
    <cellStyle name="SAPBEXHLevel2X 4 30" xfId="55120"/>
    <cellStyle name="SAPBEXHLevel2X 4 31" xfId="55121"/>
    <cellStyle name="SAPBEXHLevel2X 4 4" xfId="55122"/>
    <cellStyle name="SAPBEXHLevel2X 4 5" xfId="55123"/>
    <cellStyle name="SAPBEXHLevel2X 4 6" xfId="55124"/>
    <cellStyle name="SAPBEXHLevel2X 4 7" xfId="55125"/>
    <cellStyle name="SAPBEXHLevel2X 4 8" xfId="55126"/>
    <cellStyle name="SAPBEXHLevel2X 4 9" xfId="55127"/>
    <cellStyle name="SAPBEXHLevel2X 40" xfId="55128"/>
    <cellStyle name="SAPBEXHLevel2X 41" xfId="55129"/>
    <cellStyle name="SAPBEXHLevel2X 42" xfId="55130"/>
    <cellStyle name="SAPBEXHLevel2X 43" xfId="55131"/>
    <cellStyle name="SAPBEXHLevel2X 44" xfId="55132"/>
    <cellStyle name="SAPBEXHLevel2X 5" xfId="55133"/>
    <cellStyle name="SAPBEXHLevel2X 5 10" xfId="55134"/>
    <cellStyle name="SAPBEXHLevel2X 5 11" xfId="55135"/>
    <cellStyle name="SAPBEXHLevel2X 5 12" xfId="55136"/>
    <cellStyle name="SAPBEXHLevel2X 5 13" xfId="55137"/>
    <cellStyle name="SAPBEXHLevel2X 5 14" xfId="55138"/>
    <cellStyle name="SAPBEXHLevel2X 5 15" xfId="55139"/>
    <cellStyle name="SAPBEXHLevel2X 5 16" xfId="55140"/>
    <cellStyle name="SAPBEXHLevel2X 5 17" xfId="55141"/>
    <cellStyle name="SAPBEXHLevel2X 5 18" xfId="55142"/>
    <cellStyle name="SAPBEXHLevel2X 5 19" xfId="55143"/>
    <cellStyle name="SAPBEXHLevel2X 5 2" xfId="55144"/>
    <cellStyle name="SAPBEXHLevel2X 5 2 10" xfId="55145"/>
    <cellStyle name="SAPBEXHLevel2X 5 2 11" xfId="55146"/>
    <cellStyle name="SAPBEXHLevel2X 5 2 12" xfId="55147"/>
    <cellStyle name="SAPBEXHLevel2X 5 2 13" xfId="55148"/>
    <cellStyle name="SAPBEXHLevel2X 5 2 14" xfId="55149"/>
    <cellStyle name="SAPBEXHLevel2X 5 2 15" xfId="55150"/>
    <cellStyle name="SAPBEXHLevel2X 5 2 16" xfId="55151"/>
    <cellStyle name="SAPBEXHLevel2X 5 2 17" xfId="55152"/>
    <cellStyle name="SAPBEXHLevel2X 5 2 18" xfId="55153"/>
    <cellStyle name="SAPBEXHLevel2X 5 2 19" xfId="55154"/>
    <cellStyle name="SAPBEXHLevel2X 5 2 2" xfId="55155"/>
    <cellStyle name="SAPBEXHLevel2X 5 2 20" xfId="55156"/>
    <cellStyle name="SAPBEXHLevel2X 5 2 21" xfId="55157"/>
    <cellStyle name="SAPBEXHLevel2X 5 2 22" xfId="55158"/>
    <cellStyle name="SAPBEXHLevel2X 5 2 23" xfId="55159"/>
    <cellStyle name="SAPBEXHLevel2X 5 2 24" xfId="55160"/>
    <cellStyle name="SAPBEXHLevel2X 5 2 25" xfId="55161"/>
    <cellStyle name="SAPBEXHLevel2X 5 2 26" xfId="55162"/>
    <cellStyle name="SAPBEXHLevel2X 5 2 27" xfId="55163"/>
    <cellStyle name="SAPBEXHLevel2X 5 2 28" xfId="55164"/>
    <cellStyle name="SAPBEXHLevel2X 5 2 29" xfId="55165"/>
    <cellStyle name="SAPBEXHLevel2X 5 2 3" xfId="55166"/>
    <cellStyle name="SAPBEXHLevel2X 5 2 4" xfId="55167"/>
    <cellStyle name="SAPBEXHLevel2X 5 2 5" xfId="55168"/>
    <cellStyle name="SAPBEXHLevel2X 5 2 6" xfId="55169"/>
    <cellStyle name="SAPBEXHLevel2X 5 2 7" xfId="55170"/>
    <cellStyle name="SAPBEXHLevel2X 5 2 8" xfId="55171"/>
    <cellStyle name="SAPBEXHLevel2X 5 2 9" xfId="55172"/>
    <cellStyle name="SAPBEXHLevel2X 5 20" xfId="55173"/>
    <cellStyle name="SAPBEXHLevel2X 5 21" xfId="55174"/>
    <cellStyle name="SAPBEXHLevel2X 5 22" xfId="55175"/>
    <cellStyle name="SAPBEXHLevel2X 5 23" xfId="55176"/>
    <cellStyle name="SAPBEXHLevel2X 5 24" xfId="55177"/>
    <cellStyle name="SAPBEXHLevel2X 5 25" xfId="55178"/>
    <cellStyle name="SAPBEXHLevel2X 5 26" xfId="55179"/>
    <cellStyle name="SAPBEXHLevel2X 5 27" xfId="55180"/>
    <cellStyle name="SAPBEXHLevel2X 5 28" xfId="55181"/>
    <cellStyle name="SAPBEXHLevel2X 5 29" xfId="55182"/>
    <cellStyle name="SAPBEXHLevel2X 5 3" xfId="55183"/>
    <cellStyle name="SAPBEXHLevel2X 5 30" xfId="55184"/>
    <cellStyle name="SAPBEXHLevel2X 5 4" xfId="55185"/>
    <cellStyle name="SAPBEXHLevel2X 5 5" xfId="55186"/>
    <cellStyle name="SAPBEXHLevel2X 5 6" xfId="55187"/>
    <cellStyle name="SAPBEXHLevel2X 5 7" xfId="55188"/>
    <cellStyle name="SAPBEXHLevel2X 5 8" xfId="55189"/>
    <cellStyle name="SAPBEXHLevel2X 5 9" xfId="55190"/>
    <cellStyle name="SAPBEXHLevel2X 6" xfId="55191"/>
    <cellStyle name="SAPBEXHLevel2X 6 10" xfId="55192"/>
    <cellStyle name="SAPBEXHLevel2X 6 11" xfId="55193"/>
    <cellStyle name="SAPBEXHLevel2X 6 12" xfId="55194"/>
    <cellStyle name="SAPBEXHLevel2X 6 13" xfId="55195"/>
    <cellStyle name="SAPBEXHLevel2X 6 14" xfId="55196"/>
    <cellStyle name="SAPBEXHLevel2X 6 15" xfId="55197"/>
    <cellStyle name="SAPBEXHLevel2X 6 16" xfId="55198"/>
    <cellStyle name="SAPBEXHLevel2X 6 17" xfId="55199"/>
    <cellStyle name="SAPBEXHLevel2X 6 18" xfId="55200"/>
    <cellStyle name="SAPBEXHLevel2X 6 19" xfId="55201"/>
    <cellStyle name="SAPBEXHLevel2X 6 2" xfId="55202"/>
    <cellStyle name="SAPBEXHLevel2X 6 2 10" xfId="55203"/>
    <cellStyle name="SAPBEXHLevel2X 6 2 11" xfId="55204"/>
    <cellStyle name="SAPBEXHLevel2X 6 2 12" xfId="55205"/>
    <cellStyle name="SAPBEXHLevel2X 6 2 13" xfId="55206"/>
    <cellStyle name="SAPBEXHLevel2X 6 2 14" xfId="55207"/>
    <cellStyle name="SAPBEXHLevel2X 6 2 15" xfId="55208"/>
    <cellStyle name="SAPBEXHLevel2X 6 2 16" xfId="55209"/>
    <cellStyle name="SAPBEXHLevel2X 6 2 17" xfId="55210"/>
    <cellStyle name="SAPBEXHLevel2X 6 2 18" xfId="55211"/>
    <cellStyle name="SAPBEXHLevel2X 6 2 19" xfId="55212"/>
    <cellStyle name="SAPBEXHLevel2X 6 2 2" xfId="55213"/>
    <cellStyle name="SAPBEXHLevel2X 6 2 20" xfId="55214"/>
    <cellStyle name="SAPBEXHLevel2X 6 2 21" xfId="55215"/>
    <cellStyle name="SAPBEXHLevel2X 6 2 22" xfId="55216"/>
    <cellStyle name="SAPBEXHLevel2X 6 2 23" xfId="55217"/>
    <cellStyle name="SAPBEXHLevel2X 6 2 24" xfId="55218"/>
    <cellStyle name="SAPBEXHLevel2X 6 2 25" xfId="55219"/>
    <cellStyle name="SAPBEXHLevel2X 6 2 26" xfId="55220"/>
    <cellStyle name="SAPBEXHLevel2X 6 2 27" xfId="55221"/>
    <cellStyle name="SAPBEXHLevel2X 6 2 28" xfId="55222"/>
    <cellStyle name="SAPBEXHLevel2X 6 2 29" xfId="55223"/>
    <cellStyle name="SAPBEXHLevel2X 6 2 3" xfId="55224"/>
    <cellStyle name="SAPBEXHLevel2X 6 2 4" xfId="55225"/>
    <cellStyle name="SAPBEXHLevel2X 6 2 5" xfId="55226"/>
    <cellStyle name="SAPBEXHLevel2X 6 2 6" xfId="55227"/>
    <cellStyle name="SAPBEXHLevel2X 6 2 7" xfId="55228"/>
    <cellStyle name="SAPBEXHLevel2X 6 2 8" xfId="55229"/>
    <cellStyle name="SAPBEXHLevel2X 6 2 9" xfId="55230"/>
    <cellStyle name="SAPBEXHLevel2X 6 20" xfId="55231"/>
    <cellStyle name="SAPBEXHLevel2X 6 21" xfId="55232"/>
    <cellStyle name="SAPBEXHLevel2X 6 22" xfId="55233"/>
    <cellStyle name="SAPBEXHLevel2X 6 23" xfId="55234"/>
    <cellStyle name="SAPBEXHLevel2X 6 24" xfId="55235"/>
    <cellStyle name="SAPBEXHLevel2X 6 25" xfId="55236"/>
    <cellStyle name="SAPBEXHLevel2X 6 26" xfId="55237"/>
    <cellStyle name="SAPBEXHLevel2X 6 27" xfId="55238"/>
    <cellStyle name="SAPBEXHLevel2X 6 28" xfId="55239"/>
    <cellStyle name="SAPBEXHLevel2X 6 29" xfId="55240"/>
    <cellStyle name="SAPBEXHLevel2X 6 3" xfId="55241"/>
    <cellStyle name="SAPBEXHLevel2X 6 30" xfId="55242"/>
    <cellStyle name="SAPBEXHLevel2X 6 4" xfId="55243"/>
    <cellStyle name="SAPBEXHLevel2X 6 5" xfId="55244"/>
    <cellStyle name="SAPBEXHLevel2X 6 6" xfId="55245"/>
    <cellStyle name="SAPBEXHLevel2X 6 7" xfId="55246"/>
    <cellStyle name="SAPBEXHLevel2X 6 8" xfId="55247"/>
    <cellStyle name="SAPBEXHLevel2X 6 9" xfId="55248"/>
    <cellStyle name="SAPBEXHLevel2X 7" xfId="55249"/>
    <cellStyle name="SAPBEXHLevel2X 7 10" xfId="55250"/>
    <cellStyle name="SAPBEXHLevel2X 7 11" xfId="55251"/>
    <cellStyle name="SAPBEXHLevel2X 7 12" xfId="55252"/>
    <cellStyle name="SAPBEXHLevel2X 7 13" xfId="55253"/>
    <cellStyle name="SAPBEXHLevel2X 7 14" xfId="55254"/>
    <cellStyle name="SAPBEXHLevel2X 7 15" xfId="55255"/>
    <cellStyle name="SAPBEXHLevel2X 7 16" xfId="55256"/>
    <cellStyle name="SAPBEXHLevel2X 7 17" xfId="55257"/>
    <cellStyle name="SAPBEXHLevel2X 7 18" xfId="55258"/>
    <cellStyle name="SAPBEXHLevel2X 7 19" xfId="55259"/>
    <cellStyle name="SAPBEXHLevel2X 7 2" xfId="55260"/>
    <cellStyle name="SAPBEXHLevel2X 7 2 10" xfId="55261"/>
    <cellStyle name="SAPBEXHLevel2X 7 2 11" xfId="55262"/>
    <cellStyle name="SAPBEXHLevel2X 7 2 12" xfId="55263"/>
    <cellStyle name="SAPBEXHLevel2X 7 2 13" xfId="55264"/>
    <cellStyle name="SAPBEXHLevel2X 7 2 14" xfId="55265"/>
    <cellStyle name="SAPBEXHLevel2X 7 2 15" xfId="55266"/>
    <cellStyle name="SAPBEXHLevel2X 7 2 16" xfId="55267"/>
    <cellStyle name="SAPBEXHLevel2X 7 2 17" xfId="55268"/>
    <cellStyle name="SAPBEXHLevel2X 7 2 18" xfId="55269"/>
    <cellStyle name="SAPBEXHLevel2X 7 2 19" xfId="55270"/>
    <cellStyle name="SAPBEXHLevel2X 7 2 2" xfId="55271"/>
    <cellStyle name="SAPBEXHLevel2X 7 2 20" xfId="55272"/>
    <cellStyle name="SAPBEXHLevel2X 7 2 21" xfId="55273"/>
    <cellStyle name="SAPBEXHLevel2X 7 2 22" xfId="55274"/>
    <cellStyle name="SAPBEXHLevel2X 7 2 23" xfId="55275"/>
    <cellStyle name="SAPBEXHLevel2X 7 2 24" xfId="55276"/>
    <cellStyle name="SAPBEXHLevel2X 7 2 25" xfId="55277"/>
    <cellStyle name="SAPBEXHLevel2X 7 2 26" xfId="55278"/>
    <cellStyle name="SAPBEXHLevel2X 7 2 27" xfId="55279"/>
    <cellStyle name="SAPBEXHLevel2X 7 2 28" xfId="55280"/>
    <cellStyle name="SAPBEXHLevel2X 7 2 29" xfId="55281"/>
    <cellStyle name="SAPBEXHLevel2X 7 2 3" xfId="55282"/>
    <cellStyle name="SAPBEXHLevel2X 7 2 4" xfId="55283"/>
    <cellStyle name="SAPBEXHLevel2X 7 2 5" xfId="55284"/>
    <cellStyle name="SAPBEXHLevel2X 7 2 6" xfId="55285"/>
    <cellStyle name="SAPBEXHLevel2X 7 2 7" xfId="55286"/>
    <cellStyle name="SAPBEXHLevel2X 7 2 8" xfId="55287"/>
    <cellStyle name="SAPBEXHLevel2X 7 2 9" xfId="55288"/>
    <cellStyle name="SAPBEXHLevel2X 7 20" xfId="55289"/>
    <cellStyle name="SAPBEXHLevel2X 7 21" xfId="55290"/>
    <cellStyle name="SAPBEXHLevel2X 7 22" xfId="55291"/>
    <cellStyle name="SAPBEXHLevel2X 7 23" xfId="55292"/>
    <cellStyle name="SAPBEXHLevel2X 7 24" xfId="55293"/>
    <cellStyle name="SAPBEXHLevel2X 7 25" xfId="55294"/>
    <cellStyle name="SAPBEXHLevel2X 7 26" xfId="55295"/>
    <cellStyle name="SAPBEXHLevel2X 7 27" xfId="55296"/>
    <cellStyle name="SAPBEXHLevel2X 7 28" xfId="55297"/>
    <cellStyle name="SAPBEXHLevel2X 7 29" xfId="55298"/>
    <cellStyle name="SAPBEXHLevel2X 7 3" xfId="55299"/>
    <cellStyle name="SAPBEXHLevel2X 7 30" xfId="55300"/>
    <cellStyle name="SAPBEXHLevel2X 7 4" xfId="55301"/>
    <cellStyle name="SAPBEXHLevel2X 7 5" xfId="55302"/>
    <cellStyle name="SAPBEXHLevel2X 7 6" xfId="55303"/>
    <cellStyle name="SAPBEXHLevel2X 7 7" xfId="55304"/>
    <cellStyle name="SAPBEXHLevel2X 7 8" xfId="55305"/>
    <cellStyle name="SAPBEXHLevel2X 7 9" xfId="55306"/>
    <cellStyle name="SAPBEXHLevel2X 8" xfId="55307"/>
    <cellStyle name="SAPBEXHLevel2X 8 10" xfId="55308"/>
    <cellStyle name="SAPBEXHLevel2X 8 11" xfId="55309"/>
    <cellStyle name="SAPBEXHLevel2X 8 12" xfId="55310"/>
    <cellStyle name="SAPBEXHLevel2X 8 13" xfId="55311"/>
    <cellStyle name="SAPBEXHLevel2X 8 14" xfId="55312"/>
    <cellStyle name="SAPBEXHLevel2X 8 15" xfId="55313"/>
    <cellStyle name="SAPBEXHLevel2X 8 16" xfId="55314"/>
    <cellStyle name="SAPBEXHLevel2X 8 17" xfId="55315"/>
    <cellStyle name="SAPBEXHLevel2X 8 18" xfId="55316"/>
    <cellStyle name="SAPBEXHLevel2X 8 19" xfId="55317"/>
    <cellStyle name="SAPBEXHLevel2X 8 2" xfId="55318"/>
    <cellStyle name="SAPBEXHLevel2X 8 2 10" xfId="55319"/>
    <cellStyle name="SAPBEXHLevel2X 8 2 11" xfId="55320"/>
    <cellStyle name="SAPBEXHLevel2X 8 2 12" xfId="55321"/>
    <cellStyle name="SAPBEXHLevel2X 8 2 13" xfId="55322"/>
    <cellStyle name="SAPBEXHLevel2X 8 2 14" xfId="55323"/>
    <cellStyle name="SAPBEXHLevel2X 8 2 15" xfId="55324"/>
    <cellStyle name="SAPBEXHLevel2X 8 2 16" xfId="55325"/>
    <cellStyle name="SAPBEXHLevel2X 8 2 17" xfId="55326"/>
    <cellStyle name="SAPBEXHLevel2X 8 2 18" xfId="55327"/>
    <cellStyle name="SAPBEXHLevel2X 8 2 19" xfId="55328"/>
    <cellStyle name="SAPBEXHLevel2X 8 2 2" xfId="55329"/>
    <cellStyle name="SAPBEXHLevel2X 8 2 20" xfId="55330"/>
    <cellStyle name="SAPBEXHLevel2X 8 2 21" xfId="55331"/>
    <cellStyle name="SAPBEXHLevel2X 8 2 22" xfId="55332"/>
    <cellStyle name="SAPBEXHLevel2X 8 2 23" xfId="55333"/>
    <cellStyle name="SAPBEXHLevel2X 8 2 24" xfId="55334"/>
    <cellStyle name="SAPBEXHLevel2X 8 2 25" xfId="55335"/>
    <cellStyle name="SAPBEXHLevel2X 8 2 26" xfId="55336"/>
    <cellStyle name="SAPBEXHLevel2X 8 2 27" xfId="55337"/>
    <cellStyle name="SAPBEXHLevel2X 8 2 28" xfId="55338"/>
    <cellStyle name="SAPBEXHLevel2X 8 2 29" xfId="55339"/>
    <cellStyle name="SAPBEXHLevel2X 8 2 3" xfId="55340"/>
    <cellStyle name="SAPBEXHLevel2X 8 2 4" xfId="55341"/>
    <cellStyle name="SAPBEXHLevel2X 8 2 5" xfId="55342"/>
    <cellStyle name="SAPBEXHLevel2X 8 2 6" xfId="55343"/>
    <cellStyle name="SAPBEXHLevel2X 8 2 7" xfId="55344"/>
    <cellStyle name="SAPBEXHLevel2X 8 2 8" xfId="55345"/>
    <cellStyle name="SAPBEXHLevel2X 8 2 9" xfId="55346"/>
    <cellStyle name="SAPBEXHLevel2X 8 20" xfId="55347"/>
    <cellStyle name="SAPBEXHLevel2X 8 21" xfId="55348"/>
    <cellStyle name="SAPBEXHLevel2X 8 22" xfId="55349"/>
    <cellStyle name="SAPBEXHLevel2X 8 23" xfId="55350"/>
    <cellStyle name="SAPBEXHLevel2X 8 24" xfId="55351"/>
    <cellStyle name="SAPBEXHLevel2X 8 25" xfId="55352"/>
    <cellStyle name="SAPBEXHLevel2X 8 26" xfId="55353"/>
    <cellStyle name="SAPBEXHLevel2X 8 27" xfId="55354"/>
    <cellStyle name="SAPBEXHLevel2X 8 28" xfId="55355"/>
    <cellStyle name="SAPBEXHLevel2X 8 29" xfId="55356"/>
    <cellStyle name="SAPBEXHLevel2X 8 3" xfId="55357"/>
    <cellStyle name="SAPBEXHLevel2X 8 30" xfId="55358"/>
    <cellStyle name="SAPBEXHLevel2X 8 4" xfId="55359"/>
    <cellStyle name="SAPBEXHLevel2X 8 5" xfId="55360"/>
    <cellStyle name="SAPBEXHLevel2X 8 6" xfId="55361"/>
    <cellStyle name="SAPBEXHLevel2X 8 7" xfId="55362"/>
    <cellStyle name="SAPBEXHLevel2X 8 8" xfId="55363"/>
    <cellStyle name="SAPBEXHLevel2X 8 9" xfId="55364"/>
    <cellStyle name="SAPBEXHLevel2X 9" xfId="55365"/>
    <cellStyle name="SAPBEXHLevel2X 9 10" xfId="55366"/>
    <cellStyle name="SAPBEXHLevel2X 9 11" xfId="55367"/>
    <cellStyle name="SAPBEXHLevel2X 9 12" xfId="55368"/>
    <cellStyle name="SAPBEXHLevel2X 9 13" xfId="55369"/>
    <cellStyle name="SAPBEXHLevel2X 9 14" xfId="55370"/>
    <cellStyle name="SAPBEXHLevel2X 9 15" xfId="55371"/>
    <cellStyle name="SAPBEXHLevel2X 9 16" xfId="55372"/>
    <cellStyle name="SAPBEXHLevel2X 9 17" xfId="55373"/>
    <cellStyle name="SAPBEXHLevel2X 9 18" xfId="55374"/>
    <cellStyle name="SAPBEXHLevel2X 9 19" xfId="55375"/>
    <cellStyle name="SAPBEXHLevel2X 9 2" xfId="55376"/>
    <cellStyle name="SAPBEXHLevel2X 9 2 10" xfId="55377"/>
    <cellStyle name="SAPBEXHLevel2X 9 2 11" xfId="55378"/>
    <cellStyle name="SAPBEXHLevel2X 9 2 12" xfId="55379"/>
    <cellStyle name="SAPBEXHLevel2X 9 2 13" xfId="55380"/>
    <cellStyle name="SAPBEXHLevel2X 9 2 14" xfId="55381"/>
    <cellStyle name="SAPBEXHLevel2X 9 2 15" xfId="55382"/>
    <cellStyle name="SAPBEXHLevel2X 9 2 16" xfId="55383"/>
    <cellStyle name="SAPBEXHLevel2X 9 2 17" xfId="55384"/>
    <cellStyle name="SAPBEXHLevel2X 9 2 18" xfId="55385"/>
    <cellStyle name="SAPBEXHLevel2X 9 2 19" xfId="55386"/>
    <cellStyle name="SAPBEXHLevel2X 9 2 2" xfId="55387"/>
    <cellStyle name="SAPBEXHLevel2X 9 2 20" xfId="55388"/>
    <cellStyle name="SAPBEXHLevel2X 9 2 21" xfId="55389"/>
    <cellStyle name="SAPBEXHLevel2X 9 2 22" xfId="55390"/>
    <cellStyle name="SAPBEXHLevel2X 9 2 23" xfId="55391"/>
    <cellStyle name="SAPBEXHLevel2X 9 2 24" xfId="55392"/>
    <cellStyle name="SAPBEXHLevel2X 9 2 25" xfId="55393"/>
    <cellStyle name="SAPBEXHLevel2X 9 2 26" xfId="55394"/>
    <cellStyle name="SAPBEXHLevel2X 9 2 27" xfId="55395"/>
    <cellStyle name="SAPBEXHLevel2X 9 2 28" xfId="55396"/>
    <cellStyle name="SAPBEXHLevel2X 9 2 29" xfId="55397"/>
    <cellStyle name="SAPBEXHLevel2X 9 2 3" xfId="55398"/>
    <cellStyle name="SAPBEXHLevel2X 9 2 4" xfId="55399"/>
    <cellStyle name="SAPBEXHLevel2X 9 2 5" xfId="55400"/>
    <cellStyle name="SAPBEXHLevel2X 9 2 6" xfId="55401"/>
    <cellStyle name="SAPBEXHLevel2X 9 2 7" xfId="55402"/>
    <cellStyle name="SAPBEXHLevel2X 9 2 8" xfId="55403"/>
    <cellStyle name="SAPBEXHLevel2X 9 2 9" xfId="55404"/>
    <cellStyle name="SAPBEXHLevel2X 9 20" xfId="55405"/>
    <cellStyle name="SAPBEXHLevel2X 9 21" xfId="55406"/>
    <cellStyle name="SAPBEXHLevel2X 9 22" xfId="55407"/>
    <cellStyle name="SAPBEXHLevel2X 9 23" xfId="55408"/>
    <cellStyle name="SAPBEXHLevel2X 9 24" xfId="55409"/>
    <cellStyle name="SAPBEXHLevel2X 9 25" xfId="55410"/>
    <cellStyle name="SAPBEXHLevel2X 9 26" xfId="55411"/>
    <cellStyle name="SAPBEXHLevel2X 9 27" xfId="55412"/>
    <cellStyle name="SAPBEXHLevel2X 9 28" xfId="55413"/>
    <cellStyle name="SAPBEXHLevel2X 9 29" xfId="55414"/>
    <cellStyle name="SAPBEXHLevel2X 9 3" xfId="55415"/>
    <cellStyle name="SAPBEXHLevel2X 9 30" xfId="55416"/>
    <cellStyle name="SAPBEXHLevel2X 9 4" xfId="55417"/>
    <cellStyle name="SAPBEXHLevel2X 9 5" xfId="55418"/>
    <cellStyle name="SAPBEXHLevel2X 9 6" xfId="55419"/>
    <cellStyle name="SAPBEXHLevel2X 9 7" xfId="55420"/>
    <cellStyle name="SAPBEXHLevel2X 9 8" xfId="55421"/>
    <cellStyle name="SAPBEXHLevel2X 9 9" xfId="55422"/>
    <cellStyle name="SAPBEXHLevel3" xfId="55423"/>
    <cellStyle name="SAPBEXHLevel3 10" xfId="55424"/>
    <cellStyle name="SAPBEXHLevel3 10 10" xfId="55425"/>
    <cellStyle name="SAPBEXHLevel3 10 11" xfId="55426"/>
    <cellStyle name="SAPBEXHLevel3 10 12" xfId="55427"/>
    <cellStyle name="SAPBEXHLevel3 10 13" xfId="55428"/>
    <cellStyle name="SAPBEXHLevel3 10 14" xfId="55429"/>
    <cellStyle name="SAPBEXHLevel3 10 15" xfId="55430"/>
    <cellStyle name="SAPBEXHLevel3 10 16" xfId="55431"/>
    <cellStyle name="SAPBEXHLevel3 10 17" xfId="55432"/>
    <cellStyle name="SAPBEXHLevel3 10 18" xfId="55433"/>
    <cellStyle name="SAPBEXHLevel3 10 19" xfId="55434"/>
    <cellStyle name="SAPBEXHLevel3 10 2" xfId="55435"/>
    <cellStyle name="SAPBEXHLevel3 10 2 10" xfId="55436"/>
    <cellStyle name="SAPBEXHLevel3 10 2 11" xfId="55437"/>
    <cellStyle name="SAPBEXHLevel3 10 2 12" xfId="55438"/>
    <cellStyle name="SAPBEXHLevel3 10 2 13" xfId="55439"/>
    <cellStyle name="SAPBEXHLevel3 10 2 14" xfId="55440"/>
    <cellStyle name="SAPBEXHLevel3 10 2 15" xfId="55441"/>
    <cellStyle name="SAPBEXHLevel3 10 2 16" xfId="55442"/>
    <cellStyle name="SAPBEXHLevel3 10 2 17" xfId="55443"/>
    <cellStyle name="SAPBEXHLevel3 10 2 18" xfId="55444"/>
    <cellStyle name="SAPBEXHLevel3 10 2 19" xfId="55445"/>
    <cellStyle name="SAPBEXHLevel3 10 2 2" xfId="55446"/>
    <cellStyle name="SAPBEXHLevel3 10 2 20" xfId="55447"/>
    <cellStyle name="SAPBEXHLevel3 10 2 21" xfId="55448"/>
    <cellStyle name="SAPBEXHLevel3 10 2 22" xfId="55449"/>
    <cellStyle name="SAPBEXHLevel3 10 2 23" xfId="55450"/>
    <cellStyle name="SAPBEXHLevel3 10 2 24" xfId="55451"/>
    <cellStyle name="SAPBEXHLevel3 10 2 25" xfId="55452"/>
    <cellStyle name="SAPBEXHLevel3 10 2 26" xfId="55453"/>
    <cellStyle name="SAPBEXHLevel3 10 2 27" xfId="55454"/>
    <cellStyle name="SAPBEXHLevel3 10 2 28" xfId="55455"/>
    <cellStyle name="SAPBEXHLevel3 10 2 29" xfId="55456"/>
    <cellStyle name="SAPBEXHLevel3 10 2 3" xfId="55457"/>
    <cellStyle name="SAPBEXHLevel3 10 2 4" xfId="55458"/>
    <cellStyle name="SAPBEXHLevel3 10 2 5" xfId="55459"/>
    <cellStyle name="SAPBEXHLevel3 10 2 6" xfId="55460"/>
    <cellStyle name="SAPBEXHLevel3 10 2 7" xfId="55461"/>
    <cellStyle name="SAPBEXHLevel3 10 2 8" xfId="55462"/>
    <cellStyle name="SAPBEXHLevel3 10 2 9" xfId="55463"/>
    <cellStyle name="SAPBEXHLevel3 10 20" xfId="55464"/>
    <cellStyle name="SAPBEXHLevel3 10 21" xfId="55465"/>
    <cellStyle name="SAPBEXHLevel3 10 22" xfId="55466"/>
    <cellStyle name="SAPBEXHLevel3 10 23" xfId="55467"/>
    <cellStyle name="SAPBEXHLevel3 10 24" xfId="55468"/>
    <cellStyle name="SAPBEXHLevel3 10 25" xfId="55469"/>
    <cellStyle name="SAPBEXHLevel3 10 26" xfId="55470"/>
    <cellStyle name="SAPBEXHLevel3 10 27" xfId="55471"/>
    <cellStyle name="SAPBEXHLevel3 10 28" xfId="55472"/>
    <cellStyle name="SAPBEXHLevel3 10 29" xfId="55473"/>
    <cellStyle name="SAPBEXHLevel3 10 3" xfId="55474"/>
    <cellStyle name="SAPBEXHLevel3 10 30" xfId="55475"/>
    <cellStyle name="SAPBEXHLevel3 10 4" xfId="55476"/>
    <cellStyle name="SAPBEXHLevel3 10 5" xfId="55477"/>
    <cellStyle name="SAPBEXHLevel3 10 6" xfId="55478"/>
    <cellStyle name="SAPBEXHLevel3 10 7" xfId="55479"/>
    <cellStyle name="SAPBEXHLevel3 10 8" xfId="55480"/>
    <cellStyle name="SAPBEXHLevel3 10 9" xfId="55481"/>
    <cellStyle name="SAPBEXHLevel3 11" xfId="55482"/>
    <cellStyle name="SAPBEXHLevel3 11 10" xfId="55483"/>
    <cellStyle name="SAPBEXHLevel3 11 11" xfId="55484"/>
    <cellStyle name="SAPBEXHLevel3 11 12" xfId="55485"/>
    <cellStyle name="SAPBEXHLevel3 11 13" xfId="55486"/>
    <cellStyle name="SAPBEXHLevel3 11 14" xfId="55487"/>
    <cellStyle name="SAPBEXHLevel3 11 15" xfId="55488"/>
    <cellStyle name="SAPBEXHLevel3 11 16" xfId="55489"/>
    <cellStyle name="SAPBEXHLevel3 11 17" xfId="55490"/>
    <cellStyle name="SAPBEXHLevel3 11 18" xfId="55491"/>
    <cellStyle name="SAPBEXHLevel3 11 19" xfId="55492"/>
    <cellStyle name="SAPBEXHLevel3 11 2" xfId="55493"/>
    <cellStyle name="SAPBEXHLevel3 11 2 10" xfId="55494"/>
    <cellStyle name="SAPBEXHLevel3 11 2 11" xfId="55495"/>
    <cellStyle name="SAPBEXHLevel3 11 2 12" xfId="55496"/>
    <cellStyle name="SAPBEXHLevel3 11 2 13" xfId="55497"/>
    <cellStyle name="SAPBEXHLevel3 11 2 14" xfId="55498"/>
    <cellStyle name="SAPBEXHLevel3 11 2 15" xfId="55499"/>
    <cellStyle name="SAPBEXHLevel3 11 2 16" xfId="55500"/>
    <cellStyle name="SAPBEXHLevel3 11 2 17" xfId="55501"/>
    <cellStyle name="SAPBEXHLevel3 11 2 18" xfId="55502"/>
    <cellStyle name="SAPBEXHLevel3 11 2 19" xfId="55503"/>
    <cellStyle name="SAPBEXHLevel3 11 2 2" xfId="55504"/>
    <cellStyle name="SAPBEXHLevel3 11 2 20" xfId="55505"/>
    <cellStyle name="SAPBEXHLevel3 11 2 21" xfId="55506"/>
    <cellStyle name="SAPBEXHLevel3 11 2 22" xfId="55507"/>
    <cellStyle name="SAPBEXHLevel3 11 2 23" xfId="55508"/>
    <cellStyle name="SAPBEXHLevel3 11 2 24" xfId="55509"/>
    <cellStyle name="SAPBEXHLevel3 11 2 25" xfId="55510"/>
    <cellStyle name="SAPBEXHLevel3 11 2 26" xfId="55511"/>
    <cellStyle name="SAPBEXHLevel3 11 2 27" xfId="55512"/>
    <cellStyle name="SAPBEXHLevel3 11 2 28" xfId="55513"/>
    <cellStyle name="SAPBEXHLevel3 11 2 29" xfId="55514"/>
    <cellStyle name="SAPBEXHLevel3 11 2 3" xfId="55515"/>
    <cellStyle name="SAPBEXHLevel3 11 2 4" xfId="55516"/>
    <cellStyle name="SAPBEXHLevel3 11 2 5" xfId="55517"/>
    <cellStyle name="SAPBEXHLevel3 11 2 6" xfId="55518"/>
    <cellStyle name="SAPBEXHLevel3 11 2 7" xfId="55519"/>
    <cellStyle name="SAPBEXHLevel3 11 2 8" xfId="55520"/>
    <cellStyle name="SAPBEXHLevel3 11 2 9" xfId="55521"/>
    <cellStyle name="SAPBEXHLevel3 11 20" xfId="55522"/>
    <cellStyle name="SAPBEXHLevel3 11 21" xfId="55523"/>
    <cellStyle name="SAPBEXHLevel3 11 22" xfId="55524"/>
    <cellStyle name="SAPBEXHLevel3 11 23" xfId="55525"/>
    <cellStyle name="SAPBEXHLevel3 11 24" xfId="55526"/>
    <cellStyle name="SAPBEXHLevel3 11 25" xfId="55527"/>
    <cellStyle name="SAPBEXHLevel3 11 26" xfId="55528"/>
    <cellStyle name="SAPBEXHLevel3 11 27" xfId="55529"/>
    <cellStyle name="SAPBEXHLevel3 11 28" xfId="55530"/>
    <cellStyle name="SAPBEXHLevel3 11 29" xfId="55531"/>
    <cellStyle name="SAPBEXHLevel3 11 3" xfId="55532"/>
    <cellStyle name="SAPBEXHLevel3 11 30" xfId="55533"/>
    <cellStyle name="SAPBEXHLevel3 11 4" xfId="55534"/>
    <cellStyle name="SAPBEXHLevel3 11 5" xfId="55535"/>
    <cellStyle name="SAPBEXHLevel3 11 6" xfId="55536"/>
    <cellStyle name="SAPBEXHLevel3 11 7" xfId="55537"/>
    <cellStyle name="SAPBEXHLevel3 11 8" xfId="55538"/>
    <cellStyle name="SAPBEXHLevel3 11 9" xfId="55539"/>
    <cellStyle name="SAPBEXHLevel3 12" xfId="55540"/>
    <cellStyle name="SAPBEXHLevel3 12 10" xfId="55541"/>
    <cellStyle name="SAPBEXHLevel3 12 11" xfId="55542"/>
    <cellStyle name="SAPBEXHLevel3 12 12" xfId="55543"/>
    <cellStyle name="SAPBEXHLevel3 12 13" xfId="55544"/>
    <cellStyle name="SAPBEXHLevel3 12 14" xfId="55545"/>
    <cellStyle name="SAPBEXHLevel3 12 15" xfId="55546"/>
    <cellStyle name="SAPBEXHLevel3 12 16" xfId="55547"/>
    <cellStyle name="SAPBEXHLevel3 12 17" xfId="55548"/>
    <cellStyle name="SAPBEXHLevel3 12 18" xfId="55549"/>
    <cellStyle name="SAPBEXHLevel3 12 19" xfId="55550"/>
    <cellStyle name="SAPBEXHLevel3 12 2" xfId="55551"/>
    <cellStyle name="SAPBEXHLevel3 12 2 10" xfId="55552"/>
    <cellStyle name="SAPBEXHLevel3 12 2 11" xfId="55553"/>
    <cellStyle name="SAPBEXHLevel3 12 2 12" xfId="55554"/>
    <cellStyle name="SAPBEXHLevel3 12 2 13" xfId="55555"/>
    <cellStyle name="SAPBEXHLevel3 12 2 14" xfId="55556"/>
    <cellStyle name="SAPBEXHLevel3 12 2 15" xfId="55557"/>
    <cellStyle name="SAPBEXHLevel3 12 2 16" xfId="55558"/>
    <cellStyle name="SAPBEXHLevel3 12 2 17" xfId="55559"/>
    <cellStyle name="SAPBEXHLevel3 12 2 18" xfId="55560"/>
    <cellStyle name="SAPBEXHLevel3 12 2 19" xfId="55561"/>
    <cellStyle name="SAPBEXHLevel3 12 2 2" xfId="55562"/>
    <cellStyle name="SAPBEXHLevel3 12 2 20" xfId="55563"/>
    <cellStyle name="SAPBEXHLevel3 12 2 21" xfId="55564"/>
    <cellStyle name="SAPBEXHLevel3 12 2 22" xfId="55565"/>
    <cellStyle name="SAPBEXHLevel3 12 2 23" xfId="55566"/>
    <cellStyle name="SAPBEXHLevel3 12 2 24" xfId="55567"/>
    <cellStyle name="SAPBEXHLevel3 12 2 25" xfId="55568"/>
    <cellStyle name="SAPBEXHLevel3 12 2 26" xfId="55569"/>
    <cellStyle name="SAPBEXHLevel3 12 2 27" xfId="55570"/>
    <cellStyle name="SAPBEXHLevel3 12 2 28" xfId="55571"/>
    <cellStyle name="SAPBEXHLevel3 12 2 29" xfId="55572"/>
    <cellStyle name="SAPBEXHLevel3 12 2 3" xfId="55573"/>
    <cellStyle name="SAPBEXHLevel3 12 2 4" xfId="55574"/>
    <cellStyle name="SAPBEXHLevel3 12 2 5" xfId="55575"/>
    <cellStyle name="SAPBEXHLevel3 12 2 6" xfId="55576"/>
    <cellStyle name="SAPBEXHLevel3 12 2 7" xfId="55577"/>
    <cellStyle name="SAPBEXHLevel3 12 2 8" xfId="55578"/>
    <cellStyle name="SAPBEXHLevel3 12 2 9" xfId="55579"/>
    <cellStyle name="SAPBEXHLevel3 12 20" xfId="55580"/>
    <cellStyle name="SAPBEXHLevel3 12 21" xfId="55581"/>
    <cellStyle name="SAPBEXHLevel3 12 22" xfId="55582"/>
    <cellStyle name="SAPBEXHLevel3 12 23" xfId="55583"/>
    <cellStyle name="SAPBEXHLevel3 12 24" xfId="55584"/>
    <cellStyle name="SAPBEXHLevel3 12 25" xfId="55585"/>
    <cellStyle name="SAPBEXHLevel3 12 26" xfId="55586"/>
    <cellStyle name="SAPBEXHLevel3 12 27" xfId="55587"/>
    <cellStyle name="SAPBEXHLevel3 12 28" xfId="55588"/>
    <cellStyle name="SAPBEXHLevel3 12 29" xfId="55589"/>
    <cellStyle name="SAPBEXHLevel3 12 3" xfId="55590"/>
    <cellStyle name="SAPBEXHLevel3 12 30" xfId="55591"/>
    <cellStyle name="SAPBEXHLevel3 12 4" xfId="55592"/>
    <cellStyle name="SAPBEXHLevel3 12 5" xfId="55593"/>
    <cellStyle name="SAPBEXHLevel3 12 6" xfId="55594"/>
    <cellStyle name="SAPBEXHLevel3 12 7" xfId="55595"/>
    <cellStyle name="SAPBEXHLevel3 12 8" xfId="55596"/>
    <cellStyle name="SAPBEXHLevel3 12 9" xfId="55597"/>
    <cellStyle name="SAPBEXHLevel3 13" xfId="55598"/>
    <cellStyle name="SAPBEXHLevel3 13 10" xfId="55599"/>
    <cellStyle name="SAPBEXHLevel3 13 11" xfId="55600"/>
    <cellStyle name="SAPBEXHLevel3 13 12" xfId="55601"/>
    <cellStyle name="SAPBEXHLevel3 13 13" xfId="55602"/>
    <cellStyle name="SAPBEXHLevel3 13 14" xfId="55603"/>
    <cellStyle name="SAPBEXHLevel3 13 15" xfId="55604"/>
    <cellStyle name="SAPBEXHLevel3 13 16" xfId="55605"/>
    <cellStyle name="SAPBEXHLevel3 13 17" xfId="55606"/>
    <cellStyle name="SAPBEXHLevel3 13 18" xfId="55607"/>
    <cellStyle name="SAPBEXHLevel3 13 19" xfId="55608"/>
    <cellStyle name="SAPBEXHLevel3 13 2" xfId="55609"/>
    <cellStyle name="SAPBEXHLevel3 13 2 10" xfId="55610"/>
    <cellStyle name="SAPBEXHLevel3 13 2 11" xfId="55611"/>
    <cellStyle name="SAPBEXHLevel3 13 2 12" xfId="55612"/>
    <cellStyle name="SAPBEXHLevel3 13 2 13" xfId="55613"/>
    <cellStyle name="SAPBEXHLevel3 13 2 14" xfId="55614"/>
    <cellStyle name="SAPBEXHLevel3 13 2 15" xfId="55615"/>
    <cellStyle name="SAPBEXHLevel3 13 2 16" xfId="55616"/>
    <cellStyle name="SAPBEXHLevel3 13 2 17" xfId="55617"/>
    <cellStyle name="SAPBEXHLevel3 13 2 18" xfId="55618"/>
    <cellStyle name="SAPBEXHLevel3 13 2 19" xfId="55619"/>
    <cellStyle name="SAPBEXHLevel3 13 2 2" xfId="55620"/>
    <cellStyle name="SAPBEXHLevel3 13 2 20" xfId="55621"/>
    <cellStyle name="SAPBEXHLevel3 13 2 21" xfId="55622"/>
    <cellStyle name="SAPBEXHLevel3 13 2 22" xfId="55623"/>
    <cellStyle name="SAPBEXHLevel3 13 2 23" xfId="55624"/>
    <cellStyle name="SAPBEXHLevel3 13 2 24" xfId="55625"/>
    <cellStyle name="SAPBEXHLevel3 13 2 25" xfId="55626"/>
    <cellStyle name="SAPBEXHLevel3 13 2 26" xfId="55627"/>
    <cellStyle name="SAPBEXHLevel3 13 2 27" xfId="55628"/>
    <cellStyle name="SAPBEXHLevel3 13 2 28" xfId="55629"/>
    <cellStyle name="SAPBEXHLevel3 13 2 29" xfId="55630"/>
    <cellStyle name="SAPBEXHLevel3 13 2 3" xfId="55631"/>
    <cellStyle name="SAPBEXHLevel3 13 2 4" xfId="55632"/>
    <cellStyle name="SAPBEXHLevel3 13 2 5" xfId="55633"/>
    <cellStyle name="SAPBEXHLevel3 13 2 6" xfId="55634"/>
    <cellStyle name="SAPBEXHLevel3 13 2 7" xfId="55635"/>
    <cellStyle name="SAPBEXHLevel3 13 2 8" xfId="55636"/>
    <cellStyle name="SAPBEXHLevel3 13 2 9" xfId="55637"/>
    <cellStyle name="SAPBEXHLevel3 13 20" xfId="55638"/>
    <cellStyle name="SAPBEXHLevel3 13 21" xfId="55639"/>
    <cellStyle name="SAPBEXHLevel3 13 22" xfId="55640"/>
    <cellStyle name="SAPBEXHLevel3 13 23" xfId="55641"/>
    <cellStyle name="SAPBEXHLevel3 13 24" xfId="55642"/>
    <cellStyle name="SAPBEXHLevel3 13 25" xfId="55643"/>
    <cellStyle name="SAPBEXHLevel3 13 26" xfId="55644"/>
    <cellStyle name="SAPBEXHLevel3 13 27" xfId="55645"/>
    <cellStyle name="SAPBEXHLevel3 13 28" xfId="55646"/>
    <cellStyle name="SAPBEXHLevel3 13 29" xfId="55647"/>
    <cellStyle name="SAPBEXHLevel3 13 3" xfId="55648"/>
    <cellStyle name="SAPBEXHLevel3 13 30" xfId="55649"/>
    <cellStyle name="SAPBEXHLevel3 13 4" xfId="55650"/>
    <cellStyle name="SAPBEXHLevel3 13 5" xfId="55651"/>
    <cellStyle name="SAPBEXHLevel3 13 6" xfId="55652"/>
    <cellStyle name="SAPBEXHLevel3 13 7" xfId="55653"/>
    <cellStyle name="SAPBEXHLevel3 13 8" xfId="55654"/>
    <cellStyle name="SAPBEXHLevel3 13 9" xfId="55655"/>
    <cellStyle name="SAPBEXHLevel3 14" xfId="55656"/>
    <cellStyle name="SAPBEXHLevel3 14 10" xfId="55657"/>
    <cellStyle name="SAPBEXHLevel3 14 11" xfId="55658"/>
    <cellStyle name="SAPBEXHLevel3 14 12" xfId="55659"/>
    <cellStyle name="SAPBEXHLevel3 14 13" xfId="55660"/>
    <cellStyle name="SAPBEXHLevel3 14 14" xfId="55661"/>
    <cellStyle name="SAPBEXHLevel3 14 15" xfId="55662"/>
    <cellStyle name="SAPBEXHLevel3 14 16" xfId="55663"/>
    <cellStyle name="SAPBEXHLevel3 14 17" xfId="55664"/>
    <cellStyle name="SAPBEXHLevel3 14 18" xfId="55665"/>
    <cellStyle name="SAPBEXHLevel3 14 19" xfId="55666"/>
    <cellStyle name="SAPBEXHLevel3 14 2" xfId="55667"/>
    <cellStyle name="SAPBEXHLevel3 14 2 10" xfId="55668"/>
    <cellStyle name="SAPBEXHLevel3 14 2 11" xfId="55669"/>
    <cellStyle name="SAPBEXHLevel3 14 2 12" xfId="55670"/>
    <cellStyle name="SAPBEXHLevel3 14 2 13" xfId="55671"/>
    <cellStyle name="SAPBEXHLevel3 14 2 14" xfId="55672"/>
    <cellStyle name="SAPBEXHLevel3 14 2 15" xfId="55673"/>
    <cellStyle name="SAPBEXHLevel3 14 2 16" xfId="55674"/>
    <cellStyle name="SAPBEXHLevel3 14 2 17" xfId="55675"/>
    <cellStyle name="SAPBEXHLevel3 14 2 18" xfId="55676"/>
    <cellStyle name="SAPBEXHLevel3 14 2 19" xfId="55677"/>
    <cellStyle name="SAPBEXHLevel3 14 2 2" xfId="55678"/>
    <cellStyle name="SAPBEXHLevel3 14 2 20" xfId="55679"/>
    <cellStyle name="SAPBEXHLevel3 14 2 21" xfId="55680"/>
    <cellStyle name="SAPBEXHLevel3 14 2 22" xfId="55681"/>
    <cellStyle name="SAPBEXHLevel3 14 2 23" xfId="55682"/>
    <cellStyle name="SAPBEXHLevel3 14 2 24" xfId="55683"/>
    <cellStyle name="SAPBEXHLevel3 14 2 25" xfId="55684"/>
    <cellStyle name="SAPBEXHLevel3 14 2 26" xfId="55685"/>
    <cellStyle name="SAPBEXHLevel3 14 2 27" xfId="55686"/>
    <cellStyle name="SAPBEXHLevel3 14 2 28" xfId="55687"/>
    <cellStyle name="SAPBEXHLevel3 14 2 29" xfId="55688"/>
    <cellStyle name="SAPBEXHLevel3 14 2 3" xfId="55689"/>
    <cellStyle name="SAPBEXHLevel3 14 2 4" xfId="55690"/>
    <cellStyle name="SAPBEXHLevel3 14 2 5" xfId="55691"/>
    <cellStyle name="SAPBEXHLevel3 14 2 6" xfId="55692"/>
    <cellStyle name="SAPBEXHLevel3 14 2 7" xfId="55693"/>
    <cellStyle name="SAPBEXHLevel3 14 2 8" xfId="55694"/>
    <cellStyle name="SAPBEXHLevel3 14 2 9" xfId="55695"/>
    <cellStyle name="SAPBEXHLevel3 14 20" xfId="55696"/>
    <cellStyle name="SAPBEXHLevel3 14 21" xfId="55697"/>
    <cellStyle name="SAPBEXHLevel3 14 22" xfId="55698"/>
    <cellStyle name="SAPBEXHLevel3 14 23" xfId="55699"/>
    <cellStyle name="SAPBEXHLevel3 14 24" xfId="55700"/>
    <cellStyle name="SAPBEXHLevel3 14 25" xfId="55701"/>
    <cellStyle name="SAPBEXHLevel3 14 26" xfId="55702"/>
    <cellStyle name="SAPBEXHLevel3 14 27" xfId="55703"/>
    <cellStyle name="SAPBEXHLevel3 14 28" xfId="55704"/>
    <cellStyle name="SAPBEXHLevel3 14 29" xfId="55705"/>
    <cellStyle name="SAPBEXHLevel3 14 3" xfId="55706"/>
    <cellStyle name="SAPBEXHLevel3 14 30" xfId="55707"/>
    <cellStyle name="SAPBEXHLevel3 14 4" xfId="55708"/>
    <cellStyle name="SAPBEXHLevel3 14 5" xfId="55709"/>
    <cellStyle name="SAPBEXHLevel3 14 6" xfId="55710"/>
    <cellStyle name="SAPBEXHLevel3 14 7" xfId="55711"/>
    <cellStyle name="SAPBEXHLevel3 14 8" xfId="55712"/>
    <cellStyle name="SAPBEXHLevel3 14 9" xfId="55713"/>
    <cellStyle name="SAPBEXHLevel3 15" xfId="55714"/>
    <cellStyle name="SAPBEXHLevel3 15 10" xfId="55715"/>
    <cellStyle name="SAPBEXHLevel3 15 11" xfId="55716"/>
    <cellStyle name="SAPBEXHLevel3 15 12" xfId="55717"/>
    <cellStyle name="SAPBEXHLevel3 15 13" xfId="55718"/>
    <cellStyle name="SAPBEXHLevel3 15 14" xfId="55719"/>
    <cellStyle name="SAPBEXHLevel3 15 15" xfId="55720"/>
    <cellStyle name="SAPBEXHLevel3 15 16" xfId="55721"/>
    <cellStyle name="SAPBEXHLevel3 15 17" xfId="55722"/>
    <cellStyle name="SAPBEXHLevel3 15 18" xfId="55723"/>
    <cellStyle name="SAPBEXHLevel3 15 19" xfId="55724"/>
    <cellStyle name="SAPBEXHLevel3 15 2" xfId="55725"/>
    <cellStyle name="SAPBEXHLevel3 15 2 10" xfId="55726"/>
    <cellStyle name="SAPBEXHLevel3 15 2 11" xfId="55727"/>
    <cellStyle name="SAPBEXHLevel3 15 2 12" xfId="55728"/>
    <cellStyle name="SAPBEXHLevel3 15 2 13" xfId="55729"/>
    <cellStyle name="SAPBEXHLevel3 15 2 14" xfId="55730"/>
    <cellStyle name="SAPBEXHLevel3 15 2 15" xfId="55731"/>
    <cellStyle name="SAPBEXHLevel3 15 2 16" xfId="55732"/>
    <cellStyle name="SAPBEXHLevel3 15 2 17" xfId="55733"/>
    <cellStyle name="SAPBEXHLevel3 15 2 18" xfId="55734"/>
    <cellStyle name="SAPBEXHLevel3 15 2 19" xfId="55735"/>
    <cellStyle name="SAPBEXHLevel3 15 2 2" xfId="55736"/>
    <cellStyle name="SAPBEXHLevel3 15 2 20" xfId="55737"/>
    <cellStyle name="SAPBEXHLevel3 15 2 21" xfId="55738"/>
    <cellStyle name="SAPBEXHLevel3 15 2 22" xfId="55739"/>
    <cellStyle name="SAPBEXHLevel3 15 2 23" xfId="55740"/>
    <cellStyle name="SAPBEXHLevel3 15 2 24" xfId="55741"/>
    <cellStyle name="SAPBEXHLevel3 15 2 25" xfId="55742"/>
    <cellStyle name="SAPBEXHLevel3 15 2 26" xfId="55743"/>
    <cellStyle name="SAPBEXHLevel3 15 2 27" xfId="55744"/>
    <cellStyle name="SAPBEXHLevel3 15 2 28" xfId="55745"/>
    <cellStyle name="SAPBEXHLevel3 15 2 29" xfId="55746"/>
    <cellStyle name="SAPBEXHLevel3 15 2 3" xfId="55747"/>
    <cellStyle name="SAPBEXHLevel3 15 2 4" xfId="55748"/>
    <cellStyle name="SAPBEXHLevel3 15 2 5" xfId="55749"/>
    <cellStyle name="SAPBEXHLevel3 15 2 6" xfId="55750"/>
    <cellStyle name="SAPBEXHLevel3 15 2 7" xfId="55751"/>
    <cellStyle name="SAPBEXHLevel3 15 2 8" xfId="55752"/>
    <cellStyle name="SAPBEXHLevel3 15 2 9" xfId="55753"/>
    <cellStyle name="SAPBEXHLevel3 15 20" xfId="55754"/>
    <cellStyle name="SAPBEXHLevel3 15 21" xfId="55755"/>
    <cellStyle name="SAPBEXHLevel3 15 22" xfId="55756"/>
    <cellStyle name="SAPBEXHLevel3 15 23" xfId="55757"/>
    <cellStyle name="SAPBEXHLevel3 15 24" xfId="55758"/>
    <cellStyle name="SAPBEXHLevel3 15 25" xfId="55759"/>
    <cellStyle name="SAPBEXHLevel3 15 26" xfId="55760"/>
    <cellStyle name="SAPBEXHLevel3 15 27" xfId="55761"/>
    <cellStyle name="SAPBEXHLevel3 15 28" xfId="55762"/>
    <cellStyle name="SAPBEXHLevel3 15 29" xfId="55763"/>
    <cellStyle name="SAPBEXHLevel3 15 3" xfId="55764"/>
    <cellStyle name="SAPBEXHLevel3 15 30" xfId="55765"/>
    <cellStyle name="SAPBEXHLevel3 15 4" xfId="55766"/>
    <cellStyle name="SAPBEXHLevel3 15 5" xfId="55767"/>
    <cellStyle name="SAPBEXHLevel3 15 6" xfId="55768"/>
    <cellStyle name="SAPBEXHLevel3 15 7" xfId="55769"/>
    <cellStyle name="SAPBEXHLevel3 15 8" xfId="55770"/>
    <cellStyle name="SAPBEXHLevel3 15 9" xfId="55771"/>
    <cellStyle name="SAPBEXHLevel3 16" xfId="55772"/>
    <cellStyle name="SAPBEXHLevel3 16 10" xfId="55773"/>
    <cellStyle name="SAPBEXHLevel3 16 11" xfId="55774"/>
    <cellStyle name="SAPBEXHLevel3 16 12" xfId="55775"/>
    <cellStyle name="SAPBEXHLevel3 16 13" xfId="55776"/>
    <cellStyle name="SAPBEXHLevel3 16 14" xfId="55777"/>
    <cellStyle name="SAPBEXHLevel3 16 15" xfId="55778"/>
    <cellStyle name="SAPBEXHLevel3 16 16" xfId="55779"/>
    <cellStyle name="SAPBEXHLevel3 16 17" xfId="55780"/>
    <cellStyle name="SAPBEXHLevel3 16 18" xfId="55781"/>
    <cellStyle name="SAPBEXHLevel3 16 19" xfId="55782"/>
    <cellStyle name="SAPBEXHLevel3 16 2" xfId="55783"/>
    <cellStyle name="SAPBEXHLevel3 16 2 10" xfId="55784"/>
    <cellStyle name="SAPBEXHLevel3 16 2 11" xfId="55785"/>
    <cellStyle name="SAPBEXHLevel3 16 2 12" xfId="55786"/>
    <cellStyle name="SAPBEXHLevel3 16 2 13" xfId="55787"/>
    <cellStyle name="SAPBEXHLevel3 16 2 14" xfId="55788"/>
    <cellStyle name="SAPBEXHLevel3 16 2 15" xfId="55789"/>
    <cellStyle name="SAPBEXHLevel3 16 2 16" xfId="55790"/>
    <cellStyle name="SAPBEXHLevel3 16 2 17" xfId="55791"/>
    <cellStyle name="SAPBEXHLevel3 16 2 18" xfId="55792"/>
    <cellStyle name="SAPBEXHLevel3 16 2 19" xfId="55793"/>
    <cellStyle name="SAPBEXHLevel3 16 2 2" xfId="55794"/>
    <cellStyle name="SAPBEXHLevel3 16 2 20" xfId="55795"/>
    <cellStyle name="SAPBEXHLevel3 16 2 21" xfId="55796"/>
    <cellStyle name="SAPBEXHLevel3 16 2 22" xfId="55797"/>
    <cellStyle name="SAPBEXHLevel3 16 2 23" xfId="55798"/>
    <cellStyle name="SAPBEXHLevel3 16 2 24" xfId="55799"/>
    <cellStyle name="SAPBEXHLevel3 16 2 25" xfId="55800"/>
    <cellStyle name="SAPBEXHLevel3 16 2 26" xfId="55801"/>
    <cellStyle name="SAPBEXHLevel3 16 2 27" xfId="55802"/>
    <cellStyle name="SAPBEXHLevel3 16 2 28" xfId="55803"/>
    <cellStyle name="SAPBEXHLevel3 16 2 29" xfId="55804"/>
    <cellStyle name="SAPBEXHLevel3 16 2 3" xfId="55805"/>
    <cellStyle name="SAPBEXHLevel3 16 2 4" xfId="55806"/>
    <cellStyle name="SAPBEXHLevel3 16 2 5" xfId="55807"/>
    <cellStyle name="SAPBEXHLevel3 16 2 6" xfId="55808"/>
    <cellStyle name="SAPBEXHLevel3 16 2 7" xfId="55809"/>
    <cellStyle name="SAPBEXHLevel3 16 2 8" xfId="55810"/>
    <cellStyle name="SAPBEXHLevel3 16 2 9" xfId="55811"/>
    <cellStyle name="SAPBEXHLevel3 16 20" xfId="55812"/>
    <cellStyle name="SAPBEXHLevel3 16 21" xfId="55813"/>
    <cellStyle name="SAPBEXHLevel3 16 22" xfId="55814"/>
    <cellStyle name="SAPBEXHLevel3 16 23" xfId="55815"/>
    <cellStyle name="SAPBEXHLevel3 16 24" xfId="55816"/>
    <cellStyle name="SAPBEXHLevel3 16 25" xfId="55817"/>
    <cellStyle name="SAPBEXHLevel3 16 26" xfId="55818"/>
    <cellStyle name="SAPBEXHLevel3 16 27" xfId="55819"/>
    <cellStyle name="SAPBEXHLevel3 16 28" xfId="55820"/>
    <cellStyle name="SAPBEXHLevel3 16 29" xfId="55821"/>
    <cellStyle name="SAPBEXHLevel3 16 3" xfId="55822"/>
    <cellStyle name="SAPBEXHLevel3 16 30" xfId="55823"/>
    <cellStyle name="SAPBEXHLevel3 16 4" xfId="55824"/>
    <cellStyle name="SAPBEXHLevel3 16 5" xfId="55825"/>
    <cellStyle name="SAPBEXHLevel3 16 6" xfId="55826"/>
    <cellStyle name="SAPBEXHLevel3 16 7" xfId="55827"/>
    <cellStyle name="SAPBEXHLevel3 16 8" xfId="55828"/>
    <cellStyle name="SAPBEXHLevel3 16 9" xfId="55829"/>
    <cellStyle name="SAPBEXHLevel3 17" xfId="55830"/>
    <cellStyle name="SAPBEXHLevel3 17 10" xfId="55831"/>
    <cellStyle name="SAPBEXHLevel3 17 11" xfId="55832"/>
    <cellStyle name="SAPBEXHLevel3 17 12" xfId="55833"/>
    <cellStyle name="SAPBEXHLevel3 17 13" xfId="55834"/>
    <cellStyle name="SAPBEXHLevel3 17 14" xfId="55835"/>
    <cellStyle name="SAPBEXHLevel3 17 15" xfId="55836"/>
    <cellStyle name="SAPBEXHLevel3 17 16" xfId="55837"/>
    <cellStyle name="SAPBEXHLevel3 17 17" xfId="55838"/>
    <cellStyle name="SAPBEXHLevel3 17 18" xfId="55839"/>
    <cellStyle name="SAPBEXHLevel3 17 19" xfId="55840"/>
    <cellStyle name="SAPBEXHLevel3 17 2" xfId="55841"/>
    <cellStyle name="SAPBEXHLevel3 17 2 10" xfId="55842"/>
    <cellStyle name="SAPBEXHLevel3 17 2 11" xfId="55843"/>
    <cellStyle name="SAPBEXHLevel3 17 2 12" xfId="55844"/>
    <cellStyle name="SAPBEXHLevel3 17 2 13" xfId="55845"/>
    <cellStyle name="SAPBEXHLevel3 17 2 14" xfId="55846"/>
    <cellStyle name="SAPBEXHLevel3 17 2 15" xfId="55847"/>
    <cellStyle name="SAPBEXHLevel3 17 2 16" xfId="55848"/>
    <cellStyle name="SAPBEXHLevel3 17 2 17" xfId="55849"/>
    <cellStyle name="SAPBEXHLevel3 17 2 18" xfId="55850"/>
    <cellStyle name="SAPBEXHLevel3 17 2 19" xfId="55851"/>
    <cellStyle name="SAPBEXHLevel3 17 2 2" xfId="55852"/>
    <cellStyle name="SAPBEXHLevel3 17 2 20" xfId="55853"/>
    <cellStyle name="SAPBEXHLevel3 17 2 21" xfId="55854"/>
    <cellStyle name="SAPBEXHLevel3 17 2 22" xfId="55855"/>
    <cellStyle name="SAPBEXHLevel3 17 2 23" xfId="55856"/>
    <cellStyle name="SAPBEXHLevel3 17 2 24" xfId="55857"/>
    <cellStyle name="SAPBEXHLevel3 17 2 25" xfId="55858"/>
    <cellStyle name="SAPBEXHLevel3 17 2 26" xfId="55859"/>
    <cellStyle name="SAPBEXHLevel3 17 2 27" xfId="55860"/>
    <cellStyle name="SAPBEXHLevel3 17 2 28" xfId="55861"/>
    <cellStyle name="SAPBEXHLevel3 17 2 29" xfId="55862"/>
    <cellStyle name="SAPBEXHLevel3 17 2 3" xfId="55863"/>
    <cellStyle name="SAPBEXHLevel3 17 2 4" xfId="55864"/>
    <cellStyle name="SAPBEXHLevel3 17 2 5" xfId="55865"/>
    <cellStyle name="SAPBEXHLevel3 17 2 6" xfId="55866"/>
    <cellStyle name="SAPBEXHLevel3 17 2 7" xfId="55867"/>
    <cellStyle name="SAPBEXHLevel3 17 2 8" xfId="55868"/>
    <cellStyle name="SAPBEXHLevel3 17 2 9" xfId="55869"/>
    <cellStyle name="SAPBEXHLevel3 17 20" xfId="55870"/>
    <cellStyle name="SAPBEXHLevel3 17 21" xfId="55871"/>
    <cellStyle name="SAPBEXHLevel3 17 22" xfId="55872"/>
    <cellStyle name="SAPBEXHLevel3 17 23" xfId="55873"/>
    <cellStyle name="SAPBEXHLevel3 17 24" xfId="55874"/>
    <cellStyle name="SAPBEXHLevel3 17 25" xfId="55875"/>
    <cellStyle name="SAPBEXHLevel3 17 26" xfId="55876"/>
    <cellStyle name="SAPBEXHLevel3 17 27" xfId="55877"/>
    <cellStyle name="SAPBEXHLevel3 17 28" xfId="55878"/>
    <cellStyle name="SAPBEXHLevel3 17 29" xfId="55879"/>
    <cellStyle name="SAPBEXHLevel3 17 3" xfId="55880"/>
    <cellStyle name="SAPBEXHLevel3 17 30" xfId="55881"/>
    <cellStyle name="SAPBEXHLevel3 17 4" xfId="55882"/>
    <cellStyle name="SAPBEXHLevel3 17 5" xfId="55883"/>
    <cellStyle name="SAPBEXHLevel3 17 6" xfId="55884"/>
    <cellStyle name="SAPBEXHLevel3 17 7" xfId="55885"/>
    <cellStyle name="SAPBEXHLevel3 17 8" xfId="55886"/>
    <cellStyle name="SAPBEXHLevel3 17 9" xfId="55887"/>
    <cellStyle name="SAPBEXHLevel3 18" xfId="55888"/>
    <cellStyle name="SAPBEXHLevel3 18 10" xfId="55889"/>
    <cellStyle name="SAPBEXHLevel3 18 11" xfId="55890"/>
    <cellStyle name="SAPBEXHLevel3 18 12" xfId="55891"/>
    <cellStyle name="SAPBEXHLevel3 18 13" xfId="55892"/>
    <cellStyle name="SAPBEXHLevel3 18 14" xfId="55893"/>
    <cellStyle name="SAPBEXHLevel3 18 15" xfId="55894"/>
    <cellStyle name="SAPBEXHLevel3 18 16" xfId="55895"/>
    <cellStyle name="SAPBEXHLevel3 18 17" xfId="55896"/>
    <cellStyle name="SAPBEXHLevel3 18 18" xfId="55897"/>
    <cellStyle name="SAPBEXHLevel3 18 19" xfId="55898"/>
    <cellStyle name="SAPBEXHLevel3 18 2" xfId="55899"/>
    <cellStyle name="SAPBEXHLevel3 18 20" xfId="55900"/>
    <cellStyle name="SAPBEXHLevel3 18 21" xfId="55901"/>
    <cellStyle name="SAPBEXHLevel3 18 22" xfId="55902"/>
    <cellStyle name="SAPBEXHLevel3 18 23" xfId="55903"/>
    <cellStyle name="SAPBEXHLevel3 18 24" xfId="55904"/>
    <cellStyle name="SAPBEXHLevel3 18 25" xfId="55905"/>
    <cellStyle name="SAPBEXHLevel3 18 26" xfId="55906"/>
    <cellStyle name="SAPBEXHLevel3 18 27" xfId="55907"/>
    <cellStyle name="SAPBEXHLevel3 18 28" xfId="55908"/>
    <cellStyle name="SAPBEXHLevel3 18 29" xfId="55909"/>
    <cellStyle name="SAPBEXHLevel3 18 3" xfId="55910"/>
    <cellStyle name="SAPBEXHLevel3 18 4" xfId="55911"/>
    <cellStyle name="SAPBEXHLevel3 18 5" xfId="55912"/>
    <cellStyle name="SAPBEXHLevel3 18 6" xfId="55913"/>
    <cellStyle name="SAPBEXHLevel3 18 7" xfId="55914"/>
    <cellStyle name="SAPBEXHLevel3 18 8" xfId="55915"/>
    <cellStyle name="SAPBEXHLevel3 18 9" xfId="55916"/>
    <cellStyle name="SAPBEXHLevel3 19" xfId="55917"/>
    <cellStyle name="SAPBEXHLevel3 19 10" xfId="55918"/>
    <cellStyle name="SAPBEXHLevel3 19 11" xfId="55919"/>
    <cellStyle name="SAPBEXHLevel3 19 12" xfId="55920"/>
    <cellStyle name="SAPBEXHLevel3 19 13" xfId="55921"/>
    <cellStyle name="SAPBEXHLevel3 19 14" xfId="55922"/>
    <cellStyle name="SAPBEXHLevel3 19 15" xfId="55923"/>
    <cellStyle name="SAPBEXHLevel3 19 16" xfId="55924"/>
    <cellStyle name="SAPBEXHLevel3 19 17" xfId="55925"/>
    <cellStyle name="SAPBEXHLevel3 19 18" xfId="55926"/>
    <cellStyle name="SAPBEXHLevel3 19 19" xfId="55927"/>
    <cellStyle name="SAPBEXHLevel3 19 2" xfId="55928"/>
    <cellStyle name="SAPBEXHLevel3 19 20" xfId="55929"/>
    <cellStyle name="SAPBEXHLevel3 19 21" xfId="55930"/>
    <cellStyle name="SAPBEXHLevel3 19 22" xfId="55931"/>
    <cellStyle name="SAPBEXHLevel3 19 23" xfId="55932"/>
    <cellStyle name="SAPBEXHLevel3 19 24" xfId="55933"/>
    <cellStyle name="SAPBEXHLevel3 19 25" xfId="55934"/>
    <cellStyle name="SAPBEXHLevel3 19 26" xfId="55935"/>
    <cellStyle name="SAPBEXHLevel3 19 27" xfId="55936"/>
    <cellStyle name="SAPBEXHLevel3 19 28" xfId="55937"/>
    <cellStyle name="SAPBEXHLevel3 19 29" xfId="55938"/>
    <cellStyle name="SAPBEXHLevel3 19 3" xfId="55939"/>
    <cellStyle name="SAPBEXHLevel3 19 4" xfId="55940"/>
    <cellStyle name="SAPBEXHLevel3 19 5" xfId="55941"/>
    <cellStyle name="SAPBEXHLevel3 19 6" xfId="55942"/>
    <cellStyle name="SAPBEXHLevel3 19 7" xfId="55943"/>
    <cellStyle name="SAPBEXHLevel3 19 8" xfId="55944"/>
    <cellStyle name="SAPBEXHLevel3 19 9" xfId="55945"/>
    <cellStyle name="SAPBEXHLevel3 2" xfId="55946"/>
    <cellStyle name="SAPBEXHLevel3 2 10" xfId="55947"/>
    <cellStyle name="SAPBEXHLevel3 2 11" xfId="55948"/>
    <cellStyle name="SAPBEXHLevel3 2 12" xfId="55949"/>
    <cellStyle name="SAPBEXHLevel3 2 13" xfId="55950"/>
    <cellStyle name="SAPBEXHLevel3 2 14" xfId="55951"/>
    <cellStyle name="SAPBEXHLevel3 2 15" xfId="55952"/>
    <cellStyle name="SAPBEXHLevel3 2 16" xfId="55953"/>
    <cellStyle name="SAPBEXHLevel3 2 17" xfId="55954"/>
    <cellStyle name="SAPBEXHLevel3 2 18" xfId="55955"/>
    <cellStyle name="SAPBEXHLevel3 2 19" xfId="55956"/>
    <cellStyle name="SAPBEXHLevel3 2 2" xfId="55957"/>
    <cellStyle name="SAPBEXHLevel3 2 2 10" xfId="55958"/>
    <cellStyle name="SAPBEXHLevel3 2 2 11" xfId="55959"/>
    <cellStyle name="SAPBEXHLevel3 2 2 12" xfId="55960"/>
    <cellStyle name="SAPBEXHLevel3 2 2 13" xfId="55961"/>
    <cellStyle name="SAPBEXHLevel3 2 2 14" xfId="55962"/>
    <cellStyle name="SAPBEXHLevel3 2 2 15" xfId="55963"/>
    <cellStyle name="SAPBEXHLevel3 2 2 16" xfId="55964"/>
    <cellStyle name="SAPBEXHLevel3 2 2 17" xfId="55965"/>
    <cellStyle name="SAPBEXHLevel3 2 2 18" xfId="55966"/>
    <cellStyle name="SAPBEXHLevel3 2 2 19" xfId="55967"/>
    <cellStyle name="SAPBEXHLevel3 2 2 2" xfId="55968"/>
    <cellStyle name="SAPBEXHLevel3 2 2 2 10" xfId="55969"/>
    <cellStyle name="SAPBEXHLevel3 2 2 2 11" xfId="55970"/>
    <cellStyle name="SAPBEXHLevel3 2 2 2 12" xfId="55971"/>
    <cellStyle name="SAPBEXHLevel3 2 2 2 13" xfId="55972"/>
    <cellStyle name="SAPBEXHLevel3 2 2 2 14" xfId="55973"/>
    <cellStyle name="SAPBEXHLevel3 2 2 2 15" xfId="55974"/>
    <cellStyle name="SAPBEXHLevel3 2 2 2 16" xfId="55975"/>
    <cellStyle name="SAPBEXHLevel3 2 2 2 17" xfId="55976"/>
    <cellStyle name="SAPBEXHLevel3 2 2 2 18" xfId="55977"/>
    <cellStyle name="SAPBEXHLevel3 2 2 2 19" xfId="55978"/>
    <cellStyle name="SAPBEXHLevel3 2 2 2 2" xfId="55979"/>
    <cellStyle name="SAPBEXHLevel3 2 2 2 20" xfId="55980"/>
    <cellStyle name="SAPBEXHLevel3 2 2 2 21" xfId="55981"/>
    <cellStyle name="SAPBEXHLevel3 2 2 2 22" xfId="55982"/>
    <cellStyle name="SAPBEXHLevel3 2 2 2 23" xfId="55983"/>
    <cellStyle name="SAPBEXHLevel3 2 2 2 24" xfId="55984"/>
    <cellStyle name="SAPBEXHLevel3 2 2 2 25" xfId="55985"/>
    <cellStyle name="SAPBEXHLevel3 2 2 2 26" xfId="55986"/>
    <cellStyle name="SAPBEXHLevel3 2 2 2 27" xfId="55987"/>
    <cellStyle name="SAPBEXHLevel3 2 2 2 28" xfId="55988"/>
    <cellStyle name="SAPBEXHLevel3 2 2 2 29" xfId="55989"/>
    <cellStyle name="SAPBEXHLevel3 2 2 2 3" xfId="55990"/>
    <cellStyle name="SAPBEXHLevel3 2 2 2 4" xfId="55991"/>
    <cellStyle name="SAPBEXHLevel3 2 2 2 5" xfId="55992"/>
    <cellStyle name="SAPBEXHLevel3 2 2 2 6" xfId="55993"/>
    <cellStyle name="SAPBEXHLevel3 2 2 2 7" xfId="55994"/>
    <cellStyle name="SAPBEXHLevel3 2 2 2 8" xfId="55995"/>
    <cellStyle name="SAPBEXHLevel3 2 2 2 9" xfId="55996"/>
    <cellStyle name="SAPBEXHLevel3 2 2 20" xfId="55997"/>
    <cellStyle name="SAPBEXHLevel3 2 2 21" xfId="55998"/>
    <cellStyle name="SAPBEXHLevel3 2 2 22" xfId="55999"/>
    <cellStyle name="SAPBEXHLevel3 2 2 23" xfId="56000"/>
    <cellStyle name="SAPBEXHLevel3 2 2 24" xfId="56001"/>
    <cellStyle name="SAPBEXHLevel3 2 2 25" xfId="56002"/>
    <cellStyle name="SAPBEXHLevel3 2 2 26" xfId="56003"/>
    <cellStyle name="SAPBEXHLevel3 2 2 27" xfId="56004"/>
    <cellStyle name="SAPBEXHLevel3 2 2 28" xfId="56005"/>
    <cellStyle name="SAPBEXHLevel3 2 2 29" xfId="56006"/>
    <cellStyle name="SAPBEXHLevel3 2 2 3" xfId="56007"/>
    <cellStyle name="SAPBEXHLevel3 2 2 30" xfId="56008"/>
    <cellStyle name="SAPBEXHLevel3 2 2 4" xfId="56009"/>
    <cellStyle name="SAPBEXHLevel3 2 2 5" xfId="56010"/>
    <cellStyle name="SAPBEXHLevel3 2 2 6" xfId="56011"/>
    <cellStyle name="SAPBEXHLevel3 2 2 7" xfId="56012"/>
    <cellStyle name="SAPBEXHLevel3 2 2 8" xfId="56013"/>
    <cellStyle name="SAPBEXHLevel3 2 2 9" xfId="56014"/>
    <cellStyle name="SAPBEXHLevel3 2 20" xfId="56015"/>
    <cellStyle name="SAPBEXHLevel3 2 21" xfId="56016"/>
    <cellStyle name="SAPBEXHLevel3 2 22" xfId="56017"/>
    <cellStyle name="SAPBEXHLevel3 2 23" xfId="56018"/>
    <cellStyle name="SAPBEXHLevel3 2 24" xfId="56019"/>
    <cellStyle name="SAPBEXHLevel3 2 25" xfId="56020"/>
    <cellStyle name="SAPBEXHLevel3 2 26" xfId="56021"/>
    <cellStyle name="SAPBEXHLevel3 2 27" xfId="56022"/>
    <cellStyle name="SAPBEXHLevel3 2 28" xfId="56023"/>
    <cellStyle name="SAPBEXHLevel3 2 29" xfId="56024"/>
    <cellStyle name="SAPBEXHLevel3 2 3" xfId="56025"/>
    <cellStyle name="SAPBEXHLevel3 2 3 10" xfId="56026"/>
    <cellStyle name="SAPBEXHLevel3 2 3 11" xfId="56027"/>
    <cellStyle name="SAPBEXHLevel3 2 3 12" xfId="56028"/>
    <cellStyle name="SAPBEXHLevel3 2 3 13" xfId="56029"/>
    <cellStyle name="SAPBEXHLevel3 2 3 14" xfId="56030"/>
    <cellStyle name="SAPBEXHLevel3 2 3 15" xfId="56031"/>
    <cellStyle name="SAPBEXHLevel3 2 3 16" xfId="56032"/>
    <cellStyle name="SAPBEXHLevel3 2 3 17" xfId="56033"/>
    <cellStyle name="SAPBEXHLevel3 2 3 18" xfId="56034"/>
    <cellStyle name="SAPBEXHLevel3 2 3 19" xfId="56035"/>
    <cellStyle name="SAPBEXHLevel3 2 3 2" xfId="56036"/>
    <cellStyle name="SAPBEXHLevel3 2 3 20" xfId="56037"/>
    <cellStyle name="SAPBEXHLevel3 2 3 21" xfId="56038"/>
    <cellStyle name="SAPBEXHLevel3 2 3 22" xfId="56039"/>
    <cellStyle name="SAPBEXHLevel3 2 3 23" xfId="56040"/>
    <cellStyle name="SAPBEXHLevel3 2 3 24" xfId="56041"/>
    <cellStyle name="SAPBEXHLevel3 2 3 25" xfId="56042"/>
    <cellStyle name="SAPBEXHLevel3 2 3 26" xfId="56043"/>
    <cellStyle name="SAPBEXHLevel3 2 3 27" xfId="56044"/>
    <cellStyle name="SAPBEXHLevel3 2 3 28" xfId="56045"/>
    <cellStyle name="SAPBEXHLevel3 2 3 29" xfId="56046"/>
    <cellStyle name="SAPBEXHLevel3 2 3 3" xfId="56047"/>
    <cellStyle name="SAPBEXHLevel3 2 3 4" xfId="56048"/>
    <cellStyle name="SAPBEXHLevel3 2 3 5" xfId="56049"/>
    <cellStyle name="SAPBEXHLevel3 2 3 6" xfId="56050"/>
    <cellStyle name="SAPBEXHLevel3 2 3 7" xfId="56051"/>
    <cellStyle name="SAPBEXHLevel3 2 3 8" xfId="56052"/>
    <cellStyle name="SAPBEXHLevel3 2 3 9" xfId="56053"/>
    <cellStyle name="SAPBEXHLevel3 2 30" xfId="56054"/>
    <cellStyle name="SAPBEXHLevel3 2 31" xfId="56055"/>
    <cellStyle name="SAPBEXHLevel3 2 4" xfId="56056"/>
    <cellStyle name="SAPBEXHLevel3 2 5" xfId="56057"/>
    <cellStyle name="SAPBEXHLevel3 2 6" xfId="56058"/>
    <cellStyle name="SAPBEXHLevel3 2 7" xfId="56059"/>
    <cellStyle name="SAPBEXHLevel3 2 8" xfId="56060"/>
    <cellStyle name="SAPBEXHLevel3 2 9" xfId="56061"/>
    <cellStyle name="SAPBEXHLevel3 20" xfId="56062"/>
    <cellStyle name="SAPBEXHLevel3 20 10" xfId="56063"/>
    <cellStyle name="SAPBEXHLevel3 20 11" xfId="56064"/>
    <cellStyle name="SAPBEXHLevel3 20 12" xfId="56065"/>
    <cellStyle name="SAPBEXHLevel3 20 13" xfId="56066"/>
    <cellStyle name="SAPBEXHLevel3 20 14" xfId="56067"/>
    <cellStyle name="SAPBEXHLevel3 20 15" xfId="56068"/>
    <cellStyle name="SAPBEXHLevel3 20 16" xfId="56069"/>
    <cellStyle name="SAPBEXHLevel3 20 17" xfId="56070"/>
    <cellStyle name="SAPBEXHLevel3 20 18" xfId="56071"/>
    <cellStyle name="SAPBEXHLevel3 20 19" xfId="56072"/>
    <cellStyle name="SAPBEXHLevel3 20 2" xfId="56073"/>
    <cellStyle name="SAPBEXHLevel3 20 20" xfId="56074"/>
    <cellStyle name="SAPBEXHLevel3 20 21" xfId="56075"/>
    <cellStyle name="SAPBEXHLevel3 20 22" xfId="56076"/>
    <cellStyle name="SAPBEXHLevel3 20 23" xfId="56077"/>
    <cellStyle name="SAPBEXHLevel3 20 24" xfId="56078"/>
    <cellStyle name="SAPBEXHLevel3 20 25" xfId="56079"/>
    <cellStyle name="SAPBEXHLevel3 20 26" xfId="56080"/>
    <cellStyle name="SAPBEXHLevel3 20 27" xfId="56081"/>
    <cellStyle name="SAPBEXHLevel3 20 28" xfId="56082"/>
    <cellStyle name="SAPBEXHLevel3 20 29" xfId="56083"/>
    <cellStyle name="SAPBEXHLevel3 20 3" xfId="56084"/>
    <cellStyle name="SAPBEXHLevel3 20 4" xfId="56085"/>
    <cellStyle name="SAPBEXHLevel3 20 5" xfId="56086"/>
    <cellStyle name="SAPBEXHLevel3 20 6" xfId="56087"/>
    <cellStyle name="SAPBEXHLevel3 20 7" xfId="56088"/>
    <cellStyle name="SAPBEXHLevel3 20 8" xfId="56089"/>
    <cellStyle name="SAPBEXHLevel3 20 9" xfId="56090"/>
    <cellStyle name="SAPBEXHLevel3 21" xfId="56091"/>
    <cellStyle name="SAPBEXHLevel3 21 10" xfId="56092"/>
    <cellStyle name="SAPBEXHLevel3 21 11" xfId="56093"/>
    <cellStyle name="SAPBEXHLevel3 21 12" xfId="56094"/>
    <cellStyle name="SAPBEXHLevel3 21 13" xfId="56095"/>
    <cellStyle name="SAPBEXHLevel3 21 14" xfId="56096"/>
    <cellStyle name="SAPBEXHLevel3 21 15" xfId="56097"/>
    <cellStyle name="SAPBEXHLevel3 21 16" xfId="56098"/>
    <cellStyle name="SAPBEXHLevel3 21 17" xfId="56099"/>
    <cellStyle name="SAPBEXHLevel3 21 18" xfId="56100"/>
    <cellStyle name="SAPBEXHLevel3 21 19" xfId="56101"/>
    <cellStyle name="SAPBEXHLevel3 21 2" xfId="56102"/>
    <cellStyle name="SAPBEXHLevel3 21 20" xfId="56103"/>
    <cellStyle name="SAPBEXHLevel3 21 21" xfId="56104"/>
    <cellStyle name="SAPBEXHLevel3 21 22" xfId="56105"/>
    <cellStyle name="SAPBEXHLevel3 21 23" xfId="56106"/>
    <cellStyle name="SAPBEXHLevel3 21 24" xfId="56107"/>
    <cellStyle name="SAPBEXHLevel3 21 25" xfId="56108"/>
    <cellStyle name="SAPBEXHLevel3 21 26" xfId="56109"/>
    <cellStyle name="SAPBEXHLevel3 21 27" xfId="56110"/>
    <cellStyle name="SAPBEXHLevel3 21 28" xfId="56111"/>
    <cellStyle name="SAPBEXHLevel3 21 29" xfId="56112"/>
    <cellStyle name="SAPBEXHLevel3 21 3" xfId="56113"/>
    <cellStyle name="SAPBEXHLevel3 21 4" xfId="56114"/>
    <cellStyle name="SAPBEXHLevel3 21 5" xfId="56115"/>
    <cellStyle name="SAPBEXHLevel3 21 6" xfId="56116"/>
    <cellStyle name="SAPBEXHLevel3 21 7" xfId="56117"/>
    <cellStyle name="SAPBEXHLevel3 21 8" xfId="56118"/>
    <cellStyle name="SAPBEXHLevel3 21 9" xfId="56119"/>
    <cellStyle name="SAPBEXHLevel3 22" xfId="56120"/>
    <cellStyle name="SAPBEXHLevel3 22 10" xfId="56121"/>
    <cellStyle name="SAPBEXHLevel3 22 11" xfId="56122"/>
    <cellStyle name="SAPBEXHLevel3 22 12" xfId="56123"/>
    <cellStyle name="SAPBEXHLevel3 22 13" xfId="56124"/>
    <cellStyle name="SAPBEXHLevel3 22 14" xfId="56125"/>
    <cellStyle name="SAPBEXHLevel3 22 15" xfId="56126"/>
    <cellStyle name="SAPBEXHLevel3 22 16" xfId="56127"/>
    <cellStyle name="SAPBEXHLevel3 22 17" xfId="56128"/>
    <cellStyle name="SAPBEXHLevel3 22 18" xfId="56129"/>
    <cellStyle name="SAPBEXHLevel3 22 19" xfId="56130"/>
    <cellStyle name="SAPBEXHLevel3 22 2" xfId="56131"/>
    <cellStyle name="SAPBEXHLevel3 22 20" xfId="56132"/>
    <cellStyle name="SAPBEXHLevel3 22 21" xfId="56133"/>
    <cellStyle name="SAPBEXHLevel3 22 22" xfId="56134"/>
    <cellStyle name="SAPBEXHLevel3 22 23" xfId="56135"/>
    <cellStyle name="SAPBEXHLevel3 22 24" xfId="56136"/>
    <cellStyle name="SAPBEXHLevel3 22 25" xfId="56137"/>
    <cellStyle name="SAPBEXHLevel3 22 26" xfId="56138"/>
    <cellStyle name="SAPBEXHLevel3 22 27" xfId="56139"/>
    <cellStyle name="SAPBEXHLevel3 22 28" xfId="56140"/>
    <cellStyle name="SAPBEXHLevel3 22 29" xfId="56141"/>
    <cellStyle name="SAPBEXHLevel3 22 3" xfId="56142"/>
    <cellStyle name="SAPBEXHLevel3 22 4" xfId="56143"/>
    <cellStyle name="SAPBEXHLevel3 22 5" xfId="56144"/>
    <cellStyle name="SAPBEXHLevel3 22 6" xfId="56145"/>
    <cellStyle name="SAPBEXHLevel3 22 7" xfId="56146"/>
    <cellStyle name="SAPBEXHLevel3 22 8" xfId="56147"/>
    <cellStyle name="SAPBEXHLevel3 22 9" xfId="56148"/>
    <cellStyle name="SAPBEXHLevel3 23" xfId="56149"/>
    <cellStyle name="SAPBEXHLevel3 23 10" xfId="56150"/>
    <cellStyle name="SAPBEXHLevel3 23 11" xfId="56151"/>
    <cellStyle name="SAPBEXHLevel3 23 12" xfId="56152"/>
    <cellStyle name="SAPBEXHLevel3 23 13" xfId="56153"/>
    <cellStyle name="SAPBEXHLevel3 23 14" xfId="56154"/>
    <cellStyle name="SAPBEXHLevel3 23 15" xfId="56155"/>
    <cellStyle name="SAPBEXHLevel3 23 16" xfId="56156"/>
    <cellStyle name="SAPBEXHLevel3 23 17" xfId="56157"/>
    <cellStyle name="SAPBEXHLevel3 23 18" xfId="56158"/>
    <cellStyle name="SAPBEXHLevel3 23 19" xfId="56159"/>
    <cellStyle name="SAPBEXHLevel3 23 2" xfId="56160"/>
    <cellStyle name="SAPBEXHLevel3 23 20" xfId="56161"/>
    <cellStyle name="SAPBEXHLevel3 23 21" xfId="56162"/>
    <cellStyle name="SAPBEXHLevel3 23 22" xfId="56163"/>
    <cellStyle name="SAPBEXHLevel3 23 23" xfId="56164"/>
    <cellStyle name="SAPBEXHLevel3 23 24" xfId="56165"/>
    <cellStyle name="SAPBEXHLevel3 23 25" xfId="56166"/>
    <cellStyle name="SAPBEXHLevel3 23 26" xfId="56167"/>
    <cellStyle name="SAPBEXHLevel3 23 27" xfId="56168"/>
    <cellStyle name="SAPBEXHLevel3 23 28" xfId="56169"/>
    <cellStyle name="SAPBEXHLevel3 23 29" xfId="56170"/>
    <cellStyle name="SAPBEXHLevel3 23 3" xfId="56171"/>
    <cellStyle name="SAPBEXHLevel3 23 4" xfId="56172"/>
    <cellStyle name="SAPBEXHLevel3 23 5" xfId="56173"/>
    <cellStyle name="SAPBEXHLevel3 23 6" xfId="56174"/>
    <cellStyle name="SAPBEXHLevel3 23 7" xfId="56175"/>
    <cellStyle name="SAPBEXHLevel3 23 8" xfId="56176"/>
    <cellStyle name="SAPBEXHLevel3 23 9" xfId="56177"/>
    <cellStyle name="SAPBEXHLevel3 24" xfId="56178"/>
    <cellStyle name="SAPBEXHLevel3 24 10" xfId="56179"/>
    <cellStyle name="SAPBEXHLevel3 24 11" xfId="56180"/>
    <cellStyle name="SAPBEXHLevel3 24 12" xfId="56181"/>
    <cellStyle name="SAPBEXHLevel3 24 13" xfId="56182"/>
    <cellStyle name="SAPBEXHLevel3 24 14" xfId="56183"/>
    <cellStyle name="SAPBEXHLevel3 24 15" xfId="56184"/>
    <cellStyle name="SAPBEXHLevel3 24 16" xfId="56185"/>
    <cellStyle name="SAPBEXHLevel3 24 17" xfId="56186"/>
    <cellStyle name="SAPBEXHLevel3 24 18" xfId="56187"/>
    <cellStyle name="SAPBEXHLevel3 24 19" xfId="56188"/>
    <cellStyle name="SAPBEXHLevel3 24 2" xfId="56189"/>
    <cellStyle name="SAPBEXHLevel3 24 20" xfId="56190"/>
    <cellStyle name="SAPBEXHLevel3 24 21" xfId="56191"/>
    <cellStyle name="SAPBEXHLevel3 24 22" xfId="56192"/>
    <cellStyle name="SAPBEXHLevel3 24 23" xfId="56193"/>
    <cellStyle name="SAPBEXHLevel3 24 24" xfId="56194"/>
    <cellStyle name="SAPBEXHLevel3 24 25" xfId="56195"/>
    <cellStyle name="SAPBEXHLevel3 24 26" xfId="56196"/>
    <cellStyle name="SAPBEXHLevel3 24 27" xfId="56197"/>
    <cellStyle name="SAPBEXHLevel3 24 28" xfId="56198"/>
    <cellStyle name="SAPBEXHLevel3 24 29" xfId="56199"/>
    <cellStyle name="SAPBEXHLevel3 24 3" xfId="56200"/>
    <cellStyle name="SAPBEXHLevel3 24 4" xfId="56201"/>
    <cellStyle name="SAPBEXHLevel3 24 5" xfId="56202"/>
    <cellStyle name="SAPBEXHLevel3 24 6" xfId="56203"/>
    <cellStyle name="SAPBEXHLevel3 24 7" xfId="56204"/>
    <cellStyle name="SAPBEXHLevel3 24 8" xfId="56205"/>
    <cellStyle name="SAPBEXHLevel3 24 9" xfId="56206"/>
    <cellStyle name="SAPBEXHLevel3 25" xfId="56207"/>
    <cellStyle name="SAPBEXHLevel3 26" xfId="56208"/>
    <cellStyle name="SAPBEXHLevel3 27" xfId="56209"/>
    <cellStyle name="SAPBEXHLevel3 28" xfId="56210"/>
    <cellStyle name="SAPBEXHLevel3 29" xfId="56211"/>
    <cellStyle name="SAPBEXHLevel3 3" xfId="56212"/>
    <cellStyle name="SAPBEXHLevel3 3 10" xfId="56213"/>
    <cellStyle name="SAPBEXHLevel3 3 11" xfId="56214"/>
    <cellStyle name="SAPBEXHLevel3 3 12" xfId="56215"/>
    <cellStyle name="SAPBEXHLevel3 3 13" xfId="56216"/>
    <cellStyle name="SAPBEXHLevel3 3 14" xfId="56217"/>
    <cellStyle name="SAPBEXHLevel3 3 15" xfId="56218"/>
    <cellStyle name="SAPBEXHLevel3 3 16" xfId="56219"/>
    <cellStyle name="SAPBEXHLevel3 3 17" xfId="56220"/>
    <cellStyle name="SAPBEXHLevel3 3 18" xfId="56221"/>
    <cellStyle name="SAPBEXHLevel3 3 19" xfId="56222"/>
    <cellStyle name="SAPBEXHLevel3 3 2" xfId="56223"/>
    <cellStyle name="SAPBEXHLevel3 3 2 10" xfId="56224"/>
    <cellStyle name="SAPBEXHLevel3 3 2 11" xfId="56225"/>
    <cellStyle name="SAPBEXHLevel3 3 2 12" xfId="56226"/>
    <cellStyle name="SAPBEXHLevel3 3 2 13" xfId="56227"/>
    <cellStyle name="SAPBEXHLevel3 3 2 14" xfId="56228"/>
    <cellStyle name="SAPBEXHLevel3 3 2 15" xfId="56229"/>
    <cellStyle name="SAPBEXHLevel3 3 2 16" xfId="56230"/>
    <cellStyle name="SAPBEXHLevel3 3 2 17" xfId="56231"/>
    <cellStyle name="SAPBEXHLevel3 3 2 18" xfId="56232"/>
    <cellStyle name="SAPBEXHLevel3 3 2 19" xfId="56233"/>
    <cellStyle name="SAPBEXHLevel3 3 2 2" xfId="56234"/>
    <cellStyle name="SAPBEXHLevel3 3 2 20" xfId="56235"/>
    <cellStyle name="SAPBEXHLevel3 3 2 21" xfId="56236"/>
    <cellStyle name="SAPBEXHLevel3 3 2 22" xfId="56237"/>
    <cellStyle name="SAPBEXHLevel3 3 2 23" xfId="56238"/>
    <cellStyle name="SAPBEXHLevel3 3 2 24" xfId="56239"/>
    <cellStyle name="SAPBEXHLevel3 3 2 25" xfId="56240"/>
    <cellStyle name="SAPBEXHLevel3 3 2 26" xfId="56241"/>
    <cellStyle name="SAPBEXHLevel3 3 2 27" xfId="56242"/>
    <cellStyle name="SAPBEXHLevel3 3 2 28" xfId="56243"/>
    <cellStyle name="SAPBEXHLevel3 3 2 29" xfId="56244"/>
    <cellStyle name="SAPBEXHLevel3 3 2 3" xfId="56245"/>
    <cellStyle name="SAPBEXHLevel3 3 2 4" xfId="56246"/>
    <cellStyle name="SAPBEXHLevel3 3 2 5" xfId="56247"/>
    <cellStyle name="SAPBEXHLevel3 3 2 6" xfId="56248"/>
    <cellStyle name="SAPBEXHLevel3 3 2 7" xfId="56249"/>
    <cellStyle name="SAPBEXHLevel3 3 2 8" xfId="56250"/>
    <cellStyle name="SAPBEXHLevel3 3 2 9" xfId="56251"/>
    <cellStyle name="SAPBEXHLevel3 3 20" xfId="56252"/>
    <cellStyle name="SAPBEXHLevel3 3 21" xfId="56253"/>
    <cellStyle name="SAPBEXHLevel3 3 22" xfId="56254"/>
    <cellStyle name="SAPBEXHLevel3 3 23" xfId="56255"/>
    <cellStyle name="SAPBEXHLevel3 3 24" xfId="56256"/>
    <cellStyle name="SAPBEXHLevel3 3 25" xfId="56257"/>
    <cellStyle name="SAPBEXHLevel3 3 26" xfId="56258"/>
    <cellStyle name="SAPBEXHLevel3 3 27" xfId="56259"/>
    <cellStyle name="SAPBEXHLevel3 3 28" xfId="56260"/>
    <cellStyle name="SAPBEXHLevel3 3 29" xfId="56261"/>
    <cellStyle name="SAPBEXHLevel3 3 3" xfId="56262"/>
    <cellStyle name="SAPBEXHLevel3 3 3 10" xfId="56263"/>
    <cellStyle name="SAPBEXHLevel3 3 3 11" xfId="56264"/>
    <cellStyle name="SAPBEXHLevel3 3 3 12" xfId="56265"/>
    <cellStyle name="SAPBEXHLevel3 3 3 13" xfId="56266"/>
    <cellStyle name="SAPBEXHLevel3 3 3 14" xfId="56267"/>
    <cellStyle name="SAPBEXHLevel3 3 3 15" xfId="56268"/>
    <cellStyle name="SAPBEXHLevel3 3 3 16" xfId="56269"/>
    <cellStyle name="SAPBEXHLevel3 3 3 17" xfId="56270"/>
    <cellStyle name="SAPBEXHLevel3 3 3 18" xfId="56271"/>
    <cellStyle name="SAPBEXHLevel3 3 3 19" xfId="56272"/>
    <cellStyle name="SAPBEXHLevel3 3 3 2" xfId="56273"/>
    <cellStyle name="SAPBEXHLevel3 3 3 20" xfId="56274"/>
    <cellStyle name="SAPBEXHLevel3 3 3 21" xfId="56275"/>
    <cellStyle name="SAPBEXHLevel3 3 3 22" xfId="56276"/>
    <cellStyle name="SAPBEXHLevel3 3 3 23" xfId="56277"/>
    <cellStyle name="SAPBEXHLevel3 3 3 24" xfId="56278"/>
    <cellStyle name="SAPBEXHLevel3 3 3 25" xfId="56279"/>
    <cellStyle name="SAPBEXHLevel3 3 3 26" xfId="56280"/>
    <cellStyle name="SAPBEXHLevel3 3 3 27" xfId="56281"/>
    <cellStyle name="SAPBEXHLevel3 3 3 28" xfId="56282"/>
    <cellStyle name="SAPBEXHLevel3 3 3 29" xfId="56283"/>
    <cellStyle name="SAPBEXHLevel3 3 3 3" xfId="56284"/>
    <cellStyle name="SAPBEXHLevel3 3 3 4" xfId="56285"/>
    <cellStyle name="SAPBEXHLevel3 3 3 5" xfId="56286"/>
    <cellStyle name="SAPBEXHLevel3 3 3 6" xfId="56287"/>
    <cellStyle name="SAPBEXHLevel3 3 3 7" xfId="56288"/>
    <cellStyle name="SAPBEXHLevel3 3 3 8" xfId="56289"/>
    <cellStyle name="SAPBEXHLevel3 3 3 9" xfId="56290"/>
    <cellStyle name="SAPBEXHLevel3 3 30" xfId="56291"/>
    <cellStyle name="SAPBEXHLevel3 3 31" xfId="56292"/>
    <cellStyle name="SAPBEXHLevel3 3 4" xfId="56293"/>
    <cellStyle name="SAPBEXHLevel3 3 5" xfId="56294"/>
    <cellStyle name="SAPBEXHLevel3 3 6" xfId="56295"/>
    <cellStyle name="SAPBEXHLevel3 3 7" xfId="56296"/>
    <cellStyle name="SAPBEXHLevel3 3 8" xfId="56297"/>
    <cellStyle name="SAPBEXHLevel3 3 9" xfId="56298"/>
    <cellStyle name="SAPBEXHLevel3 30" xfId="56299"/>
    <cellStyle name="SAPBEXHLevel3 31" xfId="56300"/>
    <cellStyle name="SAPBEXHLevel3 32" xfId="56301"/>
    <cellStyle name="SAPBEXHLevel3 33" xfId="56302"/>
    <cellStyle name="SAPBEXHLevel3 34" xfId="56303"/>
    <cellStyle name="SAPBEXHLevel3 35" xfId="56304"/>
    <cellStyle name="SAPBEXHLevel3 36" xfId="56305"/>
    <cellStyle name="SAPBEXHLevel3 37" xfId="56306"/>
    <cellStyle name="SAPBEXHLevel3 38" xfId="56307"/>
    <cellStyle name="SAPBEXHLevel3 39" xfId="56308"/>
    <cellStyle name="SAPBEXHLevel3 4" xfId="56309"/>
    <cellStyle name="SAPBEXHLevel3 4 10" xfId="56310"/>
    <cellStyle name="SAPBEXHLevel3 4 11" xfId="56311"/>
    <cellStyle name="SAPBEXHLevel3 4 12" xfId="56312"/>
    <cellStyle name="SAPBEXHLevel3 4 13" xfId="56313"/>
    <cellStyle name="SAPBEXHLevel3 4 14" xfId="56314"/>
    <cellStyle name="SAPBEXHLevel3 4 15" xfId="56315"/>
    <cellStyle name="SAPBEXHLevel3 4 16" xfId="56316"/>
    <cellStyle name="SAPBEXHLevel3 4 17" xfId="56317"/>
    <cellStyle name="SAPBEXHLevel3 4 18" xfId="56318"/>
    <cellStyle name="SAPBEXHLevel3 4 19" xfId="56319"/>
    <cellStyle name="SAPBEXHLevel3 4 2" xfId="56320"/>
    <cellStyle name="SAPBEXHLevel3 4 2 10" xfId="56321"/>
    <cellStyle name="SAPBEXHLevel3 4 2 11" xfId="56322"/>
    <cellStyle name="SAPBEXHLevel3 4 2 12" xfId="56323"/>
    <cellStyle name="SAPBEXHLevel3 4 2 13" xfId="56324"/>
    <cellStyle name="SAPBEXHLevel3 4 2 14" xfId="56325"/>
    <cellStyle name="SAPBEXHLevel3 4 2 15" xfId="56326"/>
    <cellStyle name="SAPBEXHLevel3 4 2 16" xfId="56327"/>
    <cellStyle name="SAPBEXHLevel3 4 2 17" xfId="56328"/>
    <cellStyle name="SAPBEXHLevel3 4 2 18" xfId="56329"/>
    <cellStyle name="SAPBEXHLevel3 4 2 19" xfId="56330"/>
    <cellStyle name="SAPBEXHLevel3 4 2 2" xfId="56331"/>
    <cellStyle name="SAPBEXHLevel3 4 2 20" xfId="56332"/>
    <cellStyle name="SAPBEXHLevel3 4 2 21" xfId="56333"/>
    <cellStyle name="SAPBEXHLevel3 4 2 22" xfId="56334"/>
    <cellStyle name="SAPBEXHLevel3 4 2 23" xfId="56335"/>
    <cellStyle name="SAPBEXHLevel3 4 2 24" xfId="56336"/>
    <cellStyle name="SAPBEXHLevel3 4 2 25" xfId="56337"/>
    <cellStyle name="SAPBEXHLevel3 4 2 26" xfId="56338"/>
    <cellStyle name="SAPBEXHLevel3 4 2 27" xfId="56339"/>
    <cellStyle name="SAPBEXHLevel3 4 2 28" xfId="56340"/>
    <cellStyle name="SAPBEXHLevel3 4 2 29" xfId="56341"/>
    <cellStyle name="SAPBEXHLevel3 4 2 3" xfId="56342"/>
    <cellStyle name="SAPBEXHLevel3 4 2 4" xfId="56343"/>
    <cellStyle name="SAPBEXHLevel3 4 2 5" xfId="56344"/>
    <cellStyle name="SAPBEXHLevel3 4 2 6" xfId="56345"/>
    <cellStyle name="SAPBEXHLevel3 4 2 7" xfId="56346"/>
    <cellStyle name="SAPBEXHLevel3 4 2 8" xfId="56347"/>
    <cellStyle name="SAPBEXHLevel3 4 2 9" xfId="56348"/>
    <cellStyle name="SAPBEXHLevel3 4 20" xfId="56349"/>
    <cellStyle name="SAPBEXHLevel3 4 21" xfId="56350"/>
    <cellStyle name="SAPBEXHLevel3 4 22" xfId="56351"/>
    <cellStyle name="SAPBEXHLevel3 4 23" xfId="56352"/>
    <cellStyle name="SAPBEXHLevel3 4 24" xfId="56353"/>
    <cellStyle name="SAPBEXHLevel3 4 25" xfId="56354"/>
    <cellStyle name="SAPBEXHLevel3 4 26" xfId="56355"/>
    <cellStyle name="SAPBEXHLevel3 4 27" xfId="56356"/>
    <cellStyle name="SAPBEXHLevel3 4 28" xfId="56357"/>
    <cellStyle name="SAPBEXHLevel3 4 29" xfId="56358"/>
    <cellStyle name="SAPBEXHLevel3 4 3" xfId="56359"/>
    <cellStyle name="SAPBEXHLevel3 4 3 10" xfId="56360"/>
    <cellStyle name="SAPBEXHLevel3 4 3 11" xfId="56361"/>
    <cellStyle name="SAPBEXHLevel3 4 3 12" xfId="56362"/>
    <cellStyle name="SAPBEXHLevel3 4 3 13" xfId="56363"/>
    <cellStyle name="SAPBEXHLevel3 4 3 14" xfId="56364"/>
    <cellStyle name="SAPBEXHLevel3 4 3 15" xfId="56365"/>
    <cellStyle name="SAPBEXHLevel3 4 3 16" xfId="56366"/>
    <cellStyle name="SAPBEXHLevel3 4 3 17" xfId="56367"/>
    <cellStyle name="SAPBEXHLevel3 4 3 18" xfId="56368"/>
    <cellStyle name="SAPBEXHLevel3 4 3 19" xfId="56369"/>
    <cellStyle name="SAPBEXHLevel3 4 3 2" xfId="56370"/>
    <cellStyle name="SAPBEXHLevel3 4 3 20" xfId="56371"/>
    <cellStyle name="SAPBEXHLevel3 4 3 21" xfId="56372"/>
    <cellStyle name="SAPBEXHLevel3 4 3 22" xfId="56373"/>
    <cellStyle name="SAPBEXHLevel3 4 3 23" xfId="56374"/>
    <cellStyle name="SAPBEXHLevel3 4 3 24" xfId="56375"/>
    <cellStyle name="SAPBEXHLevel3 4 3 25" xfId="56376"/>
    <cellStyle name="SAPBEXHLevel3 4 3 26" xfId="56377"/>
    <cellStyle name="SAPBEXHLevel3 4 3 27" xfId="56378"/>
    <cellStyle name="SAPBEXHLevel3 4 3 28" xfId="56379"/>
    <cellStyle name="SAPBEXHLevel3 4 3 29" xfId="56380"/>
    <cellStyle name="SAPBEXHLevel3 4 3 3" xfId="56381"/>
    <cellStyle name="SAPBEXHLevel3 4 3 4" xfId="56382"/>
    <cellStyle name="SAPBEXHLevel3 4 3 5" xfId="56383"/>
    <cellStyle name="SAPBEXHLevel3 4 3 6" xfId="56384"/>
    <cellStyle name="SAPBEXHLevel3 4 3 7" xfId="56385"/>
    <cellStyle name="SAPBEXHLevel3 4 3 8" xfId="56386"/>
    <cellStyle name="SAPBEXHLevel3 4 3 9" xfId="56387"/>
    <cellStyle name="SAPBEXHLevel3 4 30" xfId="56388"/>
    <cellStyle name="SAPBEXHLevel3 4 31" xfId="56389"/>
    <cellStyle name="SAPBEXHLevel3 4 4" xfId="56390"/>
    <cellStyle name="SAPBEXHLevel3 4 5" xfId="56391"/>
    <cellStyle name="SAPBEXHLevel3 4 6" xfId="56392"/>
    <cellStyle name="SAPBEXHLevel3 4 7" xfId="56393"/>
    <cellStyle name="SAPBEXHLevel3 4 8" xfId="56394"/>
    <cellStyle name="SAPBEXHLevel3 4 9" xfId="56395"/>
    <cellStyle name="SAPBEXHLevel3 40" xfId="56396"/>
    <cellStyle name="SAPBEXHLevel3 41" xfId="56397"/>
    <cellStyle name="SAPBEXHLevel3 42" xfId="56398"/>
    <cellStyle name="SAPBEXHLevel3 43" xfId="56399"/>
    <cellStyle name="SAPBEXHLevel3 44" xfId="56400"/>
    <cellStyle name="SAPBEXHLevel3 5" xfId="56401"/>
    <cellStyle name="SAPBEXHLevel3 5 10" xfId="56402"/>
    <cellStyle name="SAPBEXHLevel3 5 11" xfId="56403"/>
    <cellStyle name="SAPBEXHLevel3 5 12" xfId="56404"/>
    <cellStyle name="SAPBEXHLevel3 5 13" xfId="56405"/>
    <cellStyle name="SAPBEXHLevel3 5 14" xfId="56406"/>
    <cellStyle name="SAPBEXHLevel3 5 15" xfId="56407"/>
    <cellStyle name="SAPBEXHLevel3 5 16" xfId="56408"/>
    <cellStyle name="SAPBEXHLevel3 5 17" xfId="56409"/>
    <cellStyle name="SAPBEXHLevel3 5 18" xfId="56410"/>
    <cellStyle name="SAPBEXHLevel3 5 19" xfId="56411"/>
    <cellStyle name="SAPBEXHLevel3 5 2" xfId="56412"/>
    <cellStyle name="SAPBEXHLevel3 5 2 10" xfId="56413"/>
    <cellStyle name="SAPBEXHLevel3 5 2 11" xfId="56414"/>
    <cellStyle name="SAPBEXHLevel3 5 2 12" xfId="56415"/>
    <cellStyle name="SAPBEXHLevel3 5 2 13" xfId="56416"/>
    <cellStyle name="SAPBEXHLevel3 5 2 14" xfId="56417"/>
    <cellStyle name="SAPBEXHLevel3 5 2 15" xfId="56418"/>
    <cellStyle name="SAPBEXHLevel3 5 2 16" xfId="56419"/>
    <cellStyle name="SAPBEXHLevel3 5 2 17" xfId="56420"/>
    <cellStyle name="SAPBEXHLevel3 5 2 18" xfId="56421"/>
    <cellStyle name="SAPBEXHLevel3 5 2 19" xfId="56422"/>
    <cellStyle name="SAPBEXHLevel3 5 2 2" xfId="56423"/>
    <cellStyle name="SAPBEXHLevel3 5 2 20" xfId="56424"/>
    <cellStyle name="SAPBEXHLevel3 5 2 21" xfId="56425"/>
    <cellStyle name="SAPBEXHLevel3 5 2 22" xfId="56426"/>
    <cellStyle name="SAPBEXHLevel3 5 2 23" xfId="56427"/>
    <cellStyle name="SAPBEXHLevel3 5 2 24" xfId="56428"/>
    <cellStyle name="SAPBEXHLevel3 5 2 25" xfId="56429"/>
    <cellStyle name="SAPBEXHLevel3 5 2 26" xfId="56430"/>
    <cellStyle name="SAPBEXHLevel3 5 2 27" xfId="56431"/>
    <cellStyle name="SAPBEXHLevel3 5 2 28" xfId="56432"/>
    <cellStyle name="SAPBEXHLevel3 5 2 29" xfId="56433"/>
    <cellStyle name="SAPBEXHLevel3 5 2 3" xfId="56434"/>
    <cellStyle name="SAPBEXHLevel3 5 2 4" xfId="56435"/>
    <cellStyle name="SAPBEXHLevel3 5 2 5" xfId="56436"/>
    <cellStyle name="SAPBEXHLevel3 5 2 6" xfId="56437"/>
    <cellStyle name="SAPBEXHLevel3 5 2 7" xfId="56438"/>
    <cellStyle name="SAPBEXHLevel3 5 2 8" xfId="56439"/>
    <cellStyle name="SAPBEXHLevel3 5 2 9" xfId="56440"/>
    <cellStyle name="SAPBEXHLevel3 5 20" xfId="56441"/>
    <cellStyle name="SAPBEXHLevel3 5 21" xfId="56442"/>
    <cellStyle name="SAPBEXHLevel3 5 22" xfId="56443"/>
    <cellStyle name="SAPBEXHLevel3 5 23" xfId="56444"/>
    <cellStyle name="SAPBEXHLevel3 5 24" xfId="56445"/>
    <cellStyle name="SAPBEXHLevel3 5 25" xfId="56446"/>
    <cellStyle name="SAPBEXHLevel3 5 26" xfId="56447"/>
    <cellStyle name="SAPBEXHLevel3 5 27" xfId="56448"/>
    <cellStyle name="SAPBEXHLevel3 5 28" xfId="56449"/>
    <cellStyle name="SAPBEXHLevel3 5 29" xfId="56450"/>
    <cellStyle name="SAPBEXHLevel3 5 3" xfId="56451"/>
    <cellStyle name="SAPBEXHLevel3 5 30" xfId="56452"/>
    <cellStyle name="SAPBEXHLevel3 5 4" xfId="56453"/>
    <cellStyle name="SAPBEXHLevel3 5 5" xfId="56454"/>
    <cellStyle name="SAPBEXHLevel3 5 6" xfId="56455"/>
    <cellStyle name="SAPBEXHLevel3 5 7" xfId="56456"/>
    <cellStyle name="SAPBEXHLevel3 5 8" xfId="56457"/>
    <cellStyle name="SAPBEXHLevel3 5 9" xfId="56458"/>
    <cellStyle name="SAPBEXHLevel3 6" xfId="56459"/>
    <cellStyle name="SAPBEXHLevel3 6 10" xfId="56460"/>
    <cellStyle name="SAPBEXHLevel3 6 11" xfId="56461"/>
    <cellStyle name="SAPBEXHLevel3 6 12" xfId="56462"/>
    <cellStyle name="SAPBEXHLevel3 6 13" xfId="56463"/>
    <cellStyle name="SAPBEXHLevel3 6 14" xfId="56464"/>
    <cellStyle name="SAPBEXHLevel3 6 15" xfId="56465"/>
    <cellStyle name="SAPBEXHLevel3 6 16" xfId="56466"/>
    <cellStyle name="SAPBEXHLevel3 6 17" xfId="56467"/>
    <cellStyle name="SAPBEXHLevel3 6 18" xfId="56468"/>
    <cellStyle name="SAPBEXHLevel3 6 19" xfId="56469"/>
    <cellStyle name="SAPBEXHLevel3 6 2" xfId="56470"/>
    <cellStyle name="SAPBEXHLevel3 6 2 10" xfId="56471"/>
    <cellStyle name="SAPBEXHLevel3 6 2 11" xfId="56472"/>
    <cellStyle name="SAPBEXHLevel3 6 2 12" xfId="56473"/>
    <cellStyle name="SAPBEXHLevel3 6 2 13" xfId="56474"/>
    <cellStyle name="SAPBEXHLevel3 6 2 14" xfId="56475"/>
    <cellStyle name="SAPBEXHLevel3 6 2 15" xfId="56476"/>
    <cellStyle name="SAPBEXHLevel3 6 2 16" xfId="56477"/>
    <cellStyle name="SAPBEXHLevel3 6 2 17" xfId="56478"/>
    <cellStyle name="SAPBEXHLevel3 6 2 18" xfId="56479"/>
    <cellStyle name="SAPBEXHLevel3 6 2 19" xfId="56480"/>
    <cellStyle name="SAPBEXHLevel3 6 2 2" xfId="56481"/>
    <cellStyle name="SAPBEXHLevel3 6 2 20" xfId="56482"/>
    <cellStyle name="SAPBEXHLevel3 6 2 21" xfId="56483"/>
    <cellStyle name="SAPBEXHLevel3 6 2 22" xfId="56484"/>
    <cellStyle name="SAPBEXHLevel3 6 2 23" xfId="56485"/>
    <cellStyle name="SAPBEXHLevel3 6 2 24" xfId="56486"/>
    <cellStyle name="SAPBEXHLevel3 6 2 25" xfId="56487"/>
    <cellStyle name="SAPBEXHLevel3 6 2 26" xfId="56488"/>
    <cellStyle name="SAPBEXHLevel3 6 2 27" xfId="56489"/>
    <cellStyle name="SAPBEXHLevel3 6 2 28" xfId="56490"/>
    <cellStyle name="SAPBEXHLevel3 6 2 29" xfId="56491"/>
    <cellStyle name="SAPBEXHLevel3 6 2 3" xfId="56492"/>
    <cellStyle name="SAPBEXHLevel3 6 2 4" xfId="56493"/>
    <cellStyle name="SAPBEXHLevel3 6 2 5" xfId="56494"/>
    <cellStyle name="SAPBEXHLevel3 6 2 6" xfId="56495"/>
    <cellStyle name="SAPBEXHLevel3 6 2 7" xfId="56496"/>
    <cellStyle name="SAPBEXHLevel3 6 2 8" xfId="56497"/>
    <cellStyle name="SAPBEXHLevel3 6 2 9" xfId="56498"/>
    <cellStyle name="SAPBEXHLevel3 6 20" xfId="56499"/>
    <cellStyle name="SAPBEXHLevel3 6 21" xfId="56500"/>
    <cellStyle name="SAPBEXHLevel3 6 22" xfId="56501"/>
    <cellStyle name="SAPBEXHLevel3 6 23" xfId="56502"/>
    <cellStyle name="SAPBEXHLevel3 6 24" xfId="56503"/>
    <cellStyle name="SAPBEXHLevel3 6 25" xfId="56504"/>
    <cellStyle name="SAPBEXHLevel3 6 26" xfId="56505"/>
    <cellStyle name="SAPBEXHLevel3 6 27" xfId="56506"/>
    <cellStyle name="SAPBEXHLevel3 6 28" xfId="56507"/>
    <cellStyle name="SAPBEXHLevel3 6 29" xfId="56508"/>
    <cellStyle name="SAPBEXHLevel3 6 3" xfId="56509"/>
    <cellStyle name="SAPBEXHLevel3 6 30" xfId="56510"/>
    <cellStyle name="SAPBEXHLevel3 6 4" xfId="56511"/>
    <cellStyle name="SAPBEXHLevel3 6 5" xfId="56512"/>
    <cellStyle name="SAPBEXHLevel3 6 6" xfId="56513"/>
    <cellStyle name="SAPBEXHLevel3 6 7" xfId="56514"/>
    <cellStyle name="SAPBEXHLevel3 6 8" xfId="56515"/>
    <cellStyle name="SAPBEXHLevel3 6 9" xfId="56516"/>
    <cellStyle name="SAPBEXHLevel3 7" xfId="56517"/>
    <cellStyle name="SAPBEXHLevel3 7 10" xfId="56518"/>
    <cellStyle name="SAPBEXHLevel3 7 11" xfId="56519"/>
    <cellStyle name="SAPBEXHLevel3 7 12" xfId="56520"/>
    <cellStyle name="SAPBEXHLevel3 7 13" xfId="56521"/>
    <cellStyle name="SAPBEXHLevel3 7 14" xfId="56522"/>
    <cellStyle name="SAPBEXHLevel3 7 15" xfId="56523"/>
    <cellStyle name="SAPBEXHLevel3 7 16" xfId="56524"/>
    <cellStyle name="SAPBEXHLevel3 7 17" xfId="56525"/>
    <cellStyle name="SAPBEXHLevel3 7 18" xfId="56526"/>
    <cellStyle name="SAPBEXHLevel3 7 19" xfId="56527"/>
    <cellStyle name="SAPBEXHLevel3 7 2" xfId="56528"/>
    <cellStyle name="SAPBEXHLevel3 7 2 10" xfId="56529"/>
    <cellStyle name="SAPBEXHLevel3 7 2 11" xfId="56530"/>
    <cellStyle name="SAPBEXHLevel3 7 2 12" xfId="56531"/>
    <cellStyle name="SAPBEXHLevel3 7 2 13" xfId="56532"/>
    <cellStyle name="SAPBEXHLevel3 7 2 14" xfId="56533"/>
    <cellStyle name="SAPBEXHLevel3 7 2 15" xfId="56534"/>
    <cellStyle name="SAPBEXHLevel3 7 2 16" xfId="56535"/>
    <cellStyle name="SAPBEXHLevel3 7 2 17" xfId="56536"/>
    <cellStyle name="SAPBEXHLevel3 7 2 18" xfId="56537"/>
    <cellStyle name="SAPBEXHLevel3 7 2 19" xfId="56538"/>
    <cellStyle name="SAPBEXHLevel3 7 2 2" xfId="56539"/>
    <cellStyle name="SAPBEXHLevel3 7 2 20" xfId="56540"/>
    <cellStyle name="SAPBEXHLevel3 7 2 21" xfId="56541"/>
    <cellStyle name="SAPBEXHLevel3 7 2 22" xfId="56542"/>
    <cellStyle name="SAPBEXHLevel3 7 2 23" xfId="56543"/>
    <cellStyle name="SAPBEXHLevel3 7 2 24" xfId="56544"/>
    <cellStyle name="SAPBEXHLevel3 7 2 25" xfId="56545"/>
    <cellStyle name="SAPBEXHLevel3 7 2 26" xfId="56546"/>
    <cellStyle name="SAPBEXHLevel3 7 2 27" xfId="56547"/>
    <cellStyle name="SAPBEXHLevel3 7 2 28" xfId="56548"/>
    <cellStyle name="SAPBEXHLevel3 7 2 29" xfId="56549"/>
    <cellStyle name="SAPBEXHLevel3 7 2 3" xfId="56550"/>
    <cellStyle name="SAPBEXHLevel3 7 2 4" xfId="56551"/>
    <cellStyle name="SAPBEXHLevel3 7 2 5" xfId="56552"/>
    <cellStyle name="SAPBEXHLevel3 7 2 6" xfId="56553"/>
    <cellStyle name="SAPBEXHLevel3 7 2 7" xfId="56554"/>
    <cellStyle name="SAPBEXHLevel3 7 2 8" xfId="56555"/>
    <cellStyle name="SAPBEXHLevel3 7 2 9" xfId="56556"/>
    <cellStyle name="SAPBEXHLevel3 7 20" xfId="56557"/>
    <cellStyle name="SAPBEXHLevel3 7 21" xfId="56558"/>
    <cellStyle name="SAPBEXHLevel3 7 22" xfId="56559"/>
    <cellStyle name="SAPBEXHLevel3 7 23" xfId="56560"/>
    <cellStyle name="SAPBEXHLevel3 7 24" xfId="56561"/>
    <cellStyle name="SAPBEXHLevel3 7 25" xfId="56562"/>
    <cellStyle name="SAPBEXHLevel3 7 26" xfId="56563"/>
    <cellStyle name="SAPBEXHLevel3 7 27" xfId="56564"/>
    <cellStyle name="SAPBEXHLevel3 7 28" xfId="56565"/>
    <cellStyle name="SAPBEXHLevel3 7 29" xfId="56566"/>
    <cellStyle name="SAPBEXHLevel3 7 3" xfId="56567"/>
    <cellStyle name="SAPBEXHLevel3 7 30" xfId="56568"/>
    <cellStyle name="SAPBEXHLevel3 7 4" xfId="56569"/>
    <cellStyle name="SAPBEXHLevel3 7 5" xfId="56570"/>
    <cellStyle name="SAPBEXHLevel3 7 6" xfId="56571"/>
    <cellStyle name="SAPBEXHLevel3 7 7" xfId="56572"/>
    <cellStyle name="SAPBEXHLevel3 7 8" xfId="56573"/>
    <cellStyle name="SAPBEXHLevel3 7 9" xfId="56574"/>
    <cellStyle name="SAPBEXHLevel3 8" xfId="56575"/>
    <cellStyle name="SAPBEXHLevel3 8 10" xfId="56576"/>
    <cellStyle name="SAPBEXHLevel3 8 11" xfId="56577"/>
    <cellStyle name="SAPBEXHLevel3 8 12" xfId="56578"/>
    <cellStyle name="SAPBEXHLevel3 8 13" xfId="56579"/>
    <cellStyle name="SAPBEXHLevel3 8 14" xfId="56580"/>
    <cellStyle name="SAPBEXHLevel3 8 15" xfId="56581"/>
    <cellStyle name="SAPBEXHLevel3 8 16" xfId="56582"/>
    <cellStyle name="SAPBEXHLevel3 8 17" xfId="56583"/>
    <cellStyle name="SAPBEXHLevel3 8 18" xfId="56584"/>
    <cellStyle name="SAPBEXHLevel3 8 19" xfId="56585"/>
    <cellStyle name="SAPBEXHLevel3 8 2" xfId="56586"/>
    <cellStyle name="SAPBEXHLevel3 8 2 10" xfId="56587"/>
    <cellStyle name="SAPBEXHLevel3 8 2 11" xfId="56588"/>
    <cellStyle name="SAPBEXHLevel3 8 2 12" xfId="56589"/>
    <cellStyle name="SAPBEXHLevel3 8 2 13" xfId="56590"/>
    <cellStyle name="SAPBEXHLevel3 8 2 14" xfId="56591"/>
    <cellStyle name="SAPBEXHLevel3 8 2 15" xfId="56592"/>
    <cellStyle name="SAPBEXHLevel3 8 2 16" xfId="56593"/>
    <cellStyle name="SAPBEXHLevel3 8 2 17" xfId="56594"/>
    <cellStyle name="SAPBEXHLevel3 8 2 18" xfId="56595"/>
    <cellStyle name="SAPBEXHLevel3 8 2 19" xfId="56596"/>
    <cellStyle name="SAPBEXHLevel3 8 2 2" xfId="56597"/>
    <cellStyle name="SAPBEXHLevel3 8 2 20" xfId="56598"/>
    <cellStyle name="SAPBEXHLevel3 8 2 21" xfId="56599"/>
    <cellStyle name="SAPBEXHLevel3 8 2 22" xfId="56600"/>
    <cellStyle name="SAPBEXHLevel3 8 2 23" xfId="56601"/>
    <cellStyle name="SAPBEXHLevel3 8 2 24" xfId="56602"/>
    <cellStyle name="SAPBEXHLevel3 8 2 25" xfId="56603"/>
    <cellStyle name="SAPBEXHLevel3 8 2 26" xfId="56604"/>
    <cellStyle name="SAPBEXHLevel3 8 2 27" xfId="56605"/>
    <cellStyle name="SAPBEXHLevel3 8 2 28" xfId="56606"/>
    <cellStyle name="SAPBEXHLevel3 8 2 29" xfId="56607"/>
    <cellStyle name="SAPBEXHLevel3 8 2 3" xfId="56608"/>
    <cellStyle name="SAPBEXHLevel3 8 2 4" xfId="56609"/>
    <cellStyle name="SAPBEXHLevel3 8 2 5" xfId="56610"/>
    <cellStyle name="SAPBEXHLevel3 8 2 6" xfId="56611"/>
    <cellStyle name="SAPBEXHLevel3 8 2 7" xfId="56612"/>
    <cellStyle name="SAPBEXHLevel3 8 2 8" xfId="56613"/>
    <cellStyle name="SAPBEXHLevel3 8 2 9" xfId="56614"/>
    <cellStyle name="SAPBEXHLevel3 8 20" xfId="56615"/>
    <cellStyle name="SAPBEXHLevel3 8 21" xfId="56616"/>
    <cellStyle name="SAPBEXHLevel3 8 22" xfId="56617"/>
    <cellStyle name="SAPBEXHLevel3 8 23" xfId="56618"/>
    <cellStyle name="SAPBEXHLevel3 8 24" xfId="56619"/>
    <cellStyle name="SAPBEXHLevel3 8 25" xfId="56620"/>
    <cellStyle name="SAPBEXHLevel3 8 26" xfId="56621"/>
    <cellStyle name="SAPBEXHLevel3 8 27" xfId="56622"/>
    <cellStyle name="SAPBEXHLevel3 8 28" xfId="56623"/>
    <cellStyle name="SAPBEXHLevel3 8 29" xfId="56624"/>
    <cellStyle name="SAPBEXHLevel3 8 3" xfId="56625"/>
    <cellStyle name="SAPBEXHLevel3 8 30" xfId="56626"/>
    <cellStyle name="SAPBEXHLevel3 8 4" xfId="56627"/>
    <cellStyle name="SAPBEXHLevel3 8 5" xfId="56628"/>
    <cellStyle name="SAPBEXHLevel3 8 6" xfId="56629"/>
    <cellStyle name="SAPBEXHLevel3 8 7" xfId="56630"/>
    <cellStyle name="SAPBEXHLevel3 8 8" xfId="56631"/>
    <cellStyle name="SAPBEXHLevel3 8 9" xfId="56632"/>
    <cellStyle name="SAPBEXHLevel3 9" xfId="56633"/>
    <cellStyle name="SAPBEXHLevel3 9 10" xfId="56634"/>
    <cellStyle name="SAPBEXHLevel3 9 11" xfId="56635"/>
    <cellStyle name="SAPBEXHLevel3 9 12" xfId="56636"/>
    <cellStyle name="SAPBEXHLevel3 9 13" xfId="56637"/>
    <cellStyle name="SAPBEXHLevel3 9 14" xfId="56638"/>
    <cellStyle name="SAPBEXHLevel3 9 15" xfId="56639"/>
    <cellStyle name="SAPBEXHLevel3 9 16" xfId="56640"/>
    <cellStyle name="SAPBEXHLevel3 9 17" xfId="56641"/>
    <cellStyle name="SAPBEXHLevel3 9 18" xfId="56642"/>
    <cellStyle name="SAPBEXHLevel3 9 19" xfId="56643"/>
    <cellStyle name="SAPBEXHLevel3 9 2" xfId="56644"/>
    <cellStyle name="SAPBEXHLevel3 9 2 10" xfId="56645"/>
    <cellStyle name="SAPBEXHLevel3 9 2 11" xfId="56646"/>
    <cellStyle name="SAPBEXHLevel3 9 2 12" xfId="56647"/>
    <cellStyle name="SAPBEXHLevel3 9 2 13" xfId="56648"/>
    <cellStyle name="SAPBEXHLevel3 9 2 14" xfId="56649"/>
    <cellStyle name="SAPBEXHLevel3 9 2 15" xfId="56650"/>
    <cellStyle name="SAPBEXHLevel3 9 2 16" xfId="56651"/>
    <cellStyle name="SAPBEXHLevel3 9 2 17" xfId="56652"/>
    <cellStyle name="SAPBEXHLevel3 9 2 18" xfId="56653"/>
    <cellStyle name="SAPBEXHLevel3 9 2 19" xfId="56654"/>
    <cellStyle name="SAPBEXHLevel3 9 2 2" xfId="56655"/>
    <cellStyle name="SAPBEXHLevel3 9 2 20" xfId="56656"/>
    <cellStyle name="SAPBEXHLevel3 9 2 21" xfId="56657"/>
    <cellStyle name="SAPBEXHLevel3 9 2 22" xfId="56658"/>
    <cellStyle name="SAPBEXHLevel3 9 2 23" xfId="56659"/>
    <cellStyle name="SAPBEXHLevel3 9 2 24" xfId="56660"/>
    <cellStyle name="SAPBEXHLevel3 9 2 25" xfId="56661"/>
    <cellStyle name="SAPBEXHLevel3 9 2 26" xfId="56662"/>
    <cellStyle name="SAPBEXHLevel3 9 2 27" xfId="56663"/>
    <cellStyle name="SAPBEXHLevel3 9 2 28" xfId="56664"/>
    <cellStyle name="SAPBEXHLevel3 9 2 29" xfId="56665"/>
    <cellStyle name="SAPBEXHLevel3 9 2 3" xfId="56666"/>
    <cellStyle name="SAPBEXHLevel3 9 2 4" xfId="56667"/>
    <cellStyle name="SAPBEXHLevel3 9 2 5" xfId="56668"/>
    <cellStyle name="SAPBEXHLevel3 9 2 6" xfId="56669"/>
    <cellStyle name="SAPBEXHLevel3 9 2 7" xfId="56670"/>
    <cellStyle name="SAPBEXHLevel3 9 2 8" xfId="56671"/>
    <cellStyle name="SAPBEXHLevel3 9 2 9" xfId="56672"/>
    <cellStyle name="SAPBEXHLevel3 9 20" xfId="56673"/>
    <cellStyle name="SAPBEXHLevel3 9 21" xfId="56674"/>
    <cellStyle name="SAPBEXHLevel3 9 22" xfId="56675"/>
    <cellStyle name="SAPBEXHLevel3 9 23" xfId="56676"/>
    <cellStyle name="SAPBEXHLevel3 9 24" xfId="56677"/>
    <cellStyle name="SAPBEXHLevel3 9 25" xfId="56678"/>
    <cellStyle name="SAPBEXHLevel3 9 26" xfId="56679"/>
    <cellStyle name="SAPBEXHLevel3 9 27" xfId="56680"/>
    <cellStyle name="SAPBEXHLevel3 9 28" xfId="56681"/>
    <cellStyle name="SAPBEXHLevel3 9 29" xfId="56682"/>
    <cellStyle name="SAPBEXHLevel3 9 3" xfId="56683"/>
    <cellStyle name="SAPBEXHLevel3 9 30" xfId="56684"/>
    <cellStyle name="SAPBEXHLevel3 9 4" xfId="56685"/>
    <cellStyle name="SAPBEXHLevel3 9 5" xfId="56686"/>
    <cellStyle name="SAPBEXHLevel3 9 6" xfId="56687"/>
    <cellStyle name="SAPBEXHLevel3 9 7" xfId="56688"/>
    <cellStyle name="SAPBEXHLevel3 9 8" xfId="56689"/>
    <cellStyle name="SAPBEXHLevel3 9 9" xfId="56690"/>
    <cellStyle name="SAPBEXHLevel3X" xfId="56691"/>
    <cellStyle name="SAPBEXHLevel3X 10" xfId="56692"/>
    <cellStyle name="SAPBEXHLevel3X 10 10" xfId="56693"/>
    <cellStyle name="SAPBEXHLevel3X 10 11" xfId="56694"/>
    <cellStyle name="SAPBEXHLevel3X 10 12" xfId="56695"/>
    <cellStyle name="SAPBEXHLevel3X 10 13" xfId="56696"/>
    <cellStyle name="SAPBEXHLevel3X 10 14" xfId="56697"/>
    <cellStyle name="SAPBEXHLevel3X 10 15" xfId="56698"/>
    <cellStyle name="SAPBEXHLevel3X 10 16" xfId="56699"/>
    <cellStyle name="SAPBEXHLevel3X 10 17" xfId="56700"/>
    <cellStyle name="SAPBEXHLevel3X 10 18" xfId="56701"/>
    <cellStyle name="SAPBEXHLevel3X 10 19" xfId="56702"/>
    <cellStyle name="SAPBEXHLevel3X 10 2" xfId="56703"/>
    <cellStyle name="SAPBEXHLevel3X 10 2 10" xfId="56704"/>
    <cellStyle name="SAPBEXHLevel3X 10 2 11" xfId="56705"/>
    <cellStyle name="SAPBEXHLevel3X 10 2 12" xfId="56706"/>
    <cellStyle name="SAPBEXHLevel3X 10 2 13" xfId="56707"/>
    <cellStyle name="SAPBEXHLevel3X 10 2 14" xfId="56708"/>
    <cellStyle name="SAPBEXHLevel3X 10 2 15" xfId="56709"/>
    <cellStyle name="SAPBEXHLevel3X 10 2 16" xfId="56710"/>
    <cellStyle name="SAPBEXHLevel3X 10 2 17" xfId="56711"/>
    <cellStyle name="SAPBEXHLevel3X 10 2 18" xfId="56712"/>
    <cellStyle name="SAPBEXHLevel3X 10 2 19" xfId="56713"/>
    <cellStyle name="SAPBEXHLevel3X 10 2 2" xfId="56714"/>
    <cellStyle name="SAPBEXHLevel3X 10 2 20" xfId="56715"/>
    <cellStyle name="SAPBEXHLevel3X 10 2 21" xfId="56716"/>
    <cellStyle name="SAPBEXHLevel3X 10 2 22" xfId="56717"/>
    <cellStyle name="SAPBEXHLevel3X 10 2 23" xfId="56718"/>
    <cellStyle name="SAPBEXHLevel3X 10 2 24" xfId="56719"/>
    <cellStyle name="SAPBEXHLevel3X 10 2 25" xfId="56720"/>
    <cellStyle name="SAPBEXHLevel3X 10 2 26" xfId="56721"/>
    <cellStyle name="SAPBEXHLevel3X 10 2 27" xfId="56722"/>
    <cellStyle name="SAPBEXHLevel3X 10 2 28" xfId="56723"/>
    <cellStyle name="SAPBEXHLevel3X 10 2 29" xfId="56724"/>
    <cellStyle name="SAPBEXHLevel3X 10 2 3" xfId="56725"/>
    <cellStyle name="SAPBEXHLevel3X 10 2 4" xfId="56726"/>
    <cellStyle name="SAPBEXHLevel3X 10 2 5" xfId="56727"/>
    <cellStyle name="SAPBEXHLevel3X 10 2 6" xfId="56728"/>
    <cellStyle name="SAPBEXHLevel3X 10 2 7" xfId="56729"/>
    <cellStyle name="SAPBEXHLevel3X 10 2 8" xfId="56730"/>
    <cellStyle name="SAPBEXHLevel3X 10 2 9" xfId="56731"/>
    <cellStyle name="SAPBEXHLevel3X 10 20" xfId="56732"/>
    <cellStyle name="SAPBEXHLevel3X 10 21" xfId="56733"/>
    <cellStyle name="SAPBEXHLevel3X 10 22" xfId="56734"/>
    <cellStyle name="SAPBEXHLevel3X 10 23" xfId="56735"/>
    <cellStyle name="SAPBEXHLevel3X 10 24" xfId="56736"/>
    <cellStyle name="SAPBEXHLevel3X 10 25" xfId="56737"/>
    <cellStyle name="SAPBEXHLevel3X 10 26" xfId="56738"/>
    <cellStyle name="SAPBEXHLevel3X 10 27" xfId="56739"/>
    <cellStyle name="SAPBEXHLevel3X 10 28" xfId="56740"/>
    <cellStyle name="SAPBEXHLevel3X 10 29" xfId="56741"/>
    <cellStyle name="SAPBEXHLevel3X 10 3" xfId="56742"/>
    <cellStyle name="SAPBEXHLevel3X 10 30" xfId="56743"/>
    <cellStyle name="SAPBEXHLevel3X 10 4" xfId="56744"/>
    <cellStyle name="SAPBEXHLevel3X 10 5" xfId="56745"/>
    <cellStyle name="SAPBEXHLevel3X 10 6" xfId="56746"/>
    <cellStyle name="SAPBEXHLevel3X 10 7" xfId="56747"/>
    <cellStyle name="SAPBEXHLevel3X 10 8" xfId="56748"/>
    <cellStyle name="SAPBEXHLevel3X 10 9" xfId="56749"/>
    <cellStyle name="SAPBEXHLevel3X 11" xfId="56750"/>
    <cellStyle name="SAPBEXHLevel3X 11 10" xfId="56751"/>
    <cellStyle name="SAPBEXHLevel3X 11 11" xfId="56752"/>
    <cellStyle name="SAPBEXHLevel3X 11 12" xfId="56753"/>
    <cellStyle name="SAPBEXHLevel3X 11 13" xfId="56754"/>
    <cellStyle name="SAPBEXHLevel3X 11 14" xfId="56755"/>
    <cellStyle name="SAPBEXHLevel3X 11 15" xfId="56756"/>
    <cellStyle name="SAPBEXHLevel3X 11 16" xfId="56757"/>
    <cellStyle name="SAPBEXHLevel3X 11 17" xfId="56758"/>
    <cellStyle name="SAPBEXHLevel3X 11 18" xfId="56759"/>
    <cellStyle name="SAPBEXHLevel3X 11 19" xfId="56760"/>
    <cellStyle name="SAPBEXHLevel3X 11 2" xfId="56761"/>
    <cellStyle name="SAPBEXHLevel3X 11 2 10" xfId="56762"/>
    <cellStyle name="SAPBEXHLevel3X 11 2 11" xfId="56763"/>
    <cellStyle name="SAPBEXHLevel3X 11 2 12" xfId="56764"/>
    <cellStyle name="SAPBEXHLevel3X 11 2 13" xfId="56765"/>
    <cellStyle name="SAPBEXHLevel3X 11 2 14" xfId="56766"/>
    <cellStyle name="SAPBEXHLevel3X 11 2 15" xfId="56767"/>
    <cellStyle name="SAPBEXHLevel3X 11 2 16" xfId="56768"/>
    <cellStyle name="SAPBEXHLevel3X 11 2 17" xfId="56769"/>
    <cellStyle name="SAPBEXHLevel3X 11 2 18" xfId="56770"/>
    <cellStyle name="SAPBEXHLevel3X 11 2 19" xfId="56771"/>
    <cellStyle name="SAPBEXHLevel3X 11 2 2" xfId="56772"/>
    <cellStyle name="SAPBEXHLevel3X 11 2 20" xfId="56773"/>
    <cellStyle name="SAPBEXHLevel3X 11 2 21" xfId="56774"/>
    <cellStyle name="SAPBEXHLevel3X 11 2 22" xfId="56775"/>
    <cellStyle name="SAPBEXHLevel3X 11 2 23" xfId="56776"/>
    <cellStyle name="SAPBEXHLevel3X 11 2 24" xfId="56777"/>
    <cellStyle name="SAPBEXHLevel3X 11 2 25" xfId="56778"/>
    <cellStyle name="SAPBEXHLevel3X 11 2 26" xfId="56779"/>
    <cellStyle name="SAPBEXHLevel3X 11 2 27" xfId="56780"/>
    <cellStyle name="SAPBEXHLevel3X 11 2 28" xfId="56781"/>
    <cellStyle name="SAPBEXHLevel3X 11 2 29" xfId="56782"/>
    <cellStyle name="SAPBEXHLevel3X 11 2 3" xfId="56783"/>
    <cellStyle name="SAPBEXHLevel3X 11 2 4" xfId="56784"/>
    <cellStyle name="SAPBEXHLevel3X 11 2 5" xfId="56785"/>
    <cellStyle name="SAPBEXHLevel3X 11 2 6" xfId="56786"/>
    <cellStyle name="SAPBEXHLevel3X 11 2 7" xfId="56787"/>
    <cellStyle name="SAPBEXHLevel3X 11 2 8" xfId="56788"/>
    <cellStyle name="SAPBEXHLevel3X 11 2 9" xfId="56789"/>
    <cellStyle name="SAPBEXHLevel3X 11 20" xfId="56790"/>
    <cellStyle name="SAPBEXHLevel3X 11 21" xfId="56791"/>
    <cellStyle name="SAPBEXHLevel3X 11 22" xfId="56792"/>
    <cellStyle name="SAPBEXHLevel3X 11 23" xfId="56793"/>
    <cellStyle name="SAPBEXHLevel3X 11 24" xfId="56794"/>
    <cellStyle name="SAPBEXHLevel3X 11 25" xfId="56795"/>
    <cellStyle name="SAPBEXHLevel3X 11 26" xfId="56796"/>
    <cellStyle name="SAPBEXHLevel3X 11 27" xfId="56797"/>
    <cellStyle name="SAPBEXHLevel3X 11 28" xfId="56798"/>
    <cellStyle name="SAPBEXHLevel3X 11 29" xfId="56799"/>
    <cellStyle name="SAPBEXHLevel3X 11 3" xfId="56800"/>
    <cellStyle name="SAPBEXHLevel3X 11 30" xfId="56801"/>
    <cellStyle name="SAPBEXHLevel3X 11 4" xfId="56802"/>
    <cellStyle name="SAPBEXHLevel3X 11 5" xfId="56803"/>
    <cellStyle name="SAPBEXHLevel3X 11 6" xfId="56804"/>
    <cellStyle name="SAPBEXHLevel3X 11 7" xfId="56805"/>
    <cellStyle name="SAPBEXHLevel3X 11 8" xfId="56806"/>
    <cellStyle name="SAPBEXHLevel3X 11 9" xfId="56807"/>
    <cellStyle name="SAPBEXHLevel3X 12" xfId="56808"/>
    <cellStyle name="SAPBEXHLevel3X 12 10" xfId="56809"/>
    <cellStyle name="SAPBEXHLevel3X 12 11" xfId="56810"/>
    <cellStyle name="SAPBEXHLevel3X 12 12" xfId="56811"/>
    <cellStyle name="SAPBEXHLevel3X 12 13" xfId="56812"/>
    <cellStyle name="SAPBEXHLevel3X 12 14" xfId="56813"/>
    <cellStyle name="SAPBEXHLevel3X 12 15" xfId="56814"/>
    <cellStyle name="SAPBEXHLevel3X 12 16" xfId="56815"/>
    <cellStyle name="SAPBEXHLevel3X 12 17" xfId="56816"/>
    <cellStyle name="SAPBEXHLevel3X 12 18" xfId="56817"/>
    <cellStyle name="SAPBEXHLevel3X 12 19" xfId="56818"/>
    <cellStyle name="SAPBEXHLevel3X 12 2" xfId="56819"/>
    <cellStyle name="SAPBEXHLevel3X 12 2 10" xfId="56820"/>
    <cellStyle name="SAPBEXHLevel3X 12 2 11" xfId="56821"/>
    <cellStyle name="SAPBEXHLevel3X 12 2 12" xfId="56822"/>
    <cellStyle name="SAPBEXHLevel3X 12 2 13" xfId="56823"/>
    <cellStyle name="SAPBEXHLevel3X 12 2 14" xfId="56824"/>
    <cellStyle name="SAPBEXHLevel3X 12 2 15" xfId="56825"/>
    <cellStyle name="SAPBEXHLevel3X 12 2 16" xfId="56826"/>
    <cellStyle name="SAPBEXHLevel3X 12 2 17" xfId="56827"/>
    <cellStyle name="SAPBEXHLevel3X 12 2 18" xfId="56828"/>
    <cellStyle name="SAPBEXHLevel3X 12 2 19" xfId="56829"/>
    <cellStyle name="SAPBEXHLevel3X 12 2 2" xfId="56830"/>
    <cellStyle name="SAPBEXHLevel3X 12 2 20" xfId="56831"/>
    <cellStyle name="SAPBEXHLevel3X 12 2 21" xfId="56832"/>
    <cellStyle name="SAPBEXHLevel3X 12 2 22" xfId="56833"/>
    <cellStyle name="SAPBEXHLevel3X 12 2 23" xfId="56834"/>
    <cellStyle name="SAPBEXHLevel3X 12 2 24" xfId="56835"/>
    <cellStyle name="SAPBEXHLevel3X 12 2 25" xfId="56836"/>
    <cellStyle name="SAPBEXHLevel3X 12 2 26" xfId="56837"/>
    <cellStyle name="SAPBEXHLevel3X 12 2 27" xfId="56838"/>
    <cellStyle name="SAPBEXHLevel3X 12 2 28" xfId="56839"/>
    <cellStyle name="SAPBEXHLevel3X 12 2 29" xfId="56840"/>
    <cellStyle name="SAPBEXHLevel3X 12 2 3" xfId="56841"/>
    <cellStyle name="SAPBEXHLevel3X 12 2 4" xfId="56842"/>
    <cellStyle name="SAPBEXHLevel3X 12 2 5" xfId="56843"/>
    <cellStyle name="SAPBEXHLevel3X 12 2 6" xfId="56844"/>
    <cellStyle name="SAPBEXHLevel3X 12 2 7" xfId="56845"/>
    <cellStyle name="SAPBEXHLevel3X 12 2 8" xfId="56846"/>
    <cellStyle name="SAPBEXHLevel3X 12 2 9" xfId="56847"/>
    <cellStyle name="SAPBEXHLevel3X 12 20" xfId="56848"/>
    <cellStyle name="SAPBEXHLevel3X 12 21" xfId="56849"/>
    <cellStyle name="SAPBEXHLevel3X 12 22" xfId="56850"/>
    <cellStyle name="SAPBEXHLevel3X 12 23" xfId="56851"/>
    <cellStyle name="SAPBEXHLevel3X 12 24" xfId="56852"/>
    <cellStyle name="SAPBEXHLevel3X 12 25" xfId="56853"/>
    <cellStyle name="SAPBEXHLevel3X 12 26" xfId="56854"/>
    <cellStyle name="SAPBEXHLevel3X 12 27" xfId="56855"/>
    <cellStyle name="SAPBEXHLevel3X 12 28" xfId="56856"/>
    <cellStyle name="SAPBEXHLevel3X 12 29" xfId="56857"/>
    <cellStyle name="SAPBEXHLevel3X 12 3" xfId="56858"/>
    <cellStyle name="SAPBEXHLevel3X 12 30" xfId="56859"/>
    <cellStyle name="SAPBEXHLevel3X 12 4" xfId="56860"/>
    <cellStyle name="SAPBEXHLevel3X 12 5" xfId="56861"/>
    <cellStyle name="SAPBEXHLevel3X 12 6" xfId="56862"/>
    <cellStyle name="SAPBEXHLevel3X 12 7" xfId="56863"/>
    <cellStyle name="SAPBEXHLevel3X 12 8" xfId="56864"/>
    <cellStyle name="SAPBEXHLevel3X 12 9" xfId="56865"/>
    <cellStyle name="SAPBEXHLevel3X 13" xfId="56866"/>
    <cellStyle name="SAPBEXHLevel3X 13 10" xfId="56867"/>
    <cellStyle name="SAPBEXHLevel3X 13 11" xfId="56868"/>
    <cellStyle name="SAPBEXHLevel3X 13 12" xfId="56869"/>
    <cellStyle name="SAPBEXHLevel3X 13 13" xfId="56870"/>
    <cellStyle name="SAPBEXHLevel3X 13 14" xfId="56871"/>
    <cellStyle name="SAPBEXHLevel3X 13 15" xfId="56872"/>
    <cellStyle name="SAPBEXHLevel3X 13 16" xfId="56873"/>
    <cellStyle name="SAPBEXHLevel3X 13 17" xfId="56874"/>
    <cellStyle name="SAPBEXHLevel3X 13 18" xfId="56875"/>
    <cellStyle name="SAPBEXHLevel3X 13 19" xfId="56876"/>
    <cellStyle name="SAPBEXHLevel3X 13 2" xfId="56877"/>
    <cellStyle name="SAPBEXHLevel3X 13 2 10" xfId="56878"/>
    <cellStyle name="SAPBEXHLevel3X 13 2 11" xfId="56879"/>
    <cellStyle name="SAPBEXHLevel3X 13 2 12" xfId="56880"/>
    <cellStyle name="SAPBEXHLevel3X 13 2 13" xfId="56881"/>
    <cellStyle name="SAPBEXHLevel3X 13 2 14" xfId="56882"/>
    <cellStyle name="SAPBEXHLevel3X 13 2 15" xfId="56883"/>
    <cellStyle name="SAPBEXHLevel3X 13 2 16" xfId="56884"/>
    <cellStyle name="SAPBEXHLevel3X 13 2 17" xfId="56885"/>
    <cellStyle name="SAPBEXHLevel3X 13 2 18" xfId="56886"/>
    <cellStyle name="SAPBEXHLevel3X 13 2 19" xfId="56887"/>
    <cellStyle name="SAPBEXHLevel3X 13 2 2" xfId="56888"/>
    <cellStyle name="SAPBEXHLevel3X 13 2 20" xfId="56889"/>
    <cellStyle name="SAPBEXHLevel3X 13 2 21" xfId="56890"/>
    <cellStyle name="SAPBEXHLevel3X 13 2 22" xfId="56891"/>
    <cellStyle name="SAPBEXHLevel3X 13 2 23" xfId="56892"/>
    <cellStyle name="SAPBEXHLevel3X 13 2 24" xfId="56893"/>
    <cellStyle name="SAPBEXHLevel3X 13 2 25" xfId="56894"/>
    <cellStyle name="SAPBEXHLevel3X 13 2 26" xfId="56895"/>
    <cellStyle name="SAPBEXHLevel3X 13 2 27" xfId="56896"/>
    <cellStyle name="SAPBEXHLevel3X 13 2 28" xfId="56897"/>
    <cellStyle name="SAPBEXHLevel3X 13 2 29" xfId="56898"/>
    <cellStyle name="SAPBEXHLevel3X 13 2 3" xfId="56899"/>
    <cellStyle name="SAPBEXHLevel3X 13 2 4" xfId="56900"/>
    <cellStyle name="SAPBEXHLevel3X 13 2 5" xfId="56901"/>
    <cellStyle name="SAPBEXHLevel3X 13 2 6" xfId="56902"/>
    <cellStyle name="SAPBEXHLevel3X 13 2 7" xfId="56903"/>
    <cellStyle name="SAPBEXHLevel3X 13 2 8" xfId="56904"/>
    <cellStyle name="SAPBEXHLevel3X 13 2 9" xfId="56905"/>
    <cellStyle name="SAPBEXHLevel3X 13 20" xfId="56906"/>
    <cellStyle name="SAPBEXHLevel3X 13 21" xfId="56907"/>
    <cellStyle name="SAPBEXHLevel3X 13 22" xfId="56908"/>
    <cellStyle name="SAPBEXHLevel3X 13 23" xfId="56909"/>
    <cellStyle name="SAPBEXHLevel3X 13 24" xfId="56910"/>
    <cellStyle name="SAPBEXHLevel3X 13 25" xfId="56911"/>
    <cellStyle name="SAPBEXHLevel3X 13 26" xfId="56912"/>
    <cellStyle name="SAPBEXHLevel3X 13 27" xfId="56913"/>
    <cellStyle name="SAPBEXHLevel3X 13 28" xfId="56914"/>
    <cellStyle name="SAPBEXHLevel3X 13 29" xfId="56915"/>
    <cellStyle name="SAPBEXHLevel3X 13 3" xfId="56916"/>
    <cellStyle name="SAPBEXHLevel3X 13 30" xfId="56917"/>
    <cellStyle name="SAPBEXHLevel3X 13 4" xfId="56918"/>
    <cellStyle name="SAPBEXHLevel3X 13 5" xfId="56919"/>
    <cellStyle name="SAPBEXHLevel3X 13 6" xfId="56920"/>
    <cellStyle name="SAPBEXHLevel3X 13 7" xfId="56921"/>
    <cellStyle name="SAPBEXHLevel3X 13 8" xfId="56922"/>
    <cellStyle name="SAPBEXHLevel3X 13 9" xfId="56923"/>
    <cellStyle name="SAPBEXHLevel3X 14" xfId="56924"/>
    <cellStyle name="SAPBEXHLevel3X 14 10" xfId="56925"/>
    <cellStyle name="SAPBEXHLevel3X 14 11" xfId="56926"/>
    <cellStyle name="SAPBEXHLevel3X 14 12" xfId="56927"/>
    <cellStyle name="SAPBEXHLevel3X 14 13" xfId="56928"/>
    <cellStyle name="SAPBEXHLevel3X 14 14" xfId="56929"/>
    <cellStyle name="SAPBEXHLevel3X 14 15" xfId="56930"/>
    <cellStyle name="SAPBEXHLevel3X 14 16" xfId="56931"/>
    <cellStyle name="SAPBEXHLevel3X 14 17" xfId="56932"/>
    <cellStyle name="SAPBEXHLevel3X 14 18" xfId="56933"/>
    <cellStyle name="SAPBEXHLevel3X 14 19" xfId="56934"/>
    <cellStyle name="SAPBEXHLevel3X 14 2" xfId="56935"/>
    <cellStyle name="SAPBEXHLevel3X 14 2 10" xfId="56936"/>
    <cellStyle name="SAPBEXHLevel3X 14 2 11" xfId="56937"/>
    <cellStyle name="SAPBEXHLevel3X 14 2 12" xfId="56938"/>
    <cellStyle name="SAPBEXHLevel3X 14 2 13" xfId="56939"/>
    <cellStyle name="SAPBEXHLevel3X 14 2 14" xfId="56940"/>
    <cellStyle name="SAPBEXHLevel3X 14 2 15" xfId="56941"/>
    <cellStyle name="SAPBEXHLevel3X 14 2 16" xfId="56942"/>
    <cellStyle name="SAPBEXHLevel3X 14 2 17" xfId="56943"/>
    <cellStyle name="SAPBEXHLevel3X 14 2 18" xfId="56944"/>
    <cellStyle name="SAPBEXHLevel3X 14 2 19" xfId="56945"/>
    <cellStyle name="SAPBEXHLevel3X 14 2 2" xfId="56946"/>
    <cellStyle name="SAPBEXHLevel3X 14 2 20" xfId="56947"/>
    <cellStyle name="SAPBEXHLevel3X 14 2 21" xfId="56948"/>
    <cellStyle name="SAPBEXHLevel3X 14 2 22" xfId="56949"/>
    <cellStyle name="SAPBEXHLevel3X 14 2 23" xfId="56950"/>
    <cellStyle name="SAPBEXHLevel3X 14 2 24" xfId="56951"/>
    <cellStyle name="SAPBEXHLevel3X 14 2 25" xfId="56952"/>
    <cellStyle name="SAPBEXHLevel3X 14 2 26" xfId="56953"/>
    <cellStyle name="SAPBEXHLevel3X 14 2 27" xfId="56954"/>
    <cellStyle name="SAPBEXHLevel3X 14 2 28" xfId="56955"/>
    <cellStyle name="SAPBEXHLevel3X 14 2 29" xfId="56956"/>
    <cellStyle name="SAPBEXHLevel3X 14 2 3" xfId="56957"/>
    <cellStyle name="SAPBEXHLevel3X 14 2 4" xfId="56958"/>
    <cellStyle name="SAPBEXHLevel3X 14 2 5" xfId="56959"/>
    <cellStyle name="SAPBEXHLevel3X 14 2 6" xfId="56960"/>
    <cellStyle name="SAPBEXHLevel3X 14 2 7" xfId="56961"/>
    <cellStyle name="SAPBEXHLevel3X 14 2 8" xfId="56962"/>
    <cellStyle name="SAPBEXHLevel3X 14 2 9" xfId="56963"/>
    <cellStyle name="SAPBEXHLevel3X 14 20" xfId="56964"/>
    <cellStyle name="SAPBEXHLevel3X 14 21" xfId="56965"/>
    <cellStyle name="SAPBEXHLevel3X 14 22" xfId="56966"/>
    <cellStyle name="SAPBEXHLevel3X 14 23" xfId="56967"/>
    <cellStyle name="SAPBEXHLevel3X 14 24" xfId="56968"/>
    <cellStyle name="SAPBEXHLevel3X 14 25" xfId="56969"/>
    <cellStyle name="SAPBEXHLevel3X 14 26" xfId="56970"/>
    <cellStyle name="SAPBEXHLevel3X 14 27" xfId="56971"/>
    <cellStyle name="SAPBEXHLevel3X 14 28" xfId="56972"/>
    <cellStyle name="SAPBEXHLevel3X 14 29" xfId="56973"/>
    <cellStyle name="SAPBEXHLevel3X 14 3" xfId="56974"/>
    <cellStyle name="SAPBEXHLevel3X 14 30" xfId="56975"/>
    <cellStyle name="SAPBEXHLevel3X 14 4" xfId="56976"/>
    <cellStyle name="SAPBEXHLevel3X 14 5" xfId="56977"/>
    <cellStyle name="SAPBEXHLevel3X 14 6" xfId="56978"/>
    <cellStyle name="SAPBEXHLevel3X 14 7" xfId="56979"/>
    <cellStyle name="SAPBEXHLevel3X 14 8" xfId="56980"/>
    <cellStyle name="SAPBEXHLevel3X 14 9" xfId="56981"/>
    <cellStyle name="SAPBEXHLevel3X 15" xfId="56982"/>
    <cellStyle name="SAPBEXHLevel3X 15 10" xfId="56983"/>
    <cellStyle name="SAPBEXHLevel3X 15 11" xfId="56984"/>
    <cellStyle name="SAPBEXHLevel3X 15 12" xfId="56985"/>
    <cellStyle name="SAPBEXHLevel3X 15 13" xfId="56986"/>
    <cellStyle name="SAPBEXHLevel3X 15 14" xfId="56987"/>
    <cellStyle name="SAPBEXHLevel3X 15 15" xfId="56988"/>
    <cellStyle name="SAPBEXHLevel3X 15 16" xfId="56989"/>
    <cellStyle name="SAPBEXHLevel3X 15 17" xfId="56990"/>
    <cellStyle name="SAPBEXHLevel3X 15 18" xfId="56991"/>
    <cellStyle name="SAPBEXHLevel3X 15 19" xfId="56992"/>
    <cellStyle name="SAPBEXHLevel3X 15 2" xfId="56993"/>
    <cellStyle name="SAPBEXHLevel3X 15 2 10" xfId="56994"/>
    <cellStyle name="SAPBEXHLevel3X 15 2 11" xfId="56995"/>
    <cellStyle name="SAPBEXHLevel3X 15 2 12" xfId="56996"/>
    <cellStyle name="SAPBEXHLevel3X 15 2 13" xfId="56997"/>
    <cellStyle name="SAPBEXHLevel3X 15 2 14" xfId="56998"/>
    <cellStyle name="SAPBEXHLevel3X 15 2 15" xfId="56999"/>
    <cellStyle name="SAPBEXHLevel3X 15 2 16" xfId="57000"/>
    <cellStyle name="SAPBEXHLevel3X 15 2 17" xfId="57001"/>
    <cellStyle name="SAPBEXHLevel3X 15 2 18" xfId="57002"/>
    <cellStyle name="SAPBEXHLevel3X 15 2 19" xfId="57003"/>
    <cellStyle name="SAPBEXHLevel3X 15 2 2" xfId="57004"/>
    <cellStyle name="SAPBEXHLevel3X 15 2 20" xfId="57005"/>
    <cellStyle name="SAPBEXHLevel3X 15 2 21" xfId="57006"/>
    <cellStyle name="SAPBEXHLevel3X 15 2 22" xfId="57007"/>
    <cellStyle name="SAPBEXHLevel3X 15 2 23" xfId="57008"/>
    <cellStyle name="SAPBEXHLevel3X 15 2 24" xfId="57009"/>
    <cellStyle name="SAPBEXHLevel3X 15 2 25" xfId="57010"/>
    <cellStyle name="SAPBEXHLevel3X 15 2 26" xfId="57011"/>
    <cellStyle name="SAPBEXHLevel3X 15 2 27" xfId="57012"/>
    <cellStyle name="SAPBEXHLevel3X 15 2 28" xfId="57013"/>
    <cellStyle name="SAPBEXHLevel3X 15 2 29" xfId="57014"/>
    <cellStyle name="SAPBEXHLevel3X 15 2 3" xfId="57015"/>
    <cellStyle name="SAPBEXHLevel3X 15 2 4" xfId="57016"/>
    <cellStyle name="SAPBEXHLevel3X 15 2 5" xfId="57017"/>
    <cellStyle name="SAPBEXHLevel3X 15 2 6" xfId="57018"/>
    <cellStyle name="SAPBEXHLevel3X 15 2 7" xfId="57019"/>
    <cellStyle name="SAPBEXHLevel3X 15 2 8" xfId="57020"/>
    <cellStyle name="SAPBEXHLevel3X 15 2 9" xfId="57021"/>
    <cellStyle name="SAPBEXHLevel3X 15 20" xfId="57022"/>
    <cellStyle name="SAPBEXHLevel3X 15 21" xfId="57023"/>
    <cellStyle name="SAPBEXHLevel3X 15 22" xfId="57024"/>
    <cellStyle name="SAPBEXHLevel3X 15 23" xfId="57025"/>
    <cellStyle name="SAPBEXHLevel3X 15 24" xfId="57026"/>
    <cellStyle name="SAPBEXHLevel3X 15 25" xfId="57027"/>
    <cellStyle name="SAPBEXHLevel3X 15 26" xfId="57028"/>
    <cellStyle name="SAPBEXHLevel3X 15 27" xfId="57029"/>
    <cellStyle name="SAPBEXHLevel3X 15 28" xfId="57030"/>
    <cellStyle name="SAPBEXHLevel3X 15 29" xfId="57031"/>
    <cellStyle name="SAPBEXHLevel3X 15 3" xfId="57032"/>
    <cellStyle name="SAPBEXHLevel3X 15 30" xfId="57033"/>
    <cellStyle name="SAPBEXHLevel3X 15 4" xfId="57034"/>
    <cellStyle name="SAPBEXHLevel3X 15 5" xfId="57035"/>
    <cellStyle name="SAPBEXHLevel3X 15 6" xfId="57036"/>
    <cellStyle name="SAPBEXHLevel3X 15 7" xfId="57037"/>
    <cellStyle name="SAPBEXHLevel3X 15 8" xfId="57038"/>
    <cellStyle name="SAPBEXHLevel3X 15 9" xfId="57039"/>
    <cellStyle name="SAPBEXHLevel3X 16" xfId="57040"/>
    <cellStyle name="SAPBEXHLevel3X 16 10" xfId="57041"/>
    <cellStyle name="SAPBEXHLevel3X 16 11" xfId="57042"/>
    <cellStyle name="SAPBEXHLevel3X 16 12" xfId="57043"/>
    <cellStyle name="SAPBEXHLevel3X 16 13" xfId="57044"/>
    <cellStyle name="SAPBEXHLevel3X 16 14" xfId="57045"/>
    <cellStyle name="SAPBEXHLevel3X 16 15" xfId="57046"/>
    <cellStyle name="SAPBEXHLevel3X 16 16" xfId="57047"/>
    <cellStyle name="SAPBEXHLevel3X 16 17" xfId="57048"/>
    <cellStyle name="SAPBEXHLevel3X 16 18" xfId="57049"/>
    <cellStyle name="SAPBEXHLevel3X 16 19" xfId="57050"/>
    <cellStyle name="SAPBEXHLevel3X 16 2" xfId="57051"/>
    <cellStyle name="SAPBEXHLevel3X 16 2 10" xfId="57052"/>
    <cellStyle name="SAPBEXHLevel3X 16 2 11" xfId="57053"/>
    <cellStyle name="SAPBEXHLevel3X 16 2 12" xfId="57054"/>
    <cellStyle name="SAPBEXHLevel3X 16 2 13" xfId="57055"/>
    <cellStyle name="SAPBEXHLevel3X 16 2 14" xfId="57056"/>
    <cellStyle name="SAPBEXHLevel3X 16 2 15" xfId="57057"/>
    <cellStyle name="SAPBEXHLevel3X 16 2 16" xfId="57058"/>
    <cellStyle name="SAPBEXHLevel3X 16 2 17" xfId="57059"/>
    <cellStyle name="SAPBEXHLevel3X 16 2 18" xfId="57060"/>
    <cellStyle name="SAPBEXHLevel3X 16 2 19" xfId="57061"/>
    <cellStyle name="SAPBEXHLevel3X 16 2 2" xfId="57062"/>
    <cellStyle name="SAPBEXHLevel3X 16 2 20" xfId="57063"/>
    <cellStyle name="SAPBEXHLevel3X 16 2 21" xfId="57064"/>
    <cellStyle name="SAPBEXHLevel3X 16 2 22" xfId="57065"/>
    <cellStyle name="SAPBEXHLevel3X 16 2 23" xfId="57066"/>
    <cellStyle name="SAPBEXHLevel3X 16 2 24" xfId="57067"/>
    <cellStyle name="SAPBEXHLevel3X 16 2 25" xfId="57068"/>
    <cellStyle name="SAPBEXHLevel3X 16 2 26" xfId="57069"/>
    <cellStyle name="SAPBEXHLevel3X 16 2 27" xfId="57070"/>
    <cellStyle name="SAPBEXHLevel3X 16 2 28" xfId="57071"/>
    <cellStyle name="SAPBEXHLevel3X 16 2 29" xfId="57072"/>
    <cellStyle name="SAPBEXHLevel3X 16 2 3" xfId="57073"/>
    <cellStyle name="SAPBEXHLevel3X 16 2 4" xfId="57074"/>
    <cellStyle name="SAPBEXHLevel3X 16 2 5" xfId="57075"/>
    <cellStyle name="SAPBEXHLevel3X 16 2 6" xfId="57076"/>
    <cellStyle name="SAPBEXHLevel3X 16 2 7" xfId="57077"/>
    <cellStyle name="SAPBEXHLevel3X 16 2 8" xfId="57078"/>
    <cellStyle name="SAPBEXHLevel3X 16 2 9" xfId="57079"/>
    <cellStyle name="SAPBEXHLevel3X 16 20" xfId="57080"/>
    <cellStyle name="SAPBEXHLevel3X 16 21" xfId="57081"/>
    <cellStyle name="SAPBEXHLevel3X 16 22" xfId="57082"/>
    <cellStyle name="SAPBEXHLevel3X 16 23" xfId="57083"/>
    <cellStyle name="SAPBEXHLevel3X 16 24" xfId="57084"/>
    <cellStyle name="SAPBEXHLevel3X 16 25" xfId="57085"/>
    <cellStyle name="SAPBEXHLevel3X 16 26" xfId="57086"/>
    <cellStyle name="SAPBEXHLevel3X 16 27" xfId="57087"/>
    <cellStyle name="SAPBEXHLevel3X 16 28" xfId="57088"/>
    <cellStyle name="SAPBEXHLevel3X 16 29" xfId="57089"/>
    <cellStyle name="SAPBEXHLevel3X 16 3" xfId="57090"/>
    <cellStyle name="SAPBEXHLevel3X 16 30" xfId="57091"/>
    <cellStyle name="SAPBEXHLevel3X 16 4" xfId="57092"/>
    <cellStyle name="SAPBEXHLevel3X 16 5" xfId="57093"/>
    <cellStyle name="SAPBEXHLevel3X 16 6" xfId="57094"/>
    <cellStyle name="SAPBEXHLevel3X 16 7" xfId="57095"/>
    <cellStyle name="SAPBEXHLevel3X 16 8" xfId="57096"/>
    <cellStyle name="SAPBEXHLevel3X 16 9" xfId="57097"/>
    <cellStyle name="SAPBEXHLevel3X 17" xfId="57098"/>
    <cellStyle name="SAPBEXHLevel3X 17 10" xfId="57099"/>
    <cellStyle name="SAPBEXHLevel3X 17 11" xfId="57100"/>
    <cellStyle name="SAPBEXHLevel3X 17 12" xfId="57101"/>
    <cellStyle name="SAPBEXHLevel3X 17 13" xfId="57102"/>
    <cellStyle name="SAPBEXHLevel3X 17 14" xfId="57103"/>
    <cellStyle name="SAPBEXHLevel3X 17 15" xfId="57104"/>
    <cellStyle name="SAPBEXHLevel3X 17 16" xfId="57105"/>
    <cellStyle name="SAPBEXHLevel3X 17 17" xfId="57106"/>
    <cellStyle name="SAPBEXHLevel3X 17 18" xfId="57107"/>
    <cellStyle name="SAPBEXHLevel3X 17 19" xfId="57108"/>
    <cellStyle name="SAPBEXHLevel3X 17 2" xfId="57109"/>
    <cellStyle name="SAPBEXHLevel3X 17 2 10" xfId="57110"/>
    <cellStyle name="SAPBEXHLevel3X 17 2 11" xfId="57111"/>
    <cellStyle name="SAPBEXHLevel3X 17 2 12" xfId="57112"/>
    <cellStyle name="SAPBEXHLevel3X 17 2 13" xfId="57113"/>
    <cellStyle name="SAPBEXHLevel3X 17 2 14" xfId="57114"/>
    <cellStyle name="SAPBEXHLevel3X 17 2 15" xfId="57115"/>
    <cellStyle name="SAPBEXHLevel3X 17 2 16" xfId="57116"/>
    <cellStyle name="SAPBEXHLevel3X 17 2 17" xfId="57117"/>
    <cellStyle name="SAPBEXHLevel3X 17 2 18" xfId="57118"/>
    <cellStyle name="SAPBEXHLevel3X 17 2 19" xfId="57119"/>
    <cellStyle name="SAPBEXHLevel3X 17 2 2" xfId="57120"/>
    <cellStyle name="SAPBEXHLevel3X 17 2 20" xfId="57121"/>
    <cellStyle name="SAPBEXHLevel3X 17 2 21" xfId="57122"/>
    <cellStyle name="SAPBEXHLevel3X 17 2 22" xfId="57123"/>
    <cellStyle name="SAPBEXHLevel3X 17 2 23" xfId="57124"/>
    <cellStyle name="SAPBEXHLevel3X 17 2 24" xfId="57125"/>
    <cellStyle name="SAPBEXHLevel3X 17 2 25" xfId="57126"/>
    <cellStyle name="SAPBEXHLevel3X 17 2 26" xfId="57127"/>
    <cellStyle name="SAPBEXHLevel3X 17 2 27" xfId="57128"/>
    <cellStyle name="SAPBEXHLevel3X 17 2 28" xfId="57129"/>
    <cellStyle name="SAPBEXHLevel3X 17 2 29" xfId="57130"/>
    <cellStyle name="SAPBEXHLevel3X 17 2 3" xfId="57131"/>
    <cellStyle name="SAPBEXHLevel3X 17 2 4" xfId="57132"/>
    <cellStyle name="SAPBEXHLevel3X 17 2 5" xfId="57133"/>
    <cellStyle name="SAPBEXHLevel3X 17 2 6" xfId="57134"/>
    <cellStyle name="SAPBEXHLevel3X 17 2 7" xfId="57135"/>
    <cellStyle name="SAPBEXHLevel3X 17 2 8" xfId="57136"/>
    <cellStyle name="SAPBEXHLevel3X 17 2 9" xfId="57137"/>
    <cellStyle name="SAPBEXHLevel3X 17 20" xfId="57138"/>
    <cellStyle name="SAPBEXHLevel3X 17 21" xfId="57139"/>
    <cellStyle name="SAPBEXHLevel3X 17 22" xfId="57140"/>
    <cellStyle name="SAPBEXHLevel3X 17 23" xfId="57141"/>
    <cellStyle name="SAPBEXHLevel3X 17 24" xfId="57142"/>
    <cellStyle name="SAPBEXHLevel3X 17 25" xfId="57143"/>
    <cellStyle name="SAPBEXHLevel3X 17 26" xfId="57144"/>
    <cellStyle name="SAPBEXHLevel3X 17 27" xfId="57145"/>
    <cellStyle name="SAPBEXHLevel3X 17 28" xfId="57146"/>
    <cellStyle name="SAPBEXHLevel3X 17 29" xfId="57147"/>
    <cellStyle name="SAPBEXHLevel3X 17 3" xfId="57148"/>
    <cellStyle name="SAPBEXHLevel3X 17 30" xfId="57149"/>
    <cellStyle name="SAPBEXHLevel3X 17 4" xfId="57150"/>
    <cellStyle name="SAPBEXHLevel3X 17 5" xfId="57151"/>
    <cellStyle name="SAPBEXHLevel3X 17 6" xfId="57152"/>
    <cellStyle name="SAPBEXHLevel3X 17 7" xfId="57153"/>
    <cellStyle name="SAPBEXHLevel3X 17 8" xfId="57154"/>
    <cellStyle name="SAPBEXHLevel3X 17 9" xfId="57155"/>
    <cellStyle name="SAPBEXHLevel3X 18" xfId="57156"/>
    <cellStyle name="SAPBEXHLevel3X 18 10" xfId="57157"/>
    <cellStyle name="SAPBEXHLevel3X 18 11" xfId="57158"/>
    <cellStyle name="SAPBEXHLevel3X 18 12" xfId="57159"/>
    <cellStyle name="SAPBEXHLevel3X 18 13" xfId="57160"/>
    <cellStyle name="SAPBEXHLevel3X 18 14" xfId="57161"/>
    <cellStyle name="SAPBEXHLevel3X 18 15" xfId="57162"/>
    <cellStyle name="SAPBEXHLevel3X 18 16" xfId="57163"/>
    <cellStyle name="SAPBEXHLevel3X 18 17" xfId="57164"/>
    <cellStyle name="SAPBEXHLevel3X 18 18" xfId="57165"/>
    <cellStyle name="SAPBEXHLevel3X 18 19" xfId="57166"/>
    <cellStyle name="SAPBEXHLevel3X 18 2" xfId="57167"/>
    <cellStyle name="SAPBEXHLevel3X 18 20" xfId="57168"/>
    <cellStyle name="SAPBEXHLevel3X 18 21" xfId="57169"/>
    <cellStyle name="SAPBEXHLevel3X 18 22" xfId="57170"/>
    <cellStyle name="SAPBEXHLevel3X 18 23" xfId="57171"/>
    <cellStyle name="SAPBEXHLevel3X 18 24" xfId="57172"/>
    <cellStyle name="SAPBEXHLevel3X 18 25" xfId="57173"/>
    <cellStyle name="SAPBEXHLevel3X 18 26" xfId="57174"/>
    <cellStyle name="SAPBEXHLevel3X 18 27" xfId="57175"/>
    <cellStyle name="SAPBEXHLevel3X 18 28" xfId="57176"/>
    <cellStyle name="SAPBEXHLevel3X 18 29" xfId="57177"/>
    <cellStyle name="SAPBEXHLevel3X 18 3" xfId="57178"/>
    <cellStyle name="SAPBEXHLevel3X 18 4" xfId="57179"/>
    <cellStyle name="SAPBEXHLevel3X 18 5" xfId="57180"/>
    <cellStyle name="SAPBEXHLevel3X 18 6" xfId="57181"/>
    <cellStyle name="SAPBEXHLevel3X 18 7" xfId="57182"/>
    <cellStyle name="SAPBEXHLevel3X 18 8" xfId="57183"/>
    <cellStyle name="SAPBEXHLevel3X 18 9" xfId="57184"/>
    <cellStyle name="SAPBEXHLevel3X 19" xfId="57185"/>
    <cellStyle name="SAPBEXHLevel3X 19 10" xfId="57186"/>
    <cellStyle name="SAPBEXHLevel3X 19 11" xfId="57187"/>
    <cellStyle name="SAPBEXHLevel3X 19 12" xfId="57188"/>
    <cellStyle name="SAPBEXHLevel3X 19 13" xfId="57189"/>
    <cellStyle name="SAPBEXHLevel3X 19 14" xfId="57190"/>
    <cellStyle name="SAPBEXHLevel3X 19 15" xfId="57191"/>
    <cellStyle name="SAPBEXHLevel3X 19 16" xfId="57192"/>
    <cellStyle name="SAPBEXHLevel3X 19 17" xfId="57193"/>
    <cellStyle name="SAPBEXHLevel3X 19 18" xfId="57194"/>
    <cellStyle name="SAPBEXHLevel3X 19 19" xfId="57195"/>
    <cellStyle name="SAPBEXHLevel3X 19 2" xfId="57196"/>
    <cellStyle name="SAPBEXHLevel3X 19 20" xfId="57197"/>
    <cellStyle name="SAPBEXHLevel3X 19 21" xfId="57198"/>
    <cellStyle name="SAPBEXHLevel3X 19 22" xfId="57199"/>
    <cellStyle name="SAPBEXHLevel3X 19 23" xfId="57200"/>
    <cellStyle name="SAPBEXHLevel3X 19 24" xfId="57201"/>
    <cellStyle name="SAPBEXHLevel3X 19 25" xfId="57202"/>
    <cellStyle name="SAPBEXHLevel3X 19 26" xfId="57203"/>
    <cellStyle name="SAPBEXHLevel3X 19 27" xfId="57204"/>
    <cellStyle name="SAPBEXHLevel3X 19 28" xfId="57205"/>
    <cellStyle name="SAPBEXHLevel3X 19 29" xfId="57206"/>
    <cellStyle name="SAPBEXHLevel3X 19 3" xfId="57207"/>
    <cellStyle name="SAPBEXHLevel3X 19 4" xfId="57208"/>
    <cellStyle name="SAPBEXHLevel3X 19 5" xfId="57209"/>
    <cellStyle name="SAPBEXHLevel3X 19 6" xfId="57210"/>
    <cellStyle name="SAPBEXHLevel3X 19 7" xfId="57211"/>
    <cellStyle name="SAPBEXHLevel3X 19 8" xfId="57212"/>
    <cellStyle name="SAPBEXHLevel3X 19 9" xfId="57213"/>
    <cellStyle name="SAPBEXHLevel3X 2" xfId="57214"/>
    <cellStyle name="SAPBEXHLevel3X 2 10" xfId="57215"/>
    <cellStyle name="SAPBEXHLevel3X 2 11" xfId="57216"/>
    <cellStyle name="SAPBEXHLevel3X 2 12" xfId="57217"/>
    <cellStyle name="SAPBEXHLevel3X 2 13" xfId="57218"/>
    <cellStyle name="SAPBEXHLevel3X 2 14" xfId="57219"/>
    <cellStyle name="SAPBEXHLevel3X 2 15" xfId="57220"/>
    <cellStyle name="SAPBEXHLevel3X 2 16" xfId="57221"/>
    <cellStyle name="SAPBEXHLevel3X 2 17" xfId="57222"/>
    <cellStyle name="SAPBEXHLevel3X 2 18" xfId="57223"/>
    <cellStyle name="SAPBEXHLevel3X 2 19" xfId="57224"/>
    <cellStyle name="SAPBEXHLevel3X 2 2" xfId="57225"/>
    <cellStyle name="SAPBEXHLevel3X 2 2 10" xfId="57226"/>
    <cellStyle name="SAPBEXHLevel3X 2 2 11" xfId="57227"/>
    <cellStyle name="SAPBEXHLevel3X 2 2 12" xfId="57228"/>
    <cellStyle name="SAPBEXHLevel3X 2 2 13" xfId="57229"/>
    <cellStyle name="SAPBEXHLevel3X 2 2 14" xfId="57230"/>
    <cellStyle name="SAPBEXHLevel3X 2 2 15" xfId="57231"/>
    <cellStyle name="SAPBEXHLevel3X 2 2 16" xfId="57232"/>
    <cellStyle name="SAPBEXHLevel3X 2 2 17" xfId="57233"/>
    <cellStyle name="SAPBEXHLevel3X 2 2 18" xfId="57234"/>
    <cellStyle name="SAPBEXHLevel3X 2 2 19" xfId="57235"/>
    <cellStyle name="SAPBEXHLevel3X 2 2 2" xfId="57236"/>
    <cellStyle name="SAPBEXHLevel3X 2 2 2 10" xfId="57237"/>
    <cellStyle name="SAPBEXHLevel3X 2 2 2 11" xfId="57238"/>
    <cellStyle name="SAPBEXHLevel3X 2 2 2 12" xfId="57239"/>
    <cellStyle name="SAPBEXHLevel3X 2 2 2 13" xfId="57240"/>
    <cellStyle name="SAPBEXHLevel3X 2 2 2 14" xfId="57241"/>
    <cellStyle name="SAPBEXHLevel3X 2 2 2 15" xfId="57242"/>
    <cellStyle name="SAPBEXHLevel3X 2 2 2 16" xfId="57243"/>
    <cellStyle name="SAPBEXHLevel3X 2 2 2 17" xfId="57244"/>
    <cellStyle name="SAPBEXHLevel3X 2 2 2 18" xfId="57245"/>
    <cellStyle name="SAPBEXHLevel3X 2 2 2 19" xfId="57246"/>
    <cellStyle name="SAPBEXHLevel3X 2 2 2 2" xfId="57247"/>
    <cellStyle name="SAPBEXHLevel3X 2 2 2 20" xfId="57248"/>
    <cellStyle name="SAPBEXHLevel3X 2 2 2 21" xfId="57249"/>
    <cellStyle name="SAPBEXHLevel3X 2 2 2 22" xfId="57250"/>
    <cellStyle name="SAPBEXHLevel3X 2 2 2 23" xfId="57251"/>
    <cellStyle name="SAPBEXHLevel3X 2 2 2 24" xfId="57252"/>
    <cellStyle name="SAPBEXHLevel3X 2 2 2 25" xfId="57253"/>
    <cellStyle name="SAPBEXHLevel3X 2 2 2 26" xfId="57254"/>
    <cellStyle name="SAPBEXHLevel3X 2 2 2 27" xfId="57255"/>
    <cellStyle name="SAPBEXHLevel3X 2 2 2 28" xfId="57256"/>
    <cellStyle name="SAPBEXHLevel3X 2 2 2 29" xfId="57257"/>
    <cellStyle name="SAPBEXHLevel3X 2 2 2 3" xfId="57258"/>
    <cellStyle name="SAPBEXHLevel3X 2 2 2 4" xfId="57259"/>
    <cellStyle name="SAPBEXHLevel3X 2 2 2 5" xfId="57260"/>
    <cellStyle name="SAPBEXHLevel3X 2 2 2 6" xfId="57261"/>
    <cellStyle name="SAPBEXHLevel3X 2 2 2 7" xfId="57262"/>
    <cellStyle name="SAPBEXHLevel3X 2 2 2 8" xfId="57263"/>
    <cellStyle name="SAPBEXHLevel3X 2 2 2 9" xfId="57264"/>
    <cellStyle name="SAPBEXHLevel3X 2 2 20" xfId="57265"/>
    <cellStyle name="SAPBEXHLevel3X 2 2 21" xfId="57266"/>
    <cellStyle name="SAPBEXHLevel3X 2 2 22" xfId="57267"/>
    <cellStyle name="SAPBEXHLevel3X 2 2 23" xfId="57268"/>
    <cellStyle name="SAPBEXHLevel3X 2 2 24" xfId="57269"/>
    <cellStyle name="SAPBEXHLevel3X 2 2 25" xfId="57270"/>
    <cellStyle name="SAPBEXHLevel3X 2 2 26" xfId="57271"/>
    <cellStyle name="SAPBEXHLevel3X 2 2 27" xfId="57272"/>
    <cellStyle name="SAPBEXHLevel3X 2 2 28" xfId="57273"/>
    <cellStyle name="SAPBEXHLevel3X 2 2 29" xfId="57274"/>
    <cellStyle name="SAPBEXHLevel3X 2 2 3" xfId="57275"/>
    <cellStyle name="SAPBEXHLevel3X 2 2 30" xfId="57276"/>
    <cellStyle name="SAPBEXHLevel3X 2 2 4" xfId="57277"/>
    <cellStyle name="SAPBEXHLevel3X 2 2 5" xfId="57278"/>
    <cellStyle name="SAPBEXHLevel3X 2 2 6" xfId="57279"/>
    <cellStyle name="SAPBEXHLevel3X 2 2 7" xfId="57280"/>
    <cellStyle name="SAPBEXHLevel3X 2 2 8" xfId="57281"/>
    <cellStyle name="SAPBEXHLevel3X 2 2 9" xfId="57282"/>
    <cellStyle name="SAPBEXHLevel3X 2 20" xfId="57283"/>
    <cellStyle name="SAPBEXHLevel3X 2 21" xfId="57284"/>
    <cellStyle name="SAPBEXHLevel3X 2 22" xfId="57285"/>
    <cellStyle name="SAPBEXHLevel3X 2 23" xfId="57286"/>
    <cellStyle name="SAPBEXHLevel3X 2 24" xfId="57287"/>
    <cellStyle name="SAPBEXHLevel3X 2 25" xfId="57288"/>
    <cellStyle name="SAPBEXHLevel3X 2 26" xfId="57289"/>
    <cellStyle name="SAPBEXHLevel3X 2 27" xfId="57290"/>
    <cellStyle name="SAPBEXHLevel3X 2 28" xfId="57291"/>
    <cellStyle name="SAPBEXHLevel3X 2 29" xfId="57292"/>
    <cellStyle name="SAPBEXHLevel3X 2 3" xfId="57293"/>
    <cellStyle name="SAPBEXHLevel3X 2 3 10" xfId="57294"/>
    <cellStyle name="SAPBEXHLevel3X 2 3 11" xfId="57295"/>
    <cellStyle name="SAPBEXHLevel3X 2 3 12" xfId="57296"/>
    <cellStyle name="SAPBEXHLevel3X 2 3 13" xfId="57297"/>
    <cellStyle name="SAPBEXHLevel3X 2 3 14" xfId="57298"/>
    <cellStyle name="SAPBEXHLevel3X 2 3 15" xfId="57299"/>
    <cellStyle name="SAPBEXHLevel3X 2 3 16" xfId="57300"/>
    <cellStyle name="SAPBEXHLevel3X 2 3 17" xfId="57301"/>
    <cellStyle name="SAPBEXHLevel3X 2 3 18" xfId="57302"/>
    <cellStyle name="SAPBEXHLevel3X 2 3 19" xfId="57303"/>
    <cellStyle name="SAPBEXHLevel3X 2 3 2" xfId="57304"/>
    <cellStyle name="SAPBEXHLevel3X 2 3 20" xfId="57305"/>
    <cellStyle name="SAPBEXHLevel3X 2 3 21" xfId="57306"/>
    <cellStyle name="SAPBEXHLevel3X 2 3 22" xfId="57307"/>
    <cellStyle name="SAPBEXHLevel3X 2 3 23" xfId="57308"/>
    <cellStyle name="SAPBEXHLevel3X 2 3 24" xfId="57309"/>
    <cellStyle name="SAPBEXHLevel3X 2 3 25" xfId="57310"/>
    <cellStyle name="SAPBEXHLevel3X 2 3 26" xfId="57311"/>
    <cellStyle name="SAPBEXHLevel3X 2 3 27" xfId="57312"/>
    <cellStyle name="SAPBEXHLevel3X 2 3 28" xfId="57313"/>
    <cellStyle name="SAPBEXHLevel3X 2 3 29" xfId="57314"/>
    <cellStyle name="SAPBEXHLevel3X 2 3 3" xfId="57315"/>
    <cellStyle name="SAPBEXHLevel3X 2 3 4" xfId="57316"/>
    <cellStyle name="SAPBEXHLevel3X 2 3 5" xfId="57317"/>
    <cellStyle name="SAPBEXHLevel3X 2 3 6" xfId="57318"/>
    <cellStyle name="SAPBEXHLevel3X 2 3 7" xfId="57319"/>
    <cellStyle name="SAPBEXHLevel3X 2 3 8" xfId="57320"/>
    <cellStyle name="SAPBEXHLevel3X 2 3 9" xfId="57321"/>
    <cellStyle name="SAPBEXHLevel3X 2 30" xfId="57322"/>
    <cellStyle name="SAPBEXHLevel3X 2 31" xfId="57323"/>
    <cellStyle name="SAPBEXHLevel3X 2 4" xfId="57324"/>
    <cellStyle name="SAPBEXHLevel3X 2 5" xfId="57325"/>
    <cellStyle name="SAPBEXHLevel3X 2 6" xfId="57326"/>
    <cellStyle name="SAPBEXHLevel3X 2 7" xfId="57327"/>
    <cellStyle name="SAPBEXHLevel3X 2 8" xfId="57328"/>
    <cellStyle name="SAPBEXHLevel3X 2 9" xfId="57329"/>
    <cellStyle name="SAPBEXHLevel3X 20" xfId="57330"/>
    <cellStyle name="SAPBEXHLevel3X 20 10" xfId="57331"/>
    <cellStyle name="SAPBEXHLevel3X 20 11" xfId="57332"/>
    <cellStyle name="SAPBEXHLevel3X 20 12" xfId="57333"/>
    <cellStyle name="SAPBEXHLevel3X 20 13" xfId="57334"/>
    <cellStyle name="SAPBEXHLevel3X 20 14" xfId="57335"/>
    <cellStyle name="SAPBEXHLevel3X 20 15" xfId="57336"/>
    <cellStyle name="SAPBEXHLevel3X 20 16" xfId="57337"/>
    <cellStyle name="SAPBEXHLevel3X 20 17" xfId="57338"/>
    <cellStyle name="SAPBEXHLevel3X 20 18" xfId="57339"/>
    <cellStyle name="SAPBEXHLevel3X 20 19" xfId="57340"/>
    <cellStyle name="SAPBEXHLevel3X 20 2" xfId="57341"/>
    <cellStyle name="SAPBEXHLevel3X 20 20" xfId="57342"/>
    <cellStyle name="SAPBEXHLevel3X 20 21" xfId="57343"/>
    <cellStyle name="SAPBEXHLevel3X 20 22" xfId="57344"/>
    <cellStyle name="SAPBEXHLevel3X 20 23" xfId="57345"/>
    <cellStyle name="SAPBEXHLevel3X 20 24" xfId="57346"/>
    <cellStyle name="SAPBEXHLevel3X 20 25" xfId="57347"/>
    <cellStyle name="SAPBEXHLevel3X 20 26" xfId="57348"/>
    <cellStyle name="SAPBEXHLevel3X 20 27" xfId="57349"/>
    <cellStyle name="SAPBEXHLevel3X 20 28" xfId="57350"/>
    <cellStyle name="SAPBEXHLevel3X 20 29" xfId="57351"/>
    <cellStyle name="SAPBEXHLevel3X 20 3" xfId="57352"/>
    <cellStyle name="SAPBEXHLevel3X 20 4" xfId="57353"/>
    <cellStyle name="SAPBEXHLevel3X 20 5" xfId="57354"/>
    <cellStyle name="SAPBEXHLevel3X 20 6" xfId="57355"/>
    <cellStyle name="SAPBEXHLevel3X 20 7" xfId="57356"/>
    <cellStyle name="SAPBEXHLevel3X 20 8" xfId="57357"/>
    <cellStyle name="SAPBEXHLevel3X 20 9" xfId="57358"/>
    <cellStyle name="SAPBEXHLevel3X 21" xfId="57359"/>
    <cellStyle name="SAPBEXHLevel3X 21 10" xfId="57360"/>
    <cellStyle name="SAPBEXHLevel3X 21 11" xfId="57361"/>
    <cellStyle name="SAPBEXHLevel3X 21 12" xfId="57362"/>
    <cellStyle name="SAPBEXHLevel3X 21 13" xfId="57363"/>
    <cellStyle name="SAPBEXHLevel3X 21 14" xfId="57364"/>
    <cellStyle name="SAPBEXHLevel3X 21 15" xfId="57365"/>
    <cellStyle name="SAPBEXHLevel3X 21 16" xfId="57366"/>
    <cellStyle name="SAPBEXHLevel3X 21 17" xfId="57367"/>
    <cellStyle name="SAPBEXHLevel3X 21 18" xfId="57368"/>
    <cellStyle name="SAPBEXHLevel3X 21 19" xfId="57369"/>
    <cellStyle name="SAPBEXHLevel3X 21 2" xfId="57370"/>
    <cellStyle name="SAPBEXHLevel3X 21 20" xfId="57371"/>
    <cellStyle name="SAPBEXHLevel3X 21 21" xfId="57372"/>
    <cellStyle name="SAPBEXHLevel3X 21 22" xfId="57373"/>
    <cellStyle name="SAPBEXHLevel3X 21 23" xfId="57374"/>
    <cellStyle name="SAPBEXHLevel3X 21 24" xfId="57375"/>
    <cellStyle name="SAPBEXHLevel3X 21 25" xfId="57376"/>
    <cellStyle name="SAPBEXHLevel3X 21 26" xfId="57377"/>
    <cellStyle name="SAPBEXHLevel3X 21 27" xfId="57378"/>
    <cellStyle name="SAPBEXHLevel3X 21 28" xfId="57379"/>
    <cellStyle name="SAPBEXHLevel3X 21 29" xfId="57380"/>
    <cellStyle name="SAPBEXHLevel3X 21 3" xfId="57381"/>
    <cellStyle name="SAPBEXHLevel3X 21 4" xfId="57382"/>
    <cellStyle name="SAPBEXHLevel3X 21 5" xfId="57383"/>
    <cellStyle name="SAPBEXHLevel3X 21 6" xfId="57384"/>
    <cellStyle name="SAPBEXHLevel3X 21 7" xfId="57385"/>
    <cellStyle name="SAPBEXHLevel3X 21 8" xfId="57386"/>
    <cellStyle name="SAPBEXHLevel3X 21 9" xfId="57387"/>
    <cellStyle name="SAPBEXHLevel3X 22" xfId="57388"/>
    <cellStyle name="SAPBEXHLevel3X 22 10" xfId="57389"/>
    <cellStyle name="SAPBEXHLevel3X 22 11" xfId="57390"/>
    <cellStyle name="SAPBEXHLevel3X 22 12" xfId="57391"/>
    <cellStyle name="SAPBEXHLevel3X 22 13" xfId="57392"/>
    <cellStyle name="SAPBEXHLevel3X 22 14" xfId="57393"/>
    <cellStyle name="SAPBEXHLevel3X 22 15" xfId="57394"/>
    <cellStyle name="SAPBEXHLevel3X 22 16" xfId="57395"/>
    <cellStyle name="SAPBEXHLevel3X 22 17" xfId="57396"/>
    <cellStyle name="SAPBEXHLevel3X 22 18" xfId="57397"/>
    <cellStyle name="SAPBEXHLevel3X 22 19" xfId="57398"/>
    <cellStyle name="SAPBEXHLevel3X 22 2" xfId="57399"/>
    <cellStyle name="SAPBEXHLevel3X 22 20" xfId="57400"/>
    <cellStyle name="SAPBEXHLevel3X 22 21" xfId="57401"/>
    <cellStyle name="SAPBEXHLevel3X 22 22" xfId="57402"/>
    <cellStyle name="SAPBEXHLevel3X 22 23" xfId="57403"/>
    <cellStyle name="SAPBEXHLevel3X 22 24" xfId="57404"/>
    <cellStyle name="SAPBEXHLevel3X 22 25" xfId="57405"/>
    <cellStyle name="SAPBEXHLevel3X 22 26" xfId="57406"/>
    <cellStyle name="SAPBEXHLevel3X 22 27" xfId="57407"/>
    <cellStyle name="SAPBEXHLevel3X 22 28" xfId="57408"/>
    <cellStyle name="SAPBEXHLevel3X 22 29" xfId="57409"/>
    <cellStyle name="SAPBEXHLevel3X 22 3" xfId="57410"/>
    <cellStyle name="SAPBEXHLevel3X 22 4" xfId="57411"/>
    <cellStyle name="SAPBEXHLevel3X 22 5" xfId="57412"/>
    <cellStyle name="SAPBEXHLevel3X 22 6" xfId="57413"/>
    <cellStyle name="SAPBEXHLevel3X 22 7" xfId="57414"/>
    <cellStyle name="SAPBEXHLevel3X 22 8" xfId="57415"/>
    <cellStyle name="SAPBEXHLevel3X 22 9" xfId="57416"/>
    <cellStyle name="SAPBEXHLevel3X 23" xfId="57417"/>
    <cellStyle name="SAPBEXHLevel3X 23 10" xfId="57418"/>
    <cellStyle name="SAPBEXHLevel3X 23 11" xfId="57419"/>
    <cellStyle name="SAPBEXHLevel3X 23 12" xfId="57420"/>
    <cellStyle name="SAPBEXHLevel3X 23 13" xfId="57421"/>
    <cellStyle name="SAPBEXHLevel3X 23 14" xfId="57422"/>
    <cellStyle name="SAPBEXHLevel3X 23 15" xfId="57423"/>
    <cellStyle name="SAPBEXHLevel3X 23 16" xfId="57424"/>
    <cellStyle name="SAPBEXHLevel3X 23 17" xfId="57425"/>
    <cellStyle name="SAPBEXHLevel3X 23 18" xfId="57426"/>
    <cellStyle name="SAPBEXHLevel3X 23 19" xfId="57427"/>
    <cellStyle name="SAPBEXHLevel3X 23 2" xfId="57428"/>
    <cellStyle name="SAPBEXHLevel3X 23 20" xfId="57429"/>
    <cellStyle name="SAPBEXHLevel3X 23 21" xfId="57430"/>
    <cellStyle name="SAPBEXHLevel3X 23 22" xfId="57431"/>
    <cellStyle name="SAPBEXHLevel3X 23 23" xfId="57432"/>
    <cellStyle name="SAPBEXHLevel3X 23 24" xfId="57433"/>
    <cellStyle name="SAPBEXHLevel3X 23 25" xfId="57434"/>
    <cellStyle name="SAPBEXHLevel3X 23 26" xfId="57435"/>
    <cellStyle name="SAPBEXHLevel3X 23 27" xfId="57436"/>
    <cellStyle name="SAPBEXHLevel3X 23 28" xfId="57437"/>
    <cellStyle name="SAPBEXHLevel3X 23 29" xfId="57438"/>
    <cellStyle name="SAPBEXHLevel3X 23 3" xfId="57439"/>
    <cellStyle name="SAPBEXHLevel3X 23 4" xfId="57440"/>
    <cellStyle name="SAPBEXHLevel3X 23 5" xfId="57441"/>
    <cellStyle name="SAPBEXHLevel3X 23 6" xfId="57442"/>
    <cellStyle name="SAPBEXHLevel3X 23 7" xfId="57443"/>
    <cellStyle name="SAPBEXHLevel3X 23 8" xfId="57444"/>
    <cellStyle name="SAPBEXHLevel3X 23 9" xfId="57445"/>
    <cellStyle name="SAPBEXHLevel3X 24" xfId="57446"/>
    <cellStyle name="SAPBEXHLevel3X 24 10" xfId="57447"/>
    <cellStyle name="SAPBEXHLevel3X 24 11" xfId="57448"/>
    <cellStyle name="SAPBEXHLevel3X 24 12" xfId="57449"/>
    <cellStyle name="SAPBEXHLevel3X 24 13" xfId="57450"/>
    <cellStyle name="SAPBEXHLevel3X 24 14" xfId="57451"/>
    <cellStyle name="SAPBEXHLevel3X 24 15" xfId="57452"/>
    <cellStyle name="SAPBEXHLevel3X 24 16" xfId="57453"/>
    <cellStyle name="SAPBEXHLevel3X 24 17" xfId="57454"/>
    <cellStyle name="SAPBEXHLevel3X 24 18" xfId="57455"/>
    <cellStyle name="SAPBEXHLevel3X 24 19" xfId="57456"/>
    <cellStyle name="SAPBEXHLevel3X 24 2" xfId="57457"/>
    <cellStyle name="SAPBEXHLevel3X 24 20" xfId="57458"/>
    <cellStyle name="SAPBEXHLevel3X 24 21" xfId="57459"/>
    <cellStyle name="SAPBEXHLevel3X 24 22" xfId="57460"/>
    <cellStyle name="SAPBEXHLevel3X 24 23" xfId="57461"/>
    <cellStyle name="SAPBEXHLevel3X 24 24" xfId="57462"/>
    <cellStyle name="SAPBEXHLevel3X 24 25" xfId="57463"/>
    <cellStyle name="SAPBEXHLevel3X 24 26" xfId="57464"/>
    <cellStyle name="SAPBEXHLevel3X 24 27" xfId="57465"/>
    <cellStyle name="SAPBEXHLevel3X 24 28" xfId="57466"/>
    <cellStyle name="SAPBEXHLevel3X 24 29" xfId="57467"/>
    <cellStyle name="SAPBEXHLevel3X 24 3" xfId="57468"/>
    <cellStyle name="SAPBEXHLevel3X 24 4" xfId="57469"/>
    <cellStyle name="SAPBEXHLevel3X 24 5" xfId="57470"/>
    <cellStyle name="SAPBEXHLevel3X 24 6" xfId="57471"/>
    <cellStyle name="SAPBEXHLevel3X 24 7" xfId="57472"/>
    <cellStyle name="SAPBEXHLevel3X 24 8" xfId="57473"/>
    <cellStyle name="SAPBEXHLevel3X 24 9" xfId="57474"/>
    <cellStyle name="SAPBEXHLevel3X 25" xfId="57475"/>
    <cellStyle name="SAPBEXHLevel3X 26" xfId="57476"/>
    <cellStyle name="SAPBEXHLevel3X 27" xfId="57477"/>
    <cellStyle name="SAPBEXHLevel3X 28" xfId="57478"/>
    <cellStyle name="SAPBEXHLevel3X 29" xfId="57479"/>
    <cellStyle name="SAPBEXHLevel3X 3" xfId="57480"/>
    <cellStyle name="SAPBEXHLevel3X 3 10" xfId="57481"/>
    <cellStyle name="SAPBEXHLevel3X 3 11" xfId="57482"/>
    <cellStyle name="SAPBEXHLevel3X 3 12" xfId="57483"/>
    <cellStyle name="SAPBEXHLevel3X 3 13" xfId="57484"/>
    <cellStyle name="SAPBEXHLevel3X 3 14" xfId="57485"/>
    <cellStyle name="SAPBEXHLevel3X 3 15" xfId="57486"/>
    <cellStyle name="SAPBEXHLevel3X 3 16" xfId="57487"/>
    <cellStyle name="SAPBEXHLevel3X 3 17" xfId="57488"/>
    <cellStyle name="SAPBEXHLevel3X 3 18" xfId="57489"/>
    <cellStyle name="SAPBEXHLevel3X 3 19" xfId="57490"/>
    <cellStyle name="SAPBEXHLevel3X 3 2" xfId="57491"/>
    <cellStyle name="SAPBEXHLevel3X 3 2 10" xfId="57492"/>
    <cellStyle name="SAPBEXHLevel3X 3 2 11" xfId="57493"/>
    <cellStyle name="SAPBEXHLevel3X 3 2 12" xfId="57494"/>
    <cellStyle name="SAPBEXHLevel3X 3 2 13" xfId="57495"/>
    <cellStyle name="SAPBEXHLevel3X 3 2 14" xfId="57496"/>
    <cellStyle name="SAPBEXHLevel3X 3 2 15" xfId="57497"/>
    <cellStyle name="SAPBEXHLevel3X 3 2 16" xfId="57498"/>
    <cellStyle name="SAPBEXHLevel3X 3 2 17" xfId="57499"/>
    <cellStyle name="SAPBEXHLevel3X 3 2 18" xfId="57500"/>
    <cellStyle name="SAPBEXHLevel3X 3 2 19" xfId="57501"/>
    <cellStyle name="SAPBEXHLevel3X 3 2 2" xfId="57502"/>
    <cellStyle name="SAPBEXHLevel3X 3 2 20" xfId="57503"/>
    <cellStyle name="SAPBEXHLevel3X 3 2 21" xfId="57504"/>
    <cellStyle name="SAPBEXHLevel3X 3 2 22" xfId="57505"/>
    <cellStyle name="SAPBEXHLevel3X 3 2 23" xfId="57506"/>
    <cellStyle name="SAPBEXHLevel3X 3 2 24" xfId="57507"/>
    <cellStyle name="SAPBEXHLevel3X 3 2 25" xfId="57508"/>
    <cellStyle name="SAPBEXHLevel3X 3 2 26" xfId="57509"/>
    <cellStyle name="SAPBEXHLevel3X 3 2 27" xfId="57510"/>
    <cellStyle name="SAPBEXHLevel3X 3 2 28" xfId="57511"/>
    <cellStyle name="SAPBEXHLevel3X 3 2 29" xfId="57512"/>
    <cellStyle name="SAPBEXHLevel3X 3 2 3" xfId="57513"/>
    <cellStyle name="SAPBEXHLevel3X 3 2 4" xfId="57514"/>
    <cellStyle name="SAPBEXHLevel3X 3 2 5" xfId="57515"/>
    <cellStyle name="SAPBEXHLevel3X 3 2 6" xfId="57516"/>
    <cellStyle name="SAPBEXHLevel3X 3 2 7" xfId="57517"/>
    <cellStyle name="SAPBEXHLevel3X 3 2 8" xfId="57518"/>
    <cellStyle name="SAPBEXHLevel3X 3 2 9" xfId="57519"/>
    <cellStyle name="SAPBEXHLevel3X 3 20" xfId="57520"/>
    <cellStyle name="SAPBEXHLevel3X 3 21" xfId="57521"/>
    <cellStyle name="SAPBEXHLevel3X 3 22" xfId="57522"/>
    <cellStyle name="SAPBEXHLevel3X 3 23" xfId="57523"/>
    <cellStyle name="SAPBEXHLevel3X 3 24" xfId="57524"/>
    <cellStyle name="SAPBEXHLevel3X 3 25" xfId="57525"/>
    <cellStyle name="SAPBEXHLevel3X 3 26" xfId="57526"/>
    <cellStyle name="SAPBEXHLevel3X 3 27" xfId="57527"/>
    <cellStyle name="SAPBEXHLevel3X 3 28" xfId="57528"/>
    <cellStyle name="SAPBEXHLevel3X 3 29" xfId="57529"/>
    <cellStyle name="SAPBEXHLevel3X 3 3" xfId="57530"/>
    <cellStyle name="SAPBEXHLevel3X 3 3 10" xfId="57531"/>
    <cellStyle name="SAPBEXHLevel3X 3 3 11" xfId="57532"/>
    <cellStyle name="SAPBEXHLevel3X 3 3 12" xfId="57533"/>
    <cellStyle name="SAPBEXHLevel3X 3 3 13" xfId="57534"/>
    <cellStyle name="SAPBEXHLevel3X 3 3 14" xfId="57535"/>
    <cellStyle name="SAPBEXHLevel3X 3 3 15" xfId="57536"/>
    <cellStyle name="SAPBEXHLevel3X 3 3 16" xfId="57537"/>
    <cellStyle name="SAPBEXHLevel3X 3 3 17" xfId="57538"/>
    <cellStyle name="SAPBEXHLevel3X 3 3 18" xfId="57539"/>
    <cellStyle name="SAPBEXHLevel3X 3 3 19" xfId="57540"/>
    <cellStyle name="SAPBEXHLevel3X 3 3 2" xfId="57541"/>
    <cellStyle name="SAPBEXHLevel3X 3 3 20" xfId="57542"/>
    <cellStyle name="SAPBEXHLevel3X 3 3 21" xfId="57543"/>
    <cellStyle name="SAPBEXHLevel3X 3 3 22" xfId="57544"/>
    <cellStyle name="SAPBEXHLevel3X 3 3 23" xfId="57545"/>
    <cellStyle name="SAPBEXHLevel3X 3 3 24" xfId="57546"/>
    <cellStyle name="SAPBEXHLevel3X 3 3 25" xfId="57547"/>
    <cellStyle name="SAPBEXHLevel3X 3 3 26" xfId="57548"/>
    <cellStyle name="SAPBEXHLevel3X 3 3 27" xfId="57549"/>
    <cellStyle name="SAPBEXHLevel3X 3 3 28" xfId="57550"/>
    <cellStyle name="SAPBEXHLevel3X 3 3 29" xfId="57551"/>
    <cellStyle name="SAPBEXHLevel3X 3 3 3" xfId="57552"/>
    <cellStyle name="SAPBEXHLevel3X 3 3 4" xfId="57553"/>
    <cellStyle name="SAPBEXHLevel3X 3 3 5" xfId="57554"/>
    <cellStyle name="SAPBEXHLevel3X 3 3 6" xfId="57555"/>
    <cellStyle name="SAPBEXHLevel3X 3 3 7" xfId="57556"/>
    <cellStyle name="SAPBEXHLevel3X 3 3 8" xfId="57557"/>
    <cellStyle name="SAPBEXHLevel3X 3 3 9" xfId="57558"/>
    <cellStyle name="SAPBEXHLevel3X 3 30" xfId="57559"/>
    <cellStyle name="SAPBEXHLevel3X 3 31" xfId="57560"/>
    <cellStyle name="SAPBEXHLevel3X 3 4" xfId="57561"/>
    <cellStyle name="SAPBEXHLevel3X 3 5" xfId="57562"/>
    <cellStyle name="SAPBEXHLevel3X 3 6" xfId="57563"/>
    <cellStyle name="SAPBEXHLevel3X 3 7" xfId="57564"/>
    <cellStyle name="SAPBEXHLevel3X 3 8" xfId="57565"/>
    <cellStyle name="SAPBEXHLevel3X 3 9" xfId="57566"/>
    <cellStyle name="SAPBEXHLevel3X 30" xfId="57567"/>
    <cellStyle name="SAPBEXHLevel3X 31" xfId="57568"/>
    <cellStyle name="SAPBEXHLevel3X 32" xfId="57569"/>
    <cellStyle name="SAPBEXHLevel3X 33" xfId="57570"/>
    <cellStyle name="SAPBEXHLevel3X 34" xfId="57571"/>
    <cellStyle name="SAPBEXHLevel3X 35" xfId="57572"/>
    <cellStyle name="SAPBEXHLevel3X 36" xfId="57573"/>
    <cellStyle name="SAPBEXHLevel3X 37" xfId="57574"/>
    <cellStyle name="SAPBEXHLevel3X 38" xfId="57575"/>
    <cellStyle name="SAPBEXHLevel3X 39" xfId="57576"/>
    <cellStyle name="SAPBEXHLevel3X 4" xfId="57577"/>
    <cellStyle name="SAPBEXHLevel3X 4 10" xfId="57578"/>
    <cellStyle name="SAPBEXHLevel3X 4 11" xfId="57579"/>
    <cellStyle name="SAPBEXHLevel3X 4 12" xfId="57580"/>
    <cellStyle name="SAPBEXHLevel3X 4 13" xfId="57581"/>
    <cellStyle name="SAPBEXHLevel3X 4 14" xfId="57582"/>
    <cellStyle name="SAPBEXHLevel3X 4 15" xfId="57583"/>
    <cellStyle name="SAPBEXHLevel3X 4 16" xfId="57584"/>
    <cellStyle name="SAPBEXHLevel3X 4 17" xfId="57585"/>
    <cellStyle name="SAPBEXHLevel3X 4 18" xfId="57586"/>
    <cellStyle name="SAPBEXHLevel3X 4 19" xfId="57587"/>
    <cellStyle name="SAPBEXHLevel3X 4 2" xfId="57588"/>
    <cellStyle name="SAPBEXHLevel3X 4 2 10" xfId="57589"/>
    <cellStyle name="SAPBEXHLevel3X 4 2 11" xfId="57590"/>
    <cellStyle name="SAPBEXHLevel3X 4 2 12" xfId="57591"/>
    <cellStyle name="SAPBEXHLevel3X 4 2 13" xfId="57592"/>
    <cellStyle name="SAPBEXHLevel3X 4 2 14" xfId="57593"/>
    <cellStyle name="SAPBEXHLevel3X 4 2 15" xfId="57594"/>
    <cellStyle name="SAPBEXHLevel3X 4 2 16" xfId="57595"/>
    <cellStyle name="SAPBEXHLevel3X 4 2 17" xfId="57596"/>
    <cellStyle name="SAPBEXHLevel3X 4 2 18" xfId="57597"/>
    <cellStyle name="SAPBEXHLevel3X 4 2 19" xfId="57598"/>
    <cellStyle name="SAPBEXHLevel3X 4 2 2" xfId="57599"/>
    <cellStyle name="SAPBEXHLevel3X 4 2 20" xfId="57600"/>
    <cellStyle name="SAPBEXHLevel3X 4 2 21" xfId="57601"/>
    <cellStyle name="SAPBEXHLevel3X 4 2 22" xfId="57602"/>
    <cellStyle name="SAPBEXHLevel3X 4 2 23" xfId="57603"/>
    <cellStyle name="SAPBEXHLevel3X 4 2 24" xfId="57604"/>
    <cellStyle name="SAPBEXHLevel3X 4 2 25" xfId="57605"/>
    <cellStyle name="SAPBEXHLevel3X 4 2 26" xfId="57606"/>
    <cellStyle name="SAPBEXHLevel3X 4 2 27" xfId="57607"/>
    <cellStyle name="SAPBEXHLevel3X 4 2 28" xfId="57608"/>
    <cellStyle name="SAPBEXHLevel3X 4 2 29" xfId="57609"/>
    <cellStyle name="SAPBEXHLevel3X 4 2 3" xfId="57610"/>
    <cellStyle name="SAPBEXHLevel3X 4 2 4" xfId="57611"/>
    <cellStyle name="SAPBEXHLevel3X 4 2 5" xfId="57612"/>
    <cellStyle name="SAPBEXHLevel3X 4 2 6" xfId="57613"/>
    <cellStyle name="SAPBEXHLevel3X 4 2 7" xfId="57614"/>
    <cellStyle name="SAPBEXHLevel3X 4 2 8" xfId="57615"/>
    <cellStyle name="SAPBEXHLevel3X 4 2 9" xfId="57616"/>
    <cellStyle name="SAPBEXHLevel3X 4 20" xfId="57617"/>
    <cellStyle name="SAPBEXHLevel3X 4 21" xfId="57618"/>
    <cellStyle name="SAPBEXHLevel3X 4 22" xfId="57619"/>
    <cellStyle name="SAPBEXHLevel3X 4 23" xfId="57620"/>
    <cellStyle name="SAPBEXHLevel3X 4 24" xfId="57621"/>
    <cellStyle name="SAPBEXHLevel3X 4 25" xfId="57622"/>
    <cellStyle name="SAPBEXHLevel3X 4 26" xfId="57623"/>
    <cellStyle name="SAPBEXHLevel3X 4 27" xfId="57624"/>
    <cellStyle name="SAPBEXHLevel3X 4 28" xfId="57625"/>
    <cellStyle name="SAPBEXHLevel3X 4 29" xfId="57626"/>
    <cellStyle name="SAPBEXHLevel3X 4 3" xfId="57627"/>
    <cellStyle name="SAPBEXHLevel3X 4 3 10" xfId="57628"/>
    <cellStyle name="SAPBEXHLevel3X 4 3 11" xfId="57629"/>
    <cellStyle name="SAPBEXHLevel3X 4 3 12" xfId="57630"/>
    <cellStyle name="SAPBEXHLevel3X 4 3 13" xfId="57631"/>
    <cellStyle name="SAPBEXHLevel3X 4 3 14" xfId="57632"/>
    <cellStyle name="SAPBEXHLevel3X 4 3 15" xfId="57633"/>
    <cellStyle name="SAPBEXHLevel3X 4 3 16" xfId="57634"/>
    <cellStyle name="SAPBEXHLevel3X 4 3 17" xfId="57635"/>
    <cellStyle name="SAPBEXHLevel3X 4 3 18" xfId="57636"/>
    <cellStyle name="SAPBEXHLevel3X 4 3 19" xfId="57637"/>
    <cellStyle name="SAPBEXHLevel3X 4 3 2" xfId="57638"/>
    <cellStyle name="SAPBEXHLevel3X 4 3 20" xfId="57639"/>
    <cellStyle name="SAPBEXHLevel3X 4 3 21" xfId="57640"/>
    <cellStyle name="SAPBEXHLevel3X 4 3 22" xfId="57641"/>
    <cellStyle name="SAPBEXHLevel3X 4 3 23" xfId="57642"/>
    <cellStyle name="SAPBEXHLevel3X 4 3 24" xfId="57643"/>
    <cellStyle name="SAPBEXHLevel3X 4 3 25" xfId="57644"/>
    <cellStyle name="SAPBEXHLevel3X 4 3 26" xfId="57645"/>
    <cellStyle name="SAPBEXHLevel3X 4 3 27" xfId="57646"/>
    <cellStyle name="SAPBEXHLevel3X 4 3 28" xfId="57647"/>
    <cellStyle name="SAPBEXHLevel3X 4 3 29" xfId="57648"/>
    <cellStyle name="SAPBEXHLevel3X 4 3 3" xfId="57649"/>
    <cellStyle name="SAPBEXHLevel3X 4 3 4" xfId="57650"/>
    <cellStyle name="SAPBEXHLevel3X 4 3 5" xfId="57651"/>
    <cellStyle name="SAPBEXHLevel3X 4 3 6" xfId="57652"/>
    <cellStyle name="SAPBEXHLevel3X 4 3 7" xfId="57653"/>
    <cellStyle name="SAPBEXHLevel3X 4 3 8" xfId="57654"/>
    <cellStyle name="SAPBEXHLevel3X 4 3 9" xfId="57655"/>
    <cellStyle name="SAPBEXHLevel3X 4 30" xfId="57656"/>
    <cellStyle name="SAPBEXHLevel3X 4 31" xfId="57657"/>
    <cellStyle name="SAPBEXHLevel3X 4 4" xfId="57658"/>
    <cellStyle name="SAPBEXHLevel3X 4 5" xfId="57659"/>
    <cellStyle name="SAPBEXHLevel3X 4 6" xfId="57660"/>
    <cellStyle name="SAPBEXHLevel3X 4 7" xfId="57661"/>
    <cellStyle name="SAPBEXHLevel3X 4 8" xfId="57662"/>
    <cellStyle name="SAPBEXHLevel3X 4 9" xfId="57663"/>
    <cellStyle name="SAPBEXHLevel3X 40" xfId="57664"/>
    <cellStyle name="SAPBEXHLevel3X 41" xfId="57665"/>
    <cellStyle name="SAPBEXHLevel3X 42" xfId="57666"/>
    <cellStyle name="SAPBEXHLevel3X 43" xfId="57667"/>
    <cellStyle name="SAPBEXHLevel3X 44" xfId="57668"/>
    <cellStyle name="SAPBEXHLevel3X 5" xfId="57669"/>
    <cellStyle name="SAPBEXHLevel3X 5 10" xfId="57670"/>
    <cellStyle name="SAPBEXHLevel3X 5 11" xfId="57671"/>
    <cellStyle name="SAPBEXHLevel3X 5 12" xfId="57672"/>
    <cellStyle name="SAPBEXHLevel3X 5 13" xfId="57673"/>
    <cellStyle name="SAPBEXHLevel3X 5 14" xfId="57674"/>
    <cellStyle name="SAPBEXHLevel3X 5 15" xfId="57675"/>
    <cellStyle name="SAPBEXHLevel3X 5 16" xfId="57676"/>
    <cellStyle name="SAPBEXHLevel3X 5 17" xfId="57677"/>
    <cellStyle name="SAPBEXHLevel3X 5 18" xfId="57678"/>
    <cellStyle name="SAPBEXHLevel3X 5 19" xfId="57679"/>
    <cellStyle name="SAPBEXHLevel3X 5 2" xfId="57680"/>
    <cellStyle name="SAPBEXHLevel3X 5 2 10" xfId="57681"/>
    <cellStyle name="SAPBEXHLevel3X 5 2 11" xfId="57682"/>
    <cellStyle name="SAPBEXHLevel3X 5 2 12" xfId="57683"/>
    <cellStyle name="SAPBEXHLevel3X 5 2 13" xfId="57684"/>
    <cellStyle name="SAPBEXHLevel3X 5 2 14" xfId="57685"/>
    <cellStyle name="SAPBEXHLevel3X 5 2 15" xfId="57686"/>
    <cellStyle name="SAPBEXHLevel3X 5 2 16" xfId="57687"/>
    <cellStyle name="SAPBEXHLevel3X 5 2 17" xfId="57688"/>
    <cellStyle name="SAPBEXHLevel3X 5 2 18" xfId="57689"/>
    <cellStyle name="SAPBEXHLevel3X 5 2 19" xfId="57690"/>
    <cellStyle name="SAPBEXHLevel3X 5 2 2" xfId="57691"/>
    <cellStyle name="SAPBEXHLevel3X 5 2 20" xfId="57692"/>
    <cellStyle name="SAPBEXHLevel3X 5 2 21" xfId="57693"/>
    <cellStyle name="SAPBEXHLevel3X 5 2 22" xfId="57694"/>
    <cellStyle name="SAPBEXHLevel3X 5 2 23" xfId="57695"/>
    <cellStyle name="SAPBEXHLevel3X 5 2 24" xfId="57696"/>
    <cellStyle name="SAPBEXHLevel3X 5 2 25" xfId="57697"/>
    <cellStyle name="SAPBEXHLevel3X 5 2 26" xfId="57698"/>
    <cellStyle name="SAPBEXHLevel3X 5 2 27" xfId="57699"/>
    <cellStyle name="SAPBEXHLevel3X 5 2 28" xfId="57700"/>
    <cellStyle name="SAPBEXHLevel3X 5 2 29" xfId="57701"/>
    <cellStyle name="SAPBEXHLevel3X 5 2 3" xfId="57702"/>
    <cellStyle name="SAPBEXHLevel3X 5 2 4" xfId="57703"/>
    <cellStyle name="SAPBEXHLevel3X 5 2 5" xfId="57704"/>
    <cellStyle name="SAPBEXHLevel3X 5 2 6" xfId="57705"/>
    <cellStyle name="SAPBEXHLevel3X 5 2 7" xfId="57706"/>
    <cellStyle name="SAPBEXHLevel3X 5 2 8" xfId="57707"/>
    <cellStyle name="SAPBEXHLevel3X 5 2 9" xfId="57708"/>
    <cellStyle name="SAPBEXHLevel3X 5 20" xfId="57709"/>
    <cellStyle name="SAPBEXHLevel3X 5 21" xfId="57710"/>
    <cellStyle name="SAPBEXHLevel3X 5 22" xfId="57711"/>
    <cellStyle name="SAPBEXHLevel3X 5 23" xfId="57712"/>
    <cellStyle name="SAPBEXHLevel3X 5 24" xfId="57713"/>
    <cellStyle name="SAPBEXHLevel3X 5 25" xfId="57714"/>
    <cellStyle name="SAPBEXHLevel3X 5 26" xfId="57715"/>
    <cellStyle name="SAPBEXHLevel3X 5 27" xfId="57716"/>
    <cellStyle name="SAPBEXHLevel3X 5 28" xfId="57717"/>
    <cellStyle name="SAPBEXHLevel3X 5 29" xfId="57718"/>
    <cellStyle name="SAPBEXHLevel3X 5 3" xfId="57719"/>
    <cellStyle name="SAPBEXHLevel3X 5 30" xfId="57720"/>
    <cellStyle name="SAPBEXHLevel3X 5 4" xfId="57721"/>
    <cellStyle name="SAPBEXHLevel3X 5 5" xfId="57722"/>
    <cellStyle name="SAPBEXHLevel3X 5 6" xfId="57723"/>
    <cellStyle name="SAPBEXHLevel3X 5 7" xfId="57724"/>
    <cellStyle name="SAPBEXHLevel3X 5 8" xfId="57725"/>
    <cellStyle name="SAPBEXHLevel3X 5 9" xfId="57726"/>
    <cellStyle name="SAPBEXHLevel3X 6" xfId="57727"/>
    <cellStyle name="SAPBEXHLevel3X 6 10" xfId="57728"/>
    <cellStyle name="SAPBEXHLevel3X 6 11" xfId="57729"/>
    <cellStyle name="SAPBEXHLevel3X 6 12" xfId="57730"/>
    <cellStyle name="SAPBEXHLevel3X 6 13" xfId="57731"/>
    <cellStyle name="SAPBEXHLevel3X 6 14" xfId="57732"/>
    <cellStyle name="SAPBEXHLevel3X 6 15" xfId="57733"/>
    <cellStyle name="SAPBEXHLevel3X 6 16" xfId="57734"/>
    <cellStyle name="SAPBEXHLevel3X 6 17" xfId="57735"/>
    <cellStyle name="SAPBEXHLevel3X 6 18" xfId="57736"/>
    <cellStyle name="SAPBEXHLevel3X 6 19" xfId="57737"/>
    <cellStyle name="SAPBEXHLevel3X 6 2" xfId="57738"/>
    <cellStyle name="SAPBEXHLevel3X 6 2 10" xfId="57739"/>
    <cellStyle name="SAPBEXHLevel3X 6 2 11" xfId="57740"/>
    <cellStyle name="SAPBEXHLevel3X 6 2 12" xfId="57741"/>
    <cellStyle name="SAPBEXHLevel3X 6 2 13" xfId="57742"/>
    <cellStyle name="SAPBEXHLevel3X 6 2 14" xfId="57743"/>
    <cellStyle name="SAPBEXHLevel3X 6 2 15" xfId="57744"/>
    <cellStyle name="SAPBEXHLevel3X 6 2 16" xfId="57745"/>
    <cellStyle name="SAPBEXHLevel3X 6 2 17" xfId="57746"/>
    <cellStyle name="SAPBEXHLevel3X 6 2 18" xfId="57747"/>
    <cellStyle name="SAPBEXHLevel3X 6 2 19" xfId="57748"/>
    <cellStyle name="SAPBEXHLevel3X 6 2 2" xfId="57749"/>
    <cellStyle name="SAPBEXHLevel3X 6 2 20" xfId="57750"/>
    <cellStyle name="SAPBEXHLevel3X 6 2 21" xfId="57751"/>
    <cellStyle name="SAPBEXHLevel3X 6 2 22" xfId="57752"/>
    <cellStyle name="SAPBEXHLevel3X 6 2 23" xfId="57753"/>
    <cellStyle name="SAPBEXHLevel3X 6 2 24" xfId="57754"/>
    <cellStyle name="SAPBEXHLevel3X 6 2 25" xfId="57755"/>
    <cellStyle name="SAPBEXHLevel3X 6 2 26" xfId="57756"/>
    <cellStyle name="SAPBEXHLevel3X 6 2 27" xfId="57757"/>
    <cellStyle name="SAPBEXHLevel3X 6 2 28" xfId="57758"/>
    <cellStyle name="SAPBEXHLevel3X 6 2 29" xfId="57759"/>
    <cellStyle name="SAPBEXHLevel3X 6 2 3" xfId="57760"/>
    <cellStyle name="SAPBEXHLevel3X 6 2 4" xfId="57761"/>
    <cellStyle name="SAPBEXHLevel3X 6 2 5" xfId="57762"/>
    <cellStyle name="SAPBEXHLevel3X 6 2 6" xfId="57763"/>
    <cellStyle name="SAPBEXHLevel3X 6 2 7" xfId="57764"/>
    <cellStyle name="SAPBEXHLevel3X 6 2 8" xfId="57765"/>
    <cellStyle name="SAPBEXHLevel3X 6 2 9" xfId="57766"/>
    <cellStyle name="SAPBEXHLevel3X 6 20" xfId="57767"/>
    <cellStyle name="SAPBEXHLevel3X 6 21" xfId="57768"/>
    <cellStyle name="SAPBEXHLevel3X 6 22" xfId="57769"/>
    <cellStyle name="SAPBEXHLevel3X 6 23" xfId="57770"/>
    <cellStyle name="SAPBEXHLevel3X 6 24" xfId="57771"/>
    <cellStyle name="SAPBEXHLevel3X 6 25" xfId="57772"/>
    <cellStyle name="SAPBEXHLevel3X 6 26" xfId="57773"/>
    <cellStyle name="SAPBEXHLevel3X 6 27" xfId="57774"/>
    <cellStyle name="SAPBEXHLevel3X 6 28" xfId="57775"/>
    <cellStyle name="SAPBEXHLevel3X 6 29" xfId="57776"/>
    <cellStyle name="SAPBEXHLevel3X 6 3" xfId="57777"/>
    <cellStyle name="SAPBEXHLevel3X 6 30" xfId="57778"/>
    <cellStyle name="SAPBEXHLevel3X 6 4" xfId="57779"/>
    <cellStyle name="SAPBEXHLevel3X 6 5" xfId="57780"/>
    <cellStyle name="SAPBEXHLevel3X 6 6" xfId="57781"/>
    <cellStyle name="SAPBEXHLevel3X 6 7" xfId="57782"/>
    <cellStyle name="SAPBEXHLevel3X 6 8" xfId="57783"/>
    <cellStyle name="SAPBEXHLevel3X 6 9" xfId="57784"/>
    <cellStyle name="SAPBEXHLevel3X 7" xfId="57785"/>
    <cellStyle name="SAPBEXHLevel3X 7 10" xfId="57786"/>
    <cellStyle name="SAPBEXHLevel3X 7 11" xfId="57787"/>
    <cellStyle name="SAPBEXHLevel3X 7 12" xfId="57788"/>
    <cellStyle name="SAPBEXHLevel3X 7 13" xfId="57789"/>
    <cellStyle name="SAPBEXHLevel3X 7 14" xfId="57790"/>
    <cellStyle name="SAPBEXHLevel3X 7 15" xfId="57791"/>
    <cellStyle name="SAPBEXHLevel3X 7 16" xfId="57792"/>
    <cellStyle name="SAPBEXHLevel3X 7 17" xfId="57793"/>
    <cellStyle name="SAPBEXHLevel3X 7 18" xfId="57794"/>
    <cellStyle name="SAPBEXHLevel3X 7 19" xfId="57795"/>
    <cellStyle name="SAPBEXHLevel3X 7 2" xfId="57796"/>
    <cellStyle name="SAPBEXHLevel3X 7 2 10" xfId="57797"/>
    <cellStyle name="SAPBEXHLevel3X 7 2 11" xfId="57798"/>
    <cellStyle name="SAPBEXHLevel3X 7 2 12" xfId="57799"/>
    <cellStyle name="SAPBEXHLevel3X 7 2 13" xfId="57800"/>
    <cellStyle name="SAPBEXHLevel3X 7 2 14" xfId="57801"/>
    <cellStyle name="SAPBEXHLevel3X 7 2 15" xfId="57802"/>
    <cellStyle name="SAPBEXHLevel3X 7 2 16" xfId="57803"/>
    <cellStyle name="SAPBEXHLevel3X 7 2 17" xfId="57804"/>
    <cellStyle name="SAPBEXHLevel3X 7 2 18" xfId="57805"/>
    <cellStyle name="SAPBEXHLevel3X 7 2 19" xfId="57806"/>
    <cellStyle name="SAPBEXHLevel3X 7 2 2" xfId="57807"/>
    <cellStyle name="SAPBEXHLevel3X 7 2 20" xfId="57808"/>
    <cellStyle name="SAPBEXHLevel3X 7 2 21" xfId="57809"/>
    <cellStyle name="SAPBEXHLevel3X 7 2 22" xfId="57810"/>
    <cellStyle name="SAPBEXHLevel3X 7 2 23" xfId="57811"/>
    <cellStyle name="SAPBEXHLevel3X 7 2 24" xfId="57812"/>
    <cellStyle name="SAPBEXHLevel3X 7 2 25" xfId="57813"/>
    <cellStyle name="SAPBEXHLevel3X 7 2 26" xfId="57814"/>
    <cellStyle name="SAPBEXHLevel3X 7 2 27" xfId="57815"/>
    <cellStyle name="SAPBEXHLevel3X 7 2 28" xfId="57816"/>
    <cellStyle name="SAPBEXHLevel3X 7 2 29" xfId="57817"/>
    <cellStyle name="SAPBEXHLevel3X 7 2 3" xfId="57818"/>
    <cellStyle name="SAPBEXHLevel3X 7 2 4" xfId="57819"/>
    <cellStyle name="SAPBEXHLevel3X 7 2 5" xfId="57820"/>
    <cellStyle name="SAPBEXHLevel3X 7 2 6" xfId="57821"/>
    <cellStyle name="SAPBEXHLevel3X 7 2 7" xfId="57822"/>
    <cellStyle name="SAPBEXHLevel3X 7 2 8" xfId="57823"/>
    <cellStyle name="SAPBEXHLevel3X 7 2 9" xfId="57824"/>
    <cellStyle name="SAPBEXHLevel3X 7 20" xfId="57825"/>
    <cellStyle name="SAPBEXHLevel3X 7 21" xfId="57826"/>
    <cellStyle name="SAPBEXHLevel3X 7 22" xfId="57827"/>
    <cellStyle name="SAPBEXHLevel3X 7 23" xfId="57828"/>
    <cellStyle name="SAPBEXHLevel3X 7 24" xfId="57829"/>
    <cellStyle name="SAPBEXHLevel3X 7 25" xfId="57830"/>
    <cellStyle name="SAPBEXHLevel3X 7 26" xfId="57831"/>
    <cellStyle name="SAPBEXHLevel3X 7 27" xfId="57832"/>
    <cellStyle name="SAPBEXHLevel3X 7 28" xfId="57833"/>
    <cellStyle name="SAPBEXHLevel3X 7 29" xfId="57834"/>
    <cellStyle name="SAPBEXHLevel3X 7 3" xfId="57835"/>
    <cellStyle name="SAPBEXHLevel3X 7 30" xfId="57836"/>
    <cellStyle name="SAPBEXHLevel3X 7 4" xfId="57837"/>
    <cellStyle name="SAPBEXHLevel3X 7 5" xfId="57838"/>
    <cellStyle name="SAPBEXHLevel3X 7 6" xfId="57839"/>
    <cellStyle name="SAPBEXHLevel3X 7 7" xfId="57840"/>
    <cellStyle name="SAPBEXHLevel3X 7 8" xfId="57841"/>
    <cellStyle name="SAPBEXHLevel3X 7 9" xfId="57842"/>
    <cellStyle name="SAPBEXHLevel3X 8" xfId="57843"/>
    <cellStyle name="SAPBEXHLevel3X 8 10" xfId="57844"/>
    <cellStyle name="SAPBEXHLevel3X 8 11" xfId="57845"/>
    <cellStyle name="SAPBEXHLevel3X 8 12" xfId="57846"/>
    <cellStyle name="SAPBEXHLevel3X 8 13" xfId="57847"/>
    <cellStyle name="SAPBEXHLevel3X 8 14" xfId="57848"/>
    <cellStyle name="SAPBEXHLevel3X 8 15" xfId="57849"/>
    <cellStyle name="SAPBEXHLevel3X 8 16" xfId="57850"/>
    <cellStyle name="SAPBEXHLevel3X 8 17" xfId="57851"/>
    <cellStyle name="SAPBEXHLevel3X 8 18" xfId="57852"/>
    <cellStyle name="SAPBEXHLevel3X 8 19" xfId="57853"/>
    <cellStyle name="SAPBEXHLevel3X 8 2" xfId="57854"/>
    <cellStyle name="SAPBEXHLevel3X 8 2 10" xfId="57855"/>
    <cellStyle name="SAPBEXHLevel3X 8 2 11" xfId="57856"/>
    <cellStyle name="SAPBEXHLevel3X 8 2 12" xfId="57857"/>
    <cellStyle name="SAPBEXHLevel3X 8 2 13" xfId="57858"/>
    <cellStyle name="SAPBEXHLevel3X 8 2 14" xfId="57859"/>
    <cellStyle name="SAPBEXHLevel3X 8 2 15" xfId="57860"/>
    <cellStyle name="SAPBEXHLevel3X 8 2 16" xfId="57861"/>
    <cellStyle name="SAPBEXHLevel3X 8 2 17" xfId="57862"/>
    <cellStyle name="SAPBEXHLevel3X 8 2 18" xfId="57863"/>
    <cellStyle name="SAPBEXHLevel3X 8 2 19" xfId="57864"/>
    <cellStyle name="SAPBEXHLevel3X 8 2 2" xfId="57865"/>
    <cellStyle name="SAPBEXHLevel3X 8 2 20" xfId="57866"/>
    <cellStyle name="SAPBEXHLevel3X 8 2 21" xfId="57867"/>
    <cellStyle name="SAPBEXHLevel3X 8 2 22" xfId="57868"/>
    <cellStyle name="SAPBEXHLevel3X 8 2 23" xfId="57869"/>
    <cellStyle name="SAPBEXHLevel3X 8 2 24" xfId="57870"/>
    <cellStyle name="SAPBEXHLevel3X 8 2 25" xfId="57871"/>
    <cellStyle name="SAPBEXHLevel3X 8 2 26" xfId="57872"/>
    <cellStyle name="SAPBEXHLevel3X 8 2 27" xfId="57873"/>
    <cellStyle name="SAPBEXHLevel3X 8 2 28" xfId="57874"/>
    <cellStyle name="SAPBEXHLevel3X 8 2 29" xfId="57875"/>
    <cellStyle name="SAPBEXHLevel3X 8 2 3" xfId="57876"/>
    <cellStyle name="SAPBEXHLevel3X 8 2 4" xfId="57877"/>
    <cellStyle name="SAPBEXHLevel3X 8 2 5" xfId="57878"/>
    <cellStyle name="SAPBEXHLevel3X 8 2 6" xfId="57879"/>
    <cellStyle name="SAPBEXHLevel3X 8 2 7" xfId="57880"/>
    <cellStyle name="SAPBEXHLevel3X 8 2 8" xfId="57881"/>
    <cellStyle name="SAPBEXHLevel3X 8 2 9" xfId="57882"/>
    <cellStyle name="SAPBEXHLevel3X 8 20" xfId="57883"/>
    <cellStyle name="SAPBEXHLevel3X 8 21" xfId="57884"/>
    <cellStyle name="SAPBEXHLevel3X 8 22" xfId="57885"/>
    <cellStyle name="SAPBEXHLevel3X 8 23" xfId="57886"/>
    <cellStyle name="SAPBEXHLevel3X 8 24" xfId="57887"/>
    <cellStyle name="SAPBEXHLevel3X 8 25" xfId="57888"/>
    <cellStyle name="SAPBEXHLevel3X 8 26" xfId="57889"/>
    <cellStyle name="SAPBEXHLevel3X 8 27" xfId="57890"/>
    <cellStyle name="SAPBEXHLevel3X 8 28" xfId="57891"/>
    <cellStyle name="SAPBEXHLevel3X 8 29" xfId="57892"/>
    <cellStyle name="SAPBEXHLevel3X 8 3" xfId="57893"/>
    <cellStyle name="SAPBEXHLevel3X 8 30" xfId="57894"/>
    <cellStyle name="SAPBEXHLevel3X 8 4" xfId="57895"/>
    <cellStyle name="SAPBEXHLevel3X 8 5" xfId="57896"/>
    <cellStyle name="SAPBEXHLevel3X 8 6" xfId="57897"/>
    <cellStyle name="SAPBEXHLevel3X 8 7" xfId="57898"/>
    <cellStyle name="SAPBEXHLevel3X 8 8" xfId="57899"/>
    <cellStyle name="SAPBEXHLevel3X 8 9" xfId="57900"/>
    <cellStyle name="SAPBEXHLevel3X 9" xfId="57901"/>
    <cellStyle name="SAPBEXHLevel3X 9 10" xfId="57902"/>
    <cellStyle name="SAPBEXHLevel3X 9 11" xfId="57903"/>
    <cellStyle name="SAPBEXHLevel3X 9 12" xfId="57904"/>
    <cellStyle name="SAPBEXHLevel3X 9 13" xfId="57905"/>
    <cellStyle name="SAPBEXHLevel3X 9 14" xfId="57906"/>
    <cellStyle name="SAPBEXHLevel3X 9 15" xfId="57907"/>
    <cellStyle name="SAPBEXHLevel3X 9 16" xfId="57908"/>
    <cellStyle name="SAPBEXHLevel3X 9 17" xfId="57909"/>
    <cellStyle name="SAPBEXHLevel3X 9 18" xfId="57910"/>
    <cellStyle name="SAPBEXHLevel3X 9 19" xfId="57911"/>
    <cellStyle name="SAPBEXHLevel3X 9 2" xfId="57912"/>
    <cellStyle name="SAPBEXHLevel3X 9 2 10" xfId="57913"/>
    <cellStyle name="SAPBEXHLevel3X 9 2 11" xfId="57914"/>
    <cellStyle name="SAPBEXHLevel3X 9 2 12" xfId="57915"/>
    <cellStyle name="SAPBEXHLevel3X 9 2 13" xfId="57916"/>
    <cellStyle name="SAPBEXHLevel3X 9 2 14" xfId="57917"/>
    <cellStyle name="SAPBEXHLevel3X 9 2 15" xfId="57918"/>
    <cellStyle name="SAPBEXHLevel3X 9 2 16" xfId="57919"/>
    <cellStyle name="SAPBEXHLevel3X 9 2 17" xfId="57920"/>
    <cellStyle name="SAPBEXHLevel3X 9 2 18" xfId="57921"/>
    <cellStyle name="SAPBEXHLevel3X 9 2 19" xfId="57922"/>
    <cellStyle name="SAPBEXHLevel3X 9 2 2" xfId="57923"/>
    <cellStyle name="SAPBEXHLevel3X 9 2 20" xfId="57924"/>
    <cellStyle name="SAPBEXHLevel3X 9 2 21" xfId="57925"/>
    <cellStyle name="SAPBEXHLevel3X 9 2 22" xfId="57926"/>
    <cellStyle name="SAPBEXHLevel3X 9 2 23" xfId="57927"/>
    <cellStyle name="SAPBEXHLevel3X 9 2 24" xfId="57928"/>
    <cellStyle name="SAPBEXHLevel3X 9 2 25" xfId="57929"/>
    <cellStyle name="SAPBEXHLevel3X 9 2 26" xfId="57930"/>
    <cellStyle name="SAPBEXHLevel3X 9 2 27" xfId="57931"/>
    <cellStyle name="SAPBEXHLevel3X 9 2 28" xfId="57932"/>
    <cellStyle name="SAPBEXHLevel3X 9 2 29" xfId="57933"/>
    <cellStyle name="SAPBEXHLevel3X 9 2 3" xfId="57934"/>
    <cellStyle name="SAPBEXHLevel3X 9 2 4" xfId="57935"/>
    <cellStyle name="SAPBEXHLevel3X 9 2 5" xfId="57936"/>
    <cellStyle name="SAPBEXHLevel3X 9 2 6" xfId="57937"/>
    <cellStyle name="SAPBEXHLevel3X 9 2 7" xfId="57938"/>
    <cellStyle name="SAPBEXHLevel3X 9 2 8" xfId="57939"/>
    <cellStyle name="SAPBEXHLevel3X 9 2 9" xfId="57940"/>
    <cellStyle name="SAPBEXHLevel3X 9 20" xfId="57941"/>
    <cellStyle name="SAPBEXHLevel3X 9 21" xfId="57942"/>
    <cellStyle name="SAPBEXHLevel3X 9 22" xfId="57943"/>
    <cellStyle name="SAPBEXHLevel3X 9 23" xfId="57944"/>
    <cellStyle name="SAPBEXHLevel3X 9 24" xfId="57945"/>
    <cellStyle name="SAPBEXHLevel3X 9 25" xfId="57946"/>
    <cellStyle name="SAPBEXHLevel3X 9 26" xfId="57947"/>
    <cellStyle name="SAPBEXHLevel3X 9 27" xfId="57948"/>
    <cellStyle name="SAPBEXHLevel3X 9 28" xfId="57949"/>
    <cellStyle name="SAPBEXHLevel3X 9 29" xfId="57950"/>
    <cellStyle name="SAPBEXHLevel3X 9 3" xfId="57951"/>
    <cellStyle name="SAPBEXHLevel3X 9 30" xfId="57952"/>
    <cellStyle name="SAPBEXHLevel3X 9 4" xfId="57953"/>
    <cellStyle name="SAPBEXHLevel3X 9 5" xfId="57954"/>
    <cellStyle name="SAPBEXHLevel3X 9 6" xfId="57955"/>
    <cellStyle name="SAPBEXHLevel3X 9 7" xfId="57956"/>
    <cellStyle name="SAPBEXHLevel3X 9 8" xfId="57957"/>
    <cellStyle name="SAPBEXHLevel3X 9 9" xfId="57958"/>
    <cellStyle name="SAPBEXinputData" xfId="57959"/>
    <cellStyle name="SAPBEXinputData 2" xfId="57960"/>
    <cellStyle name="SAPBEXinputData 3" xfId="57961"/>
    <cellStyle name="SAPBEXresData" xfId="57962"/>
    <cellStyle name="SAPBEXresData 2" xfId="57963"/>
    <cellStyle name="SAPBEXresData 3" xfId="57964"/>
    <cellStyle name="SAPBEXresData 3 2" xfId="57965"/>
    <cellStyle name="SAPBEXresData 4" xfId="57966"/>
    <cellStyle name="SAPBEXresDataEmph" xfId="57967"/>
    <cellStyle name="SAPBEXresDataEmph 2" xfId="57968"/>
    <cellStyle name="SAPBEXresDataEmph 3" xfId="57969"/>
    <cellStyle name="SAPBEXresDataEmph 3 2" xfId="57970"/>
    <cellStyle name="SAPBEXresDataEmph 4" xfId="57971"/>
    <cellStyle name="SAPBEXresItem" xfId="57972"/>
    <cellStyle name="SAPBEXresItem 2" xfId="57973"/>
    <cellStyle name="SAPBEXresItem 3" xfId="57974"/>
    <cellStyle name="SAPBEXresItem 3 2" xfId="57975"/>
    <cellStyle name="SAPBEXresItem 4" xfId="57976"/>
    <cellStyle name="SAPBEXresItemX" xfId="57977"/>
    <cellStyle name="SAPBEXresItemX 10" xfId="57978"/>
    <cellStyle name="SAPBEXresItemX 10 10" xfId="57979"/>
    <cellStyle name="SAPBEXresItemX 10 11" xfId="57980"/>
    <cellStyle name="SAPBEXresItemX 10 12" xfId="57981"/>
    <cellStyle name="SAPBEXresItemX 10 13" xfId="57982"/>
    <cellStyle name="SAPBEXresItemX 10 14" xfId="57983"/>
    <cellStyle name="SAPBEXresItemX 10 15" xfId="57984"/>
    <cellStyle name="SAPBEXresItemX 10 16" xfId="57985"/>
    <cellStyle name="SAPBEXresItemX 10 17" xfId="57986"/>
    <cellStyle name="SAPBEXresItemX 10 18" xfId="57987"/>
    <cellStyle name="SAPBEXresItemX 10 19" xfId="57988"/>
    <cellStyle name="SAPBEXresItemX 10 2" xfId="57989"/>
    <cellStyle name="SAPBEXresItemX 10 2 10" xfId="57990"/>
    <cellStyle name="SAPBEXresItemX 10 2 11" xfId="57991"/>
    <cellStyle name="SAPBEXresItemX 10 2 12" xfId="57992"/>
    <cellStyle name="SAPBEXresItemX 10 2 13" xfId="57993"/>
    <cellStyle name="SAPBEXresItemX 10 2 14" xfId="57994"/>
    <cellStyle name="SAPBEXresItemX 10 2 15" xfId="57995"/>
    <cellStyle name="SAPBEXresItemX 10 2 16" xfId="57996"/>
    <cellStyle name="SAPBEXresItemX 10 2 17" xfId="57997"/>
    <cellStyle name="SAPBEXresItemX 10 2 18" xfId="57998"/>
    <cellStyle name="SAPBEXresItemX 10 2 19" xfId="57999"/>
    <cellStyle name="SAPBEXresItemX 10 2 2" xfId="58000"/>
    <cellStyle name="SAPBEXresItemX 10 2 20" xfId="58001"/>
    <cellStyle name="SAPBEXresItemX 10 2 21" xfId="58002"/>
    <cellStyle name="SAPBEXresItemX 10 2 22" xfId="58003"/>
    <cellStyle name="SAPBEXresItemX 10 2 23" xfId="58004"/>
    <cellStyle name="SAPBEXresItemX 10 2 24" xfId="58005"/>
    <cellStyle name="SAPBEXresItemX 10 2 25" xfId="58006"/>
    <cellStyle name="SAPBEXresItemX 10 2 26" xfId="58007"/>
    <cellStyle name="SAPBEXresItemX 10 2 27" xfId="58008"/>
    <cellStyle name="SAPBEXresItemX 10 2 28" xfId="58009"/>
    <cellStyle name="SAPBEXresItemX 10 2 29" xfId="58010"/>
    <cellStyle name="SAPBEXresItemX 10 2 3" xfId="58011"/>
    <cellStyle name="SAPBEXresItemX 10 2 4" xfId="58012"/>
    <cellStyle name="SAPBEXresItemX 10 2 5" xfId="58013"/>
    <cellStyle name="SAPBEXresItemX 10 2 6" xfId="58014"/>
    <cellStyle name="SAPBEXresItemX 10 2 7" xfId="58015"/>
    <cellStyle name="SAPBEXresItemX 10 2 8" xfId="58016"/>
    <cellStyle name="SAPBEXresItemX 10 2 9" xfId="58017"/>
    <cellStyle name="SAPBEXresItemX 10 20" xfId="58018"/>
    <cellStyle name="SAPBEXresItemX 10 21" xfId="58019"/>
    <cellStyle name="SAPBEXresItemX 10 22" xfId="58020"/>
    <cellStyle name="SAPBEXresItemX 10 23" xfId="58021"/>
    <cellStyle name="SAPBEXresItemX 10 24" xfId="58022"/>
    <cellStyle name="SAPBEXresItemX 10 25" xfId="58023"/>
    <cellStyle name="SAPBEXresItemX 10 26" xfId="58024"/>
    <cellStyle name="SAPBEXresItemX 10 27" xfId="58025"/>
    <cellStyle name="SAPBEXresItemX 10 28" xfId="58026"/>
    <cellStyle name="SAPBEXresItemX 10 29" xfId="58027"/>
    <cellStyle name="SAPBEXresItemX 10 3" xfId="58028"/>
    <cellStyle name="SAPBEXresItemX 10 30" xfId="58029"/>
    <cellStyle name="SAPBEXresItemX 10 4" xfId="58030"/>
    <cellStyle name="SAPBEXresItemX 10 5" xfId="58031"/>
    <cellStyle name="SAPBEXresItemX 10 6" xfId="58032"/>
    <cellStyle name="SAPBEXresItemX 10 7" xfId="58033"/>
    <cellStyle name="SAPBEXresItemX 10 8" xfId="58034"/>
    <cellStyle name="SAPBEXresItemX 10 9" xfId="58035"/>
    <cellStyle name="SAPBEXresItemX 11" xfId="58036"/>
    <cellStyle name="SAPBEXresItemX 11 10" xfId="58037"/>
    <cellStyle name="SAPBEXresItemX 11 11" xfId="58038"/>
    <cellStyle name="SAPBEXresItemX 11 12" xfId="58039"/>
    <cellStyle name="SAPBEXresItemX 11 13" xfId="58040"/>
    <cellStyle name="SAPBEXresItemX 11 14" xfId="58041"/>
    <cellStyle name="SAPBEXresItemX 11 15" xfId="58042"/>
    <cellStyle name="SAPBEXresItemX 11 16" xfId="58043"/>
    <cellStyle name="SAPBEXresItemX 11 17" xfId="58044"/>
    <cellStyle name="SAPBEXresItemX 11 18" xfId="58045"/>
    <cellStyle name="SAPBEXresItemX 11 19" xfId="58046"/>
    <cellStyle name="SAPBEXresItemX 11 2" xfId="58047"/>
    <cellStyle name="SAPBEXresItemX 11 2 10" xfId="58048"/>
    <cellStyle name="SAPBEXresItemX 11 2 11" xfId="58049"/>
    <cellStyle name="SAPBEXresItemX 11 2 12" xfId="58050"/>
    <cellStyle name="SAPBEXresItemX 11 2 13" xfId="58051"/>
    <cellStyle name="SAPBEXresItemX 11 2 14" xfId="58052"/>
    <cellStyle name="SAPBEXresItemX 11 2 15" xfId="58053"/>
    <cellStyle name="SAPBEXresItemX 11 2 16" xfId="58054"/>
    <cellStyle name="SAPBEXresItemX 11 2 17" xfId="58055"/>
    <cellStyle name="SAPBEXresItemX 11 2 18" xfId="58056"/>
    <cellStyle name="SAPBEXresItemX 11 2 19" xfId="58057"/>
    <cellStyle name="SAPBEXresItemX 11 2 2" xfId="58058"/>
    <cellStyle name="SAPBEXresItemX 11 2 20" xfId="58059"/>
    <cellStyle name="SAPBEXresItemX 11 2 21" xfId="58060"/>
    <cellStyle name="SAPBEXresItemX 11 2 22" xfId="58061"/>
    <cellStyle name="SAPBEXresItemX 11 2 23" xfId="58062"/>
    <cellStyle name="SAPBEXresItemX 11 2 24" xfId="58063"/>
    <cellStyle name="SAPBEXresItemX 11 2 25" xfId="58064"/>
    <cellStyle name="SAPBEXresItemX 11 2 26" xfId="58065"/>
    <cellStyle name="SAPBEXresItemX 11 2 27" xfId="58066"/>
    <cellStyle name="SAPBEXresItemX 11 2 28" xfId="58067"/>
    <cellStyle name="SAPBEXresItemX 11 2 29" xfId="58068"/>
    <cellStyle name="SAPBEXresItemX 11 2 3" xfId="58069"/>
    <cellStyle name="SAPBEXresItemX 11 2 4" xfId="58070"/>
    <cellStyle name="SAPBEXresItemX 11 2 5" xfId="58071"/>
    <cellStyle name="SAPBEXresItemX 11 2 6" xfId="58072"/>
    <cellStyle name="SAPBEXresItemX 11 2 7" xfId="58073"/>
    <cellStyle name="SAPBEXresItemX 11 2 8" xfId="58074"/>
    <cellStyle name="SAPBEXresItemX 11 2 9" xfId="58075"/>
    <cellStyle name="SAPBEXresItemX 11 20" xfId="58076"/>
    <cellStyle name="SAPBEXresItemX 11 21" xfId="58077"/>
    <cellStyle name="SAPBEXresItemX 11 22" xfId="58078"/>
    <cellStyle name="SAPBEXresItemX 11 23" xfId="58079"/>
    <cellStyle name="SAPBEXresItemX 11 24" xfId="58080"/>
    <cellStyle name="SAPBEXresItemX 11 25" xfId="58081"/>
    <cellStyle name="SAPBEXresItemX 11 26" xfId="58082"/>
    <cellStyle name="SAPBEXresItemX 11 27" xfId="58083"/>
    <cellStyle name="SAPBEXresItemX 11 28" xfId="58084"/>
    <cellStyle name="SAPBEXresItemX 11 29" xfId="58085"/>
    <cellStyle name="SAPBEXresItemX 11 3" xfId="58086"/>
    <cellStyle name="SAPBEXresItemX 11 30" xfId="58087"/>
    <cellStyle name="SAPBEXresItemX 11 4" xfId="58088"/>
    <cellStyle name="SAPBEXresItemX 11 5" xfId="58089"/>
    <cellStyle name="SAPBEXresItemX 11 6" xfId="58090"/>
    <cellStyle name="SAPBEXresItemX 11 7" xfId="58091"/>
    <cellStyle name="SAPBEXresItemX 11 8" xfId="58092"/>
    <cellStyle name="SAPBEXresItemX 11 9" xfId="58093"/>
    <cellStyle name="SAPBEXresItemX 12" xfId="58094"/>
    <cellStyle name="SAPBEXresItemX 12 10" xfId="58095"/>
    <cellStyle name="SAPBEXresItemX 12 11" xfId="58096"/>
    <cellStyle name="SAPBEXresItemX 12 12" xfId="58097"/>
    <cellStyle name="SAPBEXresItemX 12 13" xfId="58098"/>
    <cellStyle name="SAPBEXresItemX 12 14" xfId="58099"/>
    <cellStyle name="SAPBEXresItemX 12 15" xfId="58100"/>
    <cellStyle name="SAPBEXresItemX 12 16" xfId="58101"/>
    <cellStyle name="SAPBEXresItemX 12 17" xfId="58102"/>
    <cellStyle name="SAPBEXresItemX 12 18" xfId="58103"/>
    <cellStyle name="SAPBEXresItemX 12 19" xfId="58104"/>
    <cellStyle name="SAPBEXresItemX 12 2" xfId="58105"/>
    <cellStyle name="SAPBEXresItemX 12 2 10" xfId="58106"/>
    <cellStyle name="SAPBEXresItemX 12 2 11" xfId="58107"/>
    <cellStyle name="SAPBEXresItemX 12 2 12" xfId="58108"/>
    <cellStyle name="SAPBEXresItemX 12 2 13" xfId="58109"/>
    <cellStyle name="SAPBEXresItemX 12 2 14" xfId="58110"/>
    <cellStyle name="SAPBEXresItemX 12 2 15" xfId="58111"/>
    <cellStyle name="SAPBEXresItemX 12 2 16" xfId="58112"/>
    <cellStyle name="SAPBEXresItemX 12 2 17" xfId="58113"/>
    <cellStyle name="SAPBEXresItemX 12 2 18" xfId="58114"/>
    <cellStyle name="SAPBEXresItemX 12 2 19" xfId="58115"/>
    <cellStyle name="SAPBEXresItemX 12 2 2" xfId="58116"/>
    <cellStyle name="SAPBEXresItemX 12 2 20" xfId="58117"/>
    <cellStyle name="SAPBEXresItemX 12 2 21" xfId="58118"/>
    <cellStyle name="SAPBEXresItemX 12 2 22" xfId="58119"/>
    <cellStyle name="SAPBEXresItemX 12 2 23" xfId="58120"/>
    <cellStyle name="SAPBEXresItemX 12 2 24" xfId="58121"/>
    <cellStyle name="SAPBEXresItemX 12 2 25" xfId="58122"/>
    <cellStyle name="SAPBEXresItemX 12 2 26" xfId="58123"/>
    <cellStyle name="SAPBEXresItemX 12 2 27" xfId="58124"/>
    <cellStyle name="SAPBEXresItemX 12 2 28" xfId="58125"/>
    <cellStyle name="SAPBEXresItemX 12 2 29" xfId="58126"/>
    <cellStyle name="SAPBEXresItemX 12 2 3" xfId="58127"/>
    <cellStyle name="SAPBEXresItemX 12 2 4" xfId="58128"/>
    <cellStyle name="SAPBEXresItemX 12 2 5" xfId="58129"/>
    <cellStyle name="SAPBEXresItemX 12 2 6" xfId="58130"/>
    <cellStyle name="SAPBEXresItemX 12 2 7" xfId="58131"/>
    <cellStyle name="SAPBEXresItemX 12 2 8" xfId="58132"/>
    <cellStyle name="SAPBEXresItemX 12 2 9" xfId="58133"/>
    <cellStyle name="SAPBEXresItemX 12 20" xfId="58134"/>
    <cellStyle name="SAPBEXresItemX 12 21" xfId="58135"/>
    <cellStyle name="SAPBEXresItemX 12 22" xfId="58136"/>
    <cellStyle name="SAPBEXresItemX 12 23" xfId="58137"/>
    <cellStyle name="SAPBEXresItemX 12 24" xfId="58138"/>
    <cellStyle name="SAPBEXresItemX 12 25" xfId="58139"/>
    <cellStyle name="SAPBEXresItemX 12 26" xfId="58140"/>
    <cellStyle name="SAPBEXresItemX 12 27" xfId="58141"/>
    <cellStyle name="SAPBEXresItemX 12 28" xfId="58142"/>
    <cellStyle name="SAPBEXresItemX 12 29" xfId="58143"/>
    <cellStyle name="SAPBEXresItemX 12 3" xfId="58144"/>
    <cellStyle name="SAPBEXresItemX 12 30" xfId="58145"/>
    <cellStyle name="SAPBEXresItemX 12 4" xfId="58146"/>
    <cellStyle name="SAPBEXresItemX 12 5" xfId="58147"/>
    <cellStyle name="SAPBEXresItemX 12 6" xfId="58148"/>
    <cellStyle name="SAPBEXresItemX 12 7" xfId="58149"/>
    <cellStyle name="SAPBEXresItemX 12 8" xfId="58150"/>
    <cellStyle name="SAPBEXresItemX 12 9" xfId="58151"/>
    <cellStyle name="SAPBEXresItemX 13" xfId="58152"/>
    <cellStyle name="SAPBEXresItemX 13 10" xfId="58153"/>
    <cellStyle name="SAPBEXresItemX 13 11" xfId="58154"/>
    <cellStyle name="SAPBEXresItemX 13 12" xfId="58155"/>
    <cellStyle name="SAPBEXresItemX 13 13" xfId="58156"/>
    <cellStyle name="SAPBEXresItemX 13 14" xfId="58157"/>
    <cellStyle name="SAPBEXresItemX 13 15" xfId="58158"/>
    <cellStyle name="SAPBEXresItemX 13 16" xfId="58159"/>
    <cellStyle name="SAPBEXresItemX 13 17" xfId="58160"/>
    <cellStyle name="SAPBEXresItemX 13 18" xfId="58161"/>
    <cellStyle name="SAPBEXresItemX 13 19" xfId="58162"/>
    <cellStyle name="SAPBEXresItemX 13 2" xfId="58163"/>
    <cellStyle name="SAPBEXresItemX 13 2 10" xfId="58164"/>
    <cellStyle name="SAPBEXresItemX 13 2 11" xfId="58165"/>
    <cellStyle name="SAPBEXresItemX 13 2 12" xfId="58166"/>
    <cellStyle name="SAPBEXresItemX 13 2 13" xfId="58167"/>
    <cellStyle name="SAPBEXresItemX 13 2 14" xfId="58168"/>
    <cellStyle name="SAPBEXresItemX 13 2 15" xfId="58169"/>
    <cellStyle name="SAPBEXresItemX 13 2 16" xfId="58170"/>
    <cellStyle name="SAPBEXresItemX 13 2 17" xfId="58171"/>
    <cellStyle name="SAPBEXresItemX 13 2 18" xfId="58172"/>
    <cellStyle name="SAPBEXresItemX 13 2 19" xfId="58173"/>
    <cellStyle name="SAPBEXresItemX 13 2 2" xfId="58174"/>
    <cellStyle name="SAPBEXresItemX 13 2 20" xfId="58175"/>
    <cellStyle name="SAPBEXresItemX 13 2 21" xfId="58176"/>
    <cellStyle name="SAPBEXresItemX 13 2 22" xfId="58177"/>
    <cellStyle name="SAPBEXresItemX 13 2 23" xfId="58178"/>
    <cellStyle name="SAPBEXresItemX 13 2 24" xfId="58179"/>
    <cellStyle name="SAPBEXresItemX 13 2 25" xfId="58180"/>
    <cellStyle name="SAPBEXresItemX 13 2 26" xfId="58181"/>
    <cellStyle name="SAPBEXresItemX 13 2 27" xfId="58182"/>
    <cellStyle name="SAPBEXresItemX 13 2 28" xfId="58183"/>
    <cellStyle name="SAPBEXresItemX 13 2 29" xfId="58184"/>
    <cellStyle name="SAPBEXresItemX 13 2 3" xfId="58185"/>
    <cellStyle name="SAPBEXresItemX 13 2 4" xfId="58186"/>
    <cellStyle name="SAPBEXresItemX 13 2 5" xfId="58187"/>
    <cellStyle name="SAPBEXresItemX 13 2 6" xfId="58188"/>
    <cellStyle name="SAPBEXresItemX 13 2 7" xfId="58189"/>
    <cellStyle name="SAPBEXresItemX 13 2 8" xfId="58190"/>
    <cellStyle name="SAPBEXresItemX 13 2 9" xfId="58191"/>
    <cellStyle name="SAPBEXresItemX 13 20" xfId="58192"/>
    <cellStyle name="SAPBEXresItemX 13 21" xfId="58193"/>
    <cellStyle name="SAPBEXresItemX 13 22" xfId="58194"/>
    <cellStyle name="SAPBEXresItemX 13 23" xfId="58195"/>
    <cellStyle name="SAPBEXresItemX 13 24" xfId="58196"/>
    <cellStyle name="SAPBEXresItemX 13 25" xfId="58197"/>
    <cellStyle name="SAPBEXresItemX 13 26" xfId="58198"/>
    <cellStyle name="SAPBEXresItemX 13 27" xfId="58199"/>
    <cellStyle name="SAPBEXresItemX 13 28" xfId="58200"/>
    <cellStyle name="SAPBEXresItemX 13 29" xfId="58201"/>
    <cellStyle name="SAPBEXresItemX 13 3" xfId="58202"/>
    <cellStyle name="SAPBEXresItemX 13 30" xfId="58203"/>
    <cellStyle name="SAPBEXresItemX 13 4" xfId="58204"/>
    <cellStyle name="SAPBEXresItemX 13 5" xfId="58205"/>
    <cellStyle name="SAPBEXresItemX 13 6" xfId="58206"/>
    <cellStyle name="SAPBEXresItemX 13 7" xfId="58207"/>
    <cellStyle name="SAPBEXresItemX 13 8" xfId="58208"/>
    <cellStyle name="SAPBEXresItemX 13 9" xfId="58209"/>
    <cellStyle name="SAPBEXresItemX 14" xfId="58210"/>
    <cellStyle name="SAPBEXresItemX 14 10" xfId="58211"/>
    <cellStyle name="SAPBEXresItemX 14 11" xfId="58212"/>
    <cellStyle name="SAPBEXresItemX 14 12" xfId="58213"/>
    <cellStyle name="SAPBEXresItemX 14 13" xfId="58214"/>
    <cellStyle name="SAPBEXresItemX 14 14" xfId="58215"/>
    <cellStyle name="SAPBEXresItemX 14 15" xfId="58216"/>
    <cellStyle name="SAPBEXresItemX 14 16" xfId="58217"/>
    <cellStyle name="SAPBEXresItemX 14 17" xfId="58218"/>
    <cellStyle name="SAPBEXresItemX 14 18" xfId="58219"/>
    <cellStyle name="SAPBEXresItemX 14 19" xfId="58220"/>
    <cellStyle name="SAPBEXresItemX 14 2" xfId="58221"/>
    <cellStyle name="SAPBEXresItemX 14 2 10" xfId="58222"/>
    <cellStyle name="SAPBEXresItemX 14 2 11" xfId="58223"/>
    <cellStyle name="SAPBEXresItemX 14 2 12" xfId="58224"/>
    <cellStyle name="SAPBEXresItemX 14 2 13" xfId="58225"/>
    <cellStyle name="SAPBEXresItemX 14 2 14" xfId="58226"/>
    <cellStyle name="SAPBEXresItemX 14 2 15" xfId="58227"/>
    <cellStyle name="SAPBEXresItemX 14 2 16" xfId="58228"/>
    <cellStyle name="SAPBEXresItemX 14 2 17" xfId="58229"/>
    <cellStyle name="SAPBEXresItemX 14 2 18" xfId="58230"/>
    <cellStyle name="SAPBEXresItemX 14 2 19" xfId="58231"/>
    <cellStyle name="SAPBEXresItemX 14 2 2" xfId="58232"/>
    <cellStyle name="SAPBEXresItemX 14 2 20" xfId="58233"/>
    <cellStyle name="SAPBEXresItemX 14 2 21" xfId="58234"/>
    <cellStyle name="SAPBEXresItemX 14 2 22" xfId="58235"/>
    <cellStyle name="SAPBEXresItemX 14 2 23" xfId="58236"/>
    <cellStyle name="SAPBEXresItemX 14 2 24" xfId="58237"/>
    <cellStyle name="SAPBEXresItemX 14 2 25" xfId="58238"/>
    <cellStyle name="SAPBEXresItemX 14 2 26" xfId="58239"/>
    <cellStyle name="SAPBEXresItemX 14 2 27" xfId="58240"/>
    <cellStyle name="SAPBEXresItemX 14 2 28" xfId="58241"/>
    <cellStyle name="SAPBEXresItemX 14 2 29" xfId="58242"/>
    <cellStyle name="SAPBEXresItemX 14 2 3" xfId="58243"/>
    <cellStyle name="SAPBEXresItemX 14 2 4" xfId="58244"/>
    <cellStyle name="SAPBEXresItemX 14 2 5" xfId="58245"/>
    <cellStyle name="SAPBEXresItemX 14 2 6" xfId="58246"/>
    <cellStyle name="SAPBEXresItemX 14 2 7" xfId="58247"/>
    <cellStyle name="SAPBEXresItemX 14 2 8" xfId="58248"/>
    <cellStyle name="SAPBEXresItemX 14 2 9" xfId="58249"/>
    <cellStyle name="SAPBEXresItemX 14 20" xfId="58250"/>
    <cellStyle name="SAPBEXresItemX 14 21" xfId="58251"/>
    <cellStyle name="SAPBEXresItemX 14 22" xfId="58252"/>
    <cellStyle name="SAPBEXresItemX 14 23" xfId="58253"/>
    <cellStyle name="SAPBEXresItemX 14 24" xfId="58254"/>
    <cellStyle name="SAPBEXresItemX 14 25" xfId="58255"/>
    <cellStyle name="SAPBEXresItemX 14 26" xfId="58256"/>
    <cellStyle name="SAPBEXresItemX 14 27" xfId="58257"/>
    <cellStyle name="SAPBEXresItemX 14 28" xfId="58258"/>
    <cellStyle name="SAPBEXresItemX 14 29" xfId="58259"/>
    <cellStyle name="SAPBEXresItemX 14 3" xfId="58260"/>
    <cellStyle name="SAPBEXresItemX 14 30" xfId="58261"/>
    <cellStyle name="SAPBEXresItemX 14 4" xfId="58262"/>
    <cellStyle name="SAPBEXresItemX 14 5" xfId="58263"/>
    <cellStyle name="SAPBEXresItemX 14 6" xfId="58264"/>
    <cellStyle name="SAPBEXresItemX 14 7" xfId="58265"/>
    <cellStyle name="SAPBEXresItemX 14 8" xfId="58266"/>
    <cellStyle name="SAPBEXresItemX 14 9" xfId="58267"/>
    <cellStyle name="SAPBEXresItemX 15" xfId="58268"/>
    <cellStyle name="SAPBEXresItemX 15 10" xfId="58269"/>
    <cellStyle name="SAPBEXresItemX 15 11" xfId="58270"/>
    <cellStyle name="SAPBEXresItemX 15 12" xfId="58271"/>
    <cellStyle name="SAPBEXresItemX 15 13" xfId="58272"/>
    <cellStyle name="SAPBEXresItemX 15 14" xfId="58273"/>
    <cellStyle name="SAPBEXresItemX 15 15" xfId="58274"/>
    <cellStyle name="SAPBEXresItemX 15 16" xfId="58275"/>
    <cellStyle name="SAPBEXresItemX 15 17" xfId="58276"/>
    <cellStyle name="SAPBEXresItemX 15 18" xfId="58277"/>
    <cellStyle name="SAPBEXresItemX 15 19" xfId="58278"/>
    <cellStyle name="SAPBEXresItemX 15 2" xfId="58279"/>
    <cellStyle name="SAPBEXresItemX 15 2 10" xfId="58280"/>
    <cellStyle name="SAPBEXresItemX 15 2 11" xfId="58281"/>
    <cellStyle name="SAPBEXresItemX 15 2 12" xfId="58282"/>
    <cellStyle name="SAPBEXresItemX 15 2 13" xfId="58283"/>
    <cellStyle name="SAPBEXresItemX 15 2 14" xfId="58284"/>
    <cellStyle name="SAPBEXresItemX 15 2 15" xfId="58285"/>
    <cellStyle name="SAPBEXresItemX 15 2 16" xfId="58286"/>
    <cellStyle name="SAPBEXresItemX 15 2 17" xfId="58287"/>
    <cellStyle name="SAPBEXresItemX 15 2 18" xfId="58288"/>
    <cellStyle name="SAPBEXresItemX 15 2 19" xfId="58289"/>
    <cellStyle name="SAPBEXresItemX 15 2 2" xfId="58290"/>
    <cellStyle name="SAPBEXresItemX 15 2 20" xfId="58291"/>
    <cellStyle name="SAPBEXresItemX 15 2 21" xfId="58292"/>
    <cellStyle name="SAPBEXresItemX 15 2 22" xfId="58293"/>
    <cellStyle name="SAPBEXresItemX 15 2 23" xfId="58294"/>
    <cellStyle name="SAPBEXresItemX 15 2 24" xfId="58295"/>
    <cellStyle name="SAPBEXresItemX 15 2 25" xfId="58296"/>
    <cellStyle name="SAPBEXresItemX 15 2 26" xfId="58297"/>
    <cellStyle name="SAPBEXresItemX 15 2 27" xfId="58298"/>
    <cellStyle name="SAPBEXresItemX 15 2 28" xfId="58299"/>
    <cellStyle name="SAPBEXresItemX 15 2 29" xfId="58300"/>
    <cellStyle name="SAPBEXresItemX 15 2 3" xfId="58301"/>
    <cellStyle name="SAPBEXresItemX 15 2 4" xfId="58302"/>
    <cellStyle name="SAPBEXresItemX 15 2 5" xfId="58303"/>
    <cellStyle name="SAPBEXresItemX 15 2 6" xfId="58304"/>
    <cellStyle name="SAPBEXresItemX 15 2 7" xfId="58305"/>
    <cellStyle name="SAPBEXresItemX 15 2 8" xfId="58306"/>
    <cellStyle name="SAPBEXresItemX 15 2 9" xfId="58307"/>
    <cellStyle name="SAPBEXresItemX 15 20" xfId="58308"/>
    <cellStyle name="SAPBEXresItemX 15 21" xfId="58309"/>
    <cellStyle name="SAPBEXresItemX 15 22" xfId="58310"/>
    <cellStyle name="SAPBEXresItemX 15 23" xfId="58311"/>
    <cellStyle name="SAPBEXresItemX 15 24" xfId="58312"/>
    <cellStyle name="SAPBEXresItemX 15 25" xfId="58313"/>
    <cellStyle name="SAPBEXresItemX 15 26" xfId="58314"/>
    <cellStyle name="SAPBEXresItemX 15 27" xfId="58315"/>
    <cellStyle name="SAPBEXresItemX 15 28" xfId="58316"/>
    <cellStyle name="SAPBEXresItemX 15 29" xfId="58317"/>
    <cellStyle name="SAPBEXresItemX 15 3" xfId="58318"/>
    <cellStyle name="SAPBEXresItemX 15 30" xfId="58319"/>
    <cellStyle name="SAPBEXresItemX 15 4" xfId="58320"/>
    <cellStyle name="SAPBEXresItemX 15 5" xfId="58321"/>
    <cellStyle name="SAPBEXresItemX 15 6" xfId="58322"/>
    <cellStyle name="SAPBEXresItemX 15 7" xfId="58323"/>
    <cellStyle name="SAPBEXresItemX 15 8" xfId="58324"/>
    <cellStyle name="SAPBEXresItemX 15 9" xfId="58325"/>
    <cellStyle name="SAPBEXresItemX 16" xfId="58326"/>
    <cellStyle name="SAPBEXresItemX 16 10" xfId="58327"/>
    <cellStyle name="SAPBEXresItemX 16 11" xfId="58328"/>
    <cellStyle name="SAPBEXresItemX 16 12" xfId="58329"/>
    <cellStyle name="SAPBEXresItemX 16 13" xfId="58330"/>
    <cellStyle name="SAPBEXresItemX 16 14" xfId="58331"/>
    <cellStyle name="SAPBEXresItemX 16 15" xfId="58332"/>
    <cellStyle name="SAPBEXresItemX 16 16" xfId="58333"/>
    <cellStyle name="SAPBEXresItemX 16 17" xfId="58334"/>
    <cellStyle name="SAPBEXresItemX 16 18" xfId="58335"/>
    <cellStyle name="SAPBEXresItemX 16 19" xfId="58336"/>
    <cellStyle name="SAPBEXresItemX 16 2" xfId="58337"/>
    <cellStyle name="SAPBEXresItemX 16 2 10" xfId="58338"/>
    <cellStyle name="SAPBEXresItemX 16 2 11" xfId="58339"/>
    <cellStyle name="SAPBEXresItemX 16 2 12" xfId="58340"/>
    <cellStyle name="SAPBEXresItemX 16 2 13" xfId="58341"/>
    <cellStyle name="SAPBEXresItemX 16 2 14" xfId="58342"/>
    <cellStyle name="SAPBEXresItemX 16 2 15" xfId="58343"/>
    <cellStyle name="SAPBEXresItemX 16 2 16" xfId="58344"/>
    <cellStyle name="SAPBEXresItemX 16 2 17" xfId="58345"/>
    <cellStyle name="SAPBEXresItemX 16 2 18" xfId="58346"/>
    <cellStyle name="SAPBEXresItemX 16 2 19" xfId="58347"/>
    <cellStyle name="SAPBEXresItemX 16 2 2" xfId="58348"/>
    <cellStyle name="SAPBEXresItemX 16 2 20" xfId="58349"/>
    <cellStyle name="SAPBEXresItemX 16 2 21" xfId="58350"/>
    <cellStyle name="SAPBEXresItemX 16 2 22" xfId="58351"/>
    <cellStyle name="SAPBEXresItemX 16 2 23" xfId="58352"/>
    <cellStyle name="SAPBEXresItemX 16 2 24" xfId="58353"/>
    <cellStyle name="SAPBEXresItemX 16 2 25" xfId="58354"/>
    <cellStyle name="SAPBEXresItemX 16 2 26" xfId="58355"/>
    <cellStyle name="SAPBEXresItemX 16 2 27" xfId="58356"/>
    <cellStyle name="SAPBEXresItemX 16 2 28" xfId="58357"/>
    <cellStyle name="SAPBEXresItemX 16 2 29" xfId="58358"/>
    <cellStyle name="SAPBEXresItemX 16 2 3" xfId="58359"/>
    <cellStyle name="SAPBEXresItemX 16 2 4" xfId="58360"/>
    <cellStyle name="SAPBEXresItemX 16 2 5" xfId="58361"/>
    <cellStyle name="SAPBEXresItemX 16 2 6" xfId="58362"/>
    <cellStyle name="SAPBEXresItemX 16 2 7" xfId="58363"/>
    <cellStyle name="SAPBEXresItemX 16 2 8" xfId="58364"/>
    <cellStyle name="SAPBEXresItemX 16 2 9" xfId="58365"/>
    <cellStyle name="SAPBEXresItemX 16 20" xfId="58366"/>
    <cellStyle name="SAPBEXresItemX 16 21" xfId="58367"/>
    <cellStyle name="SAPBEXresItemX 16 22" xfId="58368"/>
    <cellStyle name="SAPBEXresItemX 16 23" xfId="58369"/>
    <cellStyle name="SAPBEXresItemX 16 24" xfId="58370"/>
    <cellStyle name="SAPBEXresItemX 16 25" xfId="58371"/>
    <cellStyle name="SAPBEXresItemX 16 26" xfId="58372"/>
    <cellStyle name="SAPBEXresItemX 16 27" xfId="58373"/>
    <cellStyle name="SAPBEXresItemX 16 28" xfId="58374"/>
    <cellStyle name="SAPBEXresItemX 16 29" xfId="58375"/>
    <cellStyle name="SAPBEXresItemX 16 3" xfId="58376"/>
    <cellStyle name="SAPBEXresItemX 16 30" xfId="58377"/>
    <cellStyle name="SAPBEXresItemX 16 4" xfId="58378"/>
    <cellStyle name="SAPBEXresItemX 16 5" xfId="58379"/>
    <cellStyle name="SAPBEXresItemX 16 6" xfId="58380"/>
    <cellStyle name="SAPBEXresItemX 16 7" xfId="58381"/>
    <cellStyle name="SAPBEXresItemX 16 8" xfId="58382"/>
    <cellStyle name="SAPBEXresItemX 16 9" xfId="58383"/>
    <cellStyle name="SAPBEXresItemX 17" xfId="58384"/>
    <cellStyle name="SAPBEXresItemX 17 10" xfId="58385"/>
    <cellStyle name="SAPBEXresItemX 17 11" xfId="58386"/>
    <cellStyle name="SAPBEXresItemX 17 12" xfId="58387"/>
    <cellStyle name="SAPBEXresItemX 17 13" xfId="58388"/>
    <cellStyle name="SAPBEXresItemX 17 14" xfId="58389"/>
    <cellStyle name="SAPBEXresItemX 17 15" xfId="58390"/>
    <cellStyle name="SAPBEXresItemX 17 16" xfId="58391"/>
    <cellStyle name="SAPBEXresItemX 17 17" xfId="58392"/>
    <cellStyle name="SAPBEXresItemX 17 18" xfId="58393"/>
    <cellStyle name="SAPBEXresItemX 17 19" xfId="58394"/>
    <cellStyle name="SAPBEXresItemX 17 2" xfId="58395"/>
    <cellStyle name="SAPBEXresItemX 17 2 10" xfId="58396"/>
    <cellStyle name="SAPBEXresItemX 17 2 11" xfId="58397"/>
    <cellStyle name="SAPBEXresItemX 17 2 12" xfId="58398"/>
    <cellStyle name="SAPBEXresItemX 17 2 13" xfId="58399"/>
    <cellStyle name="SAPBEXresItemX 17 2 14" xfId="58400"/>
    <cellStyle name="SAPBEXresItemX 17 2 15" xfId="58401"/>
    <cellStyle name="SAPBEXresItemX 17 2 16" xfId="58402"/>
    <cellStyle name="SAPBEXresItemX 17 2 17" xfId="58403"/>
    <cellStyle name="SAPBEXresItemX 17 2 18" xfId="58404"/>
    <cellStyle name="SAPBEXresItemX 17 2 19" xfId="58405"/>
    <cellStyle name="SAPBEXresItemX 17 2 2" xfId="58406"/>
    <cellStyle name="SAPBEXresItemX 17 2 20" xfId="58407"/>
    <cellStyle name="SAPBEXresItemX 17 2 21" xfId="58408"/>
    <cellStyle name="SAPBEXresItemX 17 2 22" xfId="58409"/>
    <cellStyle name="SAPBEXresItemX 17 2 23" xfId="58410"/>
    <cellStyle name="SAPBEXresItemX 17 2 24" xfId="58411"/>
    <cellStyle name="SAPBEXresItemX 17 2 25" xfId="58412"/>
    <cellStyle name="SAPBEXresItemX 17 2 26" xfId="58413"/>
    <cellStyle name="SAPBEXresItemX 17 2 27" xfId="58414"/>
    <cellStyle name="SAPBEXresItemX 17 2 28" xfId="58415"/>
    <cellStyle name="SAPBEXresItemX 17 2 29" xfId="58416"/>
    <cellStyle name="SAPBEXresItemX 17 2 3" xfId="58417"/>
    <cellStyle name="SAPBEXresItemX 17 2 4" xfId="58418"/>
    <cellStyle name="SAPBEXresItemX 17 2 5" xfId="58419"/>
    <cellStyle name="SAPBEXresItemX 17 2 6" xfId="58420"/>
    <cellStyle name="SAPBEXresItemX 17 2 7" xfId="58421"/>
    <cellStyle name="SAPBEXresItemX 17 2 8" xfId="58422"/>
    <cellStyle name="SAPBEXresItemX 17 2 9" xfId="58423"/>
    <cellStyle name="SAPBEXresItemX 17 20" xfId="58424"/>
    <cellStyle name="SAPBEXresItemX 17 21" xfId="58425"/>
    <cellStyle name="SAPBEXresItemX 17 22" xfId="58426"/>
    <cellStyle name="SAPBEXresItemX 17 23" xfId="58427"/>
    <cellStyle name="SAPBEXresItemX 17 24" xfId="58428"/>
    <cellStyle name="SAPBEXresItemX 17 25" xfId="58429"/>
    <cellStyle name="SAPBEXresItemX 17 26" xfId="58430"/>
    <cellStyle name="SAPBEXresItemX 17 27" xfId="58431"/>
    <cellStyle name="SAPBEXresItemX 17 28" xfId="58432"/>
    <cellStyle name="SAPBEXresItemX 17 29" xfId="58433"/>
    <cellStyle name="SAPBEXresItemX 17 3" xfId="58434"/>
    <cellStyle name="SAPBEXresItemX 17 30" xfId="58435"/>
    <cellStyle name="SAPBEXresItemX 17 4" xfId="58436"/>
    <cellStyle name="SAPBEXresItemX 17 5" xfId="58437"/>
    <cellStyle name="SAPBEXresItemX 17 6" xfId="58438"/>
    <cellStyle name="SAPBEXresItemX 17 7" xfId="58439"/>
    <cellStyle name="SAPBEXresItemX 17 8" xfId="58440"/>
    <cellStyle name="SAPBEXresItemX 17 9" xfId="58441"/>
    <cellStyle name="SAPBEXresItemX 18" xfId="58442"/>
    <cellStyle name="SAPBEXresItemX 18 10" xfId="58443"/>
    <cellStyle name="SAPBEXresItemX 18 11" xfId="58444"/>
    <cellStyle name="SAPBEXresItemX 18 12" xfId="58445"/>
    <cellStyle name="SAPBEXresItemX 18 13" xfId="58446"/>
    <cellStyle name="SAPBEXresItemX 18 14" xfId="58447"/>
    <cellStyle name="SAPBEXresItemX 18 15" xfId="58448"/>
    <cellStyle name="SAPBEXresItemX 18 16" xfId="58449"/>
    <cellStyle name="SAPBEXresItemX 18 17" xfId="58450"/>
    <cellStyle name="SAPBEXresItemX 18 18" xfId="58451"/>
    <cellStyle name="SAPBEXresItemX 18 19" xfId="58452"/>
    <cellStyle name="SAPBEXresItemX 18 2" xfId="58453"/>
    <cellStyle name="SAPBEXresItemX 18 20" xfId="58454"/>
    <cellStyle name="SAPBEXresItemX 18 21" xfId="58455"/>
    <cellStyle name="SAPBEXresItemX 18 22" xfId="58456"/>
    <cellStyle name="SAPBEXresItemX 18 23" xfId="58457"/>
    <cellStyle name="SAPBEXresItemX 18 24" xfId="58458"/>
    <cellStyle name="SAPBEXresItemX 18 25" xfId="58459"/>
    <cellStyle name="SAPBEXresItemX 18 26" xfId="58460"/>
    <cellStyle name="SAPBEXresItemX 18 27" xfId="58461"/>
    <cellStyle name="SAPBEXresItemX 18 28" xfId="58462"/>
    <cellStyle name="SAPBEXresItemX 18 29" xfId="58463"/>
    <cellStyle name="SAPBEXresItemX 18 3" xfId="58464"/>
    <cellStyle name="SAPBEXresItemX 18 4" xfId="58465"/>
    <cellStyle name="SAPBEXresItemX 18 5" xfId="58466"/>
    <cellStyle name="SAPBEXresItemX 18 6" xfId="58467"/>
    <cellStyle name="SAPBEXresItemX 18 7" xfId="58468"/>
    <cellStyle name="SAPBEXresItemX 18 8" xfId="58469"/>
    <cellStyle name="SAPBEXresItemX 18 9" xfId="58470"/>
    <cellStyle name="SAPBEXresItemX 19" xfId="58471"/>
    <cellStyle name="SAPBEXresItemX 19 10" xfId="58472"/>
    <cellStyle name="SAPBEXresItemX 19 11" xfId="58473"/>
    <cellStyle name="SAPBEXresItemX 19 12" xfId="58474"/>
    <cellStyle name="SAPBEXresItemX 19 13" xfId="58475"/>
    <cellStyle name="SAPBEXresItemX 19 14" xfId="58476"/>
    <cellStyle name="SAPBEXresItemX 19 15" xfId="58477"/>
    <cellStyle name="SAPBEXresItemX 19 16" xfId="58478"/>
    <cellStyle name="SAPBEXresItemX 19 17" xfId="58479"/>
    <cellStyle name="SAPBEXresItemX 19 18" xfId="58480"/>
    <cellStyle name="SAPBEXresItemX 19 19" xfId="58481"/>
    <cellStyle name="SAPBEXresItemX 19 2" xfId="58482"/>
    <cellStyle name="SAPBEXresItemX 19 20" xfId="58483"/>
    <cellStyle name="SAPBEXresItemX 19 21" xfId="58484"/>
    <cellStyle name="SAPBEXresItemX 19 22" xfId="58485"/>
    <cellStyle name="SAPBEXresItemX 19 23" xfId="58486"/>
    <cellStyle name="SAPBEXresItemX 19 24" xfId="58487"/>
    <cellStyle name="SAPBEXresItemX 19 25" xfId="58488"/>
    <cellStyle name="SAPBEXresItemX 19 26" xfId="58489"/>
    <cellStyle name="SAPBEXresItemX 19 27" xfId="58490"/>
    <cellStyle name="SAPBEXresItemX 19 28" xfId="58491"/>
    <cellStyle name="SAPBEXresItemX 19 29" xfId="58492"/>
    <cellStyle name="SAPBEXresItemX 19 3" xfId="58493"/>
    <cellStyle name="SAPBEXresItemX 19 4" xfId="58494"/>
    <cellStyle name="SAPBEXresItemX 19 5" xfId="58495"/>
    <cellStyle name="SAPBEXresItemX 19 6" xfId="58496"/>
    <cellStyle name="SAPBEXresItemX 19 7" xfId="58497"/>
    <cellStyle name="SAPBEXresItemX 19 8" xfId="58498"/>
    <cellStyle name="SAPBEXresItemX 19 9" xfId="58499"/>
    <cellStyle name="SAPBEXresItemX 2" xfId="58500"/>
    <cellStyle name="SAPBEXresItemX 2 10" xfId="58501"/>
    <cellStyle name="SAPBEXresItemX 2 11" xfId="58502"/>
    <cellStyle name="SAPBEXresItemX 2 12" xfId="58503"/>
    <cellStyle name="SAPBEXresItemX 2 13" xfId="58504"/>
    <cellStyle name="SAPBEXresItemX 2 14" xfId="58505"/>
    <cellStyle name="SAPBEXresItemX 2 15" xfId="58506"/>
    <cellStyle name="SAPBEXresItemX 2 16" xfId="58507"/>
    <cellStyle name="SAPBEXresItemX 2 17" xfId="58508"/>
    <cellStyle name="SAPBEXresItemX 2 18" xfId="58509"/>
    <cellStyle name="SAPBEXresItemX 2 19" xfId="58510"/>
    <cellStyle name="SAPBEXresItemX 2 2" xfId="58511"/>
    <cellStyle name="SAPBEXresItemX 2 2 10" xfId="58512"/>
    <cellStyle name="SAPBEXresItemX 2 2 11" xfId="58513"/>
    <cellStyle name="SAPBEXresItemX 2 2 12" xfId="58514"/>
    <cellStyle name="SAPBEXresItemX 2 2 13" xfId="58515"/>
    <cellStyle name="SAPBEXresItemX 2 2 14" xfId="58516"/>
    <cellStyle name="SAPBEXresItemX 2 2 15" xfId="58517"/>
    <cellStyle name="SAPBEXresItemX 2 2 16" xfId="58518"/>
    <cellStyle name="SAPBEXresItemX 2 2 17" xfId="58519"/>
    <cellStyle name="SAPBEXresItemX 2 2 18" xfId="58520"/>
    <cellStyle name="SAPBEXresItemX 2 2 19" xfId="58521"/>
    <cellStyle name="SAPBEXresItemX 2 2 2" xfId="58522"/>
    <cellStyle name="SAPBEXresItemX 2 2 2 10" xfId="58523"/>
    <cellStyle name="SAPBEXresItemX 2 2 2 11" xfId="58524"/>
    <cellStyle name="SAPBEXresItemX 2 2 2 12" xfId="58525"/>
    <cellStyle name="SAPBEXresItemX 2 2 2 13" xfId="58526"/>
    <cellStyle name="SAPBEXresItemX 2 2 2 14" xfId="58527"/>
    <cellStyle name="SAPBEXresItemX 2 2 2 15" xfId="58528"/>
    <cellStyle name="SAPBEXresItemX 2 2 2 16" xfId="58529"/>
    <cellStyle name="SAPBEXresItemX 2 2 2 17" xfId="58530"/>
    <cellStyle name="SAPBEXresItemX 2 2 2 18" xfId="58531"/>
    <cellStyle name="SAPBEXresItemX 2 2 2 19" xfId="58532"/>
    <cellStyle name="SAPBEXresItemX 2 2 2 2" xfId="58533"/>
    <cellStyle name="SAPBEXresItemX 2 2 2 20" xfId="58534"/>
    <cellStyle name="SAPBEXresItemX 2 2 2 21" xfId="58535"/>
    <cellStyle name="SAPBEXresItemX 2 2 2 22" xfId="58536"/>
    <cellStyle name="SAPBEXresItemX 2 2 2 23" xfId="58537"/>
    <cellStyle name="SAPBEXresItemX 2 2 2 24" xfId="58538"/>
    <cellStyle name="SAPBEXresItemX 2 2 2 25" xfId="58539"/>
    <cellStyle name="SAPBEXresItemX 2 2 2 26" xfId="58540"/>
    <cellStyle name="SAPBEXresItemX 2 2 2 27" xfId="58541"/>
    <cellStyle name="SAPBEXresItemX 2 2 2 28" xfId="58542"/>
    <cellStyle name="SAPBEXresItemX 2 2 2 29" xfId="58543"/>
    <cellStyle name="SAPBEXresItemX 2 2 2 3" xfId="58544"/>
    <cellStyle name="SAPBEXresItemX 2 2 2 4" xfId="58545"/>
    <cellStyle name="SAPBEXresItemX 2 2 2 5" xfId="58546"/>
    <cellStyle name="SAPBEXresItemX 2 2 2 6" xfId="58547"/>
    <cellStyle name="SAPBEXresItemX 2 2 2 7" xfId="58548"/>
    <cellStyle name="SAPBEXresItemX 2 2 2 8" xfId="58549"/>
    <cellStyle name="SAPBEXresItemX 2 2 2 9" xfId="58550"/>
    <cellStyle name="SAPBEXresItemX 2 2 20" xfId="58551"/>
    <cellStyle name="SAPBEXresItemX 2 2 21" xfId="58552"/>
    <cellStyle name="SAPBEXresItemX 2 2 22" xfId="58553"/>
    <cellStyle name="SAPBEXresItemX 2 2 23" xfId="58554"/>
    <cellStyle name="SAPBEXresItemX 2 2 24" xfId="58555"/>
    <cellStyle name="SAPBEXresItemX 2 2 25" xfId="58556"/>
    <cellStyle name="SAPBEXresItemX 2 2 26" xfId="58557"/>
    <cellStyle name="SAPBEXresItemX 2 2 27" xfId="58558"/>
    <cellStyle name="SAPBEXresItemX 2 2 28" xfId="58559"/>
    <cellStyle name="SAPBEXresItemX 2 2 29" xfId="58560"/>
    <cellStyle name="SAPBEXresItemX 2 2 3" xfId="58561"/>
    <cellStyle name="SAPBEXresItemX 2 2 30" xfId="58562"/>
    <cellStyle name="SAPBEXresItemX 2 2 4" xfId="58563"/>
    <cellStyle name="SAPBEXresItemX 2 2 5" xfId="58564"/>
    <cellStyle name="SAPBEXresItemX 2 2 6" xfId="58565"/>
    <cellStyle name="SAPBEXresItemX 2 2 7" xfId="58566"/>
    <cellStyle name="SAPBEXresItemX 2 2 8" xfId="58567"/>
    <cellStyle name="SAPBEXresItemX 2 2 9" xfId="58568"/>
    <cellStyle name="SAPBEXresItemX 2 20" xfId="58569"/>
    <cellStyle name="SAPBEXresItemX 2 21" xfId="58570"/>
    <cellStyle name="SAPBEXresItemX 2 22" xfId="58571"/>
    <cellStyle name="SAPBEXresItemX 2 23" xfId="58572"/>
    <cellStyle name="SAPBEXresItemX 2 24" xfId="58573"/>
    <cellStyle name="SAPBEXresItemX 2 25" xfId="58574"/>
    <cellStyle name="SAPBEXresItemX 2 26" xfId="58575"/>
    <cellStyle name="SAPBEXresItemX 2 27" xfId="58576"/>
    <cellStyle name="SAPBEXresItemX 2 28" xfId="58577"/>
    <cellStyle name="SAPBEXresItemX 2 29" xfId="58578"/>
    <cellStyle name="SAPBEXresItemX 2 3" xfId="58579"/>
    <cellStyle name="SAPBEXresItemX 2 3 10" xfId="58580"/>
    <cellStyle name="SAPBEXresItemX 2 3 11" xfId="58581"/>
    <cellStyle name="SAPBEXresItemX 2 3 12" xfId="58582"/>
    <cellStyle name="SAPBEXresItemX 2 3 13" xfId="58583"/>
    <cellStyle name="SAPBEXresItemX 2 3 14" xfId="58584"/>
    <cellStyle name="SAPBEXresItemX 2 3 15" xfId="58585"/>
    <cellStyle name="SAPBEXresItemX 2 3 16" xfId="58586"/>
    <cellStyle name="SAPBEXresItemX 2 3 17" xfId="58587"/>
    <cellStyle name="SAPBEXresItemX 2 3 18" xfId="58588"/>
    <cellStyle name="SAPBEXresItemX 2 3 19" xfId="58589"/>
    <cellStyle name="SAPBEXresItemX 2 3 2" xfId="58590"/>
    <cellStyle name="SAPBEXresItemX 2 3 20" xfId="58591"/>
    <cellStyle name="SAPBEXresItemX 2 3 21" xfId="58592"/>
    <cellStyle name="SAPBEXresItemX 2 3 22" xfId="58593"/>
    <cellStyle name="SAPBEXresItemX 2 3 23" xfId="58594"/>
    <cellStyle name="SAPBEXresItemX 2 3 24" xfId="58595"/>
    <cellStyle name="SAPBEXresItemX 2 3 25" xfId="58596"/>
    <cellStyle name="SAPBEXresItemX 2 3 26" xfId="58597"/>
    <cellStyle name="SAPBEXresItemX 2 3 27" xfId="58598"/>
    <cellStyle name="SAPBEXresItemX 2 3 28" xfId="58599"/>
    <cellStyle name="SAPBEXresItemX 2 3 29" xfId="58600"/>
    <cellStyle name="SAPBEXresItemX 2 3 3" xfId="58601"/>
    <cellStyle name="SAPBEXresItemX 2 3 4" xfId="58602"/>
    <cellStyle name="SAPBEXresItemX 2 3 5" xfId="58603"/>
    <cellStyle name="SAPBEXresItemX 2 3 6" xfId="58604"/>
    <cellStyle name="SAPBEXresItemX 2 3 7" xfId="58605"/>
    <cellStyle name="SAPBEXresItemX 2 3 8" xfId="58606"/>
    <cellStyle name="SAPBEXresItemX 2 3 9" xfId="58607"/>
    <cellStyle name="SAPBEXresItemX 2 30" xfId="58608"/>
    <cellStyle name="SAPBEXresItemX 2 31" xfId="58609"/>
    <cellStyle name="SAPBEXresItemX 2 4" xfId="58610"/>
    <cellStyle name="SAPBEXresItemX 2 5" xfId="58611"/>
    <cellStyle name="SAPBEXresItemX 2 6" xfId="58612"/>
    <cellStyle name="SAPBEXresItemX 2 7" xfId="58613"/>
    <cellStyle name="SAPBEXresItemX 2 8" xfId="58614"/>
    <cellStyle name="SAPBEXresItemX 2 9" xfId="58615"/>
    <cellStyle name="SAPBEXresItemX 20" xfId="58616"/>
    <cellStyle name="SAPBEXresItemX 20 10" xfId="58617"/>
    <cellStyle name="SAPBEXresItemX 20 11" xfId="58618"/>
    <cellStyle name="SAPBEXresItemX 20 12" xfId="58619"/>
    <cellStyle name="SAPBEXresItemX 20 13" xfId="58620"/>
    <cellStyle name="SAPBEXresItemX 20 14" xfId="58621"/>
    <cellStyle name="SAPBEXresItemX 20 15" xfId="58622"/>
    <cellStyle name="SAPBEXresItemX 20 16" xfId="58623"/>
    <cellStyle name="SAPBEXresItemX 20 17" xfId="58624"/>
    <cellStyle name="SAPBEXresItemX 20 18" xfId="58625"/>
    <cellStyle name="SAPBEXresItemX 20 19" xfId="58626"/>
    <cellStyle name="SAPBEXresItemX 20 2" xfId="58627"/>
    <cellStyle name="SAPBEXresItemX 20 20" xfId="58628"/>
    <cellStyle name="SAPBEXresItemX 20 21" xfId="58629"/>
    <cellStyle name="SAPBEXresItemX 20 22" xfId="58630"/>
    <cellStyle name="SAPBEXresItemX 20 23" xfId="58631"/>
    <cellStyle name="SAPBEXresItemX 20 24" xfId="58632"/>
    <cellStyle name="SAPBEXresItemX 20 25" xfId="58633"/>
    <cellStyle name="SAPBEXresItemX 20 26" xfId="58634"/>
    <cellStyle name="SAPBEXresItemX 20 27" xfId="58635"/>
    <cellStyle name="SAPBEXresItemX 20 28" xfId="58636"/>
    <cellStyle name="SAPBEXresItemX 20 29" xfId="58637"/>
    <cellStyle name="SAPBEXresItemX 20 3" xfId="58638"/>
    <cellStyle name="SAPBEXresItemX 20 4" xfId="58639"/>
    <cellStyle name="SAPBEXresItemX 20 5" xfId="58640"/>
    <cellStyle name="SAPBEXresItemX 20 6" xfId="58641"/>
    <cellStyle name="SAPBEXresItemX 20 7" xfId="58642"/>
    <cellStyle name="SAPBEXresItemX 20 8" xfId="58643"/>
    <cellStyle name="SAPBEXresItemX 20 9" xfId="58644"/>
    <cellStyle name="SAPBEXresItemX 21" xfId="58645"/>
    <cellStyle name="SAPBEXresItemX 21 10" xfId="58646"/>
    <cellStyle name="SAPBEXresItemX 21 11" xfId="58647"/>
    <cellStyle name="SAPBEXresItemX 21 12" xfId="58648"/>
    <cellStyle name="SAPBEXresItemX 21 13" xfId="58649"/>
    <cellStyle name="SAPBEXresItemX 21 14" xfId="58650"/>
    <cellStyle name="SAPBEXresItemX 21 15" xfId="58651"/>
    <cellStyle name="SAPBEXresItemX 21 16" xfId="58652"/>
    <cellStyle name="SAPBEXresItemX 21 17" xfId="58653"/>
    <cellStyle name="SAPBEXresItemX 21 18" xfId="58654"/>
    <cellStyle name="SAPBEXresItemX 21 19" xfId="58655"/>
    <cellStyle name="SAPBEXresItemX 21 2" xfId="58656"/>
    <cellStyle name="SAPBEXresItemX 21 20" xfId="58657"/>
    <cellStyle name="SAPBEXresItemX 21 21" xfId="58658"/>
    <cellStyle name="SAPBEXresItemX 21 22" xfId="58659"/>
    <cellStyle name="SAPBEXresItemX 21 23" xfId="58660"/>
    <cellStyle name="SAPBEXresItemX 21 24" xfId="58661"/>
    <cellStyle name="SAPBEXresItemX 21 25" xfId="58662"/>
    <cellStyle name="SAPBEXresItemX 21 26" xfId="58663"/>
    <cellStyle name="SAPBEXresItemX 21 27" xfId="58664"/>
    <cellStyle name="SAPBEXresItemX 21 28" xfId="58665"/>
    <cellStyle name="SAPBEXresItemX 21 29" xfId="58666"/>
    <cellStyle name="SAPBEXresItemX 21 3" xfId="58667"/>
    <cellStyle name="SAPBEXresItemX 21 4" xfId="58668"/>
    <cellStyle name="SAPBEXresItemX 21 5" xfId="58669"/>
    <cellStyle name="SAPBEXresItemX 21 6" xfId="58670"/>
    <cellStyle name="SAPBEXresItemX 21 7" xfId="58671"/>
    <cellStyle name="SAPBEXresItemX 21 8" xfId="58672"/>
    <cellStyle name="SAPBEXresItemX 21 9" xfId="58673"/>
    <cellStyle name="SAPBEXresItemX 22" xfId="58674"/>
    <cellStyle name="SAPBEXresItemX 22 10" xfId="58675"/>
    <cellStyle name="SAPBEXresItemX 22 11" xfId="58676"/>
    <cellStyle name="SAPBEXresItemX 22 12" xfId="58677"/>
    <cellStyle name="SAPBEXresItemX 22 13" xfId="58678"/>
    <cellStyle name="SAPBEXresItemX 22 14" xfId="58679"/>
    <cellStyle name="SAPBEXresItemX 22 15" xfId="58680"/>
    <cellStyle name="SAPBEXresItemX 22 16" xfId="58681"/>
    <cellStyle name="SAPBEXresItemX 22 17" xfId="58682"/>
    <cellStyle name="SAPBEXresItemX 22 18" xfId="58683"/>
    <cellStyle name="SAPBEXresItemX 22 19" xfId="58684"/>
    <cellStyle name="SAPBEXresItemX 22 2" xfId="58685"/>
    <cellStyle name="SAPBEXresItemX 22 20" xfId="58686"/>
    <cellStyle name="SAPBEXresItemX 22 21" xfId="58687"/>
    <cellStyle name="SAPBEXresItemX 22 22" xfId="58688"/>
    <cellStyle name="SAPBEXresItemX 22 23" xfId="58689"/>
    <cellStyle name="SAPBEXresItemX 22 24" xfId="58690"/>
    <cellStyle name="SAPBEXresItemX 22 25" xfId="58691"/>
    <cellStyle name="SAPBEXresItemX 22 26" xfId="58692"/>
    <cellStyle name="SAPBEXresItemX 22 27" xfId="58693"/>
    <cellStyle name="SAPBEXresItemX 22 28" xfId="58694"/>
    <cellStyle name="SAPBEXresItemX 22 29" xfId="58695"/>
    <cellStyle name="SAPBEXresItemX 22 3" xfId="58696"/>
    <cellStyle name="SAPBEXresItemX 22 4" xfId="58697"/>
    <cellStyle name="SAPBEXresItemX 22 5" xfId="58698"/>
    <cellStyle name="SAPBEXresItemX 22 6" xfId="58699"/>
    <cellStyle name="SAPBEXresItemX 22 7" xfId="58700"/>
    <cellStyle name="SAPBEXresItemX 22 8" xfId="58701"/>
    <cellStyle name="SAPBEXresItemX 22 9" xfId="58702"/>
    <cellStyle name="SAPBEXresItemX 23" xfId="58703"/>
    <cellStyle name="SAPBEXresItemX 23 10" xfId="58704"/>
    <cellStyle name="SAPBEXresItemX 23 11" xfId="58705"/>
    <cellStyle name="SAPBEXresItemX 23 12" xfId="58706"/>
    <cellStyle name="SAPBEXresItemX 23 13" xfId="58707"/>
    <cellStyle name="SAPBEXresItemX 23 14" xfId="58708"/>
    <cellStyle name="SAPBEXresItemX 23 15" xfId="58709"/>
    <cellStyle name="SAPBEXresItemX 23 16" xfId="58710"/>
    <cellStyle name="SAPBEXresItemX 23 17" xfId="58711"/>
    <cellStyle name="SAPBEXresItemX 23 18" xfId="58712"/>
    <cellStyle name="SAPBEXresItemX 23 19" xfId="58713"/>
    <cellStyle name="SAPBEXresItemX 23 2" xfId="58714"/>
    <cellStyle name="SAPBEXresItemX 23 20" xfId="58715"/>
    <cellStyle name="SAPBEXresItemX 23 21" xfId="58716"/>
    <cellStyle name="SAPBEXresItemX 23 22" xfId="58717"/>
    <cellStyle name="SAPBEXresItemX 23 23" xfId="58718"/>
    <cellStyle name="SAPBEXresItemX 23 24" xfId="58719"/>
    <cellStyle name="SAPBEXresItemX 23 25" xfId="58720"/>
    <cellStyle name="SAPBEXresItemX 23 26" xfId="58721"/>
    <cellStyle name="SAPBEXresItemX 23 27" xfId="58722"/>
    <cellStyle name="SAPBEXresItemX 23 28" xfId="58723"/>
    <cellStyle name="SAPBEXresItemX 23 29" xfId="58724"/>
    <cellStyle name="SAPBEXresItemX 23 3" xfId="58725"/>
    <cellStyle name="SAPBEXresItemX 23 4" xfId="58726"/>
    <cellStyle name="SAPBEXresItemX 23 5" xfId="58727"/>
    <cellStyle name="SAPBEXresItemX 23 6" xfId="58728"/>
    <cellStyle name="SAPBEXresItemX 23 7" xfId="58729"/>
    <cellStyle name="SAPBEXresItemX 23 8" xfId="58730"/>
    <cellStyle name="SAPBEXresItemX 23 9" xfId="58731"/>
    <cellStyle name="SAPBEXresItemX 24" xfId="58732"/>
    <cellStyle name="SAPBEXresItemX 24 10" xfId="58733"/>
    <cellStyle name="SAPBEXresItemX 24 11" xfId="58734"/>
    <cellStyle name="SAPBEXresItemX 24 12" xfId="58735"/>
    <cellStyle name="SAPBEXresItemX 24 13" xfId="58736"/>
    <cellStyle name="SAPBEXresItemX 24 14" xfId="58737"/>
    <cellStyle name="SAPBEXresItemX 24 15" xfId="58738"/>
    <cellStyle name="SAPBEXresItemX 24 16" xfId="58739"/>
    <cellStyle name="SAPBEXresItemX 24 17" xfId="58740"/>
    <cellStyle name="SAPBEXresItemX 24 18" xfId="58741"/>
    <cellStyle name="SAPBEXresItemX 24 19" xfId="58742"/>
    <cellStyle name="SAPBEXresItemX 24 2" xfId="58743"/>
    <cellStyle name="SAPBEXresItemX 24 20" xfId="58744"/>
    <cellStyle name="SAPBEXresItemX 24 21" xfId="58745"/>
    <cellStyle name="SAPBEXresItemX 24 22" xfId="58746"/>
    <cellStyle name="SAPBEXresItemX 24 23" xfId="58747"/>
    <cellStyle name="SAPBEXresItemX 24 24" xfId="58748"/>
    <cellStyle name="SAPBEXresItemX 24 25" xfId="58749"/>
    <cellStyle name="SAPBEXresItemX 24 26" xfId="58750"/>
    <cellStyle name="SAPBEXresItemX 24 27" xfId="58751"/>
    <cellStyle name="SAPBEXresItemX 24 28" xfId="58752"/>
    <cellStyle name="SAPBEXresItemX 24 29" xfId="58753"/>
    <cellStyle name="SAPBEXresItemX 24 3" xfId="58754"/>
    <cellStyle name="SAPBEXresItemX 24 4" xfId="58755"/>
    <cellStyle name="SAPBEXresItemX 24 5" xfId="58756"/>
    <cellStyle name="SAPBEXresItemX 24 6" xfId="58757"/>
    <cellStyle name="SAPBEXresItemX 24 7" xfId="58758"/>
    <cellStyle name="SAPBEXresItemX 24 8" xfId="58759"/>
    <cellStyle name="SAPBEXresItemX 24 9" xfId="58760"/>
    <cellStyle name="SAPBEXresItemX 25" xfId="58761"/>
    <cellStyle name="SAPBEXresItemX 26" xfId="58762"/>
    <cellStyle name="SAPBEXresItemX 27" xfId="58763"/>
    <cellStyle name="SAPBEXresItemX 28" xfId="58764"/>
    <cellStyle name="SAPBEXresItemX 29" xfId="58765"/>
    <cellStyle name="SAPBEXresItemX 3" xfId="58766"/>
    <cellStyle name="SAPBEXresItemX 3 10" xfId="58767"/>
    <cellStyle name="SAPBEXresItemX 3 11" xfId="58768"/>
    <cellStyle name="SAPBEXresItemX 3 12" xfId="58769"/>
    <cellStyle name="SAPBEXresItemX 3 13" xfId="58770"/>
    <cellStyle name="SAPBEXresItemX 3 14" xfId="58771"/>
    <cellStyle name="SAPBEXresItemX 3 15" xfId="58772"/>
    <cellStyle name="SAPBEXresItemX 3 16" xfId="58773"/>
    <cellStyle name="SAPBEXresItemX 3 17" xfId="58774"/>
    <cellStyle name="SAPBEXresItemX 3 18" xfId="58775"/>
    <cellStyle name="SAPBEXresItemX 3 19" xfId="58776"/>
    <cellStyle name="SAPBEXresItemX 3 2" xfId="58777"/>
    <cellStyle name="SAPBEXresItemX 3 2 10" xfId="58778"/>
    <cellStyle name="SAPBEXresItemX 3 2 11" xfId="58779"/>
    <cellStyle name="SAPBEXresItemX 3 2 12" xfId="58780"/>
    <cellStyle name="SAPBEXresItemX 3 2 13" xfId="58781"/>
    <cellStyle name="SAPBEXresItemX 3 2 14" xfId="58782"/>
    <cellStyle name="SAPBEXresItemX 3 2 15" xfId="58783"/>
    <cellStyle name="SAPBEXresItemX 3 2 16" xfId="58784"/>
    <cellStyle name="SAPBEXresItemX 3 2 17" xfId="58785"/>
    <cellStyle name="SAPBEXresItemX 3 2 18" xfId="58786"/>
    <cellStyle name="SAPBEXresItemX 3 2 19" xfId="58787"/>
    <cellStyle name="SAPBEXresItemX 3 2 2" xfId="58788"/>
    <cellStyle name="SAPBEXresItemX 3 2 20" xfId="58789"/>
    <cellStyle name="SAPBEXresItemX 3 2 21" xfId="58790"/>
    <cellStyle name="SAPBEXresItemX 3 2 22" xfId="58791"/>
    <cellStyle name="SAPBEXresItemX 3 2 23" xfId="58792"/>
    <cellStyle name="SAPBEXresItemX 3 2 24" xfId="58793"/>
    <cellStyle name="SAPBEXresItemX 3 2 25" xfId="58794"/>
    <cellStyle name="SAPBEXresItemX 3 2 26" xfId="58795"/>
    <cellStyle name="SAPBEXresItemX 3 2 27" xfId="58796"/>
    <cellStyle name="SAPBEXresItemX 3 2 28" xfId="58797"/>
    <cellStyle name="SAPBEXresItemX 3 2 29" xfId="58798"/>
    <cellStyle name="SAPBEXresItemX 3 2 3" xfId="58799"/>
    <cellStyle name="SAPBEXresItemX 3 2 4" xfId="58800"/>
    <cellStyle name="SAPBEXresItemX 3 2 5" xfId="58801"/>
    <cellStyle name="SAPBEXresItemX 3 2 6" xfId="58802"/>
    <cellStyle name="SAPBEXresItemX 3 2 7" xfId="58803"/>
    <cellStyle name="SAPBEXresItemX 3 2 8" xfId="58804"/>
    <cellStyle name="SAPBEXresItemX 3 2 9" xfId="58805"/>
    <cellStyle name="SAPBEXresItemX 3 20" xfId="58806"/>
    <cellStyle name="SAPBEXresItemX 3 21" xfId="58807"/>
    <cellStyle name="SAPBEXresItemX 3 22" xfId="58808"/>
    <cellStyle name="SAPBEXresItemX 3 23" xfId="58809"/>
    <cellStyle name="SAPBEXresItemX 3 24" xfId="58810"/>
    <cellStyle name="SAPBEXresItemX 3 25" xfId="58811"/>
    <cellStyle name="SAPBEXresItemX 3 26" xfId="58812"/>
    <cellStyle name="SAPBEXresItemX 3 27" xfId="58813"/>
    <cellStyle name="SAPBEXresItemX 3 28" xfId="58814"/>
    <cellStyle name="SAPBEXresItemX 3 29" xfId="58815"/>
    <cellStyle name="SAPBEXresItemX 3 3" xfId="58816"/>
    <cellStyle name="SAPBEXresItemX 3 3 10" xfId="58817"/>
    <cellStyle name="SAPBEXresItemX 3 3 11" xfId="58818"/>
    <cellStyle name="SAPBEXresItemX 3 3 12" xfId="58819"/>
    <cellStyle name="SAPBEXresItemX 3 3 13" xfId="58820"/>
    <cellStyle name="SAPBEXresItemX 3 3 14" xfId="58821"/>
    <cellStyle name="SAPBEXresItemX 3 3 15" xfId="58822"/>
    <cellStyle name="SAPBEXresItemX 3 3 16" xfId="58823"/>
    <cellStyle name="SAPBEXresItemX 3 3 17" xfId="58824"/>
    <cellStyle name="SAPBEXresItemX 3 3 18" xfId="58825"/>
    <cellStyle name="SAPBEXresItemX 3 3 19" xfId="58826"/>
    <cellStyle name="SAPBEXresItemX 3 3 2" xfId="58827"/>
    <cellStyle name="SAPBEXresItemX 3 3 20" xfId="58828"/>
    <cellStyle name="SAPBEXresItemX 3 3 21" xfId="58829"/>
    <cellStyle name="SAPBEXresItemX 3 3 22" xfId="58830"/>
    <cellStyle name="SAPBEXresItemX 3 3 23" xfId="58831"/>
    <cellStyle name="SAPBEXresItemX 3 3 24" xfId="58832"/>
    <cellStyle name="SAPBEXresItemX 3 3 25" xfId="58833"/>
    <cellStyle name="SAPBEXresItemX 3 3 26" xfId="58834"/>
    <cellStyle name="SAPBEXresItemX 3 3 27" xfId="58835"/>
    <cellStyle name="SAPBEXresItemX 3 3 28" xfId="58836"/>
    <cellStyle name="SAPBEXresItemX 3 3 29" xfId="58837"/>
    <cellStyle name="SAPBEXresItemX 3 3 3" xfId="58838"/>
    <cellStyle name="SAPBEXresItemX 3 3 4" xfId="58839"/>
    <cellStyle name="SAPBEXresItemX 3 3 5" xfId="58840"/>
    <cellStyle name="SAPBEXresItemX 3 3 6" xfId="58841"/>
    <cellStyle name="SAPBEXresItemX 3 3 7" xfId="58842"/>
    <cellStyle name="SAPBEXresItemX 3 3 8" xfId="58843"/>
    <cellStyle name="SAPBEXresItemX 3 3 9" xfId="58844"/>
    <cellStyle name="SAPBEXresItemX 3 30" xfId="58845"/>
    <cellStyle name="SAPBEXresItemX 3 31" xfId="58846"/>
    <cellStyle name="SAPBEXresItemX 3 4" xfId="58847"/>
    <cellStyle name="SAPBEXresItemX 3 5" xfId="58848"/>
    <cellStyle name="SAPBEXresItemX 3 6" xfId="58849"/>
    <cellStyle name="SAPBEXresItemX 3 7" xfId="58850"/>
    <cellStyle name="SAPBEXresItemX 3 8" xfId="58851"/>
    <cellStyle name="SAPBEXresItemX 3 9" xfId="58852"/>
    <cellStyle name="SAPBEXresItemX 30" xfId="58853"/>
    <cellStyle name="SAPBEXresItemX 31" xfId="58854"/>
    <cellStyle name="SAPBEXresItemX 32" xfId="58855"/>
    <cellStyle name="SAPBEXresItemX 33" xfId="58856"/>
    <cellStyle name="SAPBEXresItemX 34" xfId="58857"/>
    <cellStyle name="SAPBEXresItemX 35" xfId="58858"/>
    <cellStyle name="SAPBEXresItemX 36" xfId="58859"/>
    <cellStyle name="SAPBEXresItemX 37" xfId="58860"/>
    <cellStyle name="SAPBEXresItemX 38" xfId="58861"/>
    <cellStyle name="SAPBEXresItemX 39" xfId="58862"/>
    <cellStyle name="SAPBEXresItemX 4" xfId="58863"/>
    <cellStyle name="SAPBEXresItemX 4 10" xfId="58864"/>
    <cellStyle name="SAPBEXresItemX 4 11" xfId="58865"/>
    <cellStyle name="SAPBEXresItemX 4 12" xfId="58866"/>
    <cellStyle name="SAPBEXresItemX 4 13" xfId="58867"/>
    <cellStyle name="SAPBEXresItemX 4 14" xfId="58868"/>
    <cellStyle name="SAPBEXresItemX 4 15" xfId="58869"/>
    <cellStyle name="SAPBEXresItemX 4 16" xfId="58870"/>
    <cellStyle name="SAPBEXresItemX 4 17" xfId="58871"/>
    <cellStyle name="SAPBEXresItemX 4 18" xfId="58872"/>
    <cellStyle name="SAPBEXresItemX 4 19" xfId="58873"/>
    <cellStyle name="SAPBEXresItemX 4 2" xfId="58874"/>
    <cellStyle name="SAPBEXresItemX 4 2 10" xfId="58875"/>
    <cellStyle name="SAPBEXresItemX 4 2 11" xfId="58876"/>
    <cellStyle name="SAPBEXresItemX 4 2 12" xfId="58877"/>
    <cellStyle name="SAPBEXresItemX 4 2 13" xfId="58878"/>
    <cellStyle name="SAPBEXresItemX 4 2 14" xfId="58879"/>
    <cellStyle name="SAPBEXresItemX 4 2 15" xfId="58880"/>
    <cellStyle name="SAPBEXresItemX 4 2 16" xfId="58881"/>
    <cellStyle name="SAPBEXresItemX 4 2 17" xfId="58882"/>
    <cellStyle name="SAPBEXresItemX 4 2 18" xfId="58883"/>
    <cellStyle name="SAPBEXresItemX 4 2 19" xfId="58884"/>
    <cellStyle name="SAPBEXresItemX 4 2 2" xfId="58885"/>
    <cellStyle name="SAPBEXresItemX 4 2 20" xfId="58886"/>
    <cellStyle name="SAPBEXresItemX 4 2 21" xfId="58887"/>
    <cellStyle name="SAPBEXresItemX 4 2 22" xfId="58888"/>
    <cellStyle name="SAPBEXresItemX 4 2 23" xfId="58889"/>
    <cellStyle name="SAPBEXresItemX 4 2 24" xfId="58890"/>
    <cellStyle name="SAPBEXresItemX 4 2 25" xfId="58891"/>
    <cellStyle name="SAPBEXresItemX 4 2 26" xfId="58892"/>
    <cellStyle name="SAPBEXresItemX 4 2 27" xfId="58893"/>
    <cellStyle name="SAPBEXresItemX 4 2 28" xfId="58894"/>
    <cellStyle name="SAPBEXresItemX 4 2 29" xfId="58895"/>
    <cellStyle name="SAPBEXresItemX 4 2 3" xfId="58896"/>
    <cellStyle name="SAPBEXresItemX 4 2 4" xfId="58897"/>
    <cellStyle name="SAPBEXresItemX 4 2 5" xfId="58898"/>
    <cellStyle name="SAPBEXresItemX 4 2 6" xfId="58899"/>
    <cellStyle name="SAPBEXresItemX 4 2 7" xfId="58900"/>
    <cellStyle name="SAPBEXresItemX 4 2 8" xfId="58901"/>
    <cellStyle name="SAPBEXresItemX 4 2 9" xfId="58902"/>
    <cellStyle name="SAPBEXresItemX 4 20" xfId="58903"/>
    <cellStyle name="SAPBEXresItemX 4 21" xfId="58904"/>
    <cellStyle name="SAPBEXresItemX 4 22" xfId="58905"/>
    <cellStyle name="SAPBEXresItemX 4 23" xfId="58906"/>
    <cellStyle name="SAPBEXresItemX 4 24" xfId="58907"/>
    <cellStyle name="SAPBEXresItemX 4 25" xfId="58908"/>
    <cellStyle name="SAPBEXresItemX 4 26" xfId="58909"/>
    <cellStyle name="SAPBEXresItemX 4 27" xfId="58910"/>
    <cellStyle name="SAPBEXresItemX 4 28" xfId="58911"/>
    <cellStyle name="SAPBEXresItemX 4 29" xfId="58912"/>
    <cellStyle name="SAPBEXresItemX 4 3" xfId="58913"/>
    <cellStyle name="SAPBEXresItemX 4 3 10" xfId="58914"/>
    <cellStyle name="SAPBEXresItemX 4 3 11" xfId="58915"/>
    <cellStyle name="SAPBEXresItemX 4 3 12" xfId="58916"/>
    <cellStyle name="SAPBEXresItemX 4 3 13" xfId="58917"/>
    <cellStyle name="SAPBEXresItemX 4 3 14" xfId="58918"/>
    <cellStyle name="SAPBEXresItemX 4 3 15" xfId="58919"/>
    <cellStyle name="SAPBEXresItemX 4 3 16" xfId="58920"/>
    <cellStyle name="SAPBEXresItemX 4 3 17" xfId="58921"/>
    <cellStyle name="SAPBEXresItemX 4 3 18" xfId="58922"/>
    <cellStyle name="SAPBEXresItemX 4 3 19" xfId="58923"/>
    <cellStyle name="SAPBEXresItemX 4 3 2" xfId="58924"/>
    <cellStyle name="SAPBEXresItemX 4 3 20" xfId="58925"/>
    <cellStyle name="SAPBEXresItemX 4 3 21" xfId="58926"/>
    <cellStyle name="SAPBEXresItemX 4 3 22" xfId="58927"/>
    <cellStyle name="SAPBEXresItemX 4 3 23" xfId="58928"/>
    <cellStyle name="SAPBEXresItemX 4 3 24" xfId="58929"/>
    <cellStyle name="SAPBEXresItemX 4 3 25" xfId="58930"/>
    <cellStyle name="SAPBEXresItemX 4 3 26" xfId="58931"/>
    <cellStyle name="SAPBEXresItemX 4 3 27" xfId="58932"/>
    <cellStyle name="SAPBEXresItemX 4 3 28" xfId="58933"/>
    <cellStyle name="SAPBEXresItemX 4 3 29" xfId="58934"/>
    <cellStyle name="SAPBEXresItemX 4 3 3" xfId="58935"/>
    <cellStyle name="SAPBEXresItemX 4 3 4" xfId="58936"/>
    <cellStyle name="SAPBEXresItemX 4 3 5" xfId="58937"/>
    <cellStyle name="SAPBEXresItemX 4 3 6" xfId="58938"/>
    <cellStyle name="SAPBEXresItemX 4 3 7" xfId="58939"/>
    <cellStyle name="SAPBEXresItemX 4 3 8" xfId="58940"/>
    <cellStyle name="SAPBEXresItemX 4 3 9" xfId="58941"/>
    <cellStyle name="SAPBEXresItemX 4 30" xfId="58942"/>
    <cellStyle name="SAPBEXresItemX 4 31" xfId="58943"/>
    <cellStyle name="SAPBEXresItemX 4 4" xfId="58944"/>
    <cellStyle name="SAPBEXresItemX 4 5" xfId="58945"/>
    <cellStyle name="SAPBEXresItemX 4 6" xfId="58946"/>
    <cellStyle name="SAPBEXresItemX 4 7" xfId="58947"/>
    <cellStyle name="SAPBEXresItemX 4 8" xfId="58948"/>
    <cellStyle name="SAPBEXresItemX 4 9" xfId="58949"/>
    <cellStyle name="SAPBEXresItemX 40" xfId="58950"/>
    <cellStyle name="SAPBEXresItemX 41" xfId="58951"/>
    <cellStyle name="SAPBEXresItemX 42" xfId="58952"/>
    <cellStyle name="SAPBEXresItemX 43" xfId="58953"/>
    <cellStyle name="SAPBEXresItemX 44" xfId="58954"/>
    <cellStyle name="SAPBEXresItemX 5" xfId="58955"/>
    <cellStyle name="SAPBEXresItemX 5 10" xfId="58956"/>
    <cellStyle name="SAPBEXresItemX 5 11" xfId="58957"/>
    <cellStyle name="SAPBEXresItemX 5 12" xfId="58958"/>
    <cellStyle name="SAPBEXresItemX 5 13" xfId="58959"/>
    <cellStyle name="SAPBEXresItemX 5 14" xfId="58960"/>
    <cellStyle name="SAPBEXresItemX 5 15" xfId="58961"/>
    <cellStyle name="SAPBEXresItemX 5 16" xfId="58962"/>
    <cellStyle name="SAPBEXresItemX 5 17" xfId="58963"/>
    <cellStyle name="SAPBEXresItemX 5 18" xfId="58964"/>
    <cellStyle name="SAPBEXresItemX 5 19" xfId="58965"/>
    <cellStyle name="SAPBEXresItemX 5 2" xfId="58966"/>
    <cellStyle name="SAPBEXresItemX 5 2 10" xfId="58967"/>
    <cellStyle name="SAPBEXresItemX 5 2 11" xfId="58968"/>
    <cellStyle name="SAPBEXresItemX 5 2 12" xfId="58969"/>
    <cellStyle name="SAPBEXresItemX 5 2 13" xfId="58970"/>
    <cellStyle name="SAPBEXresItemX 5 2 14" xfId="58971"/>
    <cellStyle name="SAPBEXresItemX 5 2 15" xfId="58972"/>
    <cellStyle name="SAPBEXresItemX 5 2 16" xfId="58973"/>
    <cellStyle name="SAPBEXresItemX 5 2 17" xfId="58974"/>
    <cellStyle name="SAPBEXresItemX 5 2 18" xfId="58975"/>
    <cellStyle name="SAPBEXresItemX 5 2 19" xfId="58976"/>
    <cellStyle name="SAPBEXresItemX 5 2 2" xfId="58977"/>
    <cellStyle name="SAPBEXresItemX 5 2 20" xfId="58978"/>
    <cellStyle name="SAPBEXresItemX 5 2 21" xfId="58979"/>
    <cellStyle name="SAPBEXresItemX 5 2 22" xfId="58980"/>
    <cellStyle name="SAPBEXresItemX 5 2 23" xfId="58981"/>
    <cellStyle name="SAPBEXresItemX 5 2 24" xfId="58982"/>
    <cellStyle name="SAPBEXresItemX 5 2 25" xfId="58983"/>
    <cellStyle name="SAPBEXresItemX 5 2 26" xfId="58984"/>
    <cellStyle name="SAPBEXresItemX 5 2 27" xfId="58985"/>
    <cellStyle name="SAPBEXresItemX 5 2 28" xfId="58986"/>
    <cellStyle name="SAPBEXresItemX 5 2 29" xfId="58987"/>
    <cellStyle name="SAPBEXresItemX 5 2 3" xfId="58988"/>
    <cellStyle name="SAPBEXresItemX 5 2 4" xfId="58989"/>
    <cellStyle name="SAPBEXresItemX 5 2 5" xfId="58990"/>
    <cellStyle name="SAPBEXresItemX 5 2 6" xfId="58991"/>
    <cellStyle name="SAPBEXresItemX 5 2 7" xfId="58992"/>
    <cellStyle name="SAPBEXresItemX 5 2 8" xfId="58993"/>
    <cellStyle name="SAPBEXresItemX 5 2 9" xfId="58994"/>
    <cellStyle name="SAPBEXresItemX 5 20" xfId="58995"/>
    <cellStyle name="SAPBEXresItemX 5 21" xfId="58996"/>
    <cellStyle name="SAPBEXresItemX 5 22" xfId="58997"/>
    <cellStyle name="SAPBEXresItemX 5 23" xfId="58998"/>
    <cellStyle name="SAPBEXresItemX 5 24" xfId="58999"/>
    <cellStyle name="SAPBEXresItemX 5 25" xfId="59000"/>
    <cellStyle name="SAPBEXresItemX 5 26" xfId="59001"/>
    <cellStyle name="SAPBEXresItemX 5 27" xfId="59002"/>
    <cellStyle name="SAPBEXresItemX 5 28" xfId="59003"/>
    <cellStyle name="SAPBEXresItemX 5 29" xfId="59004"/>
    <cellStyle name="SAPBEXresItemX 5 3" xfId="59005"/>
    <cellStyle name="SAPBEXresItemX 5 30" xfId="59006"/>
    <cellStyle name="SAPBEXresItemX 5 4" xfId="59007"/>
    <cellStyle name="SAPBEXresItemX 5 5" xfId="59008"/>
    <cellStyle name="SAPBEXresItemX 5 6" xfId="59009"/>
    <cellStyle name="SAPBEXresItemX 5 7" xfId="59010"/>
    <cellStyle name="SAPBEXresItemX 5 8" xfId="59011"/>
    <cellStyle name="SAPBEXresItemX 5 9" xfId="59012"/>
    <cellStyle name="SAPBEXresItemX 6" xfId="59013"/>
    <cellStyle name="SAPBEXresItemX 6 10" xfId="59014"/>
    <cellStyle name="SAPBEXresItemX 6 11" xfId="59015"/>
    <cellStyle name="SAPBEXresItemX 6 12" xfId="59016"/>
    <cellStyle name="SAPBEXresItemX 6 13" xfId="59017"/>
    <cellStyle name="SAPBEXresItemX 6 14" xfId="59018"/>
    <cellStyle name="SAPBEXresItemX 6 15" xfId="59019"/>
    <cellStyle name="SAPBEXresItemX 6 16" xfId="59020"/>
    <cellStyle name="SAPBEXresItemX 6 17" xfId="59021"/>
    <cellStyle name="SAPBEXresItemX 6 18" xfId="59022"/>
    <cellStyle name="SAPBEXresItemX 6 19" xfId="59023"/>
    <cellStyle name="SAPBEXresItemX 6 2" xfId="59024"/>
    <cellStyle name="SAPBEXresItemX 6 2 10" xfId="59025"/>
    <cellStyle name="SAPBEXresItemX 6 2 11" xfId="59026"/>
    <cellStyle name="SAPBEXresItemX 6 2 12" xfId="59027"/>
    <cellStyle name="SAPBEXresItemX 6 2 13" xfId="59028"/>
    <cellStyle name="SAPBEXresItemX 6 2 14" xfId="59029"/>
    <cellStyle name="SAPBEXresItemX 6 2 15" xfId="59030"/>
    <cellStyle name="SAPBEXresItemX 6 2 16" xfId="59031"/>
    <cellStyle name="SAPBEXresItemX 6 2 17" xfId="59032"/>
    <cellStyle name="SAPBEXresItemX 6 2 18" xfId="59033"/>
    <cellStyle name="SAPBEXresItemX 6 2 19" xfId="59034"/>
    <cellStyle name="SAPBEXresItemX 6 2 2" xfId="59035"/>
    <cellStyle name="SAPBEXresItemX 6 2 20" xfId="59036"/>
    <cellStyle name="SAPBEXresItemX 6 2 21" xfId="59037"/>
    <cellStyle name="SAPBEXresItemX 6 2 22" xfId="59038"/>
    <cellStyle name="SAPBEXresItemX 6 2 23" xfId="59039"/>
    <cellStyle name="SAPBEXresItemX 6 2 24" xfId="59040"/>
    <cellStyle name="SAPBEXresItemX 6 2 25" xfId="59041"/>
    <cellStyle name="SAPBEXresItemX 6 2 26" xfId="59042"/>
    <cellStyle name="SAPBEXresItemX 6 2 27" xfId="59043"/>
    <cellStyle name="SAPBEXresItemX 6 2 28" xfId="59044"/>
    <cellStyle name="SAPBEXresItemX 6 2 29" xfId="59045"/>
    <cellStyle name="SAPBEXresItemX 6 2 3" xfId="59046"/>
    <cellStyle name="SAPBEXresItemX 6 2 4" xfId="59047"/>
    <cellStyle name="SAPBEXresItemX 6 2 5" xfId="59048"/>
    <cellStyle name="SAPBEXresItemX 6 2 6" xfId="59049"/>
    <cellStyle name="SAPBEXresItemX 6 2 7" xfId="59050"/>
    <cellStyle name="SAPBEXresItemX 6 2 8" xfId="59051"/>
    <cellStyle name="SAPBEXresItemX 6 2 9" xfId="59052"/>
    <cellStyle name="SAPBEXresItemX 6 20" xfId="59053"/>
    <cellStyle name="SAPBEXresItemX 6 21" xfId="59054"/>
    <cellStyle name="SAPBEXresItemX 6 22" xfId="59055"/>
    <cellStyle name="SAPBEXresItemX 6 23" xfId="59056"/>
    <cellStyle name="SAPBEXresItemX 6 24" xfId="59057"/>
    <cellStyle name="SAPBEXresItemX 6 25" xfId="59058"/>
    <cellStyle name="SAPBEXresItemX 6 26" xfId="59059"/>
    <cellStyle name="SAPBEXresItemX 6 27" xfId="59060"/>
    <cellStyle name="SAPBEXresItemX 6 28" xfId="59061"/>
    <cellStyle name="SAPBEXresItemX 6 29" xfId="59062"/>
    <cellStyle name="SAPBEXresItemX 6 3" xfId="59063"/>
    <cellStyle name="SAPBEXresItemX 6 30" xfId="59064"/>
    <cellStyle name="SAPBEXresItemX 6 4" xfId="59065"/>
    <cellStyle name="SAPBEXresItemX 6 5" xfId="59066"/>
    <cellStyle name="SAPBEXresItemX 6 6" xfId="59067"/>
    <cellStyle name="SAPBEXresItemX 6 7" xfId="59068"/>
    <cellStyle name="SAPBEXresItemX 6 8" xfId="59069"/>
    <cellStyle name="SAPBEXresItemX 6 9" xfId="59070"/>
    <cellStyle name="SAPBEXresItemX 7" xfId="59071"/>
    <cellStyle name="SAPBEXresItemX 7 10" xfId="59072"/>
    <cellStyle name="SAPBEXresItemX 7 11" xfId="59073"/>
    <cellStyle name="SAPBEXresItemX 7 12" xfId="59074"/>
    <cellStyle name="SAPBEXresItemX 7 13" xfId="59075"/>
    <cellStyle name="SAPBEXresItemX 7 14" xfId="59076"/>
    <cellStyle name="SAPBEXresItemX 7 15" xfId="59077"/>
    <cellStyle name="SAPBEXresItemX 7 16" xfId="59078"/>
    <cellStyle name="SAPBEXresItemX 7 17" xfId="59079"/>
    <cellStyle name="SAPBEXresItemX 7 18" xfId="59080"/>
    <cellStyle name="SAPBEXresItemX 7 19" xfId="59081"/>
    <cellStyle name="SAPBEXresItemX 7 2" xfId="59082"/>
    <cellStyle name="SAPBEXresItemX 7 2 10" xfId="59083"/>
    <cellStyle name="SAPBEXresItemX 7 2 11" xfId="59084"/>
    <cellStyle name="SAPBEXresItemX 7 2 12" xfId="59085"/>
    <cellStyle name="SAPBEXresItemX 7 2 13" xfId="59086"/>
    <cellStyle name="SAPBEXresItemX 7 2 14" xfId="59087"/>
    <cellStyle name="SAPBEXresItemX 7 2 15" xfId="59088"/>
    <cellStyle name="SAPBEXresItemX 7 2 16" xfId="59089"/>
    <cellStyle name="SAPBEXresItemX 7 2 17" xfId="59090"/>
    <cellStyle name="SAPBEXresItemX 7 2 18" xfId="59091"/>
    <cellStyle name="SAPBEXresItemX 7 2 19" xfId="59092"/>
    <cellStyle name="SAPBEXresItemX 7 2 2" xfId="59093"/>
    <cellStyle name="SAPBEXresItemX 7 2 20" xfId="59094"/>
    <cellStyle name="SAPBEXresItemX 7 2 21" xfId="59095"/>
    <cellStyle name="SAPBEXresItemX 7 2 22" xfId="59096"/>
    <cellStyle name="SAPBEXresItemX 7 2 23" xfId="59097"/>
    <cellStyle name="SAPBEXresItemX 7 2 24" xfId="59098"/>
    <cellStyle name="SAPBEXresItemX 7 2 25" xfId="59099"/>
    <cellStyle name="SAPBEXresItemX 7 2 26" xfId="59100"/>
    <cellStyle name="SAPBEXresItemX 7 2 27" xfId="59101"/>
    <cellStyle name="SAPBEXresItemX 7 2 28" xfId="59102"/>
    <cellStyle name="SAPBEXresItemX 7 2 29" xfId="59103"/>
    <cellStyle name="SAPBEXresItemX 7 2 3" xfId="59104"/>
    <cellStyle name="SAPBEXresItemX 7 2 4" xfId="59105"/>
    <cellStyle name="SAPBEXresItemX 7 2 5" xfId="59106"/>
    <cellStyle name="SAPBEXresItemX 7 2 6" xfId="59107"/>
    <cellStyle name="SAPBEXresItemX 7 2 7" xfId="59108"/>
    <cellStyle name="SAPBEXresItemX 7 2 8" xfId="59109"/>
    <cellStyle name="SAPBEXresItemX 7 2 9" xfId="59110"/>
    <cellStyle name="SAPBEXresItemX 7 20" xfId="59111"/>
    <cellStyle name="SAPBEXresItemX 7 21" xfId="59112"/>
    <cellStyle name="SAPBEXresItemX 7 22" xfId="59113"/>
    <cellStyle name="SAPBEXresItemX 7 23" xfId="59114"/>
    <cellStyle name="SAPBEXresItemX 7 24" xfId="59115"/>
    <cellStyle name="SAPBEXresItemX 7 25" xfId="59116"/>
    <cellStyle name="SAPBEXresItemX 7 26" xfId="59117"/>
    <cellStyle name="SAPBEXresItemX 7 27" xfId="59118"/>
    <cellStyle name="SAPBEXresItemX 7 28" xfId="59119"/>
    <cellStyle name="SAPBEXresItemX 7 29" xfId="59120"/>
    <cellStyle name="SAPBEXresItemX 7 3" xfId="59121"/>
    <cellStyle name="SAPBEXresItemX 7 30" xfId="59122"/>
    <cellStyle name="SAPBEXresItemX 7 4" xfId="59123"/>
    <cellStyle name="SAPBEXresItemX 7 5" xfId="59124"/>
    <cellStyle name="SAPBEXresItemX 7 6" xfId="59125"/>
    <cellStyle name="SAPBEXresItemX 7 7" xfId="59126"/>
    <cellStyle name="SAPBEXresItemX 7 8" xfId="59127"/>
    <cellStyle name="SAPBEXresItemX 7 9" xfId="59128"/>
    <cellStyle name="SAPBEXresItemX 8" xfId="59129"/>
    <cellStyle name="SAPBEXresItemX 8 10" xfId="59130"/>
    <cellStyle name="SAPBEXresItemX 8 11" xfId="59131"/>
    <cellStyle name="SAPBEXresItemX 8 12" xfId="59132"/>
    <cellStyle name="SAPBEXresItemX 8 13" xfId="59133"/>
    <cellStyle name="SAPBEXresItemX 8 14" xfId="59134"/>
    <cellStyle name="SAPBEXresItemX 8 15" xfId="59135"/>
    <cellStyle name="SAPBEXresItemX 8 16" xfId="59136"/>
    <cellStyle name="SAPBEXresItemX 8 17" xfId="59137"/>
    <cellStyle name="SAPBEXresItemX 8 18" xfId="59138"/>
    <cellStyle name="SAPBEXresItemX 8 19" xfId="59139"/>
    <cellStyle name="SAPBEXresItemX 8 2" xfId="59140"/>
    <cellStyle name="SAPBEXresItemX 8 2 10" xfId="59141"/>
    <cellStyle name="SAPBEXresItemX 8 2 11" xfId="59142"/>
    <cellStyle name="SAPBEXresItemX 8 2 12" xfId="59143"/>
    <cellStyle name="SAPBEXresItemX 8 2 13" xfId="59144"/>
    <cellStyle name="SAPBEXresItemX 8 2 14" xfId="59145"/>
    <cellStyle name="SAPBEXresItemX 8 2 15" xfId="59146"/>
    <cellStyle name="SAPBEXresItemX 8 2 16" xfId="59147"/>
    <cellStyle name="SAPBEXresItemX 8 2 17" xfId="59148"/>
    <cellStyle name="SAPBEXresItemX 8 2 18" xfId="59149"/>
    <cellStyle name="SAPBEXresItemX 8 2 19" xfId="59150"/>
    <cellStyle name="SAPBEXresItemX 8 2 2" xfId="59151"/>
    <cellStyle name="SAPBEXresItemX 8 2 20" xfId="59152"/>
    <cellStyle name="SAPBEXresItemX 8 2 21" xfId="59153"/>
    <cellStyle name="SAPBEXresItemX 8 2 22" xfId="59154"/>
    <cellStyle name="SAPBEXresItemX 8 2 23" xfId="59155"/>
    <cellStyle name="SAPBEXresItemX 8 2 24" xfId="59156"/>
    <cellStyle name="SAPBEXresItemX 8 2 25" xfId="59157"/>
    <cellStyle name="SAPBEXresItemX 8 2 26" xfId="59158"/>
    <cellStyle name="SAPBEXresItemX 8 2 27" xfId="59159"/>
    <cellStyle name="SAPBEXresItemX 8 2 28" xfId="59160"/>
    <cellStyle name="SAPBEXresItemX 8 2 29" xfId="59161"/>
    <cellStyle name="SAPBEXresItemX 8 2 3" xfId="59162"/>
    <cellStyle name="SAPBEXresItemX 8 2 4" xfId="59163"/>
    <cellStyle name="SAPBEXresItemX 8 2 5" xfId="59164"/>
    <cellStyle name="SAPBEXresItemX 8 2 6" xfId="59165"/>
    <cellStyle name="SAPBEXresItemX 8 2 7" xfId="59166"/>
    <cellStyle name="SAPBEXresItemX 8 2 8" xfId="59167"/>
    <cellStyle name="SAPBEXresItemX 8 2 9" xfId="59168"/>
    <cellStyle name="SAPBEXresItemX 8 20" xfId="59169"/>
    <cellStyle name="SAPBEXresItemX 8 21" xfId="59170"/>
    <cellStyle name="SAPBEXresItemX 8 22" xfId="59171"/>
    <cellStyle name="SAPBEXresItemX 8 23" xfId="59172"/>
    <cellStyle name="SAPBEXresItemX 8 24" xfId="59173"/>
    <cellStyle name="SAPBEXresItemX 8 25" xfId="59174"/>
    <cellStyle name="SAPBEXresItemX 8 26" xfId="59175"/>
    <cellStyle name="SAPBEXresItemX 8 27" xfId="59176"/>
    <cellStyle name="SAPBEXresItemX 8 28" xfId="59177"/>
    <cellStyle name="SAPBEXresItemX 8 29" xfId="59178"/>
    <cellStyle name="SAPBEXresItemX 8 3" xfId="59179"/>
    <cellStyle name="SAPBEXresItemX 8 30" xfId="59180"/>
    <cellStyle name="SAPBEXresItemX 8 4" xfId="59181"/>
    <cellStyle name="SAPBEXresItemX 8 5" xfId="59182"/>
    <cellStyle name="SAPBEXresItemX 8 6" xfId="59183"/>
    <cellStyle name="SAPBEXresItemX 8 7" xfId="59184"/>
    <cellStyle name="SAPBEXresItemX 8 8" xfId="59185"/>
    <cellStyle name="SAPBEXresItemX 8 9" xfId="59186"/>
    <cellStyle name="SAPBEXresItemX 9" xfId="59187"/>
    <cellStyle name="SAPBEXresItemX 9 10" xfId="59188"/>
    <cellStyle name="SAPBEXresItemX 9 11" xfId="59189"/>
    <cellStyle name="SAPBEXresItemX 9 12" xfId="59190"/>
    <cellStyle name="SAPBEXresItemX 9 13" xfId="59191"/>
    <cellStyle name="SAPBEXresItemX 9 14" xfId="59192"/>
    <cellStyle name="SAPBEXresItemX 9 15" xfId="59193"/>
    <cellStyle name="SAPBEXresItemX 9 16" xfId="59194"/>
    <cellStyle name="SAPBEXresItemX 9 17" xfId="59195"/>
    <cellStyle name="SAPBEXresItemX 9 18" xfId="59196"/>
    <cellStyle name="SAPBEXresItemX 9 19" xfId="59197"/>
    <cellStyle name="SAPBEXresItemX 9 2" xfId="59198"/>
    <cellStyle name="SAPBEXresItemX 9 2 10" xfId="59199"/>
    <cellStyle name="SAPBEXresItemX 9 2 11" xfId="59200"/>
    <cellStyle name="SAPBEXresItemX 9 2 12" xfId="59201"/>
    <cellStyle name="SAPBEXresItemX 9 2 13" xfId="59202"/>
    <cellStyle name="SAPBEXresItemX 9 2 14" xfId="59203"/>
    <cellStyle name="SAPBEXresItemX 9 2 15" xfId="59204"/>
    <cellStyle name="SAPBEXresItemX 9 2 16" xfId="59205"/>
    <cellStyle name="SAPBEXresItemX 9 2 17" xfId="59206"/>
    <cellStyle name="SAPBEXresItemX 9 2 18" xfId="59207"/>
    <cellStyle name="SAPBEXresItemX 9 2 19" xfId="59208"/>
    <cellStyle name="SAPBEXresItemX 9 2 2" xfId="59209"/>
    <cellStyle name="SAPBEXresItemX 9 2 20" xfId="59210"/>
    <cellStyle name="SAPBEXresItemX 9 2 21" xfId="59211"/>
    <cellStyle name="SAPBEXresItemX 9 2 22" xfId="59212"/>
    <cellStyle name="SAPBEXresItemX 9 2 23" xfId="59213"/>
    <cellStyle name="SAPBEXresItemX 9 2 24" xfId="59214"/>
    <cellStyle name="SAPBEXresItemX 9 2 25" xfId="59215"/>
    <cellStyle name="SAPBEXresItemX 9 2 26" xfId="59216"/>
    <cellStyle name="SAPBEXresItemX 9 2 27" xfId="59217"/>
    <cellStyle name="SAPBEXresItemX 9 2 28" xfId="59218"/>
    <cellStyle name="SAPBEXresItemX 9 2 29" xfId="59219"/>
    <cellStyle name="SAPBEXresItemX 9 2 3" xfId="59220"/>
    <cellStyle name="SAPBEXresItemX 9 2 4" xfId="59221"/>
    <cellStyle name="SAPBEXresItemX 9 2 5" xfId="59222"/>
    <cellStyle name="SAPBEXresItemX 9 2 6" xfId="59223"/>
    <cellStyle name="SAPBEXresItemX 9 2 7" xfId="59224"/>
    <cellStyle name="SAPBEXresItemX 9 2 8" xfId="59225"/>
    <cellStyle name="SAPBEXresItemX 9 2 9" xfId="59226"/>
    <cellStyle name="SAPBEXresItemX 9 20" xfId="59227"/>
    <cellStyle name="SAPBEXresItemX 9 21" xfId="59228"/>
    <cellStyle name="SAPBEXresItemX 9 22" xfId="59229"/>
    <cellStyle name="SAPBEXresItemX 9 23" xfId="59230"/>
    <cellStyle name="SAPBEXresItemX 9 24" xfId="59231"/>
    <cellStyle name="SAPBEXresItemX 9 25" xfId="59232"/>
    <cellStyle name="SAPBEXresItemX 9 26" xfId="59233"/>
    <cellStyle name="SAPBEXresItemX 9 27" xfId="59234"/>
    <cellStyle name="SAPBEXresItemX 9 28" xfId="59235"/>
    <cellStyle name="SAPBEXresItemX 9 29" xfId="59236"/>
    <cellStyle name="SAPBEXresItemX 9 3" xfId="59237"/>
    <cellStyle name="SAPBEXresItemX 9 30" xfId="59238"/>
    <cellStyle name="SAPBEXresItemX 9 4" xfId="59239"/>
    <cellStyle name="SAPBEXresItemX 9 5" xfId="59240"/>
    <cellStyle name="SAPBEXresItemX 9 6" xfId="59241"/>
    <cellStyle name="SAPBEXresItemX 9 7" xfId="59242"/>
    <cellStyle name="SAPBEXresItemX 9 8" xfId="59243"/>
    <cellStyle name="SAPBEXresItemX 9 9" xfId="59244"/>
    <cellStyle name="SAPBEXstdData" xfId="59245"/>
    <cellStyle name="SAPBEXstdData 2" xfId="59246"/>
    <cellStyle name="SAPBEXstdData 2 10" xfId="59247"/>
    <cellStyle name="SAPBEXstdData 2 10 10" xfId="59248"/>
    <cellStyle name="SAPBEXstdData 2 10 11" xfId="59249"/>
    <cellStyle name="SAPBEXstdData 2 10 12" xfId="59250"/>
    <cellStyle name="SAPBEXstdData 2 10 13" xfId="59251"/>
    <cellStyle name="SAPBEXstdData 2 10 14" xfId="59252"/>
    <cellStyle name="SAPBEXstdData 2 10 15" xfId="59253"/>
    <cellStyle name="SAPBEXstdData 2 10 16" xfId="59254"/>
    <cellStyle name="SAPBEXstdData 2 10 17" xfId="59255"/>
    <cellStyle name="SAPBEXstdData 2 10 18" xfId="59256"/>
    <cellStyle name="SAPBEXstdData 2 10 19" xfId="59257"/>
    <cellStyle name="SAPBEXstdData 2 10 2" xfId="59258"/>
    <cellStyle name="SAPBEXstdData 2 10 2 10" xfId="59259"/>
    <cellStyle name="SAPBEXstdData 2 10 2 11" xfId="59260"/>
    <cellStyle name="SAPBEXstdData 2 10 2 12" xfId="59261"/>
    <cellStyle name="SAPBEXstdData 2 10 2 13" xfId="59262"/>
    <cellStyle name="SAPBEXstdData 2 10 2 14" xfId="59263"/>
    <cellStyle name="SAPBEXstdData 2 10 2 15" xfId="59264"/>
    <cellStyle name="SAPBEXstdData 2 10 2 16" xfId="59265"/>
    <cellStyle name="SAPBEXstdData 2 10 2 17" xfId="59266"/>
    <cellStyle name="SAPBEXstdData 2 10 2 18" xfId="59267"/>
    <cellStyle name="SAPBEXstdData 2 10 2 19" xfId="59268"/>
    <cellStyle name="SAPBEXstdData 2 10 2 2" xfId="59269"/>
    <cellStyle name="SAPBEXstdData 2 10 2 20" xfId="59270"/>
    <cellStyle name="SAPBEXstdData 2 10 2 21" xfId="59271"/>
    <cellStyle name="SAPBEXstdData 2 10 2 22" xfId="59272"/>
    <cellStyle name="SAPBEXstdData 2 10 2 23" xfId="59273"/>
    <cellStyle name="SAPBEXstdData 2 10 2 24" xfId="59274"/>
    <cellStyle name="SAPBEXstdData 2 10 2 25" xfId="59275"/>
    <cellStyle name="SAPBEXstdData 2 10 2 26" xfId="59276"/>
    <cellStyle name="SAPBEXstdData 2 10 2 27" xfId="59277"/>
    <cellStyle name="SAPBEXstdData 2 10 2 28" xfId="59278"/>
    <cellStyle name="SAPBEXstdData 2 10 2 29" xfId="59279"/>
    <cellStyle name="SAPBEXstdData 2 10 2 3" xfId="59280"/>
    <cellStyle name="SAPBEXstdData 2 10 2 4" xfId="59281"/>
    <cellStyle name="SAPBEXstdData 2 10 2 5" xfId="59282"/>
    <cellStyle name="SAPBEXstdData 2 10 2 6" xfId="59283"/>
    <cellStyle name="SAPBEXstdData 2 10 2 7" xfId="59284"/>
    <cellStyle name="SAPBEXstdData 2 10 2 8" xfId="59285"/>
    <cellStyle name="SAPBEXstdData 2 10 2 9" xfId="59286"/>
    <cellStyle name="SAPBEXstdData 2 10 20" xfId="59287"/>
    <cellStyle name="SAPBEXstdData 2 10 21" xfId="59288"/>
    <cellStyle name="SAPBEXstdData 2 10 22" xfId="59289"/>
    <cellStyle name="SAPBEXstdData 2 10 23" xfId="59290"/>
    <cellStyle name="SAPBEXstdData 2 10 24" xfId="59291"/>
    <cellStyle name="SAPBEXstdData 2 10 25" xfId="59292"/>
    <cellStyle name="SAPBEXstdData 2 10 26" xfId="59293"/>
    <cellStyle name="SAPBEXstdData 2 10 27" xfId="59294"/>
    <cellStyle name="SAPBEXstdData 2 10 28" xfId="59295"/>
    <cellStyle name="SAPBEXstdData 2 10 29" xfId="59296"/>
    <cellStyle name="SAPBEXstdData 2 10 3" xfId="59297"/>
    <cellStyle name="SAPBEXstdData 2 10 30" xfId="59298"/>
    <cellStyle name="SAPBEXstdData 2 10 4" xfId="59299"/>
    <cellStyle name="SAPBEXstdData 2 10 5" xfId="59300"/>
    <cellStyle name="SAPBEXstdData 2 10 6" xfId="59301"/>
    <cellStyle name="SAPBEXstdData 2 10 7" xfId="59302"/>
    <cellStyle name="SAPBEXstdData 2 10 8" xfId="59303"/>
    <cellStyle name="SAPBEXstdData 2 10 9" xfId="59304"/>
    <cellStyle name="SAPBEXstdData 2 11" xfId="59305"/>
    <cellStyle name="SAPBEXstdData 2 11 10" xfId="59306"/>
    <cellStyle name="SAPBEXstdData 2 11 11" xfId="59307"/>
    <cellStyle name="SAPBEXstdData 2 11 12" xfId="59308"/>
    <cellStyle name="SAPBEXstdData 2 11 13" xfId="59309"/>
    <cellStyle name="SAPBEXstdData 2 11 14" xfId="59310"/>
    <cellStyle name="SAPBEXstdData 2 11 15" xfId="59311"/>
    <cellStyle name="SAPBEXstdData 2 11 16" xfId="59312"/>
    <cellStyle name="SAPBEXstdData 2 11 17" xfId="59313"/>
    <cellStyle name="SAPBEXstdData 2 11 18" xfId="59314"/>
    <cellStyle name="SAPBEXstdData 2 11 19" xfId="59315"/>
    <cellStyle name="SAPBEXstdData 2 11 2" xfId="59316"/>
    <cellStyle name="SAPBEXstdData 2 11 2 10" xfId="59317"/>
    <cellStyle name="SAPBEXstdData 2 11 2 11" xfId="59318"/>
    <cellStyle name="SAPBEXstdData 2 11 2 12" xfId="59319"/>
    <cellStyle name="SAPBEXstdData 2 11 2 13" xfId="59320"/>
    <cellStyle name="SAPBEXstdData 2 11 2 14" xfId="59321"/>
    <cellStyle name="SAPBEXstdData 2 11 2 15" xfId="59322"/>
    <cellStyle name="SAPBEXstdData 2 11 2 16" xfId="59323"/>
    <cellStyle name="SAPBEXstdData 2 11 2 17" xfId="59324"/>
    <cellStyle name="SAPBEXstdData 2 11 2 18" xfId="59325"/>
    <cellStyle name="SAPBEXstdData 2 11 2 19" xfId="59326"/>
    <cellStyle name="SAPBEXstdData 2 11 2 2" xfId="59327"/>
    <cellStyle name="SAPBEXstdData 2 11 2 20" xfId="59328"/>
    <cellStyle name="SAPBEXstdData 2 11 2 21" xfId="59329"/>
    <cellStyle name="SAPBEXstdData 2 11 2 22" xfId="59330"/>
    <cellStyle name="SAPBEXstdData 2 11 2 23" xfId="59331"/>
    <cellStyle name="SAPBEXstdData 2 11 2 24" xfId="59332"/>
    <cellStyle name="SAPBEXstdData 2 11 2 25" xfId="59333"/>
    <cellStyle name="SAPBEXstdData 2 11 2 26" xfId="59334"/>
    <cellStyle name="SAPBEXstdData 2 11 2 27" xfId="59335"/>
    <cellStyle name="SAPBEXstdData 2 11 2 28" xfId="59336"/>
    <cellStyle name="SAPBEXstdData 2 11 2 29" xfId="59337"/>
    <cellStyle name="SAPBEXstdData 2 11 2 3" xfId="59338"/>
    <cellStyle name="SAPBEXstdData 2 11 2 4" xfId="59339"/>
    <cellStyle name="SAPBEXstdData 2 11 2 5" xfId="59340"/>
    <cellStyle name="SAPBEXstdData 2 11 2 6" xfId="59341"/>
    <cellStyle name="SAPBEXstdData 2 11 2 7" xfId="59342"/>
    <cellStyle name="SAPBEXstdData 2 11 2 8" xfId="59343"/>
    <cellStyle name="SAPBEXstdData 2 11 2 9" xfId="59344"/>
    <cellStyle name="SAPBEXstdData 2 11 20" xfId="59345"/>
    <cellStyle name="SAPBEXstdData 2 11 21" xfId="59346"/>
    <cellStyle name="SAPBEXstdData 2 11 22" xfId="59347"/>
    <cellStyle name="SAPBEXstdData 2 11 23" xfId="59348"/>
    <cellStyle name="SAPBEXstdData 2 11 24" xfId="59349"/>
    <cellStyle name="SAPBEXstdData 2 11 25" xfId="59350"/>
    <cellStyle name="SAPBEXstdData 2 11 26" xfId="59351"/>
    <cellStyle name="SAPBEXstdData 2 11 27" xfId="59352"/>
    <cellStyle name="SAPBEXstdData 2 11 28" xfId="59353"/>
    <cellStyle name="SAPBEXstdData 2 11 29" xfId="59354"/>
    <cellStyle name="SAPBEXstdData 2 11 3" xfId="59355"/>
    <cellStyle name="SAPBEXstdData 2 11 30" xfId="59356"/>
    <cellStyle name="SAPBEXstdData 2 11 4" xfId="59357"/>
    <cellStyle name="SAPBEXstdData 2 11 5" xfId="59358"/>
    <cellStyle name="SAPBEXstdData 2 11 6" xfId="59359"/>
    <cellStyle name="SAPBEXstdData 2 11 7" xfId="59360"/>
    <cellStyle name="SAPBEXstdData 2 11 8" xfId="59361"/>
    <cellStyle name="SAPBEXstdData 2 11 9" xfId="59362"/>
    <cellStyle name="SAPBEXstdData 2 12" xfId="59363"/>
    <cellStyle name="SAPBEXstdData 2 12 10" xfId="59364"/>
    <cellStyle name="SAPBEXstdData 2 12 11" xfId="59365"/>
    <cellStyle name="SAPBEXstdData 2 12 12" xfId="59366"/>
    <cellStyle name="SAPBEXstdData 2 12 13" xfId="59367"/>
    <cellStyle name="SAPBEXstdData 2 12 14" xfId="59368"/>
    <cellStyle name="SAPBEXstdData 2 12 15" xfId="59369"/>
    <cellStyle name="SAPBEXstdData 2 12 16" xfId="59370"/>
    <cellStyle name="SAPBEXstdData 2 12 17" xfId="59371"/>
    <cellStyle name="SAPBEXstdData 2 12 18" xfId="59372"/>
    <cellStyle name="SAPBEXstdData 2 12 19" xfId="59373"/>
    <cellStyle name="SAPBEXstdData 2 12 2" xfId="59374"/>
    <cellStyle name="SAPBEXstdData 2 12 2 10" xfId="59375"/>
    <cellStyle name="SAPBEXstdData 2 12 2 11" xfId="59376"/>
    <cellStyle name="SAPBEXstdData 2 12 2 12" xfId="59377"/>
    <cellStyle name="SAPBEXstdData 2 12 2 13" xfId="59378"/>
    <cellStyle name="SAPBEXstdData 2 12 2 14" xfId="59379"/>
    <cellStyle name="SAPBEXstdData 2 12 2 15" xfId="59380"/>
    <cellStyle name="SAPBEXstdData 2 12 2 16" xfId="59381"/>
    <cellStyle name="SAPBEXstdData 2 12 2 17" xfId="59382"/>
    <cellStyle name="SAPBEXstdData 2 12 2 18" xfId="59383"/>
    <cellStyle name="SAPBEXstdData 2 12 2 19" xfId="59384"/>
    <cellStyle name="SAPBEXstdData 2 12 2 2" xfId="59385"/>
    <cellStyle name="SAPBEXstdData 2 12 2 20" xfId="59386"/>
    <cellStyle name="SAPBEXstdData 2 12 2 21" xfId="59387"/>
    <cellStyle name="SAPBEXstdData 2 12 2 22" xfId="59388"/>
    <cellStyle name="SAPBEXstdData 2 12 2 23" xfId="59389"/>
    <cellStyle name="SAPBEXstdData 2 12 2 24" xfId="59390"/>
    <cellStyle name="SAPBEXstdData 2 12 2 25" xfId="59391"/>
    <cellStyle name="SAPBEXstdData 2 12 2 26" xfId="59392"/>
    <cellStyle name="SAPBEXstdData 2 12 2 27" xfId="59393"/>
    <cellStyle name="SAPBEXstdData 2 12 2 28" xfId="59394"/>
    <cellStyle name="SAPBEXstdData 2 12 2 29" xfId="59395"/>
    <cellStyle name="SAPBEXstdData 2 12 2 3" xfId="59396"/>
    <cellStyle name="SAPBEXstdData 2 12 2 4" xfId="59397"/>
    <cellStyle name="SAPBEXstdData 2 12 2 5" xfId="59398"/>
    <cellStyle name="SAPBEXstdData 2 12 2 6" xfId="59399"/>
    <cellStyle name="SAPBEXstdData 2 12 2 7" xfId="59400"/>
    <cellStyle name="SAPBEXstdData 2 12 2 8" xfId="59401"/>
    <cellStyle name="SAPBEXstdData 2 12 2 9" xfId="59402"/>
    <cellStyle name="SAPBEXstdData 2 12 20" xfId="59403"/>
    <cellStyle name="SAPBEXstdData 2 12 21" xfId="59404"/>
    <cellStyle name="SAPBEXstdData 2 12 22" xfId="59405"/>
    <cellStyle name="SAPBEXstdData 2 12 23" xfId="59406"/>
    <cellStyle name="SAPBEXstdData 2 12 24" xfId="59407"/>
    <cellStyle name="SAPBEXstdData 2 12 25" xfId="59408"/>
    <cellStyle name="SAPBEXstdData 2 12 26" xfId="59409"/>
    <cellStyle name="SAPBEXstdData 2 12 27" xfId="59410"/>
    <cellStyle name="SAPBEXstdData 2 12 28" xfId="59411"/>
    <cellStyle name="SAPBEXstdData 2 12 29" xfId="59412"/>
    <cellStyle name="SAPBEXstdData 2 12 3" xfId="59413"/>
    <cellStyle name="SAPBEXstdData 2 12 30" xfId="59414"/>
    <cellStyle name="SAPBEXstdData 2 12 4" xfId="59415"/>
    <cellStyle name="SAPBEXstdData 2 12 5" xfId="59416"/>
    <cellStyle name="SAPBEXstdData 2 12 6" xfId="59417"/>
    <cellStyle name="SAPBEXstdData 2 12 7" xfId="59418"/>
    <cellStyle name="SAPBEXstdData 2 12 8" xfId="59419"/>
    <cellStyle name="SAPBEXstdData 2 12 9" xfId="59420"/>
    <cellStyle name="SAPBEXstdData 2 13" xfId="59421"/>
    <cellStyle name="SAPBEXstdData 2 13 10" xfId="59422"/>
    <cellStyle name="SAPBEXstdData 2 13 11" xfId="59423"/>
    <cellStyle name="SAPBEXstdData 2 13 12" xfId="59424"/>
    <cellStyle name="SAPBEXstdData 2 13 13" xfId="59425"/>
    <cellStyle name="SAPBEXstdData 2 13 14" xfId="59426"/>
    <cellStyle name="SAPBEXstdData 2 13 15" xfId="59427"/>
    <cellStyle name="SAPBEXstdData 2 13 16" xfId="59428"/>
    <cellStyle name="SAPBEXstdData 2 13 17" xfId="59429"/>
    <cellStyle name="SAPBEXstdData 2 13 18" xfId="59430"/>
    <cellStyle name="SAPBEXstdData 2 13 19" xfId="59431"/>
    <cellStyle name="SAPBEXstdData 2 13 2" xfId="59432"/>
    <cellStyle name="SAPBEXstdData 2 13 2 10" xfId="59433"/>
    <cellStyle name="SAPBEXstdData 2 13 2 11" xfId="59434"/>
    <cellStyle name="SAPBEXstdData 2 13 2 12" xfId="59435"/>
    <cellStyle name="SAPBEXstdData 2 13 2 13" xfId="59436"/>
    <cellStyle name="SAPBEXstdData 2 13 2 14" xfId="59437"/>
    <cellStyle name="SAPBEXstdData 2 13 2 15" xfId="59438"/>
    <cellStyle name="SAPBEXstdData 2 13 2 16" xfId="59439"/>
    <cellStyle name="SAPBEXstdData 2 13 2 17" xfId="59440"/>
    <cellStyle name="SAPBEXstdData 2 13 2 18" xfId="59441"/>
    <cellStyle name="SAPBEXstdData 2 13 2 19" xfId="59442"/>
    <cellStyle name="SAPBEXstdData 2 13 2 2" xfId="59443"/>
    <cellStyle name="SAPBEXstdData 2 13 2 20" xfId="59444"/>
    <cellStyle name="SAPBEXstdData 2 13 2 21" xfId="59445"/>
    <cellStyle name="SAPBEXstdData 2 13 2 22" xfId="59446"/>
    <cellStyle name="SAPBEXstdData 2 13 2 23" xfId="59447"/>
    <cellStyle name="SAPBEXstdData 2 13 2 24" xfId="59448"/>
    <cellStyle name="SAPBEXstdData 2 13 2 25" xfId="59449"/>
    <cellStyle name="SAPBEXstdData 2 13 2 26" xfId="59450"/>
    <cellStyle name="SAPBEXstdData 2 13 2 27" xfId="59451"/>
    <cellStyle name="SAPBEXstdData 2 13 2 28" xfId="59452"/>
    <cellStyle name="SAPBEXstdData 2 13 2 29" xfId="59453"/>
    <cellStyle name="SAPBEXstdData 2 13 2 3" xfId="59454"/>
    <cellStyle name="SAPBEXstdData 2 13 2 4" xfId="59455"/>
    <cellStyle name="SAPBEXstdData 2 13 2 5" xfId="59456"/>
    <cellStyle name="SAPBEXstdData 2 13 2 6" xfId="59457"/>
    <cellStyle name="SAPBEXstdData 2 13 2 7" xfId="59458"/>
    <cellStyle name="SAPBEXstdData 2 13 2 8" xfId="59459"/>
    <cellStyle name="SAPBEXstdData 2 13 2 9" xfId="59460"/>
    <cellStyle name="SAPBEXstdData 2 13 20" xfId="59461"/>
    <cellStyle name="SAPBEXstdData 2 13 21" xfId="59462"/>
    <cellStyle name="SAPBEXstdData 2 13 22" xfId="59463"/>
    <cellStyle name="SAPBEXstdData 2 13 23" xfId="59464"/>
    <cellStyle name="SAPBEXstdData 2 13 24" xfId="59465"/>
    <cellStyle name="SAPBEXstdData 2 13 25" xfId="59466"/>
    <cellStyle name="SAPBEXstdData 2 13 26" xfId="59467"/>
    <cellStyle name="SAPBEXstdData 2 13 27" xfId="59468"/>
    <cellStyle name="SAPBEXstdData 2 13 28" xfId="59469"/>
    <cellStyle name="SAPBEXstdData 2 13 29" xfId="59470"/>
    <cellStyle name="SAPBEXstdData 2 13 3" xfId="59471"/>
    <cellStyle name="SAPBEXstdData 2 13 30" xfId="59472"/>
    <cellStyle name="SAPBEXstdData 2 13 4" xfId="59473"/>
    <cellStyle name="SAPBEXstdData 2 13 5" xfId="59474"/>
    <cellStyle name="SAPBEXstdData 2 13 6" xfId="59475"/>
    <cellStyle name="SAPBEXstdData 2 13 7" xfId="59476"/>
    <cellStyle name="SAPBEXstdData 2 13 8" xfId="59477"/>
    <cellStyle name="SAPBEXstdData 2 13 9" xfId="59478"/>
    <cellStyle name="SAPBEXstdData 2 14" xfId="59479"/>
    <cellStyle name="SAPBEXstdData 2 14 10" xfId="59480"/>
    <cellStyle name="SAPBEXstdData 2 14 11" xfId="59481"/>
    <cellStyle name="SAPBEXstdData 2 14 12" xfId="59482"/>
    <cellStyle name="SAPBEXstdData 2 14 13" xfId="59483"/>
    <cellStyle name="SAPBEXstdData 2 14 14" xfId="59484"/>
    <cellStyle name="SAPBEXstdData 2 14 15" xfId="59485"/>
    <cellStyle name="SAPBEXstdData 2 14 16" xfId="59486"/>
    <cellStyle name="SAPBEXstdData 2 14 17" xfId="59487"/>
    <cellStyle name="SAPBEXstdData 2 14 18" xfId="59488"/>
    <cellStyle name="SAPBEXstdData 2 14 19" xfId="59489"/>
    <cellStyle name="SAPBEXstdData 2 14 2" xfId="59490"/>
    <cellStyle name="SAPBEXstdData 2 14 2 10" xfId="59491"/>
    <cellStyle name="SAPBEXstdData 2 14 2 11" xfId="59492"/>
    <cellStyle name="SAPBEXstdData 2 14 2 12" xfId="59493"/>
    <cellStyle name="SAPBEXstdData 2 14 2 13" xfId="59494"/>
    <cellStyle name="SAPBEXstdData 2 14 2 14" xfId="59495"/>
    <cellStyle name="SAPBEXstdData 2 14 2 15" xfId="59496"/>
    <cellStyle name="SAPBEXstdData 2 14 2 16" xfId="59497"/>
    <cellStyle name="SAPBEXstdData 2 14 2 17" xfId="59498"/>
    <cellStyle name="SAPBEXstdData 2 14 2 18" xfId="59499"/>
    <cellStyle name="SAPBEXstdData 2 14 2 19" xfId="59500"/>
    <cellStyle name="SAPBEXstdData 2 14 2 2" xfId="59501"/>
    <cellStyle name="SAPBEXstdData 2 14 2 20" xfId="59502"/>
    <cellStyle name="SAPBEXstdData 2 14 2 21" xfId="59503"/>
    <cellStyle name="SAPBEXstdData 2 14 2 22" xfId="59504"/>
    <cellStyle name="SAPBEXstdData 2 14 2 23" xfId="59505"/>
    <cellStyle name="SAPBEXstdData 2 14 2 24" xfId="59506"/>
    <cellStyle name="SAPBEXstdData 2 14 2 25" xfId="59507"/>
    <cellStyle name="SAPBEXstdData 2 14 2 26" xfId="59508"/>
    <cellStyle name="SAPBEXstdData 2 14 2 27" xfId="59509"/>
    <cellStyle name="SAPBEXstdData 2 14 2 28" xfId="59510"/>
    <cellStyle name="SAPBEXstdData 2 14 2 29" xfId="59511"/>
    <cellStyle name="SAPBEXstdData 2 14 2 3" xfId="59512"/>
    <cellStyle name="SAPBEXstdData 2 14 2 4" xfId="59513"/>
    <cellStyle name="SAPBEXstdData 2 14 2 5" xfId="59514"/>
    <cellStyle name="SAPBEXstdData 2 14 2 6" xfId="59515"/>
    <cellStyle name="SAPBEXstdData 2 14 2 7" xfId="59516"/>
    <cellStyle name="SAPBEXstdData 2 14 2 8" xfId="59517"/>
    <cellStyle name="SAPBEXstdData 2 14 2 9" xfId="59518"/>
    <cellStyle name="SAPBEXstdData 2 14 20" xfId="59519"/>
    <cellStyle name="SAPBEXstdData 2 14 21" xfId="59520"/>
    <cellStyle name="SAPBEXstdData 2 14 22" xfId="59521"/>
    <cellStyle name="SAPBEXstdData 2 14 23" xfId="59522"/>
    <cellStyle name="SAPBEXstdData 2 14 24" xfId="59523"/>
    <cellStyle name="SAPBEXstdData 2 14 25" xfId="59524"/>
    <cellStyle name="SAPBEXstdData 2 14 26" xfId="59525"/>
    <cellStyle name="SAPBEXstdData 2 14 27" xfId="59526"/>
    <cellStyle name="SAPBEXstdData 2 14 28" xfId="59527"/>
    <cellStyle name="SAPBEXstdData 2 14 29" xfId="59528"/>
    <cellStyle name="SAPBEXstdData 2 14 3" xfId="59529"/>
    <cellStyle name="SAPBEXstdData 2 14 30" xfId="59530"/>
    <cellStyle name="SAPBEXstdData 2 14 4" xfId="59531"/>
    <cellStyle name="SAPBEXstdData 2 14 5" xfId="59532"/>
    <cellStyle name="SAPBEXstdData 2 14 6" xfId="59533"/>
    <cellStyle name="SAPBEXstdData 2 14 7" xfId="59534"/>
    <cellStyle name="SAPBEXstdData 2 14 8" xfId="59535"/>
    <cellStyle name="SAPBEXstdData 2 14 9" xfId="59536"/>
    <cellStyle name="SAPBEXstdData 2 15" xfId="59537"/>
    <cellStyle name="SAPBEXstdData 2 15 10" xfId="59538"/>
    <cellStyle name="SAPBEXstdData 2 15 11" xfId="59539"/>
    <cellStyle name="SAPBEXstdData 2 15 12" xfId="59540"/>
    <cellStyle name="SAPBEXstdData 2 15 13" xfId="59541"/>
    <cellStyle name="SAPBEXstdData 2 15 14" xfId="59542"/>
    <cellStyle name="SAPBEXstdData 2 15 15" xfId="59543"/>
    <cellStyle name="SAPBEXstdData 2 15 16" xfId="59544"/>
    <cellStyle name="SAPBEXstdData 2 15 17" xfId="59545"/>
    <cellStyle name="SAPBEXstdData 2 15 18" xfId="59546"/>
    <cellStyle name="SAPBEXstdData 2 15 19" xfId="59547"/>
    <cellStyle name="SAPBEXstdData 2 15 2" xfId="59548"/>
    <cellStyle name="SAPBEXstdData 2 15 2 10" xfId="59549"/>
    <cellStyle name="SAPBEXstdData 2 15 2 11" xfId="59550"/>
    <cellStyle name="SAPBEXstdData 2 15 2 12" xfId="59551"/>
    <cellStyle name="SAPBEXstdData 2 15 2 13" xfId="59552"/>
    <cellStyle name="SAPBEXstdData 2 15 2 14" xfId="59553"/>
    <cellStyle name="SAPBEXstdData 2 15 2 15" xfId="59554"/>
    <cellStyle name="SAPBEXstdData 2 15 2 16" xfId="59555"/>
    <cellStyle name="SAPBEXstdData 2 15 2 17" xfId="59556"/>
    <cellStyle name="SAPBEXstdData 2 15 2 18" xfId="59557"/>
    <cellStyle name="SAPBEXstdData 2 15 2 19" xfId="59558"/>
    <cellStyle name="SAPBEXstdData 2 15 2 2" xfId="59559"/>
    <cellStyle name="SAPBEXstdData 2 15 2 20" xfId="59560"/>
    <cellStyle name="SAPBEXstdData 2 15 2 21" xfId="59561"/>
    <cellStyle name="SAPBEXstdData 2 15 2 22" xfId="59562"/>
    <cellStyle name="SAPBEXstdData 2 15 2 23" xfId="59563"/>
    <cellStyle name="SAPBEXstdData 2 15 2 24" xfId="59564"/>
    <cellStyle name="SAPBEXstdData 2 15 2 25" xfId="59565"/>
    <cellStyle name="SAPBEXstdData 2 15 2 26" xfId="59566"/>
    <cellStyle name="SAPBEXstdData 2 15 2 27" xfId="59567"/>
    <cellStyle name="SAPBEXstdData 2 15 2 28" xfId="59568"/>
    <cellStyle name="SAPBEXstdData 2 15 2 29" xfId="59569"/>
    <cellStyle name="SAPBEXstdData 2 15 2 3" xfId="59570"/>
    <cellStyle name="SAPBEXstdData 2 15 2 4" xfId="59571"/>
    <cellStyle name="SAPBEXstdData 2 15 2 5" xfId="59572"/>
    <cellStyle name="SAPBEXstdData 2 15 2 6" xfId="59573"/>
    <cellStyle name="SAPBEXstdData 2 15 2 7" xfId="59574"/>
    <cellStyle name="SAPBEXstdData 2 15 2 8" xfId="59575"/>
    <cellStyle name="SAPBEXstdData 2 15 2 9" xfId="59576"/>
    <cellStyle name="SAPBEXstdData 2 15 20" xfId="59577"/>
    <cellStyle name="SAPBEXstdData 2 15 21" xfId="59578"/>
    <cellStyle name="SAPBEXstdData 2 15 22" xfId="59579"/>
    <cellStyle name="SAPBEXstdData 2 15 23" xfId="59580"/>
    <cellStyle name="SAPBEXstdData 2 15 24" xfId="59581"/>
    <cellStyle name="SAPBEXstdData 2 15 25" xfId="59582"/>
    <cellStyle name="SAPBEXstdData 2 15 26" xfId="59583"/>
    <cellStyle name="SAPBEXstdData 2 15 27" xfId="59584"/>
    <cellStyle name="SAPBEXstdData 2 15 28" xfId="59585"/>
    <cellStyle name="SAPBEXstdData 2 15 29" xfId="59586"/>
    <cellStyle name="SAPBEXstdData 2 15 3" xfId="59587"/>
    <cellStyle name="SAPBEXstdData 2 15 30" xfId="59588"/>
    <cellStyle name="SAPBEXstdData 2 15 4" xfId="59589"/>
    <cellStyle name="SAPBEXstdData 2 15 5" xfId="59590"/>
    <cellStyle name="SAPBEXstdData 2 15 6" xfId="59591"/>
    <cellStyle name="SAPBEXstdData 2 15 7" xfId="59592"/>
    <cellStyle name="SAPBEXstdData 2 15 8" xfId="59593"/>
    <cellStyle name="SAPBEXstdData 2 15 9" xfId="59594"/>
    <cellStyle name="SAPBEXstdData 2 16" xfId="59595"/>
    <cellStyle name="SAPBEXstdData 2 16 10" xfId="59596"/>
    <cellStyle name="SAPBEXstdData 2 16 11" xfId="59597"/>
    <cellStyle name="SAPBEXstdData 2 16 12" xfId="59598"/>
    <cellStyle name="SAPBEXstdData 2 16 13" xfId="59599"/>
    <cellStyle name="SAPBEXstdData 2 16 14" xfId="59600"/>
    <cellStyle name="SAPBEXstdData 2 16 15" xfId="59601"/>
    <cellStyle name="SAPBEXstdData 2 16 16" xfId="59602"/>
    <cellStyle name="SAPBEXstdData 2 16 17" xfId="59603"/>
    <cellStyle name="SAPBEXstdData 2 16 18" xfId="59604"/>
    <cellStyle name="SAPBEXstdData 2 16 19" xfId="59605"/>
    <cellStyle name="SAPBEXstdData 2 16 2" xfId="59606"/>
    <cellStyle name="SAPBEXstdData 2 16 2 10" xfId="59607"/>
    <cellStyle name="SAPBEXstdData 2 16 2 11" xfId="59608"/>
    <cellStyle name="SAPBEXstdData 2 16 2 12" xfId="59609"/>
    <cellStyle name="SAPBEXstdData 2 16 2 13" xfId="59610"/>
    <cellStyle name="SAPBEXstdData 2 16 2 14" xfId="59611"/>
    <cellStyle name="SAPBEXstdData 2 16 2 15" xfId="59612"/>
    <cellStyle name="SAPBEXstdData 2 16 2 16" xfId="59613"/>
    <cellStyle name="SAPBEXstdData 2 16 2 17" xfId="59614"/>
    <cellStyle name="SAPBEXstdData 2 16 2 18" xfId="59615"/>
    <cellStyle name="SAPBEXstdData 2 16 2 19" xfId="59616"/>
    <cellStyle name="SAPBEXstdData 2 16 2 2" xfId="59617"/>
    <cellStyle name="SAPBEXstdData 2 16 2 20" xfId="59618"/>
    <cellStyle name="SAPBEXstdData 2 16 2 21" xfId="59619"/>
    <cellStyle name="SAPBEXstdData 2 16 2 22" xfId="59620"/>
    <cellStyle name="SAPBEXstdData 2 16 2 23" xfId="59621"/>
    <cellStyle name="SAPBEXstdData 2 16 2 24" xfId="59622"/>
    <cellStyle name="SAPBEXstdData 2 16 2 25" xfId="59623"/>
    <cellStyle name="SAPBEXstdData 2 16 2 26" xfId="59624"/>
    <cellStyle name="SAPBEXstdData 2 16 2 27" xfId="59625"/>
    <cellStyle name="SAPBEXstdData 2 16 2 28" xfId="59626"/>
    <cellStyle name="SAPBEXstdData 2 16 2 29" xfId="59627"/>
    <cellStyle name="SAPBEXstdData 2 16 2 3" xfId="59628"/>
    <cellStyle name="SAPBEXstdData 2 16 2 4" xfId="59629"/>
    <cellStyle name="SAPBEXstdData 2 16 2 5" xfId="59630"/>
    <cellStyle name="SAPBEXstdData 2 16 2 6" xfId="59631"/>
    <cellStyle name="SAPBEXstdData 2 16 2 7" xfId="59632"/>
    <cellStyle name="SAPBEXstdData 2 16 2 8" xfId="59633"/>
    <cellStyle name="SAPBEXstdData 2 16 2 9" xfId="59634"/>
    <cellStyle name="SAPBEXstdData 2 16 20" xfId="59635"/>
    <cellStyle name="SAPBEXstdData 2 16 21" xfId="59636"/>
    <cellStyle name="SAPBEXstdData 2 16 22" xfId="59637"/>
    <cellStyle name="SAPBEXstdData 2 16 23" xfId="59638"/>
    <cellStyle name="SAPBEXstdData 2 16 24" xfId="59639"/>
    <cellStyle name="SAPBEXstdData 2 16 25" xfId="59640"/>
    <cellStyle name="SAPBEXstdData 2 16 26" xfId="59641"/>
    <cellStyle name="SAPBEXstdData 2 16 27" xfId="59642"/>
    <cellStyle name="SAPBEXstdData 2 16 28" xfId="59643"/>
    <cellStyle name="SAPBEXstdData 2 16 29" xfId="59644"/>
    <cellStyle name="SAPBEXstdData 2 16 3" xfId="59645"/>
    <cellStyle name="SAPBEXstdData 2 16 30" xfId="59646"/>
    <cellStyle name="SAPBEXstdData 2 16 4" xfId="59647"/>
    <cellStyle name="SAPBEXstdData 2 16 5" xfId="59648"/>
    <cellStyle name="SAPBEXstdData 2 16 6" xfId="59649"/>
    <cellStyle name="SAPBEXstdData 2 16 7" xfId="59650"/>
    <cellStyle name="SAPBEXstdData 2 16 8" xfId="59651"/>
    <cellStyle name="SAPBEXstdData 2 16 9" xfId="59652"/>
    <cellStyle name="SAPBEXstdData 2 17" xfId="59653"/>
    <cellStyle name="SAPBEXstdData 2 17 10" xfId="59654"/>
    <cellStyle name="SAPBEXstdData 2 17 11" xfId="59655"/>
    <cellStyle name="SAPBEXstdData 2 17 12" xfId="59656"/>
    <cellStyle name="SAPBEXstdData 2 17 13" xfId="59657"/>
    <cellStyle name="SAPBEXstdData 2 17 14" xfId="59658"/>
    <cellStyle name="SAPBEXstdData 2 17 15" xfId="59659"/>
    <cellStyle name="SAPBEXstdData 2 17 16" xfId="59660"/>
    <cellStyle name="SAPBEXstdData 2 17 17" xfId="59661"/>
    <cellStyle name="SAPBEXstdData 2 17 18" xfId="59662"/>
    <cellStyle name="SAPBEXstdData 2 17 19" xfId="59663"/>
    <cellStyle name="SAPBEXstdData 2 17 2" xfId="59664"/>
    <cellStyle name="SAPBEXstdData 2 17 2 10" xfId="59665"/>
    <cellStyle name="SAPBEXstdData 2 17 2 11" xfId="59666"/>
    <cellStyle name="SAPBEXstdData 2 17 2 12" xfId="59667"/>
    <cellStyle name="SAPBEXstdData 2 17 2 13" xfId="59668"/>
    <cellStyle name="SAPBEXstdData 2 17 2 14" xfId="59669"/>
    <cellStyle name="SAPBEXstdData 2 17 2 15" xfId="59670"/>
    <cellStyle name="SAPBEXstdData 2 17 2 16" xfId="59671"/>
    <cellStyle name="SAPBEXstdData 2 17 2 17" xfId="59672"/>
    <cellStyle name="SAPBEXstdData 2 17 2 18" xfId="59673"/>
    <cellStyle name="SAPBEXstdData 2 17 2 19" xfId="59674"/>
    <cellStyle name="SAPBEXstdData 2 17 2 2" xfId="59675"/>
    <cellStyle name="SAPBEXstdData 2 17 2 20" xfId="59676"/>
    <cellStyle name="SAPBEXstdData 2 17 2 21" xfId="59677"/>
    <cellStyle name="SAPBEXstdData 2 17 2 22" xfId="59678"/>
    <cellStyle name="SAPBEXstdData 2 17 2 23" xfId="59679"/>
    <cellStyle name="SAPBEXstdData 2 17 2 24" xfId="59680"/>
    <cellStyle name="SAPBEXstdData 2 17 2 25" xfId="59681"/>
    <cellStyle name="SAPBEXstdData 2 17 2 26" xfId="59682"/>
    <cellStyle name="SAPBEXstdData 2 17 2 27" xfId="59683"/>
    <cellStyle name="SAPBEXstdData 2 17 2 28" xfId="59684"/>
    <cellStyle name="SAPBEXstdData 2 17 2 29" xfId="59685"/>
    <cellStyle name="SAPBEXstdData 2 17 2 3" xfId="59686"/>
    <cellStyle name="SAPBEXstdData 2 17 2 4" xfId="59687"/>
    <cellStyle name="SAPBEXstdData 2 17 2 5" xfId="59688"/>
    <cellStyle name="SAPBEXstdData 2 17 2 6" xfId="59689"/>
    <cellStyle name="SAPBEXstdData 2 17 2 7" xfId="59690"/>
    <cellStyle name="SAPBEXstdData 2 17 2 8" xfId="59691"/>
    <cellStyle name="SAPBEXstdData 2 17 2 9" xfId="59692"/>
    <cellStyle name="SAPBEXstdData 2 17 20" xfId="59693"/>
    <cellStyle name="SAPBEXstdData 2 17 21" xfId="59694"/>
    <cellStyle name="SAPBEXstdData 2 17 22" xfId="59695"/>
    <cellStyle name="SAPBEXstdData 2 17 23" xfId="59696"/>
    <cellStyle name="SAPBEXstdData 2 17 24" xfId="59697"/>
    <cellStyle name="SAPBEXstdData 2 17 25" xfId="59698"/>
    <cellStyle name="SAPBEXstdData 2 17 26" xfId="59699"/>
    <cellStyle name="SAPBEXstdData 2 17 27" xfId="59700"/>
    <cellStyle name="SAPBEXstdData 2 17 28" xfId="59701"/>
    <cellStyle name="SAPBEXstdData 2 17 29" xfId="59702"/>
    <cellStyle name="SAPBEXstdData 2 17 3" xfId="59703"/>
    <cellStyle name="SAPBEXstdData 2 17 30" xfId="59704"/>
    <cellStyle name="SAPBEXstdData 2 17 4" xfId="59705"/>
    <cellStyle name="SAPBEXstdData 2 17 5" xfId="59706"/>
    <cellStyle name="SAPBEXstdData 2 17 6" xfId="59707"/>
    <cellStyle name="SAPBEXstdData 2 17 7" xfId="59708"/>
    <cellStyle name="SAPBEXstdData 2 17 8" xfId="59709"/>
    <cellStyle name="SAPBEXstdData 2 17 9" xfId="59710"/>
    <cellStyle name="SAPBEXstdData 2 18" xfId="59711"/>
    <cellStyle name="SAPBEXstdData 2 18 10" xfId="59712"/>
    <cellStyle name="SAPBEXstdData 2 18 11" xfId="59713"/>
    <cellStyle name="SAPBEXstdData 2 18 12" xfId="59714"/>
    <cellStyle name="SAPBEXstdData 2 18 13" xfId="59715"/>
    <cellStyle name="SAPBEXstdData 2 18 14" xfId="59716"/>
    <cellStyle name="SAPBEXstdData 2 18 15" xfId="59717"/>
    <cellStyle name="SAPBEXstdData 2 18 16" xfId="59718"/>
    <cellStyle name="SAPBEXstdData 2 18 17" xfId="59719"/>
    <cellStyle name="SAPBEXstdData 2 18 18" xfId="59720"/>
    <cellStyle name="SAPBEXstdData 2 18 19" xfId="59721"/>
    <cellStyle name="SAPBEXstdData 2 18 2" xfId="59722"/>
    <cellStyle name="SAPBEXstdData 2 18 20" xfId="59723"/>
    <cellStyle name="SAPBEXstdData 2 18 21" xfId="59724"/>
    <cellStyle name="SAPBEXstdData 2 18 22" xfId="59725"/>
    <cellStyle name="SAPBEXstdData 2 18 23" xfId="59726"/>
    <cellStyle name="SAPBEXstdData 2 18 24" xfId="59727"/>
    <cellStyle name="SAPBEXstdData 2 18 25" xfId="59728"/>
    <cellStyle name="SAPBEXstdData 2 18 26" xfId="59729"/>
    <cellStyle name="SAPBEXstdData 2 18 27" xfId="59730"/>
    <cellStyle name="SAPBEXstdData 2 18 28" xfId="59731"/>
    <cellStyle name="SAPBEXstdData 2 18 29" xfId="59732"/>
    <cellStyle name="SAPBEXstdData 2 18 3" xfId="59733"/>
    <cellStyle name="SAPBEXstdData 2 18 4" xfId="59734"/>
    <cellStyle name="SAPBEXstdData 2 18 5" xfId="59735"/>
    <cellStyle name="SAPBEXstdData 2 18 6" xfId="59736"/>
    <cellStyle name="SAPBEXstdData 2 18 7" xfId="59737"/>
    <cellStyle name="SAPBEXstdData 2 18 8" xfId="59738"/>
    <cellStyle name="SAPBEXstdData 2 18 9" xfId="59739"/>
    <cellStyle name="SAPBEXstdData 2 19" xfId="59740"/>
    <cellStyle name="SAPBEXstdData 2 19 10" xfId="59741"/>
    <cellStyle name="SAPBEXstdData 2 19 11" xfId="59742"/>
    <cellStyle name="SAPBEXstdData 2 19 12" xfId="59743"/>
    <cellStyle name="SAPBEXstdData 2 19 13" xfId="59744"/>
    <cellStyle name="SAPBEXstdData 2 19 14" xfId="59745"/>
    <cellStyle name="SAPBEXstdData 2 19 15" xfId="59746"/>
    <cellStyle name="SAPBEXstdData 2 19 16" xfId="59747"/>
    <cellStyle name="SAPBEXstdData 2 19 17" xfId="59748"/>
    <cellStyle name="SAPBEXstdData 2 19 18" xfId="59749"/>
    <cellStyle name="SAPBEXstdData 2 19 19" xfId="59750"/>
    <cellStyle name="SAPBEXstdData 2 19 2" xfId="59751"/>
    <cellStyle name="SAPBEXstdData 2 19 20" xfId="59752"/>
    <cellStyle name="SAPBEXstdData 2 19 21" xfId="59753"/>
    <cellStyle name="SAPBEXstdData 2 19 22" xfId="59754"/>
    <cellStyle name="SAPBEXstdData 2 19 23" xfId="59755"/>
    <cellStyle name="SAPBEXstdData 2 19 24" xfId="59756"/>
    <cellStyle name="SAPBEXstdData 2 19 25" xfId="59757"/>
    <cellStyle name="SAPBEXstdData 2 19 26" xfId="59758"/>
    <cellStyle name="SAPBEXstdData 2 19 27" xfId="59759"/>
    <cellStyle name="SAPBEXstdData 2 19 28" xfId="59760"/>
    <cellStyle name="SAPBEXstdData 2 19 29" xfId="59761"/>
    <cellStyle name="SAPBEXstdData 2 19 3" xfId="59762"/>
    <cellStyle name="SAPBEXstdData 2 19 4" xfId="59763"/>
    <cellStyle name="SAPBEXstdData 2 19 5" xfId="59764"/>
    <cellStyle name="SAPBEXstdData 2 19 6" xfId="59765"/>
    <cellStyle name="SAPBEXstdData 2 19 7" xfId="59766"/>
    <cellStyle name="SAPBEXstdData 2 19 8" xfId="59767"/>
    <cellStyle name="SAPBEXstdData 2 19 9" xfId="59768"/>
    <cellStyle name="SAPBEXstdData 2 2" xfId="59769"/>
    <cellStyle name="SAPBEXstdData 2 2 10" xfId="59770"/>
    <cellStyle name="SAPBEXstdData 2 2 11" xfId="59771"/>
    <cellStyle name="SAPBEXstdData 2 2 12" xfId="59772"/>
    <cellStyle name="SAPBEXstdData 2 2 13" xfId="59773"/>
    <cellStyle name="SAPBEXstdData 2 2 14" xfId="59774"/>
    <cellStyle name="SAPBEXstdData 2 2 15" xfId="59775"/>
    <cellStyle name="SAPBEXstdData 2 2 16" xfId="59776"/>
    <cellStyle name="SAPBEXstdData 2 2 17" xfId="59777"/>
    <cellStyle name="SAPBEXstdData 2 2 18" xfId="59778"/>
    <cellStyle name="SAPBEXstdData 2 2 19" xfId="59779"/>
    <cellStyle name="SAPBEXstdData 2 2 2" xfId="59780"/>
    <cellStyle name="SAPBEXstdData 2 2 2 10" xfId="59781"/>
    <cellStyle name="SAPBEXstdData 2 2 2 11" xfId="59782"/>
    <cellStyle name="SAPBEXstdData 2 2 2 12" xfId="59783"/>
    <cellStyle name="SAPBEXstdData 2 2 2 13" xfId="59784"/>
    <cellStyle name="SAPBEXstdData 2 2 2 14" xfId="59785"/>
    <cellStyle name="SAPBEXstdData 2 2 2 15" xfId="59786"/>
    <cellStyle name="SAPBEXstdData 2 2 2 16" xfId="59787"/>
    <cellStyle name="SAPBEXstdData 2 2 2 17" xfId="59788"/>
    <cellStyle name="SAPBEXstdData 2 2 2 18" xfId="59789"/>
    <cellStyle name="SAPBEXstdData 2 2 2 19" xfId="59790"/>
    <cellStyle name="SAPBEXstdData 2 2 2 2" xfId="59791"/>
    <cellStyle name="SAPBEXstdData 2 2 2 2 10" xfId="59792"/>
    <cellStyle name="SAPBEXstdData 2 2 2 2 11" xfId="59793"/>
    <cellStyle name="SAPBEXstdData 2 2 2 2 12" xfId="59794"/>
    <cellStyle name="SAPBEXstdData 2 2 2 2 13" xfId="59795"/>
    <cellStyle name="SAPBEXstdData 2 2 2 2 14" xfId="59796"/>
    <cellStyle name="SAPBEXstdData 2 2 2 2 15" xfId="59797"/>
    <cellStyle name="SAPBEXstdData 2 2 2 2 16" xfId="59798"/>
    <cellStyle name="SAPBEXstdData 2 2 2 2 17" xfId="59799"/>
    <cellStyle name="SAPBEXstdData 2 2 2 2 18" xfId="59800"/>
    <cellStyle name="SAPBEXstdData 2 2 2 2 19" xfId="59801"/>
    <cellStyle name="SAPBEXstdData 2 2 2 2 2" xfId="59802"/>
    <cellStyle name="SAPBEXstdData 2 2 2 2 20" xfId="59803"/>
    <cellStyle name="SAPBEXstdData 2 2 2 2 21" xfId="59804"/>
    <cellStyle name="SAPBEXstdData 2 2 2 2 22" xfId="59805"/>
    <cellStyle name="SAPBEXstdData 2 2 2 2 23" xfId="59806"/>
    <cellStyle name="SAPBEXstdData 2 2 2 2 24" xfId="59807"/>
    <cellStyle name="SAPBEXstdData 2 2 2 2 25" xfId="59808"/>
    <cellStyle name="SAPBEXstdData 2 2 2 2 26" xfId="59809"/>
    <cellStyle name="SAPBEXstdData 2 2 2 2 27" xfId="59810"/>
    <cellStyle name="SAPBEXstdData 2 2 2 2 28" xfId="59811"/>
    <cellStyle name="SAPBEXstdData 2 2 2 2 29" xfId="59812"/>
    <cellStyle name="SAPBEXstdData 2 2 2 2 3" xfId="59813"/>
    <cellStyle name="SAPBEXstdData 2 2 2 2 4" xfId="59814"/>
    <cellStyle name="SAPBEXstdData 2 2 2 2 5" xfId="59815"/>
    <cellStyle name="SAPBEXstdData 2 2 2 2 6" xfId="59816"/>
    <cellStyle name="SAPBEXstdData 2 2 2 2 7" xfId="59817"/>
    <cellStyle name="SAPBEXstdData 2 2 2 2 8" xfId="59818"/>
    <cellStyle name="SAPBEXstdData 2 2 2 2 9" xfId="59819"/>
    <cellStyle name="SAPBEXstdData 2 2 2 20" xfId="59820"/>
    <cellStyle name="SAPBEXstdData 2 2 2 21" xfId="59821"/>
    <cellStyle name="SAPBEXstdData 2 2 2 22" xfId="59822"/>
    <cellStyle name="SAPBEXstdData 2 2 2 23" xfId="59823"/>
    <cellStyle name="SAPBEXstdData 2 2 2 24" xfId="59824"/>
    <cellStyle name="SAPBEXstdData 2 2 2 25" xfId="59825"/>
    <cellStyle name="SAPBEXstdData 2 2 2 26" xfId="59826"/>
    <cellStyle name="SAPBEXstdData 2 2 2 27" xfId="59827"/>
    <cellStyle name="SAPBEXstdData 2 2 2 28" xfId="59828"/>
    <cellStyle name="SAPBEXstdData 2 2 2 29" xfId="59829"/>
    <cellStyle name="SAPBEXstdData 2 2 2 3" xfId="59830"/>
    <cellStyle name="SAPBEXstdData 2 2 2 30" xfId="59831"/>
    <cellStyle name="SAPBEXstdData 2 2 2 4" xfId="59832"/>
    <cellStyle name="SAPBEXstdData 2 2 2 5" xfId="59833"/>
    <cellStyle name="SAPBEXstdData 2 2 2 6" xfId="59834"/>
    <cellStyle name="SAPBEXstdData 2 2 2 7" xfId="59835"/>
    <cellStyle name="SAPBEXstdData 2 2 2 8" xfId="59836"/>
    <cellStyle name="SAPBEXstdData 2 2 2 9" xfId="59837"/>
    <cellStyle name="SAPBEXstdData 2 2 20" xfId="59838"/>
    <cellStyle name="SAPBEXstdData 2 2 21" xfId="59839"/>
    <cellStyle name="SAPBEXstdData 2 2 22" xfId="59840"/>
    <cellStyle name="SAPBEXstdData 2 2 23" xfId="59841"/>
    <cellStyle name="SAPBEXstdData 2 2 24" xfId="59842"/>
    <cellStyle name="SAPBEXstdData 2 2 25" xfId="59843"/>
    <cellStyle name="SAPBEXstdData 2 2 26" xfId="59844"/>
    <cellStyle name="SAPBEXstdData 2 2 27" xfId="59845"/>
    <cellStyle name="SAPBEXstdData 2 2 28" xfId="59846"/>
    <cellStyle name="SAPBEXstdData 2 2 29" xfId="59847"/>
    <cellStyle name="SAPBEXstdData 2 2 3" xfId="59848"/>
    <cellStyle name="SAPBEXstdData 2 2 3 10" xfId="59849"/>
    <cellStyle name="SAPBEXstdData 2 2 3 11" xfId="59850"/>
    <cellStyle name="SAPBEXstdData 2 2 3 12" xfId="59851"/>
    <cellStyle name="SAPBEXstdData 2 2 3 13" xfId="59852"/>
    <cellStyle name="SAPBEXstdData 2 2 3 14" xfId="59853"/>
    <cellStyle name="SAPBEXstdData 2 2 3 15" xfId="59854"/>
    <cellStyle name="SAPBEXstdData 2 2 3 16" xfId="59855"/>
    <cellStyle name="SAPBEXstdData 2 2 3 17" xfId="59856"/>
    <cellStyle name="SAPBEXstdData 2 2 3 18" xfId="59857"/>
    <cellStyle name="SAPBEXstdData 2 2 3 19" xfId="59858"/>
    <cellStyle name="SAPBEXstdData 2 2 3 2" xfId="59859"/>
    <cellStyle name="SAPBEXstdData 2 2 3 20" xfId="59860"/>
    <cellStyle name="SAPBEXstdData 2 2 3 21" xfId="59861"/>
    <cellStyle name="SAPBEXstdData 2 2 3 22" xfId="59862"/>
    <cellStyle name="SAPBEXstdData 2 2 3 23" xfId="59863"/>
    <cellStyle name="SAPBEXstdData 2 2 3 24" xfId="59864"/>
    <cellStyle name="SAPBEXstdData 2 2 3 25" xfId="59865"/>
    <cellStyle name="SAPBEXstdData 2 2 3 26" xfId="59866"/>
    <cellStyle name="SAPBEXstdData 2 2 3 27" xfId="59867"/>
    <cellStyle name="SAPBEXstdData 2 2 3 28" xfId="59868"/>
    <cellStyle name="SAPBEXstdData 2 2 3 29" xfId="59869"/>
    <cellStyle name="SAPBEXstdData 2 2 3 3" xfId="59870"/>
    <cellStyle name="SAPBEXstdData 2 2 3 4" xfId="59871"/>
    <cellStyle name="SAPBEXstdData 2 2 3 5" xfId="59872"/>
    <cellStyle name="SAPBEXstdData 2 2 3 6" xfId="59873"/>
    <cellStyle name="SAPBEXstdData 2 2 3 7" xfId="59874"/>
    <cellStyle name="SAPBEXstdData 2 2 3 8" xfId="59875"/>
    <cellStyle name="SAPBEXstdData 2 2 3 9" xfId="59876"/>
    <cellStyle name="SAPBEXstdData 2 2 30" xfId="59877"/>
    <cellStyle name="SAPBEXstdData 2 2 31" xfId="59878"/>
    <cellStyle name="SAPBEXstdData 2 2 4" xfId="59879"/>
    <cellStyle name="SAPBEXstdData 2 2 5" xfId="59880"/>
    <cellStyle name="SAPBEXstdData 2 2 6" xfId="59881"/>
    <cellStyle name="SAPBEXstdData 2 2 7" xfId="59882"/>
    <cellStyle name="SAPBEXstdData 2 2 8" xfId="59883"/>
    <cellStyle name="SAPBEXstdData 2 2 9" xfId="59884"/>
    <cellStyle name="SAPBEXstdData 2 20" xfId="59885"/>
    <cellStyle name="SAPBEXstdData 2 20 10" xfId="59886"/>
    <cellStyle name="SAPBEXstdData 2 20 11" xfId="59887"/>
    <cellStyle name="SAPBEXstdData 2 20 12" xfId="59888"/>
    <cellStyle name="SAPBEXstdData 2 20 13" xfId="59889"/>
    <cellStyle name="SAPBEXstdData 2 20 14" xfId="59890"/>
    <cellStyle name="SAPBEXstdData 2 20 15" xfId="59891"/>
    <cellStyle name="SAPBEXstdData 2 20 16" xfId="59892"/>
    <cellStyle name="SAPBEXstdData 2 20 17" xfId="59893"/>
    <cellStyle name="SAPBEXstdData 2 20 18" xfId="59894"/>
    <cellStyle name="SAPBEXstdData 2 20 19" xfId="59895"/>
    <cellStyle name="SAPBEXstdData 2 20 2" xfId="59896"/>
    <cellStyle name="SAPBEXstdData 2 20 20" xfId="59897"/>
    <cellStyle name="SAPBEXstdData 2 20 21" xfId="59898"/>
    <cellStyle name="SAPBEXstdData 2 20 22" xfId="59899"/>
    <cellStyle name="SAPBEXstdData 2 20 23" xfId="59900"/>
    <cellStyle name="SAPBEXstdData 2 20 24" xfId="59901"/>
    <cellStyle name="SAPBEXstdData 2 20 25" xfId="59902"/>
    <cellStyle name="SAPBEXstdData 2 20 26" xfId="59903"/>
    <cellStyle name="SAPBEXstdData 2 20 27" xfId="59904"/>
    <cellStyle name="SAPBEXstdData 2 20 28" xfId="59905"/>
    <cellStyle name="SAPBEXstdData 2 20 29" xfId="59906"/>
    <cellStyle name="SAPBEXstdData 2 20 3" xfId="59907"/>
    <cellStyle name="SAPBEXstdData 2 20 4" xfId="59908"/>
    <cellStyle name="SAPBEXstdData 2 20 5" xfId="59909"/>
    <cellStyle name="SAPBEXstdData 2 20 6" xfId="59910"/>
    <cellStyle name="SAPBEXstdData 2 20 7" xfId="59911"/>
    <cellStyle name="SAPBEXstdData 2 20 8" xfId="59912"/>
    <cellStyle name="SAPBEXstdData 2 20 9" xfId="59913"/>
    <cellStyle name="SAPBEXstdData 2 21" xfId="59914"/>
    <cellStyle name="SAPBEXstdData 2 21 10" xfId="59915"/>
    <cellStyle name="SAPBEXstdData 2 21 11" xfId="59916"/>
    <cellStyle name="SAPBEXstdData 2 21 12" xfId="59917"/>
    <cellStyle name="SAPBEXstdData 2 21 13" xfId="59918"/>
    <cellStyle name="SAPBEXstdData 2 21 14" xfId="59919"/>
    <cellStyle name="SAPBEXstdData 2 21 15" xfId="59920"/>
    <cellStyle name="SAPBEXstdData 2 21 16" xfId="59921"/>
    <cellStyle name="SAPBEXstdData 2 21 17" xfId="59922"/>
    <cellStyle name="SAPBEXstdData 2 21 18" xfId="59923"/>
    <cellStyle name="SAPBEXstdData 2 21 19" xfId="59924"/>
    <cellStyle name="SAPBEXstdData 2 21 2" xfId="59925"/>
    <cellStyle name="SAPBEXstdData 2 21 20" xfId="59926"/>
    <cellStyle name="SAPBEXstdData 2 21 21" xfId="59927"/>
    <cellStyle name="SAPBEXstdData 2 21 22" xfId="59928"/>
    <cellStyle name="SAPBEXstdData 2 21 23" xfId="59929"/>
    <cellStyle name="SAPBEXstdData 2 21 24" xfId="59930"/>
    <cellStyle name="SAPBEXstdData 2 21 25" xfId="59931"/>
    <cellStyle name="SAPBEXstdData 2 21 26" xfId="59932"/>
    <cellStyle name="SAPBEXstdData 2 21 27" xfId="59933"/>
    <cellStyle name="SAPBEXstdData 2 21 28" xfId="59934"/>
    <cellStyle name="SAPBEXstdData 2 21 29" xfId="59935"/>
    <cellStyle name="SAPBEXstdData 2 21 3" xfId="59936"/>
    <cellStyle name="SAPBEXstdData 2 21 4" xfId="59937"/>
    <cellStyle name="SAPBEXstdData 2 21 5" xfId="59938"/>
    <cellStyle name="SAPBEXstdData 2 21 6" xfId="59939"/>
    <cellStyle name="SAPBEXstdData 2 21 7" xfId="59940"/>
    <cellStyle name="SAPBEXstdData 2 21 8" xfId="59941"/>
    <cellStyle name="SAPBEXstdData 2 21 9" xfId="59942"/>
    <cellStyle name="SAPBEXstdData 2 22" xfId="59943"/>
    <cellStyle name="SAPBEXstdData 2 22 10" xfId="59944"/>
    <cellStyle name="SAPBEXstdData 2 22 11" xfId="59945"/>
    <cellStyle name="SAPBEXstdData 2 22 12" xfId="59946"/>
    <cellStyle name="SAPBEXstdData 2 22 13" xfId="59947"/>
    <cellStyle name="SAPBEXstdData 2 22 14" xfId="59948"/>
    <cellStyle name="SAPBEXstdData 2 22 15" xfId="59949"/>
    <cellStyle name="SAPBEXstdData 2 22 16" xfId="59950"/>
    <cellStyle name="SAPBEXstdData 2 22 17" xfId="59951"/>
    <cellStyle name="SAPBEXstdData 2 22 18" xfId="59952"/>
    <cellStyle name="SAPBEXstdData 2 22 19" xfId="59953"/>
    <cellStyle name="SAPBEXstdData 2 22 2" xfId="59954"/>
    <cellStyle name="SAPBEXstdData 2 22 20" xfId="59955"/>
    <cellStyle name="SAPBEXstdData 2 22 21" xfId="59956"/>
    <cellStyle name="SAPBEXstdData 2 22 22" xfId="59957"/>
    <cellStyle name="SAPBEXstdData 2 22 23" xfId="59958"/>
    <cellStyle name="SAPBEXstdData 2 22 24" xfId="59959"/>
    <cellStyle name="SAPBEXstdData 2 22 25" xfId="59960"/>
    <cellStyle name="SAPBEXstdData 2 22 26" xfId="59961"/>
    <cellStyle name="SAPBEXstdData 2 22 27" xfId="59962"/>
    <cellStyle name="SAPBEXstdData 2 22 28" xfId="59963"/>
    <cellStyle name="SAPBEXstdData 2 22 29" xfId="59964"/>
    <cellStyle name="SAPBEXstdData 2 22 3" xfId="59965"/>
    <cellStyle name="SAPBEXstdData 2 22 4" xfId="59966"/>
    <cellStyle name="SAPBEXstdData 2 22 5" xfId="59967"/>
    <cellStyle name="SAPBEXstdData 2 22 6" xfId="59968"/>
    <cellStyle name="SAPBEXstdData 2 22 7" xfId="59969"/>
    <cellStyle name="SAPBEXstdData 2 22 8" xfId="59970"/>
    <cellStyle name="SAPBEXstdData 2 22 9" xfId="59971"/>
    <cellStyle name="SAPBEXstdData 2 23" xfId="59972"/>
    <cellStyle name="SAPBEXstdData 2 23 10" xfId="59973"/>
    <cellStyle name="SAPBEXstdData 2 23 11" xfId="59974"/>
    <cellStyle name="SAPBEXstdData 2 23 12" xfId="59975"/>
    <cellStyle name="SAPBEXstdData 2 23 13" xfId="59976"/>
    <cellStyle name="SAPBEXstdData 2 23 14" xfId="59977"/>
    <cellStyle name="SAPBEXstdData 2 23 15" xfId="59978"/>
    <cellStyle name="SAPBEXstdData 2 23 16" xfId="59979"/>
    <cellStyle name="SAPBEXstdData 2 23 17" xfId="59980"/>
    <cellStyle name="SAPBEXstdData 2 23 18" xfId="59981"/>
    <cellStyle name="SAPBEXstdData 2 23 19" xfId="59982"/>
    <cellStyle name="SAPBEXstdData 2 23 2" xfId="59983"/>
    <cellStyle name="SAPBEXstdData 2 23 20" xfId="59984"/>
    <cellStyle name="SAPBEXstdData 2 23 21" xfId="59985"/>
    <cellStyle name="SAPBEXstdData 2 23 22" xfId="59986"/>
    <cellStyle name="SAPBEXstdData 2 23 23" xfId="59987"/>
    <cellStyle name="SAPBEXstdData 2 23 24" xfId="59988"/>
    <cellStyle name="SAPBEXstdData 2 23 25" xfId="59989"/>
    <cellStyle name="SAPBEXstdData 2 23 26" xfId="59990"/>
    <cellStyle name="SAPBEXstdData 2 23 27" xfId="59991"/>
    <cellStyle name="SAPBEXstdData 2 23 28" xfId="59992"/>
    <cellStyle name="SAPBEXstdData 2 23 29" xfId="59993"/>
    <cellStyle name="SAPBEXstdData 2 23 3" xfId="59994"/>
    <cellStyle name="SAPBEXstdData 2 23 4" xfId="59995"/>
    <cellStyle name="SAPBEXstdData 2 23 5" xfId="59996"/>
    <cellStyle name="SAPBEXstdData 2 23 6" xfId="59997"/>
    <cellStyle name="SAPBEXstdData 2 23 7" xfId="59998"/>
    <cellStyle name="SAPBEXstdData 2 23 8" xfId="59999"/>
    <cellStyle name="SAPBEXstdData 2 23 9" xfId="60000"/>
    <cellStyle name="SAPBEXstdData 2 24" xfId="60001"/>
    <cellStyle name="SAPBEXstdData 2 24 10" xfId="60002"/>
    <cellStyle name="SAPBEXstdData 2 24 11" xfId="60003"/>
    <cellStyle name="SAPBEXstdData 2 24 12" xfId="60004"/>
    <cellStyle name="SAPBEXstdData 2 24 13" xfId="60005"/>
    <cellStyle name="SAPBEXstdData 2 24 14" xfId="60006"/>
    <cellStyle name="SAPBEXstdData 2 24 15" xfId="60007"/>
    <cellStyle name="SAPBEXstdData 2 24 16" xfId="60008"/>
    <cellStyle name="SAPBEXstdData 2 24 17" xfId="60009"/>
    <cellStyle name="SAPBEXstdData 2 24 18" xfId="60010"/>
    <cellStyle name="SAPBEXstdData 2 24 19" xfId="60011"/>
    <cellStyle name="SAPBEXstdData 2 24 2" xfId="60012"/>
    <cellStyle name="SAPBEXstdData 2 24 20" xfId="60013"/>
    <cellStyle name="SAPBEXstdData 2 24 21" xfId="60014"/>
    <cellStyle name="SAPBEXstdData 2 24 22" xfId="60015"/>
    <cellStyle name="SAPBEXstdData 2 24 23" xfId="60016"/>
    <cellStyle name="SAPBEXstdData 2 24 24" xfId="60017"/>
    <cellStyle name="SAPBEXstdData 2 24 25" xfId="60018"/>
    <cellStyle name="SAPBEXstdData 2 24 26" xfId="60019"/>
    <cellStyle name="SAPBEXstdData 2 24 27" xfId="60020"/>
    <cellStyle name="SAPBEXstdData 2 24 28" xfId="60021"/>
    <cellStyle name="SAPBEXstdData 2 24 29" xfId="60022"/>
    <cellStyle name="SAPBEXstdData 2 24 3" xfId="60023"/>
    <cellStyle name="SAPBEXstdData 2 24 4" xfId="60024"/>
    <cellStyle name="SAPBEXstdData 2 24 5" xfId="60025"/>
    <cellStyle name="SAPBEXstdData 2 24 6" xfId="60026"/>
    <cellStyle name="SAPBEXstdData 2 24 7" xfId="60027"/>
    <cellStyle name="SAPBEXstdData 2 24 8" xfId="60028"/>
    <cellStyle name="SAPBEXstdData 2 24 9" xfId="60029"/>
    <cellStyle name="SAPBEXstdData 2 25" xfId="60030"/>
    <cellStyle name="SAPBEXstdData 2 26" xfId="60031"/>
    <cellStyle name="SAPBEXstdData 2 27" xfId="60032"/>
    <cellStyle name="SAPBEXstdData 2 28" xfId="60033"/>
    <cellStyle name="SAPBEXstdData 2 29" xfId="60034"/>
    <cellStyle name="SAPBEXstdData 2 3" xfId="60035"/>
    <cellStyle name="SAPBEXstdData 2 3 10" xfId="60036"/>
    <cellStyle name="SAPBEXstdData 2 3 11" xfId="60037"/>
    <cellStyle name="SAPBEXstdData 2 3 12" xfId="60038"/>
    <cellStyle name="SAPBEXstdData 2 3 13" xfId="60039"/>
    <cellStyle name="SAPBEXstdData 2 3 14" xfId="60040"/>
    <cellStyle name="SAPBEXstdData 2 3 15" xfId="60041"/>
    <cellStyle name="SAPBEXstdData 2 3 16" xfId="60042"/>
    <cellStyle name="SAPBEXstdData 2 3 17" xfId="60043"/>
    <cellStyle name="SAPBEXstdData 2 3 18" xfId="60044"/>
    <cellStyle name="SAPBEXstdData 2 3 19" xfId="60045"/>
    <cellStyle name="SAPBEXstdData 2 3 2" xfId="60046"/>
    <cellStyle name="SAPBEXstdData 2 3 2 10" xfId="60047"/>
    <cellStyle name="SAPBEXstdData 2 3 2 11" xfId="60048"/>
    <cellStyle name="SAPBEXstdData 2 3 2 12" xfId="60049"/>
    <cellStyle name="SAPBEXstdData 2 3 2 13" xfId="60050"/>
    <cellStyle name="SAPBEXstdData 2 3 2 14" xfId="60051"/>
    <cellStyle name="SAPBEXstdData 2 3 2 15" xfId="60052"/>
    <cellStyle name="SAPBEXstdData 2 3 2 16" xfId="60053"/>
    <cellStyle name="SAPBEXstdData 2 3 2 17" xfId="60054"/>
    <cellStyle name="SAPBEXstdData 2 3 2 18" xfId="60055"/>
    <cellStyle name="SAPBEXstdData 2 3 2 19" xfId="60056"/>
    <cellStyle name="SAPBEXstdData 2 3 2 2" xfId="60057"/>
    <cellStyle name="SAPBEXstdData 2 3 2 20" xfId="60058"/>
    <cellStyle name="SAPBEXstdData 2 3 2 21" xfId="60059"/>
    <cellStyle name="SAPBEXstdData 2 3 2 22" xfId="60060"/>
    <cellStyle name="SAPBEXstdData 2 3 2 23" xfId="60061"/>
    <cellStyle name="SAPBEXstdData 2 3 2 24" xfId="60062"/>
    <cellStyle name="SAPBEXstdData 2 3 2 25" xfId="60063"/>
    <cellStyle name="SAPBEXstdData 2 3 2 26" xfId="60064"/>
    <cellStyle name="SAPBEXstdData 2 3 2 27" xfId="60065"/>
    <cellStyle name="SAPBEXstdData 2 3 2 28" xfId="60066"/>
    <cellStyle name="SAPBEXstdData 2 3 2 29" xfId="60067"/>
    <cellStyle name="SAPBEXstdData 2 3 2 3" xfId="60068"/>
    <cellStyle name="SAPBEXstdData 2 3 2 4" xfId="60069"/>
    <cellStyle name="SAPBEXstdData 2 3 2 5" xfId="60070"/>
    <cellStyle name="SAPBEXstdData 2 3 2 6" xfId="60071"/>
    <cellStyle name="SAPBEXstdData 2 3 2 7" xfId="60072"/>
    <cellStyle name="SAPBEXstdData 2 3 2 8" xfId="60073"/>
    <cellStyle name="SAPBEXstdData 2 3 2 9" xfId="60074"/>
    <cellStyle name="SAPBEXstdData 2 3 20" xfId="60075"/>
    <cellStyle name="SAPBEXstdData 2 3 21" xfId="60076"/>
    <cellStyle name="SAPBEXstdData 2 3 22" xfId="60077"/>
    <cellStyle name="SAPBEXstdData 2 3 23" xfId="60078"/>
    <cellStyle name="SAPBEXstdData 2 3 24" xfId="60079"/>
    <cellStyle name="SAPBEXstdData 2 3 25" xfId="60080"/>
    <cellStyle name="SAPBEXstdData 2 3 26" xfId="60081"/>
    <cellStyle name="SAPBEXstdData 2 3 27" xfId="60082"/>
    <cellStyle name="SAPBEXstdData 2 3 28" xfId="60083"/>
    <cellStyle name="SAPBEXstdData 2 3 29" xfId="60084"/>
    <cellStyle name="SAPBEXstdData 2 3 3" xfId="60085"/>
    <cellStyle name="SAPBEXstdData 2 3 3 10" xfId="60086"/>
    <cellStyle name="SAPBEXstdData 2 3 3 11" xfId="60087"/>
    <cellStyle name="SAPBEXstdData 2 3 3 12" xfId="60088"/>
    <cellStyle name="SAPBEXstdData 2 3 3 13" xfId="60089"/>
    <cellStyle name="SAPBEXstdData 2 3 3 14" xfId="60090"/>
    <cellStyle name="SAPBEXstdData 2 3 3 15" xfId="60091"/>
    <cellStyle name="SAPBEXstdData 2 3 3 16" xfId="60092"/>
    <cellStyle name="SAPBEXstdData 2 3 3 17" xfId="60093"/>
    <cellStyle name="SAPBEXstdData 2 3 3 18" xfId="60094"/>
    <cellStyle name="SAPBEXstdData 2 3 3 19" xfId="60095"/>
    <cellStyle name="SAPBEXstdData 2 3 3 2" xfId="60096"/>
    <cellStyle name="SAPBEXstdData 2 3 3 20" xfId="60097"/>
    <cellStyle name="SAPBEXstdData 2 3 3 21" xfId="60098"/>
    <cellStyle name="SAPBEXstdData 2 3 3 22" xfId="60099"/>
    <cellStyle name="SAPBEXstdData 2 3 3 23" xfId="60100"/>
    <cellStyle name="SAPBEXstdData 2 3 3 24" xfId="60101"/>
    <cellStyle name="SAPBEXstdData 2 3 3 25" xfId="60102"/>
    <cellStyle name="SAPBEXstdData 2 3 3 26" xfId="60103"/>
    <cellStyle name="SAPBEXstdData 2 3 3 27" xfId="60104"/>
    <cellStyle name="SAPBEXstdData 2 3 3 28" xfId="60105"/>
    <cellStyle name="SAPBEXstdData 2 3 3 29" xfId="60106"/>
    <cellStyle name="SAPBEXstdData 2 3 3 3" xfId="60107"/>
    <cellStyle name="SAPBEXstdData 2 3 3 4" xfId="60108"/>
    <cellStyle name="SAPBEXstdData 2 3 3 5" xfId="60109"/>
    <cellStyle name="SAPBEXstdData 2 3 3 6" xfId="60110"/>
    <cellStyle name="SAPBEXstdData 2 3 3 7" xfId="60111"/>
    <cellStyle name="SAPBEXstdData 2 3 3 8" xfId="60112"/>
    <cellStyle name="SAPBEXstdData 2 3 3 9" xfId="60113"/>
    <cellStyle name="SAPBEXstdData 2 3 30" xfId="60114"/>
    <cellStyle name="SAPBEXstdData 2 3 31" xfId="60115"/>
    <cellStyle name="SAPBEXstdData 2 3 4" xfId="60116"/>
    <cellStyle name="SAPBEXstdData 2 3 5" xfId="60117"/>
    <cellStyle name="SAPBEXstdData 2 3 6" xfId="60118"/>
    <cellStyle name="SAPBEXstdData 2 3 7" xfId="60119"/>
    <cellStyle name="SAPBEXstdData 2 3 8" xfId="60120"/>
    <cellStyle name="SAPBEXstdData 2 3 9" xfId="60121"/>
    <cellStyle name="SAPBEXstdData 2 30" xfId="60122"/>
    <cellStyle name="SAPBEXstdData 2 31" xfId="60123"/>
    <cellStyle name="SAPBEXstdData 2 32" xfId="60124"/>
    <cellStyle name="SAPBEXstdData 2 33" xfId="60125"/>
    <cellStyle name="SAPBEXstdData 2 34" xfId="60126"/>
    <cellStyle name="SAPBEXstdData 2 35" xfId="60127"/>
    <cellStyle name="SAPBEXstdData 2 36" xfId="60128"/>
    <cellStyle name="SAPBEXstdData 2 37" xfId="60129"/>
    <cellStyle name="SAPBEXstdData 2 38" xfId="60130"/>
    <cellStyle name="SAPBEXstdData 2 39" xfId="60131"/>
    <cellStyle name="SAPBEXstdData 2 4" xfId="60132"/>
    <cellStyle name="SAPBEXstdData 2 4 10" xfId="60133"/>
    <cellStyle name="SAPBEXstdData 2 4 11" xfId="60134"/>
    <cellStyle name="SAPBEXstdData 2 4 12" xfId="60135"/>
    <cellStyle name="SAPBEXstdData 2 4 13" xfId="60136"/>
    <cellStyle name="SAPBEXstdData 2 4 14" xfId="60137"/>
    <cellStyle name="SAPBEXstdData 2 4 15" xfId="60138"/>
    <cellStyle name="SAPBEXstdData 2 4 16" xfId="60139"/>
    <cellStyle name="SAPBEXstdData 2 4 17" xfId="60140"/>
    <cellStyle name="SAPBEXstdData 2 4 18" xfId="60141"/>
    <cellStyle name="SAPBEXstdData 2 4 19" xfId="60142"/>
    <cellStyle name="SAPBEXstdData 2 4 2" xfId="60143"/>
    <cellStyle name="SAPBEXstdData 2 4 2 10" xfId="60144"/>
    <cellStyle name="SAPBEXstdData 2 4 2 11" xfId="60145"/>
    <cellStyle name="SAPBEXstdData 2 4 2 12" xfId="60146"/>
    <cellStyle name="SAPBEXstdData 2 4 2 13" xfId="60147"/>
    <cellStyle name="SAPBEXstdData 2 4 2 14" xfId="60148"/>
    <cellStyle name="SAPBEXstdData 2 4 2 15" xfId="60149"/>
    <cellStyle name="SAPBEXstdData 2 4 2 16" xfId="60150"/>
    <cellStyle name="SAPBEXstdData 2 4 2 17" xfId="60151"/>
    <cellStyle name="SAPBEXstdData 2 4 2 18" xfId="60152"/>
    <cellStyle name="SAPBEXstdData 2 4 2 19" xfId="60153"/>
    <cellStyle name="SAPBEXstdData 2 4 2 2" xfId="60154"/>
    <cellStyle name="SAPBEXstdData 2 4 2 20" xfId="60155"/>
    <cellStyle name="SAPBEXstdData 2 4 2 21" xfId="60156"/>
    <cellStyle name="SAPBEXstdData 2 4 2 22" xfId="60157"/>
    <cellStyle name="SAPBEXstdData 2 4 2 23" xfId="60158"/>
    <cellStyle name="SAPBEXstdData 2 4 2 24" xfId="60159"/>
    <cellStyle name="SAPBEXstdData 2 4 2 25" xfId="60160"/>
    <cellStyle name="SAPBEXstdData 2 4 2 26" xfId="60161"/>
    <cellStyle name="SAPBEXstdData 2 4 2 27" xfId="60162"/>
    <cellStyle name="SAPBEXstdData 2 4 2 28" xfId="60163"/>
    <cellStyle name="SAPBEXstdData 2 4 2 29" xfId="60164"/>
    <cellStyle name="SAPBEXstdData 2 4 2 3" xfId="60165"/>
    <cellStyle name="SAPBEXstdData 2 4 2 4" xfId="60166"/>
    <cellStyle name="SAPBEXstdData 2 4 2 5" xfId="60167"/>
    <cellStyle name="SAPBEXstdData 2 4 2 6" xfId="60168"/>
    <cellStyle name="SAPBEXstdData 2 4 2 7" xfId="60169"/>
    <cellStyle name="SAPBEXstdData 2 4 2 8" xfId="60170"/>
    <cellStyle name="SAPBEXstdData 2 4 2 9" xfId="60171"/>
    <cellStyle name="SAPBEXstdData 2 4 20" xfId="60172"/>
    <cellStyle name="SAPBEXstdData 2 4 21" xfId="60173"/>
    <cellStyle name="SAPBEXstdData 2 4 22" xfId="60174"/>
    <cellStyle name="SAPBEXstdData 2 4 23" xfId="60175"/>
    <cellStyle name="SAPBEXstdData 2 4 24" xfId="60176"/>
    <cellStyle name="SAPBEXstdData 2 4 25" xfId="60177"/>
    <cellStyle name="SAPBEXstdData 2 4 26" xfId="60178"/>
    <cellStyle name="SAPBEXstdData 2 4 27" xfId="60179"/>
    <cellStyle name="SAPBEXstdData 2 4 28" xfId="60180"/>
    <cellStyle name="SAPBEXstdData 2 4 29" xfId="60181"/>
    <cellStyle name="SAPBEXstdData 2 4 3" xfId="60182"/>
    <cellStyle name="SAPBEXstdData 2 4 3 10" xfId="60183"/>
    <cellStyle name="SAPBEXstdData 2 4 3 11" xfId="60184"/>
    <cellStyle name="SAPBEXstdData 2 4 3 12" xfId="60185"/>
    <cellStyle name="SAPBEXstdData 2 4 3 13" xfId="60186"/>
    <cellStyle name="SAPBEXstdData 2 4 3 14" xfId="60187"/>
    <cellStyle name="SAPBEXstdData 2 4 3 15" xfId="60188"/>
    <cellStyle name="SAPBEXstdData 2 4 3 16" xfId="60189"/>
    <cellStyle name="SAPBEXstdData 2 4 3 17" xfId="60190"/>
    <cellStyle name="SAPBEXstdData 2 4 3 18" xfId="60191"/>
    <cellStyle name="SAPBEXstdData 2 4 3 19" xfId="60192"/>
    <cellStyle name="SAPBEXstdData 2 4 3 2" xfId="60193"/>
    <cellStyle name="SAPBEXstdData 2 4 3 20" xfId="60194"/>
    <cellStyle name="SAPBEXstdData 2 4 3 21" xfId="60195"/>
    <cellStyle name="SAPBEXstdData 2 4 3 22" xfId="60196"/>
    <cellStyle name="SAPBEXstdData 2 4 3 23" xfId="60197"/>
    <cellStyle name="SAPBEXstdData 2 4 3 24" xfId="60198"/>
    <cellStyle name="SAPBEXstdData 2 4 3 25" xfId="60199"/>
    <cellStyle name="SAPBEXstdData 2 4 3 26" xfId="60200"/>
    <cellStyle name="SAPBEXstdData 2 4 3 27" xfId="60201"/>
    <cellStyle name="SAPBEXstdData 2 4 3 28" xfId="60202"/>
    <cellStyle name="SAPBEXstdData 2 4 3 29" xfId="60203"/>
    <cellStyle name="SAPBEXstdData 2 4 3 3" xfId="60204"/>
    <cellStyle name="SAPBEXstdData 2 4 3 4" xfId="60205"/>
    <cellStyle name="SAPBEXstdData 2 4 3 5" xfId="60206"/>
    <cellStyle name="SAPBEXstdData 2 4 3 6" xfId="60207"/>
    <cellStyle name="SAPBEXstdData 2 4 3 7" xfId="60208"/>
    <cellStyle name="SAPBEXstdData 2 4 3 8" xfId="60209"/>
    <cellStyle name="SAPBEXstdData 2 4 3 9" xfId="60210"/>
    <cellStyle name="SAPBEXstdData 2 4 30" xfId="60211"/>
    <cellStyle name="SAPBEXstdData 2 4 31" xfId="60212"/>
    <cellStyle name="SAPBEXstdData 2 4 4" xfId="60213"/>
    <cellStyle name="SAPBEXstdData 2 4 5" xfId="60214"/>
    <cellStyle name="SAPBEXstdData 2 4 6" xfId="60215"/>
    <cellStyle name="SAPBEXstdData 2 4 7" xfId="60216"/>
    <cellStyle name="SAPBEXstdData 2 4 8" xfId="60217"/>
    <cellStyle name="SAPBEXstdData 2 4 9" xfId="60218"/>
    <cellStyle name="SAPBEXstdData 2 40" xfId="60219"/>
    <cellStyle name="SAPBEXstdData 2 41" xfId="60220"/>
    <cellStyle name="SAPBEXstdData 2 42" xfId="60221"/>
    <cellStyle name="SAPBEXstdData 2 43" xfId="60222"/>
    <cellStyle name="SAPBEXstdData 2 44" xfId="60223"/>
    <cellStyle name="SAPBEXstdData 2 5" xfId="60224"/>
    <cellStyle name="SAPBEXstdData 2 5 10" xfId="60225"/>
    <cellStyle name="SAPBEXstdData 2 5 11" xfId="60226"/>
    <cellStyle name="SAPBEXstdData 2 5 12" xfId="60227"/>
    <cellStyle name="SAPBEXstdData 2 5 13" xfId="60228"/>
    <cellStyle name="SAPBEXstdData 2 5 14" xfId="60229"/>
    <cellStyle name="SAPBEXstdData 2 5 15" xfId="60230"/>
    <cellStyle name="SAPBEXstdData 2 5 16" xfId="60231"/>
    <cellStyle name="SAPBEXstdData 2 5 17" xfId="60232"/>
    <cellStyle name="SAPBEXstdData 2 5 18" xfId="60233"/>
    <cellStyle name="SAPBEXstdData 2 5 19" xfId="60234"/>
    <cellStyle name="SAPBEXstdData 2 5 2" xfId="60235"/>
    <cellStyle name="SAPBEXstdData 2 5 2 10" xfId="60236"/>
    <cellStyle name="SAPBEXstdData 2 5 2 11" xfId="60237"/>
    <cellStyle name="SAPBEXstdData 2 5 2 12" xfId="60238"/>
    <cellStyle name="SAPBEXstdData 2 5 2 13" xfId="60239"/>
    <cellStyle name="SAPBEXstdData 2 5 2 14" xfId="60240"/>
    <cellStyle name="SAPBEXstdData 2 5 2 15" xfId="60241"/>
    <cellStyle name="SAPBEXstdData 2 5 2 16" xfId="60242"/>
    <cellStyle name="SAPBEXstdData 2 5 2 17" xfId="60243"/>
    <cellStyle name="SAPBEXstdData 2 5 2 18" xfId="60244"/>
    <cellStyle name="SAPBEXstdData 2 5 2 19" xfId="60245"/>
    <cellStyle name="SAPBEXstdData 2 5 2 2" xfId="60246"/>
    <cellStyle name="SAPBEXstdData 2 5 2 20" xfId="60247"/>
    <cellStyle name="SAPBEXstdData 2 5 2 21" xfId="60248"/>
    <cellStyle name="SAPBEXstdData 2 5 2 22" xfId="60249"/>
    <cellStyle name="SAPBEXstdData 2 5 2 23" xfId="60250"/>
    <cellStyle name="SAPBEXstdData 2 5 2 24" xfId="60251"/>
    <cellStyle name="SAPBEXstdData 2 5 2 25" xfId="60252"/>
    <cellStyle name="SAPBEXstdData 2 5 2 26" xfId="60253"/>
    <cellStyle name="SAPBEXstdData 2 5 2 27" xfId="60254"/>
    <cellStyle name="SAPBEXstdData 2 5 2 28" xfId="60255"/>
    <cellStyle name="SAPBEXstdData 2 5 2 29" xfId="60256"/>
    <cellStyle name="SAPBEXstdData 2 5 2 3" xfId="60257"/>
    <cellStyle name="SAPBEXstdData 2 5 2 4" xfId="60258"/>
    <cellStyle name="SAPBEXstdData 2 5 2 5" xfId="60259"/>
    <cellStyle name="SAPBEXstdData 2 5 2 6" xfId="60260"/>
    <cellStyle name="SAPBEXstdData 2 5 2 7" xfId="60261"/>
    <cellStyle name="SAPBEXstdData 2 5 2 8" xfId="60262"/>
    <cellStyle name="SAPBEXstdData 2 5 2 9" xfId="60263"/>
    <cellStyle name="SAPBEXstdData 2 5 20" xfId="60264"/>
    <cellStyle name="SAPBEXstdData 2 5 21" xfId="60265"/>
    <cellStyle name="SAPBEXstdData 2 5 22" xfId="60266"/>
    <cellStyle name="SAPBEXstdData 2 5 23" xfId="60267"/>
    <cellStyle name="SAPBEXstdData 2 5 24" xfId="60268"/>
    <cellStyle name="SAPBEXstdData 2 5 25" xfId="60269"/>
    <cellStyle name="SAPBEXstdData 2 5 26" xfId="60270"/>
    <cellStyle name="SAPBEXstdData 2 5 27" xfId="60271"/>
    <cellStyle name="SAPBEXstdData 2 5 28" xfId="60272"/>
    <cellStyle name="SAPBEXstdData 2 5 29" xfId="60273"/>
    <cellStyle name="SAPBEXstdData 2 5 3" xfId="60274"/>
    <cellStyle name="SAPBEXstdData 2 5 30" xfId="60275"/>
    <cellStyle name="SAPBEXstdData 2 5 4" xfId="60276"/>
    <cellStyle name="SAPBEXstdData 2 5 5" xfId="60277"/>
    <cellStyle name="SAPBEXstdData 2 5 6" xfId="60278"/>
    <cellStyle name="SAPBEXstdData 2 5 7" xfId="60279"/>
    <cellStyle name="SAPBEXstdData 2 5 8" xfId="60280"/>
    <cellStyle name="SAPBEXstdData 2 5 9" xfId="60281"/>
    <cellStyle name="SAPBEXstdData 2 6" xfId="60282"/>
    <cellStyle name="SAPBEXstdData 2 6 10" xfId="60283"/>
    <cellStyle name="SAPBEXstdData 2 6 11" xfId="60284"/>
    <cellStyle name="SAPBEXstdData 2 6 12" xfId="60285"/>
    <cellStyle name="SAPBEXstdData 2 6 13" xfId="60286"/>
    <cellStyle name="SAPBEXstdData 2 6 14" xfId="60287"/>
    <cellStyle name="SAPBEXstdData 2 6 15" xfId="60288"/>
    <cellStyle name="SAPBEXstdData 2 6 16" xfId="60289"/>
    <cellStyle name="SAPBEXstdData 2 6 17" xfId="60290"/>
    <cellStyle name="SAPBEXstdData 2 6 18" xfId="60291"/>
    <cellStyle name="SAPBEXstdData 2 6 19" xfId="60292"/>
    <cellStyle name="SAPBEXstdData 2 6 2" xfId="60293"/>
    <cellStyle name="SAPBEXstdData 2 6 2 10" xfId="60294"/>
    <cellStyle name="SAPBEXstdData 2 6 2 11" xfId="60295"/>
    <cellStyle name="SAPBEXstdData 2 6 2 12" xfId="60296"/>
    <cellStyle name="SAPBEXstdData 2 6 2 13" xfId="60297"/>
    <cellStyle name="SAPBEXstdData 2 6 2 14" xfId="60298"/>
    <cellStyle name="SAPBEXstdData 2 6 2 15" xfId="60299"/>
    <cellStyle name="SAPBEXstdData 2 6 2 16" xfId="60300"/>
    <cellStyle name="SAPBEXstdData 2 6 2 17" xfId="60301"/>
    <cellStyle name="SAPBEXstdData 2 6 2 18" xfId="60302"/>
    <cellStyle name="SAPBEXstdData 2 6 2 19" xfId="60303"/>
    <cellStyle name="SAPBEXstdData 2 6 2 2" xfId="60304"/>
    <cellStyle name="SAPBEXstdData 2 6 2 20" xfId="60305"/>
    <cellStyle name="SAPBEXstdData 2 6 2 21" xfId="60306"/>
    <cellStyle name="SAPBEXstdData 2 6 2 22" xfId="60307"/>
    <cellStyle name="SAPBEXstdData 2 6 2 23" xfId="60308"/>
    <cellStyle name="SAPBEXstdData 2 6 2 24" xfId="60309"/>
    <cellStyle name="SAPBEXstdData 2 6 2 25" xfId="60310"/>
    <cellStyle name="SAPBEXstdData 2 6 2 26" xfId="60311"/>
    <cellStyle name="SAPBEXstdData 2 6 2 27" xfId="60312"/>
    <cellStyle name="SAPBEXstdData 2 6 2 28" xfId="60313"/>
    <cellStyle name="SAPBEXstdData 2 6 2 29" xfId="60314"/>
    <cellStyle name="SAPBEXstdData 2 6 2 3" xfId="60315"/>
    <cellStyle name="SAPBEXstdData 2 6 2 4" xfId="60316"/>
    <cellStyle name="SAPBEXstdData 2 6 2 5" xfId="60317"/>
    <cellStyle name="SAPBEXstdData 2 6 2 6" xfId="60318"/>
    <cellStyle name="SAPBEXstdData 2 6 2 7" xfId="60319"/>
    <cellStyle name="SAPBEXstdData 2 6 2 8" xfId="60320"/>
    <cellStyle name="SAPBEXstdData 2 6 2 9" xfId="60321"/>
    <cellStyle name="SAPBEXstdData 2 6 20" xfId="60322"/>
    <cellStyle name="SAPBEXstdData 2 6 21" xfId="60323"/>
    <cellStyle name="SAPBEXstdData 2 6 22" xfId="60324"/>
    <cellStyle name="SAPBEXstdData 2 6 23" xfId="60325"/>
    <cellStyle name="SAPBEXstdData 2 6 24" xfId="60326"/>
    <cellStyle name="SAPBEXstdData 2 6 25" xfId="60327"/>
    <cellStyle name="SAPBEXstdData 2 6 26" xfId="60328"/>
    <cellStyle name="SAPBEXstdData 2 6 27" xfId="60329"/>
    <cellStyle name="SAPBEXstdData 2 6 28" xfId="60330"/>
    <cellStyle name="SAPBEXstdData 2 6 29" xfId="60331"/>
    <cellStyle name="SAPBEXstdData 2 6 3" xfId="60332"/>
    <cellStyle name="SAPBEXstdData 2 6 30" xfId="60333"/>
    <cellStyle name="SAPBEXstdData 2 6 4" xfId="60334"/>
    <cellStyle name="SAPBEXstdData 2 6 5" xfId="60335"/>
    <cellStyle name="SAPBEXstdData 2 6 6" xfId="60336"/>
    <cellStyle name="SAPBEXstdData 2 6 7" xfId="60337"/>
    <cellStyle name="SAPBEXstdData 2 6 8" xfId="60338"/>
    <cellStyle name="SAPBEXstdData 2 6 9" xfId="60339"/>
    <cellStyle name="SAPBEXstdData 2 7" xfId="60340"/>
    <cellStyle name="SAPBEXstdData 2 7 10" xfId="60341"/>
    <cellStyle name="SAPBEXstdData 2 7 11" xfId="60342"/>
    <cellStyle name="SAPBEXstdData 2 7 12" xfId="60343"/>
    <cellStyle name="SAPBEXstdData 2 7 13" xfId="60344"/>
    <cellStyle name="SAPBEXstdData 2 7 14" xfId="60345"/>
    <cellStyle name="SAPBEXstdData 2 7 15" xfId="60346"/>
    <cellStyle name="SAPBEXstdData 2 7 16" xfId="60347"/>
    <cellStyle name="SAPBEXstdData 2 7 17" xfId="60348"/>
    <cellStyle name="SAPBEXstdData 2 7 18" xfId="60349"/>
    <cellStyle name="SAPBEXstdData 2 7 19" xfId="60350"/>
    <cellStyle name="SAPBEXstdData 2 7 2" xfId="60351"/>
    <cellStyle name="SAPBEXstdData 2 7 2 10" xfId="60352"/>
    <cellStyle name="SAPBEXstdData 2 7 2 11" xfId="60353"/>
    <cellStyle name="SAPBEXstdData 2 7 2 12" xfId="60354"/>
    <cellStyle name="SAPBEXstdData 2 7 2 13" xfId="60355"/>
    <cellStyle name="SAPBEXstdData 2 7 2 14" xfId="60356"/>
    <cellStyle name="SAPBEXstdData 2 7 2 15" xfId="60357"/>
    <cellStyle name="SAPBEXstdData 2 7 2 16" xfId="60358"/>
    <cellStyle name="SAPBEXstdData 2 7 2 17" xfId="60359"/>
    <cellStyle name="SAPBEXstdData 2 7 2 18" xfId="60360"/>
    <cellStyle name="SAPBEXstdData 2 7 2 19" xfId="60361"/>
    <cellStyle name="SAPBEXstdData 2 7 2 2" xfId="60362"/>
    <cellStyle name="SAPBEXstdData 2 7 2 20" xfId="60363"/>
    <cellStyle name="SAPBEXstdData 2 7 2 21" xfId="60364"/>
    <cellStyle name="SAPBEXstdData 2 7 2 22" xfId="60365"/>
    <cellStyle name="SAPBEXstdData 2 7 2 23" xfId="60366"/>
    <cellStyle name="SAPBEXstdData 2 7 2 24" xfId="60367"/>
    <cellStyle name="SAPBEXstdData 2 7 2 25" xfId="60368"/>
    <cellStyle name="SAPBEXstdData 2 7 2 26" xfId="60369"/>
    <cellStyle name="SAPBEXstdData 2 7 2 27" xfId="60370"/>
    <cellStyle name="SAPBEXstdData 2 7 2 28" xfId="60371"/>
    <cellStyle name="SAPBEXstdData 2 7 2 29" xfId="60372"/>
    <cellStyle name="SAPBEXstdData 2 7 2 3" xfId="60373"/>
    <cellStyle name="SAPBEXstdData 2 7 2 4" xfId="60374"/>
    <cellStyle name="SAPBEXstdData 2 7 2 5" xfId="60375"/>
    <cellStyle name="SAPBEXstdData 2 7 2 6" xfId="60376"/>
    <cellStyle name="SAPBEXstdData 2 7 2 7" xfId="60377"/>
    <cellStyle name="SAPBEXstdData 2 7 2 8" xfId="60378"/>
    <cellStyle name="SAPBEXstdData 2 7 2 9" xfId="60379"/>
    <cellStyle name="SAPBEXstdData 2 7 20" xfId="60380"/>
    <cellStyle name="SAPBEXstdData 2 7 21" xfId="60381"/>
    <cellStyle name="SAPBEXstdData 2 7 22" xfId="60382"/>
    <cellStyle name="SAPBEXstdData 2 7 23" xfId="60383"/>
    <cellStyle name="SAPBEXstdData 2 7 24" xfId="60384"/>
    <cellStyle name="SAPBEXstdData 2 7 25" xfId="60385"/>
    <cellStyle name="SAPBEXstdData 2 7 26" xfId="60386"/>
    <cellStyle name="SAPBEXstdData 2 7 27" xfId="60387"/>
    <cellStyle name="SAPBEXstdData 2 7 28" xfId="60388"/>
    <cellStyle name="SAPBEXstdData 2 7 29" xfId="60389"/>
    <cellStyle name="SAPBEXstdData 2 7 3" xfId="60390"/>
    <cellStyle name="SAPBEXstdData 2 7 30" xfId="60391"/>
    <cellStyle name="SAPBEXstdData 2 7 4" xfId="60392"/>
    <cellStyle name="SAPBEXstdData 2 7 5" xfId="60393"/>
    <cellStyle name="SAPBEXstdData 2 7 6" xfId="60394"/>
    <cellStyle name="SAPBEXstdData 2 7 7" xfId="60395"/>
    <cellStyle name="SAPBEXstdData 2 7 8" xfId="60396"/>
    <cellStyle name="SAPBEXstdData 2 7 9" xfId="60397"/>
    <cellStyle name="SAPBEXstdData 2 8" xfId="60398"/>
    <cellStyle name="SAPBEXstdData 2 8 10" xfId="60399"/>
    <cellStyle name="SAPBEXstdData 2 8 11" xfId="60400"/>
    <cellStyle name="SAPBEXstdData 2 8 12" xfId="60401"/>
    <cellStyle name="SAPBEXstdData 2 8 13" xfId="60402"/>
    <cellStyle name="SAPBEXstdData 2 8 14" xfId="60403"/>
    <cellStyle name="SAPBEXstdData 2 8 15" xfId="60404"/>
    <cellStyle name="SAPBEXstdData 2 8 16" xfId="60405"/>
    <cellStyle name="SAPBEXstdData 2 8 17" xfId="60406"/>
    <cellStyle name="SAPBEXstdData 2 8 18" xfId="60407"/>
    <cellStyle name="SAPBEXstdData 2 8 19" xfId="60408"/>
    <cellStyle name="SAPBEXstdData 2 8 2" xfId="60409"/>
    <cellStyle name="SAPBEXstdData 2 8 2 10" xfId="60410"/>
    <cellStyle name="SAPBEXstdData 2 8 2 11" xfId="60411"/>
    <cellStyle name="SAPBEXstdData 2 8 2 12" xfId="60412"/>
    <cellStyle name="SAPBEXstdData 2 8 2 13" xfId="60413"/>
    <cellStyle name="SAPBEXstdData 2 8 2 14" xfId="60414"/>
    <cellStyle name="SAPBEXstdData 2 8 2 15" xfId="60415"/>
    <cellStyle name="SAPBEXstdData 2 8 2 16" xfId="60416"/>
    <cellStyle name="SAPBEXstdData 2 8 2 17" xfId="60417"/>
    <cellStyle name="SAPBEXstdData 2 8 2 18" xfId="60418"/>
    <cellStyle name="SAPBEXstdData 2 8 2 19" xfId="60419"/>
    <cellStyle name="SAPBEXstdData 2 8 2 2" xfId="60420"/>
    <cellStyle name="SAPBEXstdData 2 8 2 20" xfId="60421"/>
    <cellStyle name="SAPBEXstdData 2 8 2 21" xfId="60422"/>
    <cellStyle name="SAPBEXstdData 2 8 2 22" xfId="60423"/>
    <cellStyle name="SAPBEXstdData 2 8 2 23" xfId="60424"/>
    <cellStyle name="SAPBEXstdData 2 8 2 24" xfId="60425"/>
    <cellStyle name="SAPBEXstdData 2 8 2 25" xfId="60426"/>
    <cellStyle name="SAPBEXstdData 2 8 2 26" xfId="60427"/>
    <cellStyle name="SAPBEXstdData 2 8 2 27" xfId="60428"/>
    <cellStyle name="SAPBEXstdData 2 8 2 28" xfId="60429"/>
    <cellStyle name="SAPBEXstdData 2 8 2 29" xfId="60430"/>
    <cellStyle name="SAPBEXstdData 2 8 2 3" xfId="60431"/>
    <cellStyle name="SAPBEXstdData 2 8 2 4" xfId="60432"/>
    <cellStyle name="SAPBEXstdData 2 8 2 5" xfId="60433"/>
    <cellStyle name="SAPBEXstdData 2 8 2 6" xfId="60434"/>
    <cellStyle name="SAPBEXstdData 2 8 2 7" xfId="60435"/>
    <cellStyle name="SAPBEXstdData 2 8 2 8" xfId="60436"/>
    <cellStyle name="SAPBEXstdData 2 8 2 9" xfId="60437"/>
    <cellStyle name="SAPBEXstdData 2 8 20" xfId="60438"/>
    <cellStyle name="SAPBEXstdData 2 8 21" xfId="60439"/>
    <cellStyle name="SAPBEXstdData 2 8 22" xfId="60440"/>
    <cellStyle name="SAPBEXstdData 2 8 23" xfId="60441"/>
    <cellStyle name="SAPBEXstdData 2 8 24" xfId="60442"/>
    <cellStyle name="SAPBEXstdData 2 8 25" xfId="60443"/>
    <cellStyle name="SAPBEXstdData 2 8 26" xfId="60444"/>
    <cellStyle name="SAPBEXstdData 2 8 27" xfId="60445"/>
    <cellStyle name="SAPBEXstdData 2 8 28" xfId="60446"/>
    <cellStyle name="SAPBEXstdData 2 8 29" xfId="60447"/>
    <cellStyle name="SAPBEXstdData 2 8 3" xfId="60448"/>
    <cellStyle name="SAPBEXstdData 2 8 30" xfId="60449"/>
    <cellStyle name="SAPBEXstdData 2 8 4" xfId="60450"/>
    <cellStyle name="SAPBEXstdData 2 8 5" xfId="60451"/>
    <cellStyle name="SAPBEXstdData 2 8 6" xfId="60452"/>
    <cellStyle name="SAPBEXstdData 2 8 7" xfId="60453"/>
    <cellStyle name="SAPBEXstdData 2 8 8" xfId="60454"/>
    <cellStyle name="SAPBEXstdData 2 8 9" xfId="60455"/>
    <cellStyle name="SAPBEXstdData 2 9" xfId="60456"/>
    <cellStyle name="SAPBEXstdData 2 9 10" xfId="60457"/>
    <cellStyle name="SAPBEXstdData 2 9 11" xfId="60458"/>
    <cellStyle name="SAPBEXstdData 2 9 12" xfId="60459"/>
    <cellStyle name="SAPBEXstdData 2 9 13" xfId="60460"/>
    <cellStyle name="SAPBEXstdData 2 9 14" xfId="60461"/>
    <cellStyle name="SAPBEXstdData 2 9 15" xfId="60462"/>
    <cellStyle name="SAPBEXstdData 2 9 16" xfId="60463"/>
    <cellStyle name="SAPBEXstdData 2 9 17" xfId="60464"/>
    <cellStyle name="SAPBEXstdData 2 9 18" xfId="60465"/>
    <cellStyle name="SAPBEXstdData 2 9 19" xfId="60466"/>
    <cellStyle name="SAPBEXstdData 2 9 2" xfId="60467"/>
    <cellStyle name="SAPBEXstdData 2 9 2 10" xfId="60468"/>
    <cellStyle name="SAPBEXstdData 2 9 2 11" xfId="60469"/>
    <cellStyle name="SAPBEXstdData 2 9 2 12" xfId="60470"/>
    <cellStyle name="SAPBEXstdData 2 9 2 13" xfId="60471"/>
    <cellStyle name="SAPBEXstdData 2 9 2 14" xfId="60472"/>
    <cellStyle name="SAPBEXstdData 2 9 2 15" xfId="60473"/>
    <cellStyle name="SAPBEXstdData 2 9 2 16" xfId="60474"/>
    <cellStyle name="SAPBEXstdData 2 9 2 17" xfId="60475"/>
    <cellStyle name="SAPBEXstdData 2 9 2 18" xfId="60476"/>
    <cellStyle name="SAPBEXstdData 2 9 2 19" xfId="60477"/>
    <cellStyle name="SAPBEXstdData 2 9 2 2" xfId="60478"/>
    <cellStyle name="SAPBEXstdData 2 9 2 20" xfId="60479"/>
    <cellStyle name="SAPBEXstdData 2 9 2 21" xfId="60480"/>
    <cellStyle name="SAPBEXstdData 2 9 2 22" xfId="60481"/>
    <cellStyle name="SAPBEXstdData 2 9 2 23" xfId="60482"/>
    <cellStyle name="SAPBEXstdData 2 9 2 24" xfId="60483"/>
    <cellStyle name="SAPBEXstdData 2 9 2 25" xfId="60484"/>
    <cellStyle name="SAPBEXstdData 2 9 2 26" xfId="60485"/>
    <cellStyle name="SAPBEXstdData 2 9 2 27" xfId="60486"/>
    <cellStyle name="SAPBEXstdData 2 9 2 28" xfId="60487"/>
    <cellStyle name="SAPBEXstdData 2 9 2 29" xfId="60488"/>
    <cellStyle name="SAPBEXstdData 2 9 2 3" xfId="60489"/>
    <cellStyle name="SAPBEXstdData 2 9 2 4" xfId="60490"/>
    <cellStyle name="SAPBEXstdData 2 9 2 5" xfId="60491"/>
    <cellStyle name="SAPBEXstdData 2 9 2 6" xfId="60492"/>
    <cellStyle name="SAPBEXstdData 2 9 2 7" xfId="60493"/>
    <cellStyle name="SAPBEXstdData 2 9 2 8" xfId="60494"/>
    <cellStyle name="SAPBEXstdData 2 9 2 9" xfId="60495"/>
    <cellStyle name="SAPBEXstdData 2 9 20" xfId="60496"/>
    <cellStyle name="SAPBEXstdData 2 9 21" xfId="60497"/>
    <cellStyle name="SAPBEXstdData 2 9 22" xfId="60498"/>
    <cellStyle name="SAPBEXstdData 2 9 23" xfId="60499"/>
    <cellStyle name="SAPBEXstdData 2 9 24" xfId="60500"/>
    <cellStyle name="SAPBEXstdData 2 9 25" xfId="60501"/>
    <cellStyle name="SAPBEXstdData 2 9 26" xfId="60502"/>
    <cellStyle name="SAPBEXstdData 2 9 27" xfId="60503"/>
    <cellStyle name="SAPBEXstdData 2 9 28" xfId="60504"/>
    <cellStyle name="SAPBEXstdData 2 9 29" xfId="60505"/>
    <cellStyle name="SAPBEXstdData 2 9 3" xfId="60506"/>
    <cellStyle name="SAPBEXstdData 2 9 30" xfId="60507"/>
    <cellStyle name="SAPBEXstdData 2 9 4" xfId="60508"/>
    <cellStyle name="SAPBEXstdData 2 9 5" xfId="60509"/>
    <cellStyle name="SAPBEXstdData 2 9 6" xfId="60510"/>
    <cellStyle name="SAPBEXstdData 2 9 7" xfId="60511"/>
    <cellStyle name="SAPBEXstdData 2 9 8" xfId="60512"/>
    <cellStyle name="SAPBEXstdData 2 9 9" xfId="60513"/>
    <cellStyle name="SAPBEXstdData 3" xfId="60514"/>
    <cellStyle name="SAPBEXstdData 4" xfId="60515"/>
    <cellStyle name="SAPBEXstdData 4 2" xfId="60516"/>
    <cellStyle name="SAPBEXstdData 5" xfId="60517"/>
    <cellStyle name="SAPBEXstdData_21 07 09_LV_Fiscal_Tables" xfId="60518"/>
    <cellStyle name="SAPBEXstdDataEmph" xfId="60519"/>
    <cellStyle name="SAPBEXstdDataEmph 2" xfId="60520"/>
    <cellStyle name="SAPBEXstdDataEmph 3" xfId="60521"/>
    <cellStyle name="SAPBEXstdDataEmph 3 2" xfId="60522"/>
    <cellStyle name="SAPBEXstdDataEmph 4" xfId="60523"/>
    <cellStyle name="SAPBEXstdItem" xfId="60524"/>
    <cellStyle name="SAPBEXstdItem 2" xfId="60525"/>
    <cellStyle name="SAPBEXstdItem 2 10" xfId="60526"/>
    <cellStyle name="SAPBEXstdItem 2 10 10" xfId="60527"/>
    <cellStyle name="SAPBEXstdItem 2 10 11" xfId="60528"/>
    <cellStyle name="SAPBEXstdItem 2 10 12" xfId="60529"/>
    <cellStyle name="SAPBEXstdItem 2 10 13" xfId="60530"/>
    <cellStyle name="SAPBEXstdItem 2 10 14" xfId="60531"/>
    <cellStyle name="SAPBEXstdItem 2 10 15" xfId="60532"/>
    <cellStyle name="SAPBEXstdItem 2 10 16" xfId="60533"/>
    <cellStyle name="SAPBEXstdItem 2 10 17" xfId="60534"/>
    <cellStyle name="SAPBEXstdItem 2 10 18" xfId="60535"/>
    <cellStyle name="SAPBEXstdItem 2 10 19" xfId="60536"/>
    <cellStyle name="SAPBEXstdItem 2 10 2" xfId="60537"/>
    <cellStyle name="SAPBEXstdItem 2 10 2 10" xfId="60538"/>
    <cellStyle name="SAPBEXstdItem 2 10 2 11" xfId="60539"/>
    <cellStyle name="SAPBEXstdItem 2 10 2 12" xfId="60540"/>
    <cellStyle name="SAPBEXstdItem 2 10 2 13" xfId="60541"/>
    <cellStyle name="SAPBEXstdItem 2 10 2 14" xfId="60542"/>
    <cellStyle name="SAPBEXstdItem 2 10 2 15" xfId="60543"/>
    <cellStyle name="SAPBEXstdItem 2 10 2 16" xfId="60544"/>
    <cellStyle name="SAPBEXstdItem 2 10 2 17" xfId="60545"/>
    <cellStyle name="SAPBEXstdItem 2 10 2 18" xfId="60546"/>
    <cellStyle name="SAPBEXstdItem 2 10 2 19" xfId="60547"/>
    <cellStyle name="SAPBEXstdItem 2 10 2 2" xfId="60548"/>
    <cellStyle name="SAPBEXstdItem 2 10 2 20" xfId="60549"/>
    <cellStyle name="SAPBEXstdItem 2 10 2 21" xfId="60550"/>
    <cellStyle name="SAPBEXstdItem 2 10 2 22" xfId="60551"/>
    <cellStyle name="SAPBEXstdItem 2 10 2 23" xfId="60552"/>
    <cellStyle name="SAPBEXstdItem 2 10 2 24" xfId="60553"/>
    <cellStyle name="SAPBEXstdItem 2 10 2 25" xfId="60554"/>
    <cellStyle name="SAPBEXstdItem 2 10 2 26" xfId="60555"/>
    <cellStyle name="SAPBEXstdItem 2 10 2 27" xfId="60556"/>
    <cellStyle name="SAPBEXstdItem 2 10 2 28" xfId="60557"/>
    <cellStyle name="SAPBEXstdItem 2 10 2 29" xfId="60558"/>
    <cellStyle name="SAPBEXstdItem 2 10 2 3" xfId="60559"/>
    <cellStyle name="SAPBEXstdItem 2 10 2 4" xfId="60560"/>
    <cellStyle name="SAPBEXstdItem 2 10 2 5" xfId="60561"/>
    <cellStyle name="SAPBEXstdItem 2 10 2 6" xfId="60562"/>
    <cellStyle name="SAPBEXstdItem 2 10 2 7" xfId="60563"/>
    <cellStyle name="SAPBEXstdItem 2 10 2 8" xfId="60564"/>
    <cellStyle name="SAPBEXstdItem 2 10 2 9" xfId="60565"/>
    <cellStyle name="SAPBEXstdItem 2 10 20" xfId="60566"/>
    <cellStyle name="SAPBEXstdItem 2 10 21" xfId="60567"/>
    <cellStyle name="SAPBEXstdItem 2 10 22" xfId="60568"/>
    <cellStyle name="SAPBEXstdItem 2 10 23" xfId="60569"/>
    <cellStyle name="SAPBEXstdItem 2 10 24" xfId="60570"/>
    <cellStyle name="SAPBEXstdItem 2 10 25" xfId="60571"/>
    <cellStyle name="SAPBEXstdItem 2 10 26" xfId="60572"/>
    <cellStyle name="SAPBEXstdItem 2 10 27" xfId="60573"/>
    <cellStyle name="SAPBEXstdItem 2 10 28" xfId="60574"/>
    <cellStyle name="SAPBEXstdItem 2 10 29" xfId="60575"/>
    <cellStyle name="SAPBEXstdItem 2 10 3" xfId="60576"/>
    <cellStyle name="SAPBEXstdItem 2 10 30" xfId="60577"/>
    <cellStyle name="SAPBEXstdItem 2 10 4" xfId="60578"/>
    <cellStyle name="SAPBEXstdItem 2 10 5" xfId="60579"/>
    <cellStyle name="SAPBEXstdItem 2 10 6" xfId="60580"/>
    <cellStyle name="SAPBEXstdItem 2 10 7" xfId="60581"/>
    <cellStyle name="SAPBEXstdItem 2 10 8" xfId="60582"/>
    <cellStyle name="SAPBEXstdItem 2 10 9" xfId="60583"/>
    <cellStyle name="SAPBEXstdItem 2 11" xfId="60584"/>
    <cellStyle name="SAPBEXstdItem 2 11 10" xfId="60585"/>
    <cellStyle name="SAPBEXstdItem 2 11 11" xfId="60586"/>
    <cellStyle name="SAPBEXstdItem 2 11 12" xfId="60587"/>
    <cellStyle name="SAPBEXstdItem 2 11 13" xfId="60588"/>
    <cellStyle name="SAPBEXstdItem 2 11 14" xfId="60589"/>
    <cellStyle name="SAPBEXstdItem 2 11 15" xfId="60590"/>
    <cellStyle name="SAPBEXstdItem 2 11 16" xfId="60591"/>
    <cellStyle name="SAPBEXstdItem 2 11 17" xfId="60592"/>
    <cellStyle name="SAPBEXstdItem 2 11 18" xfId="60593"/>
    <cellStyle name="SAPBEXstdItem 2 11 19" xfId="60594"/>
    <cellStyle name="SAPBEXstdItem 2 11 2" xfId="60595"/>
    <cellStyle name="SAPBEXstdItem 2 11 2 10" xfId="60596"/>
    <cellStyle name="SAPBEXstdItem 2 11 2 11" xfId="60597"/>
    <cellStyle name="SAPBEXstdItem 2 11 2 12" xfId="60598"/>
    <cellStyle name="SAPBEXstdItem 2 11 2 13" xfId="60599"/>
    <cellStyle name="SAPBEXstdItem 2 11 2 14" xfId="60600"/>
    <cellStyle name="SAPBEXstdItem 2 11 2 15" xfId="60601"/>
    <cellStyle name="SAPBEXstdItem 2 11 2 16" xfId="60602"/>
    <cellStyle name="SAPBEXstdItem 2 11 2 17" xfId="60603"/>
    <cellStyle name="SAPBEXstdItem 2 11 2 18" xfId="60604"/>
    <cellStyle name="SAPBEXstdItem 2 11 2 19" xfId="60605"/>
    <cellStyle name="SAPBEXstdItem 2 11 2 2" xfId="60606"/>
    <cellStyle name="SAPBEXstdItem 2 11 2 20" xfId="60607"/>
    <cellStyle name="SAPBEXstdItem 2 11 2 21" xfId="60608"/>
    <cellStyle name="SAPBEXstdItem 2 11 2 22" xfId="60609"/>
    <cellStyle name="SAPBEXstdItem 2 11 2 23" xfId="60610"/>
    <cellStyle name="SAPBEXstdItem 2 11 2 24" xfId="60611"/>
    <cellStyle name="SAPBEXstdItem 2 11 2 25" xfId="60612"/>
    <cellStyle name="SAPBEXstdItem 2 11 2 26" xfId="60613"/>
    <cellStyle name="SAPBEXstdItem 2 11 2 27" xfId="60614"/>
    <cellStyle name="SAPBEXstdItem 2 11 2 28" xfId="60615"/>
    <cellStyle name="SAPBEXstdItem 2 11 2 29" xfId="60616"/>
    <cellStyle name="SAPBEXstdItem 2 11 2 3" xfId="60617"/>
    <cellStyle name="SAPBEXstdItem 2 11 2 4" xfId="60618"/>
    <cellStyle name="SAPBEXstdItem 2 11 2 5" xfId="60619"/>
    <cellStyle name="SAPBEXstdItem 2 11 2 6" xfId="60620"/>
    <cellStyle name="SAPBEXstdItem 2 11 2 7" xfId="60621"/>
    <cellStyle name="SAPBEXstdItem 2 11 2 8" xfId="60622"/>
    <cellStyle name="SAPBEXstdItem 2 11 2 9" xfId="60623"/>
    <cellStyle name="SAPBEXstdItem 2 11 20" xfId="60624"/>
    <cellStyle name="SAPBEXstdItem 2 11 21" xfId="60625"/>
    <cellStyle name="SAPBEXstdItem 2 11 22" xfId="60626"/>
    <cellStyle name="SAPBEXstdItem 2 11 23" xfId="60627"/>
    <cellStyle name="SAPBEXstdItem 2 11 24" xfId="60628"/>
    <cellStyle name="SAPBEXstdItem 2 11 25" xfId="60629"/>
    <cellStyle name="SAPBEXstdItem 2 11 26" xfId="60630"/>
    <cellStyle name="SAPBEXstdItem 2 11 27" xfId="60631"/>
    <cellStyle name="SAPBEXstdItem 2 11 28" xfId="60632"/>
    <cellStyle name="SAPBEXstdItem 2 11 29" xfId="60633"/>
    <cellStyle name="SAPBEXstdItem 2 11 3" xfId="60634"/>
    <cellStyle name="SAPBEXstdItem 2 11 30" xfId="60635"/>
    <cellStyle name="SAPBEXstdItem 2 11 4" xfId="60636"/>
    <cellStyle name="SAPBEXstdItem 2 11 5" xfId="60637"/>
    <cellStyle name="SAPBEXstdItem 2 11 6" xfId="60638"/>
    <cellStyle name="SAPBEXstdItem 2 11 7" xfId="60639"/>
    <cellStyle name="SAPBEXstdItem 2 11 8" xfId="60640"/>
    <cellStyle name="SAPBEXstdItem 2 11 9" xfId="60641"/>
    <cellStyle name="SAPBEXstdItem 2 12" xfId="60642"/>
    <cellStyle name="SAPBEXstdItem 2 12 10" xfId="60643"/>
    <cellStyle name="SAPBEXstdItem 2 12 11" xfId="60644"/>
    <cellStyle name="SAPBEXstdItem 2 12 12" xfId="60645"/>
    <cellStyle name="SAPBEXstdItem 2 12 13" xfId="60646"/>
    <cellStyle name="SAPBEXstdItem 2 12 14" xfId="60647"/>
    <cellStyle name="SAPBEXstdItem 2 12 15" xfId="60648"/>
    <cellStyle name="SAPBEXstdItem 2 12 16" xfId="60649"/>
    <cellStyle name="SAPBEXstdItem 2 12 17" xfId="60650"/>
    <cellStyle name="SAPBEXstdItem 2 12 18" xfId="60651"/>
    <cellStyle name="SAPBEXstdItem 2 12 19" xfId="60652"/>
    <cellStyle name="SAPBEXstdItem 2 12 2" xfId="60653"/>
    <cellStyle name="SAPBEXstdItem 2 12 2 10" xfId="60654"/>
    <cellStyle name="SAPBEXstdItem 2 12 2 11" xfId="60655"/>
    <cellStyle name="SAPBEXstdItem 2 12 2 12" xfId="60656"/>
    <cellStyle name="SAPBEXstdItem 2 12 2 13" xfId="60657"/>
    <cellStyle name="SAPBEXstdItem 2 12 2 14" xfId="60658"/>
    <cellStyle name="SAPBEXstdItem 2 12 2 15" xfId="60659"/>
    <cellStyle name="SAPBEXstdItem 2 12 2 16" xfId="60660"/>
    <cellStyle name="SAPBEXstdItem 2 12 2 17" xfId="60661"/>
    <cellStyle name="SAPBEXstdItem 2 12 2 18" xfId="60662"/>
    <cellStyle name="SAPBEXstdItem 2 12 2 19" xfId="60663"/>
    <cellStyle name="SAPBEXstdItem 2 12 2 2" xfId="60664"/>
    <cellStyle name="SAPBEXstdItem 2 12 2 20" xfId="60665"/>
    <cellStyle name="SAPBEXstdItem 2 12 2 21" xfId="60666"/>
    <cellStyle name="SAPBEXstdItem 2 12 2 22" xfId="60667"/>
    <cellStyle name="SAPBEXstdItem 2 12 2 23" xfId="60668"/>
    <cellStyle name="SAPBEXstdItem 2 12 2 24" xfId="60669"/>
    <cellStyle name="SAPBEXstdItem 2 12 2 25" xfId="60670"/>
    <cellStyle name="SAPBEXstdItem 2 12 2 26" xfId="60671"/>
    <cellStyle name="SAPBEXstdItem 2 12 2 27" xfId="60672"/>
    <cellStyle name="SAPBEXstdItem 2 12 2 28" xfId="60673"/>
    <cellStyle name="SAPBEXstdItem 2 12 2 29" xfId="60674"/>
    <cellStyle name="SAPBEXstdItem 2 12 2 3" xfId="60675"/>
    <cellStyle name="SAPBEXstdItem 2 12 2 4" xfId="60676"/>
    <cellStyle name="SAPBEXstdItem 2 12 2 5" xfId="60677"/>
    <cellStyle name="SAPBEXstdItem 2 12 2 6" xfId="60678"/>
    <cellStyle name="SAPBEXstdItem 2 12 2 7" xfId="60679"/>
    <cellStyle name="SAPBEXstdItem 2 12 2 8" xfId="60680"/>
    <cellStyle name="SAPBEXstdItem 2 12 2 9" xfId="60681"/>
    <cellStyle name="SAPBEXstdItem 2 12 20" xfId="60682"/>
    <cellStyle name="SAPBEXstdItem 2 12 21" xfId="60683"/>
    <cellStyle name="SAPBEXstdItem 2 12 22" xfId="60684"/>
    <cellStyle name="SAPBEXstdItem 2 12 23" xfId="60685"/>
    <cellStyle name="SAPBEXstdItem 2 12 24" xfId="60686"/>
    <cellStyle name="SAPBEXstdItem 2 12 25" xfId="60687"/>
    <cellStyle name="SAPBEXstdItem 2 12 26" xfId="60688"/>
    <cellStyle name="SAPBEXstdItem 2 12 27" xfId="60689"/>
    <cellStyle name="SAPBEXstdItem 2 12 28" xfId="60690"/>
    <cellStyle name="SAPBEXstdItem 2 12 29" xfId="60691"/>
    <cellStyle name="SAPBEXstdItem 2 12 3" xfId="60692"/>
    <cellStyle name="SAPBEXstdItem 2 12 30" xfId="60693"/>
    <cellStyle name="SAPBEXstdItem 2 12 4" xfId="60694"/>
    <cellStyle name="SAPBEXstdItem 2 12 5" xfId="60695"/>
    <cellStyle name="SAPBEXstdItem 2 12 6" xfId="60696"/>
    <cellStyle name="SAPBEXstdItem 2 12 7" xfId="60697"/>
    <cellStyle name="SAPBEXstdItem 2 12 8" xfId="60698"/>
    <cellStyle name="SAPBEXstdItem 2 12 9" xfId="60699"/>
    <cellStyle name="SAPBEXstdItem 2 13" xfId="60700"/>
    <cellStyle name="SAPBEXstdItem 2 13 10" xfId="60701"/>
    <cellStyle name="SAPBEXstdItem 2 13 11" xfId="60702"/>
    <cellStyle name="SAPBEXstdItem 2 13 12" xfId="60703"/>
    <cellStyle name="SAPBEXstdItem 2 13 13" xfId="60704"/>
    <cellStyle name="SAPBEXstdItem 2 13 14" xfId="60705"/>
    <cellStyle name="SAPBEXstdItem 2 13 15" xfId="60706"/>
    <cellStyle name="SAPBEXstdItem 2 13 16" xfId="60707"/>
    <cellStyle name="SAPBEXstdItem 2 13 17" xfId="60708"/>
    <cellStyle name="SAPBEXstdItem 2 13 18" xfId="60709"/>
    <cellStyle name="SAPBEXstdItem 2 13 19" xfId="60710"/>
    <cellStyle name="SAPBEXstdItem 2 13 2" xfId="60711"/>
    <cellStyle name="SAPBEXstdItem 2 13 2 10" xfId="60712"/>
    <cellStyle name="SAPBEXstdItem 2 13 2 11" xfId="60713"/>
    <cellStyle name="SAPBEXstdItem 2 13 2 12" xfId="60714"/>
    <cellStyle name="SAPBEXstdItem 2 13 2 13" xfId="60715"/>
    <cellStyle name="SAPBEXstdItem 2 13 2 14" xfId="60716"/>
    <cellStyle name="SAPBEXstdItem 2 13 2 15" xfId="60717"/>
    <cellStyle name="SAPBEXstdItem 2 13 2 16" xfId="60718"/>
    <cellStyle name="SAPBEXstdItem 2 13 2 17" xfId="60719"/>
    <cellStyle name="SAPBEXstdItem 2 13 2 18" xfId="60720"/>
    <cellStyle name="SAPBEXstdItem 2 13 2 19" xfId="60721"/>
    <cellStyle name="SAPBEXstdItem 2 13 2 2" xfId="60722"/>
    <cellStyle name="SAPBEXstdItem 2 13 2 20" xfId="60723"/>
    <cellStyle name="SAPBEXstdItem 2 13 2 21" xfId="60724"/>
    <cellStyle name="SAPBEXstdItem 2 13 2 22" xfId="60725"/>
    <cellStyle name="SAPBEXstdItem 2 13 2 23" xfId="60726"/>
    <cellStyle name="SAPBEXstdItem 2 13 2 24" xfId="60727"/>
    <cellStyle name="SAPBEXstdItem 2 13 2 25" xfId="60728"/>
    <cellStyle name="SAPBEXstdItem 2 13 2 26" xfId="60729"/>
    <cellStyle name="SAPBEXstdItem 2 13 2 27" xfId="60730"/>
    <cellStyle name="SAPBEXstdItem 2 13 2 28" xfId="60731"/>
    <cellStyle name="SAPBEXstdItem 2 13 2 29" xfId="60732"/>
    <cellStyle name="SAPBEXstdItem 2 13 2 3" xfId="60733"/>
    <cellStyle name="SAPBEXstdItem 2 13 2 4" xfId="60734"/>
    <cellStyle name="SAPBEXstdItem 2 13 2 5" xfId="60735"/>
    <cellStyle name="SAPBEXstdItem 2 13 2 6" xfId="60736"/>
    <cellStyle name="SAPBEXstdItem 2 13 2 7" xfId="60737"/>
    <cellStyle name="SAPBEXstdItem 2 13 2 8" xfId="60738"/>
    <cellStyle name="SAPBEXstdItem 2 13 2 9" xfId="60739"/>
    <cellStyle name="SAPBEXstdItem 2 13 20" xfId="60740"/>
    <cellStyle name="SAPBEXstdItem 2 13 21" xfId="60741"/>
    <cellStyle name="SAPBEXstdItem 2 13 22" xfId="60742"/>
    <cellStyle name="SAPBEXstdItem 2 13 23" xfId="60743"/>
    <cellStyle name="SAPBEXstdItem 2 13 24" xfId="60744"/>
    <cellStyle name="SAPBEXstdItem 2 13 25" xfId="60745"/>
    <cellStyle name="SAPBEXstdItem 2 13 26" xfId="60746"/>
    <cellStyle name="SAPBEXstdItem 2 13 27" xfId="60747"/>
    <cellStyle name="SAPBEXstdItem 2 13 28" xfId="60748"/>
    <cellStyle name="SAPBEXstdItem 2 13 29" xfId="60749"/>
    <cellStyle name="SAPBEXstdItem 2 13 3" xfId="60750"/>
    <cellStyle name="SAPBEXstdItem 2 13 30" xfId="60751"/>
    <cellStyle name="SAPBEXstdItem 2 13 4" xfId="60752"/>
    <cellStyle name="SAPBEXstdItem 2 13 5" xfId="60753"/>
    <cellStyle name="SAPBEXstdItem 2 13 6" xfId="60754"/>
    <cellStyle name="SAPBEXstdItem 2 13 7" xfId="60755"/>
    <cellStyle name="SAPBEXstdItem 2 13 8" xfId="60756"/>
    <cellStyle name="SAPBEXstdItem 2 13 9" xfId="60757"/>
    <cellStyle name="SAPBEXstdItem 2 14" xfId="60758"/>
    <cellStyle name="SAPBEXstdItem 2 14 10" xfId="60759"/>
    <cellStyle name="SAPBEXstdItem 2 14 11" xfId="60760"/>
    <cellStyle name="SAPBEXstdItem 2 14 12" xfId="60761"/>
    <cellStyle name="SAPBEXstdItem 2 14 13" xfId="60762"/>
    <cellStyle name="SAPBEXstdItem 2 14 14" xfId="60763"/>
    <cellStyle name="SAPBEXstdItem 2 14 15" xfId="60764"/>
    <cellStyle name="SAPBEXstdItem 2 14 16" xfId="60765"/>
    <cellStyle name="SAPBEXstdItem 2 14 17" xfId="60766"/>
    <cellStyle name="SAPBEXstdItem 2 14 18" xfId="60767"/>
    <cellStyle name="SAPBEXstdItem 2 14 19" xfId="60768"/>
    <cellStyle name="SAPBEXstdItem 2 14 2" xfId="60769"/>
    <cellStyle name="SAPBEXstdItem 2 14 2 10" xfId="60770"/>
    <cellStyle name="SAPBEXstdItem 2 14 2 11" xfId="60771"/>
    <cellStyle name="SAPBEXstdItem 2 14 2 12" xfId="60772"/>
    <cellStyle name="SAPBEXstdItem 2 14 2 13" xfId="60773"/>
    <cellStyle name="SAPBEXstdItem 2 14 2 14" xfId="60774"/>
    <cellStyle name="SAPBEXstdItem 2 14 2 15" xfId="60775"/>
    <cellStyle name="SAPBEXstdItem 2 14 2 16" xfId="60776"/>
    <cellStyle name="SAPBEXstdItem 2 14 2 17" xfId="60777"/>
    <cellStyle name="SAPBEXstdItem 2 14 2 18" xfId="60778"/>
    <cellStyle name="SAPBEXstdItem 2 14 2 19" xfId="60779"/>
    <cellStyle name="SAPBEXstdItem 2 14 2 2" xfId="60780"/>
    <cellStyle name="SAPBEXstdItem 2 14 2 20" xfId="60781"/>
    <cellStyle name="SAPBEXstdItem 2 14 2 21" xfId="60782"/>
    <cellStyle name="SAPBEXstdItem 2 14 2 22" xfId="60783"/>
    <cellStyle name="SAPBEXstdItem 2 14 2 23" xfId="60784"/>
    <cellStyle name="SAPBEXstdItem 2 14 2 24" xfId="60785"/>
    <cellStyle name="SAPBEXstdItem 2 14 2 25" xfId="60786"/>
    <cellStyle name="SAPBEXstdItem 2 14 2 26" xfId="60787"/>
    <cellStyle name="SAPBEXstdItem 2 14 2 27" xfId="60788"/>
    <cellStyle name="SAPBEXstdItem 2 14 2 28" xfId="60789"/>
    <cellStyle name="SAPBEXstdItem 2 14 2 29" xfId="60790"/>
    <cellStyle name="SAPBEXstdItem 2 14 2 3" xfId="60791"/>
    <cellStyle name="SAPBEXstdItem 2 14 2 4" xfId="60792"/>
    <cellStyle name="SAPBEXstdItem 2 14 2 5" xfId="60793"/>
    <cellStyle name="SAPBEXstdItem 2 14 2 6" xfId="60794"/>
    <cellStyle name="SAPBEXstdItem 2 14 2 7" xfId="60795"/>
    <cellStyle name="SAPBEXstdItem 2 14 2 8" xfId="60796"/>
    <cellStyle name="SAPBEXstdItem 2 14 2 9" xfId="60797"/>
    <cellStyle name="SAPBEXstdItem 2 14 20" xfId="60798"/>
    <cellStyle name="SAPBEXstdItem 2 14 21" xfId="60799"/>
    <cellStyle name="SAPBEXstdItem 2 14 22" xfId="60800"/>
    <cellStyle name="SAPBEXstdItem 2 14 23" xfId="60801"/>
    <cellStyle name="SAPBEXstdItem 2 14 24" xfId="60802"/>
    <cellStyle name="SAPBEXstdItem 2 14 25" xfId="60803"/>
    <cellStyle name="SAPBEXstdItem 2 14 26" xfId="60804"/>
    <cellStyle name="SAPBEXstdItem 2 14 27" xfId="60805"/>
    <cellStyle name="SAPBEXstdItem 2 14 28" xfId="60806"/>
    <cellStyle name="SAPBEXstdItem 2 14 29" xfId="60807"/>
    <cellStyle name="SAPBEXstdItem 2 14 3" xfId="60808"/>
    <cellStyle name="SAPBEXstdItem 2 14 30" xfId="60809"/>
    <cellStyle name="SAPBEXstdItem 2 14 4" xfId="60810"/>
    <cellStyle name="SAPBEXstdItem 2 14 5" xfId="60811"/>
    <cellStyle name="SAPBEXstdItem 2 14 6" xfId="60812"/>
    <cellStyle name="SAPBEXstdItem 2 14 7" xfId="60813"/>
    <cellStyle name="SAPBEXstdItem 2 14 8" xfId="60814"/>
    <cellStyle name="SAPBEXstdItem 2 14 9" xfId="60815"/>
    <cellStyle name="SAPBEXstdItem 2 15" xfId="60816"/>
    <cellStyle name="SAPBEXstdItem 2 15 10" xfId="60817"/>
    <cellStyle name="SAPBEXstdItem 2 15 11" xfId="60818"/>
    <cellStyle name="SAPBEXstdItem 2 15 12" xfId="60819"/>
    <cellStyle name="SAPBEXstdItem 2 15 13" xfId="60820"/>
    <cellStyle name="SAPBEXstdItem 2 15 14" xfId="60821"/>
    <cellStyle name="SAPBEXstdItem 2 15 15" xfId="60822"/>
    <cellStyle name="SAPBEXstdItem 2 15 16" xfId="60823"/>
    <cellStyle name="SAPBEXstdItem 2 15 17" xfId="60824"/>
    <cellStyle name="SAPBEXstdItem 2 15 18" xfId="60825"/>
    <cellStyle name="SAPBEXstdItem 2 15 19" xfId="60826"/>
    <cellStyle name="SAPBEXstdItem 2 15 2" xfId="60827"/>
    <cellStyle name="SAPBEXstdItem 2 15 2 10" xfId="60828"/>
    <cellStyle name="SAPBEXstdItem 2 15 2 11" xfId="60829"/>
    <cellStyle name="SAPBEXstdItem 2 15 2 12" xfId="60830"/>
    <cellStyle name="SAPBEXstdItem 2 15 2 13" xfId="60831"/>
    <cellStyle name="SAPBEXstdItem 2 15 2 14" xfId="60832"/>
    <cellStyle name="SAPBEXstdItem 2 15 2 15" xfId="60833"/>
    <cellStyle name="SAPBEXstdItem 2 15 2 16" xfId="60834"/>
    <cellStyle name="SAPBEXstdItem 2 15 2 17" xfId="60835"/>
    <cellStyle name="SAPBEXstdItem 2 15 2 18" xfId="60836"/>
    <cellStyle name="SAPBEXstdItem 2 15 2 19" xfId="60837"/>
    <cellStyle name="SAPBEXstdItem 2 15 2 2" xfId="60838"/>
    <cellStyle name="SAPBEXstdItem 2 15 2 20" xfId="60839"/>
    <cellStyle name="SAPBEXstdItem 2 15 2 21" xfId="60840"/>
    <cellStyle name="SAPBEXstdItem 2 15 2 22" xfId="60841"/>
    <cellStyle name="SAPBEXstdItem 2 15 2 23" xfId="60842"/>
    <cellStyle name="SAPBEXstdItem 2 15 2 24" xfId="60843"/>
    <cellStyle name="SAPBEXstdItem 2 15 2 25" xfId="60844"/>
    <cellStyle name="SAPBEXstdItem 2 15 2 26" xfId="60845"/>
    <cellStyle name="SAPBEXstdItem 2 15 2 27" xfId="60846"/>
    <cellStyle name="SAPBEXstdItem 2 15 2 28" xfId="60847"/>
    <cellStyle name="SAPBEXstdItem 2 15 2 29" xfId="60848"/>
    <cellStyle name="SAPBEXstdItem 2 15 2 3" xfId="60849"/>
    <cellStyle name="SAPBEXstdItem 2 15 2 4" xfId="60850"/>
    <cellStyle name="SAPBEXstdItem 2 15 2 5" xfId="60851"/>
    <cellStyle name="SAPBEXstdItem 2 15 2 6" xfId="60852"/>
    <cellStyle name="SAPBEXstdItem 2 15 2 7" xfId="60853"/>
    <cellStyle name="SAPBEXstdItem 2 15 2 8" xfId="60854"/>
    <cellStyle name="SAPBEXstdItem 2 15 2 9" xfId="60855"/>
    <cellStyle name="SAPBEXstdItem 2 15 20" xfId="60856"/>
    <cellStyle name="SAPBEXstdItem 2 15 21" xfId="60857"/>
    <cellStyle name="SAPBEXstdItem 2 15 22" xfId="60858"/>
    <cellStyle name="SAPBEXstdItem 2 15 23" xfId="60859"/>
    <cellStyle name="SAPBEXstdItem 2 15 24" xfId="60860"/>
    <cellStyle name="SAPBEXstdItem 2 15 25" xfId="60861"/>
    <cellStyle name="SAPBEXstdItem 2 15 26" xfId="60862"/>
    <cellStyle name="SAPBEXstdItem 2 15 27" xfId="60863"/>
    <cellStyle name="SAPBEXstdItem 2 15 28" xfId="60864"/>
    <cellStyle name="SAPBEXstdItem 2 15 29" xfId="60865"/>
    <cellStyle name="SAPBEXstdItem 2 15 3" xfId="60866"/>
    <cellStyle name="SAPBEXstdItem 2 15 30" xfId="60867"/>
    <cellStyle name="SAPBEXstdItem 2 15 4" xfId="60868"/>
    <cellStyle name="SAPBEXstdItem 2 15 5" xfId="60869"/>
    <cellStyle name="SAPBEXstdItem 2 15 6" xfId="60870"/>
    <cellStyle name="SAPBEXstdItem 2 15 7" xfId="60871"/>
    <cellStyle name="SAPBEXstdItem 2 15 8" xfId="60872"/>
    <cellStyle name="SAPBEXstdItem 2 15 9" xfId="60873"/>
    <cellStyle name="SAPBEXstdItem 2 16" xfId="60874"/>
    <cellStyle name="SAPBEXstdItem 2 16 10" xfId="60875"/>
    <cellStyle name="SAPBEXstdItem 2 16 11" xfId="60876"/>
    <cellStyle name="SAPBEXstdItem 2 16 12" xfId="60877"/>
    <cellStyle name="SAPBEXstdItem 2 16 13" xfId="60878"/>
    <cellStyle name="SAPBEXstdItem 2 16 14" xfId="60879"/>
    <cellStyle name="SAPBEXstdItem 2 16 15" xfId="60880"/>
    <cellStyle name="SAPBEXstdItem 2 16 16" xfId="60881"/>
    <cellStyle name="SAPBEXstdItem 2 16 17" xfId="60882"/>
    <cellStyle name="SAPBEXstdItem 2 16 18" xfId="60883"/>
    <cellStyle name="SAPBEXstdItem 2 16 19" xfId="60884"/>
    <cellStyle name="SAPBEXstdItem 2 16 2" xfId="60885"/>
    <cellStyle name="SAPBEXstdItem 2 16 2 10" xfId="60886"/>
    <cellStyle name="SAPBEXstdItem 2 16 2 11" xfId="60887"/>
    <cellStyle name="SAPBEXstdItem 2 16 2 12" xfId="60888"/>
    <cellStyle name="SAPBEXstdItem 2 16 2 13" xfId="60889"/>
    <cellStyle name="SAPBEXstdItem 2 16 2 14" xfId="60890"/>
    <cellStyle name="SAPBEXstdItem 2 16 2 15" xfId="60891"/>
    <cellStyle name="SAPBEXstdItem 2 16 2 16" xfId="60892"/>
    <cellStyle name="SAPBEXstdItem 2 16 2 17" xfId="60893"/>
    <cellStyle name="SAPBEXstdItem 2 16 2 18" xfId="60894"/>
    <cellStyle name="SAPBEXstdItem 2 16 2 19" xfId="60895"/>
    <cellStyle name="SAPBEXstdItem 2 16 2 2" xfId="60896"/>
    <cellStyle name="SAPBEXstdItem 2 16 2 20" xfId="60897"/>
    <cellStyle name="SAPBEXstdItem 2 16 2 21" xfId="60898"/>
    <cellStyle name="SAPBEXstdItem 2 16 2 22" xfId="60899"/>
    <cellStyle name="SAPBEXstdItem 2 16 2 23" xfId="60900"/>
    <cellStyle name="SAPBEXstdItem 2 16 2 24" xfId="60901"/>
    <cellStyle name="SAPBEXstdItem 2 16 2 25" xfId="60902"/>
    <cellStyle name="SAPBEXstdItem 2 16 2 26" xfId="60903"/>
    <cellStyle name="SAPBEXstdItem 2 16 2 27" xfId="60904"/>
    <cellStyle name="SAPBEXstdItem 2 16 2 28" xfId="60905"/>
    <cellStyle name="SAPBEXstdItem 2 16 2 29" xfId="60906"/>
    <cellStyle name="SAPBEXstdItem 2 16 2 3" xfId="60907"/>
    <cellStyle name="SAPBEXstdItem 2 16 2 4" xfId="60908"/>
    <cellStyle name="SAPBEXstdItem 2 16 2 5" xfId="60909"/>
    <cellStyle name="SAPBEXstdItem 2 16 2 6" xfId="60910"/>
    <cellStyle name="SAPBEXstdItem 2 16 2 7" xfId="60911"/>
    <cellStyle name="SAPBEXstdItem 2 16 2 8" xfId="60912"/>
    <cellStyle name="SAPBEXstdItem 2 16 2 9" xfId="60913"/>
    <cellStyle name="SAPBEXstdItem 2 16 20" xfId="60914"/>
    <cellStyle name="SAPBEXstdItem 2 16 21" xfId="60915"/>
    <cellStyle name="SAPBEXstdItem 2 16 22" xfId="60916"/>
    <cellStyle name="SAPBEXstdItem 2 16 23" xfId="60917"/>
    <cellStyle name="SAPBEXstdItem 2 16 24" xfId="60918"/>
    <cellStyle name="SAPBEXstdItem 2 16 25" xfId="60919"/>
    <cellStyle name="SAPBEXstdItem 2 16 26" xfId="60920"/>
    <cellStyle name="SAPBEXstdItem 2 16 27" xfId="60921"/>
    <cellStyle name="SAPBEXstdItem 2 16 28" xfId="60922"/>
    <cellStyle name="SAPBEXstdItem 2 16 29" xfId="60923"/>
    <cellStyle name="SAPBEXstdItem 2 16 3" xfId="60924"/>
    <cellStyle name="SAPBEXstdItem 2 16 30" xfId="60925"/>
    <cellStyle name="SAPBEXstdItem 2 16 4" xfId="60926"/>
    <cellStyle name="SAPBEXstdItem 2 16 5" xfId="60927"/>
    <cellStyle name="SAPBEXstdItem 2 16 6" xfId="60928"/>
    <cellStyle name="SAPBEXstdItem 2 16 7" xfId="60929"/>
    <cellStyle name="SAPBEXstdItem 2 16 8" xfId="60930"/>
    <cellStyle name="SAPBEXstdItem 2 16 9" xfId="60931"/>
    <cellStyle name="SAPBEXstdItem 2 17" xfId="60932"/>
    <cellStyle name="SAPBEXstdItem 2 17 10" xfId="60933"/>
    <cellStyle name="SAPBEXstdItem 2 17 11" xfId="60934"/>
    <cellStyle name="SAPBEXstdItem 2 17 12" xfId="60935"/>
    <cellStyle name="SAPBEXstdItem 2 17 13" xfId="60936"/>
    <cellStyle name="SAPBEXstdItem 2 17 14" xfId="60937"/>
    <cellStyle name="SAPBEXstdItem 2 17 15" xfId="60938"/>
    <cellStyle name="SAPBEXstdItem 2 17 16" xfId="60939"/>
    <cellStyle name="SAPBEXstdItem 2 17 17" xfId="60940"/>
    <cellStyle name="SAPBEXstdItem 2 17 18" xfId="60941"/>
    <cellStyle name="SAPBEXstdItem 2 17 19" xfId="60942"/>
    <cellStyle name="SAPBEXstdItem 2 17 2" xfId="60943"/>
    <cellStyle name="SAPBEXstdItem 2 17 2 10" xfId="60944"/>
    <cellStyle name="SAPBEXstdItem 2 17 2 11" xfId="60945"/>
    <cellStyle name="SAPBEXstdItem 2 17 2 12" xfId="60946"/>
    <cellStyle name="SAPBEXstdItem 2 17 2 13" xfId="60947"/>
    <cellStyle name="SAPBEXstdItem 2 17 2 14" xfId="60948"/>
    <cellStyle name="SAPBEXstdItem 2 17 2 15" xfId="60949"/>
    <cellStyle name="SAPBEXstdItem 2 17 2 16" xfId="60950"/>
    <cellStyle name="SAPBEXstdItem 2 17 2 17" xfId="60951"/>
    <cellStyle name="SAPBEXstdItem 2 17 2 18" xfId="60952"/>
    <cellStyle name="SAPBEXstdItem 2 17 2 19" xfId="60953"/>
    <cellStyle name="SAPBEXstdItem 2 17 2 2" xfId="60954"/>
    <cellStyle name="SAPBEXstdItem 2 17 2 20" xfId="60955"/>
    <cellStyle name="SAPBEXstdItem 2 17 2 21" xfId="60956"/>
    <cellStyle name="SAPBEXstdItem 2 17 2 22" xfId="60957"/>
    <cellStyle name="SAPBEXstdItem 2 17 2 23" xfId="60958"/>
    <cellStyle name="SAPBEXstdItem 2 17 2 24" xfId="60959"/>
    <cellStyle name="SAPBEXstdItem 2 17 2 25" xfId="60960"/>
    <cellStyle name="SAPBEXstdItem 2 17 2 26" xfId="60961"/>
    <cellStyle name="SAPBEXstdItem 2 17 2 27" xfId="60962"/>
    <cellStyle name="SAPBEXstdItem 2 17 2 28" xfId="60963"/>
    <cellStyle name="SAPBEXstdItem 2 17 2 29" xfId="60964"/>
    <cellStyle name="SAPBEXstdItem 2 17 2 3" xfId="60965"/>
    <cellStyle name="SAPBEXstdItem 2 17 2 4" xfId="60966"/>
    <cellStyle name="SAPBEXstdItem 2 17 2 5" xfId="60967"/>
    <cellStyle name="SAPBEXstdItem 2 17 2 6" xfId="60968"/>
    <cellStyle name="SAPBEXstdItem 2 17 2 7" xfId="60969"/>
    <cellStyle name="SAPBEXstdItem 2 17 2 8" xfId="60970"/>
    <cellStyle name="SAPBEXstdItem 2 17 2 9" xfId="60971"/>
    <cellStyle name="SAPBEXstdItem 2 17 20" xfId="60972"/>
    <cellStyle name="SAPBEXstdItem 2 17 21" xfId="60973"/>
    <cellStyle name="SAPBEXstdItem 2 17 22" xfId="60974"/>
    <cellStyle name="SAPBEXstdItem 2 17 23" xfId="60975"/>
    <cellStyle name="SAPBEXstdItem 2 17 24" xfId="60976"/>
    <cellStyle name="SAPBEXstdItem 2 17 25" xfId="60977"/>
    <cellStyle name="SAPBEXstdItem 2 17 26" xfId="60978"/>
    <cellStyle name="SAPBEXstdItem 2 17 27" xfId="60979"/>
    <cellStyle name="SAPBEXstdItem 2 17 28" xfId="60980"/>
    <cellStyle name="SAPBEXstdItem 2 17 29" xfId="60981"/>
    <cellStyle name="SAPBEXstdItem 2 17 3" xfId="60982"/>
    <cellStyle name="SAPBEXstdItem 2 17 30" xfId="60983"/>
    <cellStyle name="SAPBEXstdItem 2 17 4" xfId="60984"/>
    <cellStyle name="SAPBEXstdItem 2 17 5" xfId="60985"/>
    <cellStyle name="SAPBEXstdItem 2 17 6" xfId="60986"/>
    <cellStyle name="SAPBEXstdItem 2 17 7" xfId="60987"/>
    <cellStyle name="SAPBEXstdItem 2 17 8" xfId="60988"/>
    <cellStyle name="SAPBEXstdItem 2 17 9" xfId="60989"/>
    <cellStyle name="SAPBEXstdItem 2 18" xfId="60990"/>
    <cellStyle name="SAPBEXstdItem 2 18 10" xfId="60991"/>
    <cellStyle name="SAPBEXstdItem 2 18 11" xfId="60992"/>
    <cellStyle name="SAPBEXstdItem 2 18 12" xfId="60993"/>
    <cellStyle name="SAPBEXstdItem 2 18 13" xfId="60994"/>
    <cellStyle name="SAPBEXstdItem 2 18 14" xfId="60995"/>
    <cellStyle name="SAPBEXstdItem 2 18 15" xfId="60996"/>
    <cellStyle name="SAPBEXstdItem 2 18 16" xfId="60997"/>
    <cellStyle name="SAPBEXstdItem 2 18 17" xfId="60998"/>
    <cellStyle name="SAPBEXstdItem 2 18 18" xfId="60999"/>
    <cellStyle name="SAPBEXstdItem 2 18 19" xfId="61000"/>
    <cellStyle name="SAPBEXstdItem 2 18 2" xfId="61001"/>
    <cellStyle name="SAPBEXstdItem 2 18 20" xfId="61002"/>
    <cellStyle name="SAPBEXstdItem 2 18 21" xfId="61003"/>
    <cellStyle name="SAPBEXstdItem 2 18 22" xfId="61004"/>
    <cellStyle name="SAPBEXstdItem 2 18 23" xfId="61005"/>
    <cellStyle name="SAPBEXstdItem 2 18 24" xfId="61006"/>
    <cellStyle name="SAPBEXstdItem 2 18 25" xfId="61007"/>
    <cellStyle name="SAPBEXstdItem 2 18 26" xfId="61008"/>
    <cellStyle name="SAPBEXstdItem 2 18 27" xfId="61009"/>
    <cellStyle name="SAPBEXstdItem 2 18 28" xfId="61010"/>
    <cellStyle name="SAPBEXstdItem 2 18 29" xfId="61011"/>
    <cellStyle name="SAPBEXstdItem 2 18 3" xfId="61012"/>
    <cellStyle name="SAPBEXstdItem 2 18 4" xfId="61013"/>
    <cellStyle name="SAPBEXstdItem 2 18 5" xfId="61014"/>
    <cellStyle name="SAPBEXstdItem 2 18 6" xfId="61015"/>
    <cellStyle name="SAPBEXstdItem 2 18 7" xfId="61016"/>
    <cellStyle name="SAPBEXstdItem 2 18 8" xfId="61017"/>
    <cellStyle name="SAPBEXstdItem 2 18 9" xfId="61018"/>
    <cellStyle name="SAPBEXstdItem 2 19" xfId="61019"/>
    <cellStyle name="SAPBEXstdItem 2 19 10" xfId="61020"/>
    <cellStyle name="SAPBEXstdItem 2 19 11" xfId="61021"/>
    <cellStyle name="SAPBEXstdItem 2 19 12" xfId="61022"/>
    <cellStyle name="SAPBEXstdItem 2 19 13" xfId="61023"/>
    <cellStyle name="SAPBEXstdItem 2 19 14" xfId="61024"/>
    <cellStyle name="SAPBEXstdItem 2 19 15" xfId="61025"/>
    <cellStyle name="SAPBEXstdItem 2 19 16" xfId="61026"/>
    <cellStyle name="SAPBEXstdItem 2 19 17" xfId="61027"/>
    <cellStyle name="SAPBEXstdItem 2 19 18" xfId="61028"/>
    <cellStyle name="SAPBEXstdItem 2 19 19" xfId="61029"/>
    <cellStyle name="SAPBEXstdItem 2 19 2" xfId="61030"/>
    <cellStyle name="SAPBEXstdItem 2 19 20" xfId="61031"/>
    <cellStyle name="SAPBEXstdItem 2 19 21" xfId="61032"/>
    <cellStyle name="SAPBEXstdItem 2 19 22" xfId="61033"/>
    <cellStyle name="SAPBEXstdItem 2 19 23" xfId="61034"/>
    <cellStyle name="SAPBEXstdItem 2 19 24" xfId="61035"/>
    <cellStyle name="SAPBEXstdItem 2 19 25" xfId="61036"/>
    <cellStyle name="SAPBEXstdItem 2 19 26" xfId="61037"/>
    <cellStyle name="SAPBEXstdItem 2 19 27" xfId="61038"/>
    <cellStyle name="SAPBEXstdItem 2 19 28" xfId="61039"/>
    <cellStyle name="SAPBEXstdItem 2 19 29" xfId="61040"/>
    <cellStyle name="SAPBEXstdItem 2 19 3" xfId="61041"/>
    <cellStyle name="SAPBEXstdItem 2 19 4" xfId="61042"/>
    <cellStyle name="SAPBEXstdItem 2 19 5" xfId="61043"/>
    <cellStyle name="SAPBEXstdItem 2 19 6" xfId="61044"/>
    <cellStyle name="SAPBEXstdItem 2 19 7" xfId="61045"/>
    <cellStyle name="SAPBEXstdItem 2 19 8" xfId="61046"/>
    <cellStyle name="SAPBEXstdItem 2 19 9" xfId="61047"/>
    <cellStyle name="SAPBEXstdItem 2 2" xfId="61048"/>
    <cellStyle name="SAPBEXstdItem 2 2 10" xfId="61049"/>
    <cellStyle name="SAPBEXstdItem 2 2 11" xfId="61050"/>
    <cellStyle name="SAPBEXstdItem 2 2 12" xfId="61051"/>
    <cellStyle name="SAPBEXstdItem 2 2 13" xfId="61052"/>
    <cellStyle name="SAPBEXstdItem 2 2 14" xfId="61053"/>
    <cellStyle name="SAPBEXstdItem 2 2 15" xfId="61054"/>
    <cellStyle name="SAPBEXstdItem 2 2 16" xfId="61055"/>
    <cellStyle name="SAPBEXstdItem 2 2 17" xfId="61056"/>
    <cellStyle name="SAPBEXstdItem 2 2 18" xfId="61057"/>
    <cellStyle name="SAPBEXstdItem 2 2 19" xfId="61058"/>
    <cellStyle name="SAPBEXstdItem 2 2 2" xfId="61059"/>
    <cellStyle name="SAPBEXstdItem 2 2 2 10" xfId="61060"/>
    <cellStyle name="SAPBEXstdItem 2 2 2 11" xfId="61061"/>
    <cellStyle name="SAPBEXstdItem 2 2 2 12" xfId="61062"/>
    <cellStyle name="SAPBEXstdItem 2 2 2 13" xfId="61063"/>
    <cellStyle name="SAPBEXstdItem 2 2 2 14" xfId="61064"/>
    <cellStyle name="SAPBEXstdItem 2 2 2 15" xfId="61065"/>
    <cellStyle name="SAPBEXstdItem 2 2 2 16" xfId="61066"/>
    <cellStyle name="SAPBEXstdItem 2 2 2 17" xfId="61067"/>
    <cellStyle name="SAPBEXstdItem 2 2 2 18" xfId="61068"/>
    <cellStyle name="SAPBEXstdItem 2 2 2 19" xfId="61069"/>
    <cellStyle name="SAPBEXstdItem 2 2 2 2" xfId="61070"/>
    <cellStyle name="SAPBEXstdItem 2 2 2 2 10" xfId="61071"/>
    <cellStyle name="SAPBEXstdItem 2 2 2 2 11" xfId="61072"/>
    <cellStyle name="SAPBEXstdItem 2 2 2 2 12" xfId="61073"/>
    <cellStyle name="SAPBEXstdItem 2 2 2 2 13" xfId="61074"/>
    <cellStyle name="SAPBEXstdItem 2 2 2 2 14" xfId="61075"/>
    <cellStyle name="SAPBEXstdItem 2 2 2 2 15" xfId="61076"/>
    <cellStyle name="SAPBEXstdItem 2 2 2 2 16" xfId="61077"/>
    <cellStyle name="SAPBEXstdItem 2 2 2 2 17" xfId="61078"/>
    <cellStyle name="SAPBEXstdItem 2 2 2 2 18" xfId="61079"/>
    <cellStyle name="SAPBEXstdItem 2 2 2 2 19" xfId="61080"/>
    <cellStyle name="SAPBEXstdItem 2 2 2 2 2" xfId="61081"/>
    <cellStyle name="SAPBEXstdItem 2 2 2 2 20" xfId="61082"/>
    <cellStyle name="SAPBEXstdItem 2 2 2 2 21" xfId="61083"/>
    <cellStyle name="SAPBEXstdItem 2 2 2 2 22" xfId="61084"/>
    <cellStyle name="SAPBEXstdItem 2 2 2 2 23" xfId="61085"/>
    <cellStyle name="SAPBEXstdItem 2 2 2 2 24" xfId="61086"/>
    <cellStyle name="SAPBEXstdItem 2 2 2 2 25" xfId="61087"/>
    <cellStyle name="SAPBEXstdItem 2 2 2 2 26" xfId="61088"/>
    <cellStyle name="SAPBEXstdItem 2 2 2 2 27" xfId="61089"/>
    <cellStyle name="SAPBEXstdItem 2 2 2 2 28" xfId="61090"/>
    <cellStyle name="SAPBEXstdItem 2 2 2 2 29" xfId="61091"/>
    <cellStyle name="SAPBEXstdItem 2 2 2 2 3" xfId="61092"/>
    <cellStyle name="SAPBEXstdItem 2 2 2 2 4" xfId="61093"/>
    <cellStyle name="SAPBEXstdItem 2 2 2 2 5" xfId="61094"/>
    <cellStyle name="SAPBEXstdItem 2 2 2 2 6" xfId="61095"/>
    <cellStyle name="SAPBEXstdItem 2 2 2 2 7" xfId="61096"/>
    <cellStyle name="SAPBEXstdItem 2 2 2 2 8" xfId="61097"/>
    <cellStyle name="SAPBEXstdItem 2 2 2 2 9" xfId="61098"/>
    <cellStyle name="SAPBEXstdItem 2 2 2 20" xfId="61099"/>
    <cellStyle name="SAPBEXstdItem 2 2 2 21" xfId="61100"/>
    <cellStyle name="SAPBEXstdItem 2 2 2 22" xfId="61101"/>
    <cellStyle name="SAPBEXstdItem 2 2 2 23" xfId="61102"/>
    <cellStyle name="SAPBEXstdItem 2 2 2 24" xfId="61103"/>
    <cellStyle name="SAPBEXstdItem 2 2 2 25" xfId="61104"/>
    <cellStyle name="SAPBEXstdItem 2 2 2 26" xfId="61105"/>
    <cellStyle name="SAPBEXstdItem 2 2 2 27" xfId="61106"/>
    <cellStyle name="SAPBEXstdItem 2 2 2 28" xfId="61107"/>
    <cellStyle name="SAPBEXstdItem 2 2 2 29" xfId="61108"/>
    <cellStyle name="SAPBEXstdItem 2 2 2 3" xfId="61109"/>
    <cellStyle name="SAPBEXstdItem 2 2 2 30" xfId="61110"/>
    <cellStyle name="SAPBEXstdItem 2 2 2 4" xfId="61111"/>
    <cellStyle name="SAPBEXstdItem 2 2 2 5" xfId="61112"/>
    <cellStyle name="SAPBEXstdItem 2 2 2 6" xfId="61113"/>
    <cellStyle name="SAPBEXstdItem 2 2 2 7" xfId="61114"/>
    <cellStyle name="SAPBEXstdItem 2 2 2 8" xfId="61115"/>
    <cellStyle name="SAPBEXstdItem 2 2 2 9" xfId="61116"/>
    <cellStyle name="SAPBEXstdItem 2 2 20" xfId="61117"/>
    <cellStyle name="SAPBEXstdItem 2 2 21" xfId="61118"/>
    <cellStyle name="SAPBEXstdItem 2 2 22" xfId="61119"/>
    <cellStyle name="SAPBEXstdItem 2 2 23" xfId="61120"/>
    <cellStyle name="SAPBEXstdItem 2 2 24" xfId="61121"/>
    <cellStyle name="SAPBEXstdItem 2 2 25" xfId="61122"/>
    <cellStyle name="SAPBEXstdItem 2 2 26" xfId="61123"/>
    <cellStyle name="SAPBEXstdItem 2 2 27" xfId="61124"/>
    <cellStyle name="SAPBEXstdItem 2 2 28" xfId="61125"/>
    <cellStyle name="SAPBEXstdItem 2 2 29" xfId="61126"/>
    <cellStyle name="SAPBEXstdItem 2 2 3" xfId="61127"/>
    <cellStyle name="SAPBEXstdItem 2 2 3 10" xfId="61128"/>
    <cellStyle name="SAPBEXstdItem 2 2 3 11" xfId="61129"/>
    <cellStyle name="SAPBEXstdItem 2 2 3 12" xfId="61130"/>
    <cellStyle name="SAPBEXstdItem 2 2 3 13" xfId="61131"/>
    <cellStyle name="SAPBEXstdItem 2 2 3 14" xfId="61132"/>
    <cellStyle name="SAPBEXstdItem 2 2 3 15" xfId="61133"/>
    <cellStyle name="SAPBEXstdItem 2 2 3 16" xfId="61134"/>
    <cellStyle name="SAPBEXstdItem 2 2 3 17" xfId="61135"/>
    <cellStyle name="SAPBEXstdItem 2 2 3 18" xfId="61136"/>
    <cellStyle name="SAPBEXstdItem 2 2 3 19" xfId="61137"/>
    <cellStyle name="SAPBEXstdItem 2 2 3 2" xfId="61138"/>
    <cellStyle name="SAPBEXstdItem 2 2 3 20" xfId="61139"/>
    <cellStyle name="SAPBEXstdItem 2 2 3 21" xfId="61140"/>
    <cellStyle name="SAPBEXstdItem 2 2 3 22" xfId="61141"/>
    <cellStyle name="SAPBEXstdItem 2 2 3 23" xfId="61142"/>
    <cellStyle name="SAPBEXstdItem 2 2 3 24" xfId="61143"/>
    <cellStyle name="SAPBEXstdItem 2 2 3 25" xfId="61144"/>
    <cellStyle name="SAPBEXstdItem 2 2 3 26" xfId="61145"/>
    <cellStyle name="SAPBEXstdItem 2 2 3 27" xfId="61146"/>
    <cellStyle name="SAPBEXstdItem 2 2 3 28" xfId="61147"/>
    <cellStyle name="SAPBEXstdItem 2 2 3 29" xfId="61148"/>
    <cellStyle name="SAPBEXstdItem 2 2 3 3" xfId="61149"/>
    <cellStyle name="SAPBEXstdItem 2 2 3 4" xfId="61150"/>
    <cellStyle name="SAPBEXstdItem 2 2 3 5" xfId="61151"/>
    <cellStyle name="SAPBEXstdItem 2 2 3 6" xfId="61152"/>
    <cellStyle name="SAPBEXstdItem 2 2 3 7" xfId="61153"/>
    <cellStyle name="SAPBEXstdItem 2 2 3 8" xfId="61154"/>
    <cellStyle name="SAPBEXstdItem 2 2 3 9" xfId="61155"/>
    <cellStyle name="SAPBEXstdItem 2 2 30" xfId="61156"/>
    <cellStyle name="SAPBEXstdItem 2 2 31" xfId="61157"/>
    <cellStyle name="SAPBEXstdItem 2 2 4" xfId="61158"/>
    <cellStyle name="SAPBEXstdItem 2 2 5" xfId="61159"/>
    <cellStyle name="SAPBEXstdItem 2 2 6" xfId="61160"/>
    <cellStyle name="SAPBEXstdItem 2 2 7" xfId="61161"/>
    <cellStyle name="SAPBEXstdItem 2 2 8" xfId="61162"/>
    <cellStyle name="SAPBEXstdItem 2 2 9" xfId="61163"/>
    <cellStyle name="SAPBEXstdItem 2 20" xfId="61164"/>
    <cellStyle name="SAPBEXstdItem 2 20 10" xfId="61165"/>
    <cellStyle name="SAPBEXstdItem 2 20 11" xfId="61166"/>
    <cellStyle name="SAPBEXstdItem 2 20 12" xfId="61167"/>
    <cellStyle name="SAPBEXstdItem 2 20 13" xfId="61168"/>
    <cellStyle name="SAPBEXstdItem 2 20 14" xfId="61169"/>
    <cellStyle name="SAPBEXstdItem 2 20 15" xfId="61170"/>
    <cellStyle name="SAPBEXstdItem 2 20 16" xfId="61171"/>
    <cellStyle name="SAPBEXstdItem 2 20 17" xfId="61172"/>
    <cellStyle name="SAPBEXstdItem 2 20 18" xfId="61173"/>
    <cellStyle name="SAPBEXstdItem 2 20 19" xfId="61174"/>
    <cellStyle name="SAPBEXstdItem 2 20 2" xfId="61175"/>
    <cellStyle name="SAPBEXstdItem 2 20 20" xfId="61176"/>
    <cellStyle name="SAPBEXstdItem 2 20 21" xfId="61177"/>
    <cellStyle name="SAPBEXstdItem 2 20 22" xfId="61178"/>
    <cellStyle name="SAPBEXstdItem 2 20 23" xfId="61179"/>
    <cellStyle name="SAPBEXstdItem 2 20 24" xfId="61180"/>
    <cellStyle name="SAPBEXstdItem 2 20 25" xfId="61181"/>
    <cellStyle name="SAPBEXstdItem 2 20 26" xfId="61182"/>
    <cellStyle name="SAPBEXstdItem 2 20 27" xfId="61183"/>
    <cellStyle name="SAPBEXstdItem 2 20 28" xfId="61184"/>
    <cellStyle name="SAPBEXstdItem 2 20 29" xfId="61185"/>
    <cellStyle name="SAPBEXstdItem 2 20 3" xfId="61186"/>
    <cellStyle name="SAPBEXstdItem 2 20 4" xfId="61187"/>
    <cellStyle name="SAPBEXstdItem 2 20 5" xfId="61188"/>
    <cellStyle name="SAPBEXstdItem 2 20 6" xfId="61189"/>
    <cellStyle name="SAPBEXstdItem 2 20 7" xfId="61190"/>
    <cellStyle name="SAPBEXstdItem 2 20 8" xfId="61191"/>
    <cellStyle name="SAPBEXstdItem 2 20 9" xfId="61192"/>
    <cellStyle name="SAPBEXstdItem 2 21" xfId="61193"/>
    <cellStyle name="SAPBEXstdItem 2 21 10" xfId="61194"/>
    <cellStyle name="SAPBEXstdItem 2 21 11" xfId="61195"/>
    <cellStyle name="SAPBEXstdItem 2 21 12" xfId="61196"/>
    <cellStyle name="SAPBEXstdItem 2 21 13" xfId="61197"/>
    <cellStyle name="SAPBEXstdItem 2 21 14" xfId="61198"/>
    <cellStyle name="SAPBEXstdItem 2 21 15" xfId="61199"/>
    <cellStyle name="SAPBEXstdItem 2 21 16" xfId="61200"/>
    <cellStyle name="SAPBEXstdItem 2 21 17" xfId="61201"/>
    <cellStyle name="SAPBEXstdItem 2 21 18" xfId="61202"/>
    <cellStyle name="SAPBEXstdItem 2 21 19" xfId="61203"/>
    <cellStyle name="SAPBEXstdItem 2 21 2" xfId="61204"/>
    <cellStyle name="SAPBEXstdItem 2 21 20" xfId="61205"/>
    <cellStyle name="SAPBEXstdItem 2 21 21" xfId="61206"/>
    <cellStyle name="SAPBEXstdItem 2 21 22" xfId="61207"/>
    <cellStyle name="SAPBEXstdItem 2 21 23" xfId="61208"/>
    <cellStyle name="SAPBEXstdItem 2 21 24" xfId="61209"/>
    <cellStyle name="SAPBEXstdItem 2 21 25" xfId="61210"/>
    <cellStyle name="SAPBEXstdItem 2 21 26" xfId="61211"/>
    <cellStyle name="SAPBEXstdItem 2 21 27" xfId="61212"/>
    <cellStyle name="SAPBEXstdItem 2 21 28" xfId="61213"/>
    <cellStyle name="SAPBEXstdItem 2 21 29" xfId="61214"/>
    <cellStyle name="SAPBEXstdItem 2 21 3" xfId="61215"/>
    <cellStyle name="SAPBEXstdItem 2 21 4" xfId="61216"/>
    <cellStyle name="SAPBEXstdItem 2 21 5" xfId="61217"/>
    <cellStyle name="SAPBEXstdItem 2 21 6" xfId="61218"/>
    <cellStyle name="SAPBEXstdItem 2 21 7" xfId="61219"/>
    <cellStyle name="SAPBEXstdItem 2 21 8" xfId="61220"/>
    <cellStyle name="SAPBEXstdItem 2 21 9" xfId="61221"/>
    <cellStyle name="SAPBEXstdItem 2 22" xfId="61222"/>
    <cellStyle name="SAPBEXstdItem 2 22 10" xfId="61223"/>
    <cellStyle name="SAPBEXstdItem 2 22 11" xfId="61224"/>
    <cellStyle name="SAPBEXstdItem 2 22 12" xfId="61225"/>
    <cellStyle name="SAPBEXstdItem 2 22 13" xfId="61226"/>
    <cellStyle name="SAPBEXstdItem 2 22 14" xfId="61227"/>
    <cellStyle name="SAPBEXstdItem 2 22 15" xfId="61228"/>
    <cellStyle name="SAPBEXstdItem 2 22 16" xfId="61229"/>
    <cellStyle name="SAPBEXstdItem 2 22 17" xfId="61230"/>
    <cellStyle name="SAPBEXstdItem 2 22 18" xfId="61231"/>
    <cellStyle name="SAPBEXstdItem 2 22 19" xfId="61232"/>
    <cellStyle name="SAPBEXstdItem 2 22 2" xfId="61233"/>
    <cellStyle name="SAPBEXstdItem 2 22 20" xfId="61234"/>
    <cellStyle name="SAPBEXstdItem 2 22 21" xfId="61235"/>
    <cellStyle name="SAPBEXstdItem 2 22 22" xfId="61236"/>
    <cellStyle name="SAPBEXstdItem 2 22 23" xfId="61237"/>
    <cellStyle name="SAPBEXstdItem 2 22 24" xfId="61238"/>
    <cellStyle name="SAPBEXstdItem 2 22 25" xfId="61239"/>
    <cellStyle name="SAPBEXstdItem 2 22 26" xfId="61240"/>
    <cellStyle name="SAPBEXstdItem 2 22 27" xfId="61241"/>
    <cellStyle name="SAPBEXstdItem 2 22 28" xfId="61242"/>
    <cellStyle name="SAPBEXstdItem 2 22 29" xfId="61243"/>
    <cellStyle name="SAPBEXstdItem 2 22 3" xfId="61244"/>
    <cellStyle name="SAPBEXstdItem 2 22 4" xfId="61245"/>
    <cellStyle name="SAPBEXstdItem 2 22 5" xfId="61246"/>
    <cellStyle name="SAPBEXstdItem 2 22 6" xfId="61247"/>
    <cellStyle name="SAPBEXstdItem 2 22 7" xfId="61248"/>
    <cellStyle name="SAPBEXstdItem 2 22 8" xfId="61249"/>
    <cellStyle name="SAPBEXstdItem 2 22 9" xfId="61250"/>
    <cellStyle name="SAPBEXstdItem 2 23" xfId="61251"/>
    <cellStyle name="SAPBEXstdItem 2 23 10" xfId="61252"/>
    <cellStyle name="SAPBEXstdItem 2 23 11" xfId="61253"/>
    <cellStyle name="SAPBEXstdItem 2 23 12" xfId="61254"/>
    <cellStyle name="SAPBEXstdItem 2 23 13" xfId="61255"/>
    <cellStyle name="SAPBEXstdItem 2 23 14" xfId="61256"/>
    <cellStyle name="SAPBEXstdItem 2 23 15" xfId="61257"/>
    <cellStyle name="SAPBEXstdItem 2 23 16" xfId="61258"/>
    <cellStyle name="SAPBEXstdItem 2 23 17" xfId="61259"/>
    <cellStyle name="SAPBEXstdItem 2 23 18" xfId="61260"/>
    <cellStyle name="SAPBEXstdItem 2 23 19" xfId="61261"/>
    <cellStyle name="SAPBEXstdItem 2 23 2" xfId="61262"/>
    <cellStyle name="SAPBEXstdItem 2 23 20" xfId="61263"/>
    <cellStyle name="SAPBEXstdItem 2 23 21" xfId="61264"/>
    <cellStyle name="SAPBEXstdItem 2 23 22" xfId="61265"/>
    <cellStyle name="SAPBEXstdItem 2 23 23" xfId="61266"/>
    <cellStyle name="SAPBEXstdItem 2 23 24" xfId="61267"/>
    <cellStyle name="SAPBEXstdItem 2 23 25" xfId="61268"/>
    <cellStyle name="SAPBEXstdItem 2 23 26" xfId="61269"/>
    <cellStyle name="SAPBEXstdItem 2 23 27" xfId="61270"/>
    <cellStyle name="SAPBEXstdItem 2 23 28" xfId="61271"/>
    <cellStyle name="SAPBEXstdItem 2 23 29" xfId="61272"/>
    <cellStyle name="SAPBEXstdItem 2 23 3" xfId="61273"/>
    <cellStyle name="SAPBEXstdItem 2 23 4" xfId="61274"/>
    <cellStyle name="SAPBEXstdItem 2 23 5" xfId="61275"/>
    <cellStyle name="SAPBEXstdItem 2 23 6" xfId="61276"/>
    <cellStyle name="SAPBEXstdItem 2 23 7" xfId="61277"/>
    <cellStyle name="SAPBEXstdItem 2 23 8" xfId="61278"/>
    <cellStyle name="SAPBEXstdItem 2 23 9" xfId="61279"/>
    <cellStyle name="SAPBEXstdItem 2 24" xfId="61280"/>
    <cellStyle name="SAPBEXstdItem 2 24 10" xfId="61281"/>
    <cellStyle name="SAPBEXstdItem 2 24 11" xfId="61282"/>
    <cellStyle name="SAPBEXstdItem 2 24 12" xfId="61283"/>
    <cellStyle name="SAPBEXstdItem 2 24 13" xfId="61284"/>
    <cellStyle name="SAPBEXstdItem 2 24 14" xfId="61285"/>
    <cellStyle name="SAPBEXstdItem 2 24 15" xfId="61286"/>
    <cellStyle name="SAPBEXstdItem 2 24 16" xfId="61287"/>
    <cellStyle name="SAPBEXstdItem 2 24 17" xfId="61288"/>
    <cellStyle name="SAPBEXstdItem 2 24 18" xfId="61289"/>
    <cellStyle name="SAPBEXstdItem 2 24 19" xfId="61290"/>
    <cellStyle name="SAPBEXstdItem 2 24 2" xfId="61291"/>
    <cellStyle name="SAPBEXstdItem 2 24 20" xfId="61292"/>
    <cellStyle name="SAPBEXstdItem 2 24 21" xfId="61293"/>
    <cellStyle name="SAPBEXstdItem 2 24 22" xfId="61294"/>
    <cellStyle name="SAPBEXstdItem 2 24 23" xfId="61295"/>
    <cellStyle name="SAPBEXstdItem 2 24 24" xfId="61296"/>
    <cellStyle name="SAPBEXstdItem 2 24 25" xfId="61297"/>
    <cellStyle name="SAPBEXstdItem 2 24 26" xfId="61298"/>
    <cellStyle name="SAPBEXstdItem 2 24 27" xfId="61299"/>
    <cellStyle name="SAPBEXstdItem 2 24 28" xfId="61300"/>
    <cellStyle name="SAPBEXstdItem 2 24 29" xfId="61301"/>
    <cellStyle name="SAPBEXstdItem 2 24 3" xfId="61302"/>
    <cellStyle name="SAPBEXstdItem 2 24 4" xfId="61303"/>
    <cellStyle name="SAPBEXstdItem 2 24 5" xfId="61304"/>
    <cellStyle name="SAPBEXstdItem 2 24 6" xfId="61305"/>
    <cellStyle name="SAPBEXstdItem 2 24 7" xfId="61306"/>
    <cellStyle name="SAPBEXstdItem 2 24 8" xfId="61307"/>
    <cellStyle name="SAPBEXstdItem 2 24 9" xfId="61308"/>
    <cellStyle name="SAPBEXstdItem 2 25" xfId="61309"/>
    <cellStyle name="SAPBEXstdItem 2 26" xfId="61310"/>
    <cellStyle name="SAPBEXstdItem 2 27" xfId="61311"/>
    <cellStyle name="SAPBEXstdItem 2 28" xfId="61312"/>
    <cellStyle name="SAPBEXstdItem 2 29" xfId="61313"/>
    <cellStyle name="SAPBEXstdItem 2 3" xfId="61314"/>
    <cellStyle name="SAPBEXstdItem 2 3 10" xfId="61315"/>
    <cellStyle name="SAPBEXstdItem 2 3 11" xfId="61316"/>
    <cellStyle name="SAPBEXstdItem 2 3 12" xfId="61317"/>
    <cellStyle name="SAPBEXstdItem 2 3 13" xfId="61318"/>
    <cellStyle name="SAPBEXstdItem 2 3 14" xfId="61319"/>
    <cellStyle name="SAPBEXstdItem 2 3 15" xfId="61320"/>
    <cellStyle name="SAPBEXstdItem 2 3 16" xfId="61321"/>
    <cellStyle name="SAPBEXstdItem 2 3 17" xfId="61322"/>
    <cellStyle name="SAPBEXstdItem 2 3 18" xfId="61323"/>
    <cellStyle name="SAPBEXstdItem 2 3 19" xfId="61324"/>
    <cellStyle name="SAPBEXstdItem 2 3 2" xfId="61325"/>
    <cellStyle name="SAPBEXstdItem 2 3 2 10" xfId="61326"/>
    <cellStyle name="SAPBEXstdItem 2 3 2 11" xfId="61327"/>
    <cellStyle name="SAPBEXstdItem 2 3 2 12" xfId="61328"/>
    <cellStyle name="SAPBEXstdItem 2 3 2 13" xfId="61329"/>
    <cellStyle name="SAPBEXstdItem 2 3 2 14" xfId="61330"/>
    <cellStyle name="SAPBEXstdItem 2 3 2 15" xfId="61331"/>
    <cellStyle name="SAPBEXstdItem 2 3 2 16" xfId="61332"/>
    <cellStyle name="SAPBEXstdItem 2 3 2 17" xfId="61333"/>
    <cellStyle name="SAPBEXstdItem 2 3 2 18" xfId="61334"/>
    <cellStyle name="SAPBEXstdItem 2 3 2 19" xfId="61335"/>
    <cellStyle name="SAPBEXstdItem 2 3 2 2" xfId="61336"/>
    <cellStyle name="SAPBEXstdItem 2 3 2 20" xfId="61337"/>
    <cellStyle name="SAPBEXstdItem 2 3 2 21" xfId="61338"/>
    <cellStyle name="SAPBEXstdItem 2 3 2 22" xfId="61339"/>
    <cellStyle name="SAPBEXstdItem 2 3 2 23" xfId="61340"/>
    <cellStyle name="SAPBEXstdItem 2 3 2 24" xfId="61341"/>
    <cellStyle name="SAPBEXstdItem 2 3 2 25" xfId="61342"/>
    <cellStyle name="SAPBEXstdItem 2 3 2 26" xfId="61343"/>
    <cellStyle name="SAPBEXstdItem 2 3 2 27" xfId="61344"/>
    <cellStyle name="SAPBEXstdItem 2 3 2 28" xfId="61345"/>
    <cellStyle name="SAPBEXstdItem 2 3 2 29" xfId="61346"/>
    <cellStyle name="SAPBEXstdItem 2 3 2 3" xfId="61347"/>
    <cellStyle name="SAPBEXstdItem 2 3 2 4" xfId="61348"/>
    <cellStyle name="SAPBEXstdItem 2 3 2 5" xfId="61349"/>
    <cellStyle name="SAPBEXstdItem 2 3 2 6" xfId="61350"/>
    <cellStyle name="SAPBEXstdItem 2 3 2 7" xfId="61351"/>
    <cellStyle name="SAPBEXstdItem 2 3 2 8" xfId="61352"/>
    <cellStyle name="SAPBEXstdItem 2 3 2 9" xfId="61353"/>
    <cellStyle name="SAPBEXstdItem 2 3 20" xfId="61354"/>
    <cellStyle name="SAPBEXstdItem 2 3 21" xfId="61355"/>
    <cellStyle name="SAPBEXstdItem 2 3 22" xfId="61356"/>
    <cellStyle name="SAPBEXstdItem 2 3 23" xfId="61357"/>
    <cellStyle name="SAPBEXstdItem 2 3 24" xfId="61358"/>
    <cellStyle name="SAPBEXstdItem 2 3 25" xfId="61359"/>
    <cellStyle name="SAPBEXstdItem 2 3 26" xfId="61360"/>
    <cellStyle name="SAPBEXstdItem 2 3 27" xfId="61361"/>
    <cellStyle name="SAPBEXstdItem 2 3 28" xfId="61362"/>
    <cellStyle name="SAPBEXstdItem 2 3 29" xfId="61363"/>
    <cellStyle name="SAPBEXstdItem 2 3 3" xfId="61364"/>
    <cellStyle name="SAPBEXstdItem 2 3 3 10" xfId="61365"/>
    <cellStyle name="SAPBEXstdItem 2 3 3 11" xfId="61366"/>
    <cellStyle name="SAPBEXstdItem 2 3 3 12" xfId="61367"/>
    <cellStyle name="SAPBEXstdItem 2 3 3 13" xfId="61368"/>
    <cellStyle name="SAPBEXstdItem 2 3 3 14" xfId="61369"/>
    <cellStyle name="SAPBEXstdItem 2 3 3 15" xfId="61370"/>
    <cellStyle name="SAPBEXstdItem 2 3 3 16" xfId="61371"/>
    <cellStyle name="SAPBEXstdItem 2 3 3 17" xfId="61372"/>
    <cellStyle name="SAPBEXstdItem 2 3 3 18" xfId="61373"/>
    <cellStyle name="SAPBEXstdItem 2 3 3 19" xfId="61374"/>
    <cellStyle name="SAPBEXstdItem 2 3 3 2" xfId="61375"/>
    <cellStyle name="SAPBEXstdItem 2 3 3 20" xfId="61376"/>
    <cellStyle name="SAPBEXstdItem 2 3 3 21" xfId="61377"/>
    <cellStyle name="SAPBEXstdItem 2 3 3 22" xfId="61378"/>
    <cellStyle name="SAPBEXstdItem 2 3 3 23" xfId="61379"/>
    <cellStyle name="SAPBEXstdItem 2 3 3 24" xfId="61380"/>
    <cellStyle name="SAPBEXstdItem 2 3 3 25" xfId="61381"/>
    <cellStyle name="SAPBEXstdItem 2 3 3 26" xfId="61382"/>
    <cellStyle name="SAPBEXstdItem 2 3 3 27" xfId="61383"/>
    <cellStyle name="SAPBEXstdItem 2 3 3 28" xfId="61384"/>
    <cellStyle name="SAPBEXstdItem 2 3 3 29" xfId="61385"/>
    <cellStyle name="SAPBEXstdItem 2 3 3 3" xfId="61386"/>
    <cellStyle name="SAPBEXstdItem 2 3 3 4" xfId="61387"/>
    <cellStyle name="SAPBEXstdItem 2 3 3 5" xfId="61388"/>
    <cellStyle name="SAPBEXstdItem 2 3 3 6" xfId="61389"/>
    <cellStyle name="SAPBEXstdItem 2 3 3 7" xfId="61390"/>
    <cellStyle name="SAPBEXstdItem 2 3 3 8" xfId="61391"/>
    <cellStyle name="SAPBEXstdItem 2 3 3 9" xfId="61392"/>
    <cellStyle name="SAPBEXstdItem 2 3 30" xfId="61393"/>
    <cellStyle name="SAPBEXstdItem 2 3 31" xfId="61394"/>
    <cellStyle name="SAPBEXstdItem 2 3 4" xfId="61395"/>
    <cellStyle name="SAPBEXstdItem 2 3 5" xfId="61396"/>
    <cellStyle name="SAPBEXstdItem 2 3 6" xfId="61397"/>
    <cellStyle name="SAPBEXstdItem 2 3 7" xfId="61398"/>
    <cellStyle name="SAPBEXstdItem 2 3 8" xfId="61399"/>
    <cellStyle name="SAPBEXstdItem 2 3 9" xfId="61400"/>
    <cellStyle name="SAPBEXstdItem 2 30" xfId="61401"/>
    <cellStyle name="SAPBEXstdItem 2 31" xfId="61402"/>
    <cellStyle name="SAPBEXstdItem 2 32" xfId="61403"/>
    <cellStyle name="SAPBEXstdItem 2 33" xfId="61404"/>
    <cellStyle name="SAPBEXstdItem 2 34" xfId="61405"/>
    <cellStyle name="SAPBEXstdItem 2 35" xfId="61406"/>
    <cellStyle name="SAPBEXstdItem 2 36" xfId="61407"/>
    <cellStyle name="SAPBEXstdItem 2 37" xfId="61408"/>
    <cellStyle name="SAPBEXstdItem 2 38" xfId="61409"/>
    <cellStyle name="SAPBEXstdItem 2 39" xfId="61410"/>
    <cellStyle name="SAPBEXstdItem 2 4" xfId="61411"/>
    <cellStyle name="SAPBEXstdItem 2 4 10" xfId="61412"/>
    <cellStyle name="SAPBEXstdItem 2 4 11" xfId="61413"/>
    <cellStyle name="SAPBEXstdItem 2 4 12" xfId="61414"/>
    <cellStyle name="SAPBEXstdItem 2 4 13" xfId="61415"/>
    <cellStyle name="SAPBEXstdItem 2 4 14" xfId="61416"/>
    <cellStyle name="SAPBEXstdItem 2 4 15" xfId="61417"/>
    <cellStyle name="SAPBEXstdItem 2 4 16" xfId="61418"/>
    <cellStyle name="SAPBEXstdItem 2 4 17" xfId="61419"/>
    <cellStyle name="SAPBEXstdItem 2 4 18" xfId="61420"/>
    <cellStyle name="SAPBEXstdItem 2 4 19" xfId="61421"/>
    <cellStyle name="SAPBEXstdItem 2 4 2" xfId="61422"/>
    <cellStyle name="SAPBEXstdItem 2 4 2 10" xfId="61423"/>
    <cellStyle name="SAPBEXstdItem 2 4 2 11" xfId="61424"/>
    <cellStyle name="SAPBEXstdItem 2 4 2 12" xfId="61425"/>
    <cellStyle name="SAPBEXstdItem 2 4 2 13" xfId="61426"/>
    <cellStyle name="SAPBEXstdItem 2 4 2 14" xfId="61427"/>
    <cellStyle name="SAPBEXstdItem 2 4 2 15" xfId="61428"/>
    <cellStyle name="SAPBEXstdItem 2 4 2 16" xfId="61429"/>
    <cellStyle name="SAPBEXstdItem 2 4 2 17" xfId="61430"/>
    <cellStyle name="SAPBEXstdItem 2 4 2 18" xfId="61431"/>
    <cellStyle name="SAPBEXstdItem 2 4 2 19" xfId="61432"/>
    <cellStyle name="SAPBEXstdItem 2 4 2 2" xfId="61433"/>
    <cellStyle name="SAPBEXstdItem 2 4 2 20" xfId="61434"/>
    <cellStyle name="SAPBEXstdItem 2 4 2 21" xfId="61435"/>
    <cellStyle name="SAPBEXstdItem 2 4 2 22" xfId="61436"/>
    <cellStyle name="SAPBEXstdItem 2 4 2 23" xfId="61437"/>
    <cellStyle name="SAPBEXstdItem 2 4 2 24" xfId="61438"/>
    <cellStyle name="SAPBEXstdItem 2 4 2 25" xfId="61439"/>
    <cellStyle name="SAPBEXstdItem 2 4 2 26" xfId="61440"/>
    <cellStyle name="SAPBEXstdItem 2 4 2 27" xfId="61441"/>
    <cellStyle name="SAPBEXstdItem 2 4 2 28" xfId="61442"/>
    <cellStyle name="SAPBEXstdItem 2 4 2 29" xfId="61443"/>
    <cellStyle name="SAPBEXstdItem 2 4 2 3" xfId="61444"/>
    <cellStyle name="SAPBEXstdItem 2 4 2 4" xfId="61445"/>
    <cellStyle name="SAPBEXstdItem 2 4 2 5" xfId="61446"/>
    <cellStyle name="SAPBEXstdItem 2 4 2 6" xfId="61447"/>
    <cellStyle name="SAPBEXstdItem 2 4 2 7" xfId="61448"/>
    <cellStyle name="SAPBEXstdItem 2 4 2 8" xfId="61449"/>
    <cellStyle name="SAPBEXstdItem 2 4 2 9" xfId="61450"/>
    <cellStyle name="SAPBEXstdItem 2 4 20" xfId="61451"/>
    <cellStyle name="SAPBEXstdItem 2 4 21" xfId="61452"/>
    <cellStyle name="SAPBEXstdItem 2 4 22" xfId="61453"/>
    <cellStyle name="SAPBEXstdItem 2 4 23" xfId="61454"/>
    <cellStyle name="SAPBEXstdItem 2 4 24" xfId="61455"/>
    <cellStyle name="SAPBEXstdItem 2 4 25" xfId="61456"/>
    <cellStyle name="SAPBEXstdItem 2 4 26" xfId="61457"/>
    <cellStyle name="SAPBEXstdItem 2 4 27" xfId="61458"/>
    <cellStyle name="SAPBEXstdItem 2 4 28" xfId="61459"/>
    <cellStyle name="SAPBEXstdItem 2 4 29" xfId="61460"/>
    <cellStyle name="SAPBEXstdItem 2 4 3" xfId="61461"/>
    <cellStyle name="SAPBEXstdItem 2 4 3 10" xfId="61462"/>
    <cellStyle name="SAPBEXstdItem 2 4 3 11" xfId="61463"/>
    <cellStyle name="SAPBEXstdItem 2 4 3 12" xfId="61464"/>
    <cellStyle name="SAPBEXstdItem 2 4 3 13" xfId="61465"/>
    <cellStyle name="SAPBEXstdItem 2 4 3 14" xfId="61466"/>
    <cellStyle name="SAPBEXstdItem 2 4 3 15" xfId="61467"/>
    <cellStyle name="SAPBEXstdItem 2 4 3 16" xfId="61468"/>
    <cellStyle name="SAPBEXstdItem 2 4 3 17" xfId="61469"/>
    <cellStyle name="SAPBEXstdItem 2 4 3 18" xfId="61470"/>
    <cellStyle name="SAPBEXstdItem 2 4 3 19" xfId="61471"/>
    <cellStyle name="SAPBEXstdItem 2 4 3 2" xfId="61472"/>
    <cellStyle name="SAPBEXstdItem 2 4 3 20" xfId="61473"/>
    <cellStyle name="SAPBEXstdItem 2 4 3 21" xfId="61474"/>
    <cellStyle name="SAPBEXstdItem 2 4 3 22" xfId="61475"/>
    <cellStyle name="SAPBEXstdItem 2 4 3 23" xfId="61476"/>
    <cellStyle name="SAPBEXstdItem 2 4 3 24" xfId="61477"/>
    <cellStyle name="SAPBEXstdItem 2 4 3 25" xfId="61478"/>
    <cellStyle name="SAPBEXstdItem 2 4 3 26" xfId="61479"/>
    <cellStyle name="SAPBEXstdItem 2 4 3 27" xfId="61480"/>
    <cellStyle name="SAPBEXstdItem 2 4 3 28" xfId="61481"/>
    <cellStyle name="SAPBEXstdItem 2 4 3 29" xfId="61482"/>
    <cellStyle name="SAPBEXstdItem 2 4 3 3" xfId="61483"/>
    <cellStyle name="SAPBEXstdItem 2 4 3 4" xfId="61484"/>
    <cellStyle name="SAPBEXstdItem 2 4 3 5" xfId="61485"/>
    <cellStyle name="SAPBEXstdItem 2 4 3 6" xfId="61486"/>
    <cellStyle name="SAPBEXstdItem 2 4 3 7" xfId="61487"/>
    <cellStyle name="SAPBEXstdItem 2 4 3 8" xfId="61488"/>
    <cellStyle name="SAPBEXstdItem 2 4 3 9" xfId="61489"/>
    <cellStyle name="SAPBEXstdItem 2 4 30" xfId="61490"/>
    <cellStyle name="SAPBEXstdItem 2 4 31" xfId="61491"/>
    <cellStyle name="SAPBEXstdItem 2 4 4" xfId="61492"/>
    <cellStyle name="SAPBEXstdItem 2 4 5" xfId="61493"/>
    <cellStyle name="SAPBEXstdItem 2 4 6" xfId="61494"/>
    <cellStyle name="SAPBEXstdItem 2 4 7" xfId="61495"/>
    <cellStyle name="SAPBEXstdItem 2 4 8" xfId="61496"/>
    <cellStyle name="SAPBEXstdItem 2 4 9" xfId="61497"/>
    <cellStyle name="SAPBEXstdItem 2 40" xfId="61498"/>
    <cellStyle name="SAPBEXstdItem 2 41" xfId="61499"/>
    <cellStyle name="SAPBEXstdItem 2 42" xfId="61500"/>
    <cellStyle name="SAPBEXstdItem 2 43" xfId="61501"/>
    <cellStyle name="SAPBEXstdItem 2 44" xfId="61502"/>
    <cellStyle name="SAPBEXstdItem 2 5" xfId="61503"/>
    <cellStyle name="SAPBEXstdItem 2 5 10" xfId="61504"/>
    <cellStyle name="SAPBEXstdItem 2 5 11" xfId="61505"/>
    <cellStyle name="SAPBEXstdItem 2 5 12" xfId="61506"/>
    <cellStyle name="SAPBEXstdItem 2 5 13" xfId="61507"/>
    <cellStyle name="SAPBEXstdItem 2 5 14" xfId="61508"/>
    <cellStyle name="SAPBEXstdItem 2 5 15" xfId="61509"/>
    <cellStyle name="SAPBEXstdItem 2 5 16" xfId="61510"/>
    <cellStyle name="SAPBEXstdItem 2 5 17" xfId="61511"/>
    <cellStyle name="SAPBEXstdItem 2 5 18" xfId="61512"/>
    <cellStyle name="SAPBEXstdItem 2 5 19" xfId="61513"/>
    <cellStyle name="SAPBEXstdItem 2 5 2" xfId="61514"/>
    <cellStyle name="SAPBEXstdItem 2 5 2 10" xfId="61515"/>
    <cellStyle name="SAPBEXstdItem 2 5 2 11" xfId="61516"/>
    <cellStyle name="SAPBEXstdItem 2 5 2 12" xfId="61517"/>
    <cellStyle name="SAPBEXstdItem 2 5 2 13" xfId="61518"/>
    <cellStyle name="SAPBEXstdItem 2 5 2 14" xfId="61519"/>
    <cellStyle name="SAPBEXstdItem 2 5 2 15" xfId="61520"/>
    <cellStyle name="SAPBEXstdItem 2 5 2 16" xfId="61521"/>
    <cellStyle name="SAPBEXstdItem 2 5 2 17" xfId="61522"/>
    <cellStyle name="SAPBEXstdItem 2 5 2 18" xfId="61523"/>
    <cellStyle name="SAPBEXstdItem 2 5 2 19" xfId="61524"/>
    <cellStyle name="SAPBEXstdItem 2 5 2 2" xfId="61525"/>
    <cellStyle name="SAPBEXstdItem 2 5 2 20" xfId="61526"/>
    <cellStyle name="SAPBEXstdItem 2 5 2 21" xfId="61527"/>
    <cellStyle name="SAPBEXstdItem 2 5 2 22" xfId="61528"/>
    <cellStyle name="SAPBEXstdItem 2 5 2 23" xfId="61529"/>
    <cellStyle name="SAPBEXstdItem 2 5 2 24" xfId="61530"/>
    <cellStyle name="SAPBEXstdItem 2 5 2 25" xfId="61531"/>
    <cellStyle name="SAPBEXstdItem 2 5 2 26" xfId="61532"/>
    <cellStyle name="SAPBEXstdItem 2 5 2 27" xfId="61533"/>
    <cellStyle name="SAPBEXstdItem 2 5 2 28" xfId="61534"/>
    <cellStyle name="SAPBEXstdItem 2 5 2 29" xfId="61535"/>
    <cellStyle name="SAPBEXstdItem 2 5 2 3" xfId="61536"/>
    <cellStyle name="SAPBEXstdItem 2 5 2 4" xfId="61537"/>
    <cellStyle name="SAPBEXstdItem 2 5 2 5" xfId="61538"/>
    <cellStyle name="SAPBEXstdItem 2 5 2 6" xfId="61539"/>
    <cellStyle name="SAPBEXstdItem 2 5 2 7" xfId="61540"/>
    <cellStyle name="SAPBEXstdItem 2 5 2 8" xfId="61541"/>
    <cellStyle name="SAPBEXstdItem 2 5 2 9" xfId="61542"/>
    <cellStyle name="SAPBEXstdItem 2 5 20" xfId="61543"/>
    <cellStyle name="SAPBEXstdItem 2 5 21" xfId="61544"/>
    <cellStyle name="SAPBEXstdItem 2 5 22" xfId="61545"/>
    <cellStyle name="SAPBEXstdItem 2 5 23" xfId="61546"/>
    <cellStyle name="SAPBEXstdItem 2 5 24" xfId="61547"/>
    <cellStyle name="SAPBEXstdItem 2 5 25" xfId="61548"/>
    <cellStyle name="SAPBEXstdItem 2 5 26" xfId="61549"/>
    <cellStyle name="SAPBEXstdItem 2 5 27" xfId="61550"/>
    <cellStyle name="SAPBEXstdItem 2 5 28" xfId="61551"/>
    <cellStyle name="SAPBEXstdItem 2 5 29" xfId="61552"/>
    <cellStyle name="SAPBEXstdItem 2 5 3" xfId="61553"/>
    <cellStyle name="SAPBEXstdItem 2 5 30" xfId="61554"/>
    <cellStyle name="SAPBEXstdItem 2 5 4" xfId="61555"/>
    <cellStyle name="SAPBEXstdItem 2 5 5" xfId="61556"/>
    <cellStyle name="SAPBEXstdItem 2 5 6" xfId="61557"/>
    <cellStyle name="SAPBEXstdItem 2 5 7" xfId="61558"/>
    <cellStyle name="SAPBEXstdItem 2 5 8" xfId="61559"/>
    <cellStyle name="SAPBEXstdItem 2 5 9" xfId="61560"/>
    <cellStyle name="SAPBEXstdItem 2 6" xfId="61561"/>
    <cellStyle name="SAPBEXstdItem 2 6 10" xfId="61562"/>
    <cellStyle name="SAPBEXstdItem 2 6 11" xfId="61563"/>
    <cellStyle name="SAPBEXstdItem 2 6 12" xfId="61564"/>
    <cellStyle name="SAPBEXstdItem 2 6 13" xfId="61565"/>
    <cellStyle name="SAPBEXstdItem 2 6 14" xfId="61566"/>
    <cellStyle name="SAPBEXstdItem 2 6 15" xfId="61567"/>
    <cellStyle name="SAPBEXstdItem 2 6 16" xfId="61568"/>
    <cellStyle name="SAPBEXstdItem 2 6 17" xfId="61569"/>
    <cellStyle name="SAPBEXstdItem 2 6 18" xfId="61570"/>
    <cellStyle name="SAPBEXstdItem 2 6 19" xfId="61571"/>
    <cellStyle name="SAPBEXstdItem 2 6 2" xfId="61572"/>
    <cellStyle name="SAPBEXstdItem 2 6 2 10" xfId="61573"/>
    <cellStyle name="SAPBEXstdItem 2 6 2 11" xfId="61574"/>
    <cellStyle name="SAPBEXstdItem 2 6 2 12" xfId="61575"/>
    <cellStyle name="SAPBEXstdItem 2 6 2 13" xfId="61576"/>
    <cellStyle name="SAPBEXstdItem 2 6 2 14" xfId="61577"/>
    <cellStyle name="SAPBEXstdItem 2 6 2 15" xfId="61578"/>
    <cellStyle name="SAPBEXstdItem 2 6 2 16" xfId="61579"/>
    <cellStyle name="SAPBEXstdItem 2 6 2 17" xfId="61580"/>
    <cellStyle name="SAPBEXstdItem 2 6 2 18" xfId="61581"/>
    <cellStyle name="SAPBEXstdItem 2 6 2 19" xfId="61582"/>
    <cellStyle name="SAPBEXstdItem 2 6 2 2" xfId="61583"/>
    <cellStyle name="SAPBEXstdItem 2 6 2 20" xfId="61584"/>
    <cellStyle name="SAPBEXstdItem 2 6 2 21" xfId="61585"/>
    <cellStyle name="SAPBEXstdItem 2 6 2 22" xfId="61586"/>
    <cellStyle name="SAPBEXstdItem 2 6 2 23" xfId="61587"/>
    <cellStyle name="SAPBEXstdItem 2 6 2 24" xfId="61588"/>
    <cellStyle name="SAPBEXstdItem 2 6 2 25" xfId="61589"/>
    <cellStyle name="SAPBEXstdItem 2 6 2 26" xfId="61590"/>
    <cellStyle name="SAPBEXstdItem 2 6 2 27" xfId="61591"/>
    <cellStyle name="SAPBEXstdItem 2 6 2 28" xfId="61592"/>
    <cellStyle name="SAPBEXstdItem 2 6 2 29" xfId="61593"/>
    <cellStyle name="SAPBEXstdItem 2 6 2 3" xfId="61594"/>
    <cellStyle name="SAPBEXstdItem 2 6 2 4" xfId="61595"/>
    <cellStyle name="SAPBEXstdItem 2 6 2 5" xfId="61596"/>
    <cellStyle name="SAPBEXstdItem 2 6 2 6" xfId="61597"/>
    <cellStyle name="SAPBEXstdItem 2 6 2 7" xfId="61598"/>
    <cellStyle name="SAPBEXstdItem 2 6 2 8" xfId="61599"/>
    <cellStyle name="SAPBEXstdItem 2 6 2 9" xfId="61600"/>
    <cellStyle name="SAPBEXstdItem 2 6 20" xfId="61601"/>
    <cellStyle name="SAPBEXstdItem 2 6 21" xfId="61602"/>
    <cellStyle name="SAPBEXstdItem 2 6 22" xfId="61603"/>
    <cellStyle name="SAPBEXstdItem 2 6 23" xfId="61604"/>
    <cellStyle name="SAPBEXstdItem 2 6 24" xfId="61605"/>
    <cellStyle name="SAPBEXstdItem 2 6 25" xfId="61606"/>
    <cellStyle name="SAPBEXstdItem 2 6 26" xfId="61607"/>
    <cellStyle name="SAPBEXstdItem 2 6 27" xfId="61608"/>
    <cellStyle name="SAPBEXstdItem 2 6 28" xfId="61609"/>
    <cellStyle name="SAPBEXstdItem 2 6 29" xfId="61610"/>
    <cellStyle name="SAPBEXstdItem 2 6 3" xfId="61611"/>
    <cellStyle name="SAPBEXstdItem 2 6 30" xfId="61612"/>
    <cellStyle name="SAPBEXstdItem 2 6 4" xfId="61613"/>
    <cellStyle name="SAPBEXstdItem 2 6 5" xfId="61614"/>
    <cellStyle name="SAPBEXstdItem 2 6 6" xfId="61615"/>
    <cellStyle name="SAPBEXstdItem 2 6 7" xfId="61616"/>
    <cellStyle name="SAPBEXstdItem 2 6 8" xfId="61617"/>
    <cellStyle name="SAPBEXstdItem 2 6 9" xfId="61618"/>
    <cellStyle name="SAPBEXstdItem 2 7" xfId="61619"/>
    <cellStyle name="SAPBEXstdItem 2 7 10" xfId="61620"/>
    <cellStyle name="SAPBEXstdItem 2 7 11" xfId="61621"/>
    <cellStyle name="SAPBEXstdItem 2 7 12" xfId="61622"/>
    <cellStyle name="SAPBEXstdItem 2 7 13" xfId="61623"/>
    <cellStyle name="SAPBEXstdItem 2 7 14" xfId="61624"/>
    <cellStyle name="SAPBEXstdItem 2 7 15" xfId="61625"/>
    <cellStyle name="SAPBEXstdItem 2 7 16" xfId="61626"/>
    <cellStyle name="SAPBEXstdItem 2 7 17" xfId="61627"/>
    <cellStyle name="SAPBEXstdItem 2 7 18" xfId="61628"/>
    <cellStyle name="SAPBEXstdItem 2 7 19" xfId="61629"/>
    <cellStyle name="SAPBEXstdItem 2 7 2" xfId="61630"/>
    <cellStyle name="SAPBEXstdItem 2 7 2 10" xfId="61631"/>
    <cellStyle name="SAPBEXstdItem 2 7 2 11" xfId="61632"/>
    <cellStyle name="SAPBEXstdItem 2 7 2 12" xfId="61633"/>
    <cellStyle name="SAPBEXstdItem 2 7 2 13" xfId="61634"/>
    <cellStyle name="SAPBEXstdItem 2 7 2 14" xfId="61635"/>
    <cellStyle name="SAPBEXstdItem 2 7 2 15" xfId="61636"/>
    <cellStyle name="SAPBEXstdItem 2 7 2 16" xfId="61637"/>
    <cellStyle name="SAPBEXstdItem 2 7 2 17" xfId="61638"/>
    <cellStyle name="SAPBEXstdItem 2 7 2 18" xfId="61639"/>
    <cellStyle name="SAPBEXstdItem 2 7 2 19" xfId="61640"/>
    <cellStyle name="SAPBEXstdItem 2 7 2 2" xfId="61641"/>
    <cellStyle name="SAPBEXstdItem 2 7 2 20" xfId="61642"/>
    <cellStyle name="SAPBEXstdItem 2 7 2 21" xfId="61643"/>
    <cellStyle name="SAPBEXstdItem 2 7 2 22" xfId="61644"/>
    <cellStyle name="SAPBEXstdItem 2 7 2 23" xfId="61645"/>
    <cellStyle name="SAPBEXstdItem 2 7 2 24" xfId="61646"/>
    <cellStyle name="SAPBEXstdItem 2 7 2 25" xfId="61647"/>
    <cellStyle name="SAPBEXstdItem 2 7 2 26" xfId="61648"/>
    <cellStyle name="SAPBEXstdItem 2 7 2 27" xfId="61649"/>
    <cellStyle name="SAPBEXstdItem 2 7 2 28" xfId="61650"/>
    <cellStyle name="SAPBEXstdItem 2 7 2 29" xfId="61651"/>
    <cellStyle name="SAPBEXstdItem 2 7 2 3" xfId="61652"/>
    <cellStyle name="SAPBEXstdItem 2 7 2 4" xfId="61653"/>
    <cellStyle name="SAPBEXstdItem 2 7 2 5" xfId="61654"/>
    <cellStyle name="SAPBEXstdItem 2 7 2 6" xfId="61655"/>
    <cellStyle name="SAPBEXstdItem 2 7 2 7" xfId="61656"/>
    <cellStyle name="SAPBEXstdItem 2 7 2 8" xfId="61657"/>
    <cellStyle name="SAPBEXstdItem 2 7 2 9" xfId="61658"/>
    <cellStyle name="SAPBEXstdItem 2 7 20" xfId="61659"/>
    <cellStyle name="SAPBEXstdItem 2 7 21" xfId="61660"/>
    <cellStyle name="SAPBEXstdItem 2 7 22" xfId="61661"/>
    <cellStyle name="SAPBEXstdItem 2 7 23" xfId="61662"/>
    <cellStyle name="SAPBEXstdItem 2 7 24" xfId="61663"/>
    <cellStyle name="SAPBEXstdItem 2 7 25" xfId="61664"/>
    <cellStyle name="SAPBEXstdItem 2 7 26" xfId="61665"/>
    <cellStyle name="SAPBEXstdItem 2 7 27" xfId="61666"/>
    <cellStyle name="SAPBEXstdItem 2 7 28" xfId="61667"/>
    <cellStyle name="SAPBEXstdItem 2 7 29" xfId="61668"/>
    <cellStyle name="SAPBEXstdItem 2 7 3" xfId="61669"/>
    <cellStyle name="SAPBEXstdItem 2 7 30" xfId="61670"/>
    <cellStyle name="SAPBEXstdItem 2 7 4" xfId="61671"/>
    <cellStyle name="SAPBEXstdItem 2 7 5" xfId="61672"/>
    <cellStyle name="SAPBEXstdItem 2 7 6" xfId="61673"/>
    <cellStyle name="SAPBEXstdItem 2 7 7" xfId="61674"/>
    <cellStyle name="SAPBEXstdItem 2 7 8" xfId="61675"/>
    <cellStyle name="SAPBEXstdItem 2 7 9" xfId="61676"/>
    <cellStyle name="SAPBEXstdItem 2 8" xfId="61677"/>
    <cellStyle name="SAPBEXstdItem 2 8 10" xfId="61678"/>
    <cellStyle name="SAPBEXstdItem 2 8 11" xfId="61679"/>
    <cellStyle name="SAPBEXstdItem 2 8 12" xfId="61680"/>
    <cellStyle name="SAPBEXstdItem 2 8 13" xfId="61681"/>
    <cellStyle name="SAPBEXstdItem 2 8 14" xfId="61682"/>
    <cellStyle name="SAPBEXstdItem 2 8 15" xfId="61683"/>
    <cellStyle name="SAPBEXstdItem 2 8 16" xfId="61684"/>
    <cellStyle name="SAPBEXstdItem 2 8 17" xfId="61685"/>
    <cellStyle name="SAPBEXstdItem 2 8 18" xfId="61686"/>
    <cellStyle name="SAPBEXstdItem 2 8 19" xfId="61687"/>
    <cellStyle name="SAPBEXstdItem 2 8 2" xfId="61688"/>
    <cellStyle name="SAPBEXstdItem 2 8 2 10" xfId="61689"/>
    <cellStyle name="SAPBEXstdItem 2 8 2 11" xfId="61690"/>
    <cellStyle name="SAPBEXstdItem 2 8 2 12" xfId="61691"/>
    <cellStyle name="SAPBEXstdItem 2 8 2 13" xfId="61692"/>
    <cellStyle name="SAPBEXstdItem 2 8 2 14" xfId="61693"/>
    <cellStyle name="SAPBEXstdItem 2 8 2 15" xfId="61694"/>
    <cellStyle name="SAPBEXstdItem 2 8 2 16" xfId="61695"/>
    <cellStyle name="SAPBEXstdItem 2 8 2 17" xfId="61696"/>
    <cellStyle name="SAPBEXstdItem 2 8 2 18" xfId="61697"/>
    <cellStyle name="SAPBEXstdItem 2 8 2 19" xfId="61698"/>
    <cellStyle name="SAPBEXstdItem 2 8 2 2" xfId="61699"/>
    <cellStyle name="SAPBEXstdItem 2 8 2 20" xfId="61700"/>
    <cellStyle name="SAPBEXstdItem 2 8 2 21" xfId="61701"/>
    <cellStyle name="SAPBEXstdItem 2 8 2 22" xfId="61702"/>
    <cellStyle name="SAPBEXstdItem 2 8 2 23" xfId="61703"/>
    <cellStyle name="SAPBEXstdItem 2 8 2 24" xfId="61704"/>
    <cellStyle name="SAPBEXstdItem 2 8 2 25" xfId="61705"/>
    <cellStyle name="SAPBEXstdItem 2 8 2 26" xfId="61706"/>
    <cellStyle name="SAPBEXstdItem 2 8 2 27" xfId="61707"/>
    <cellStyle name="SAPBEXstdItem 2 8 2 28" xfId="61708"/>
    <cellStyle name="SAPBEXstdItem 2 8 2 29" xfId="61709"/>
    <cellStyle name="SAPBEXstdItem 2 8 2 3" xfId="61710"/>
    <cellStyle name="SAPBEXstdItem 2 8 2 4" xfId="61711"/>
    <cellStyle name="SAPBEXstdItem 2 8 2 5" xfId="61712"/>
    <cellStyle name="SAPBEXstdItem 2 8 2 6" xfId="61713"/>
    <cellStyle name="SAPBEXstdItem 2 8 2 7" xfId="61714"/>
    <cellStyle name="SAPBEXstdItem 2 8 2 8" xfId="61715"/>
    <cellStyle name="SAPBEXstdItem 2 8 2 9" xfId="61716"/>
    <cellStyle name="SAPBEXstdItem 2 8 20" xfId="61717"/>
    <cellStyle name="SAPBEXstdItem 2 8 21" xfId="61718"/>
    <cellStyle name="SAPBEXstdItem 2 8 22" xfId="61719"/>
    <cellStyle name="SAPBEXstdItem 2 8 23" xfId="61720"/>
    <cellStyle name="SAPBEXstdItem 2 8 24" xfId="61721"/>
    <cellStyle name="SAPBEXstdItem 2 8 25" xfId="61722"/>
    <cellStyle name="SAPBEXstdItem 2 8 26" xfId="61723"/>
    <cellStyle name="SAPBEXstdItem 2 8 27" xfId="61724"/>
    <cellStyle name="SAPBEXstdItem 2 8 28" xfId="61725"/>
    <cellStyle name="SAPBEXstdItem 2 8 29" xfId="61726"/>
    <cellStyle name="SAPBEXstdItem 2 8 3" xfId="61727"/>
    <cellStyle name="SAPBEXstdItem 2 8 30" xfId="61728"/>
    <cellStyle name="SAPBEXstdItem 2 8 4" xfId="61729"/>
    <cellStyle name="SAPBEXstdItem 2 8 5" xfId="61730"/>
    <cellStyle name="SAPBEXstdItem 2 8 6" xfId="61731"/>
    <cellStyle name="SAPBEXstdItem 2 8 7" xfId="61732"/>
    <cellStyle name="SAPBEXstdItem 2 8 8" xfId="61733"/>
    <cellStyle name="SAPBEXstdItem 2 8 9" xfId="61734"/>
    <cellStyle name="SAPBEXstdItem 2 9" xfId="61735"/>
    <cellStyle name="SAPBEXstdItem 2 9 10" xfId="61736"/>
    <cellStyle name="SAPBEXstdItem 2 9 11" xfId="61737"/>
    <cellStyle name="SAPBEXstdItem 2 9 12" xfId="61738"/>
    <cellStyle name="SAPBEXstdItem 2 9 13" xfId="61739"/>
    <cellStyle name="SAPBEXstdItem 2 9 14" xfId="61740"/>
    <cellStyle name="SAPBEXstdItem 2 9 15" xfId="61741"/>
    <cellStyle name="SAPBEXstdItem 2 9 16" xfId="61742"/>
    <cellStyle name="SAPBEXstdItem 2 9 17" xfId="61743"/>
    <cellStyle name="SAPBEXstdItem 2 9 18" xfId="61744"/>
    <cellStyle name="SAPBEXstdItem 2 9 19" xfId="61745"/>
    <cellStyle name="SAPBEXstdItem 2 9 2" xfId="61746"/>
    <cellStyle name="SAPBEXstdItem 2 9 2 10" xfId="61747"/>
    <cellStyle name="SAPBEXstdItem 2 9 2 11" xfId="61748"/>
    <cellStyle name="SAPBEXstdItem 2 9 2 12" xfId="61749"/>
    <cellStyle name="SAPBEXstdItem 2 9 2 13" xfId="61750"/>
    <cellStyle name="SAPBEXstdItem 2 9 2 14" xfId="61751"/>
    <cellStyle name="SAPBEXstdItem 2 9 2 15" xfId="61752"/>
    <cellStyle name="SAPBEXstdItem 2 9 2 16" xfId="61753"/>
    <cellStyle name="SAPBEXstdItem 2 9 2 17" xfId="61754"/>
    <cellStyle name="SAPBEXstdItem 2 9 2 18" xfId="61755"/>
    <cellStyle name="SAPBEXstdItem 2 9 2 19" xfId="61756"/>
    <cellStyle name="SAPBEXstdItem 2 9 2 2" xfId="61757"/>
    <cellStyle name="SAPBEXstdItem 2 9 2 20" xfId="61758"/>
    <cellStyle name="SAPBEXstdItem 2 9 2 21" xfId="61759"/>
    <cellStyle name="SAPBEXstdItem 2 9 2 22" xfId="61760"/>
    <cellStyle name="SAPBEXstdItem 2 9 2 23" xfId="61761"/>
    <cellStyle name="SAPBEXstdItem 2 9 2 24" xfId="61762"/>
    <cellStyle name="SAPBEXstdItem 2 9 2 25" xfId="61763"/>
    <cellStyle name="SAPBEXstdItem 2 9 2 26" xfId="61764"/>
    <cellStyle name="SAPBEXstdItem 2 9 2 27" xfId="61765"/>
    <cellStyle name="SAPBEXstdItem 2 9 2 28" xfId="61766"/>
    <cellStyle name="SAPBEXstdItem 2 9 2 29" xfId="61767"/>
    <cellStyle name="SAPBEXstdItem 2 9 2 3" xfId="61768"/>
    <cellStyle name="SAPBEXstdItem 2 9 2 4" xfId="61769"/>
    <cellStyle name="SAPBEXstdItem 2 9 2 5" xfId="61770"/>
    <cellStyle name="SAPBEXstdItem 2 9 2 6" xfId="61771"/>
    <cellStyle name="SAPBEXstdItem 2 9 2 7" xfId="61772"/>
    <cellStyle name="SAPBEXstdItem 2 9 2 8" xfId="61773"/>
    <cellStyle name="SAPBEXstdItem 2 9 2 9" xfId="61774"/>
    <cellStyle name="SAPBEXstdItem 2 9 20" xfId="61775"/>
    <cellStyle name="SAPBEXstdItem 2 9 21" xfId="61776"/>
    <cellStyle name="SAPBEXstdItem 2 9 22" xfId="61777"/>
    <cellStyle name="SAPBEXstdItem 2 9 23" xfId="61778"/>
    <cellStyle name="SAPBEXstdItem 2 9 24" xfId="61779"/>
    <cellStyle name="SAPBEXstdItem 2 9 25" xfId="61780"/>
    <cellStyle name="SAPBEXstdItem 2 9 26" xfId="61781"/>
    <cellStyle name="SAPBEXstdItem 2 9 27" xfId="61782"/>
    <cellStyle name="SAPBEXstdItem 2 9 28" xfId="61783"/>
    <cellStyle name="SAPBEXstdItem 2 9 29" xfId="61784"/>
    <cellStyle name="SAPBEXstdItem 2 9 3" xfId="61785"/>
    <cellStyle name="SAPBEXstdItem 2 9 30" xfId="61786"/>
    <cellStyle name="SAPBEXstdItem 2 9 4" xfId="61787"/>
    <cellStyle name="SAPBEXstdItem 2 9 5" xfId="61788"/>
    <cellStyle name="SAPBEXstdItem 2 9 6" xfId="61789"/>
    <cellStyle name="SAPBEXstdItem 2 9 7" xfId="61790"/>
    <cellStyle name="SAPBEXstdItem 2 9 8" xfId="61791"/>
    <cellStyle name="SAPBEXstdItem 2 9 9" xfId="61792"/>
    <cellStyle name="SAPBEXstdItem 3" xfId="61793"/>
    <cellStyle name="SAPBEXstdItem 4" xfId="61794"/>
    <cellStyle name="SAPBEXstdItem 4 2" xfId="61795"/>
    <cellStyle name="SAPBEXstdItem 5" xfId="61796"/>
    <cellStyle name="SAPBEXstdItem_Book1" xfId="61797"/>
    <cellStyle name="SAPBEXstdItemX" xfId="61798"/>
    <cellStyle name="SAPBEXstdItemX 10" xfId="61799"/>
    <cellStyle name="SAPBEXstdItemX 10 10" xfId="61800"/>
    <cellStyle name="SAPBEXstdItemX 10 11" xfId="61801"/>
    <cellStyle name="SAPBEXstdItemX 10 12" xfId="61802"/>
    <cellStyle name="SAPBEXstdItemX 10 13" xfId="61803"/>
    <cellStyle name="SAPBEXstdItemX 10 14" xfId="61804"/>
    <cellStyle name="SAPBEXstdItemX 10 15" xfId="61805"/>
    <cellStyle name="SAPBEXstdItemX 10 16" xfId="61806"/>
    <cellStyle name="SAPBEXstdItemX 10 17" xfId="61807"/>
    <cellStyle name="SAPBEXstdItemX 10 18" xfId="61808"/>
    <cellStyle name="SAPBEXstdItemX 10 19" xfId="61809"/>
    <cellStyle name="SAPBEXstdItemX 10 2" xfId="61810"/>
    <cellStyle name="SAPBEXstdItemX 10 2 10" xfId="61811"/>
    <cellStyle name="SAPBEXstdItemX 10 2 11" xfId="61812"/>
    <cellStyle name="SAPBEXstdItemX 10 2 12" xfId="61813"/>
    <cellStyle name="SAPBEXstdItemX 10 2 13" xfId="61814"/>
    <cellStyle name="SAPBEXstdItemX 10 2 14" xfId="61815"/>
    <cellStyle name="SAPBEXstdItemX 10 2 15" xfId="61816"/>
    <cellStyle name="SAPBEXstdItemX 10 2 16" xfId="61817"/>
    <cellStyle name="SAPBEXstdItemX 10 2 17" xfId="61818"/>
    <cellStyle name="SAPBEXstdItemX 10 2 18" xfId="61819"/>
    <cellStyle name="SAPBEXstdItemX 10 2 19" xfId="61820"/>
    <cellStyle name="SAPBEXstdItemX 10 2 2" xfId="61821"/>
    <cellStyle name="SAPBEXstdItemX 10 2 20" xfId="61822"/>
    <cellStyle name="SAPBEXstdItemX 10 2 21" xfId="61823"/>
    <cellStyle name="SAPBEXstdItemX 10 2 22" xfId="61824"/>
    <cellStyle name="SAPBEXstdItemX 10 2 23" xfId="61825"/>
    <cellStyle name="SAPBEXstdItemX 10 2 24" xfId="61826"/>
    <cellStyle name="SAPBEXstdItemX 10 2 25" xfId="61827"/>
    <cellStyle name="SAPBEXstdItemX 10 2 26" xfId="61828"/>
    <cellStyle name="SAPBEXstdItemX 10 2 27" xfId="61829"/>
    <cellStyle name="SAPBEXstdItemX 10 2 28" xfId="61830"/>
    <cellStyle name="SAPBEXstdItemX 10 2 29" xfId="61831"/>
    <cellStyle name="SAPBEXstdItemX 10 2 3" xfId="61832"/>
    <cellStyle name="SAPBEXstdItemX 10 2 4" xfId="61833"/>
    <cellStyle name="SAPBEXstdItemX 10 2 5" xfId="61834"/>
    <cellStyle name="SAPBEXstdItemX 10 2 6" xfId="61835"/>
    <cellStyle name="SAPBEXstdItemX 10 2 7" xfId="61836"/>
    <cellStyle name="SAPBEXstdItemX 10 2 8" xfId="61837"/>
    <cellStyle name="SAPBEXstdItemX 10 2 9" xfId="61838"/>
    <cellStyle name="SAPBEXstdItemX 10 20" xfId="61839"/>
    <cellStyle name="SAPBEXstdItemX 10 21" xfId="61840"/>
    <cellStyle name="SAPBEXstdItemX 10 22" xfId="61841"/>
    <cellStyle name="SAPBEXstdItemX 10 23" xfId="61842"/>
    <cellStyle name="SAPBEXstdItemX 10 24" xfId="61843"/>
    <cellStyle name="SAPBEXstdItemX 10 25" xfId="61844"/>
    <cellStyle name="SAPBEXstdItemX 10 26" xfId="61845"/>
    <cellStyle name="SAPBEXstdItemX 10 27" xfId="61846"/>
    <cellStyle name="SAPBEXstdItemX 10 28" xfId="61847"/>
    <cellStyle name="SAPBEXstdItemX 10 29" xfId="61848"/>
    <cellStyle name="SAPBEXstdItemX 10 3" xfId="61849"/>
    <cellStyle name="SAPBEXstdItemX 10 30" xfId="61850"/>
    <cellStyle name="SAPBEXstdItemX 10 4" xfId="61851"/>
    <cellStyle name="SAPBEXstdItemX 10 5" xfId="61852"/>
    <cellStyle name="SAPBEXstdItemX 10 6" xfId="61853"/>
    <cellStyle name="SAPBEXstdItemX 10 7" xfId="61854"/>
    <cellStyle name="SAPBEXstdItemX 10 8" xfId="61855"/>
    <cellStyle name="SAPBEXstdItemX 10 9" xfId="61856"/>
    <cellStyle name="SAPBEXstdItemX 11" xfId="61857"/>
    <cellStyle name="SAPBEXstdItemX 11 10" xfId="61858"/>
    <cellStyle name="SAPBEXstdItemX 11 11" xfId="61859"/>
    <cellStyle name="SAPBEXstdItemX 11 12" xfId="61860"/>
    <cellStyle name="SAPBEXstdItemX 11 13" xfId="61861"/>
    <cellStyle name="SAPBEXstdItemX 11 14" xfId="61862"/>
    <cellStyle name="SAPBEXstdItemX 11 15" xfId="61863"/>
    <cellStyle name="SAPBEXstdItemX 11 16" xfId="61864"/>
    <cellStyle name="SAPBEXstdItemX 11 17" xfId="61865"/>
    <cellStyle name="SAPBEXstdItemX 11 18" xfId="61866"/>
    <cellStyle name="SAPBEXstdItemX 11 19" xfId="61867"/>
    <cellStyle name="SAPBEXstdItemX 11 2" xfId="61868"/>
    <cellStyle name="SAPBEXstdItemX 11 2 10" xfId="61869"/>
    <cellStyle name="SAPBEXstdItemX 11 2 11" xfId="61870"/>
    <cellStyle name="SAPBEXstdItemX 11 2 12" xfId="61871"/>
    <cellStyle name="SAPBEXstdItemX 11 2 13" xfId="61872"/>
    <cellStyle name="SAPBEXstdItemX 11 2 14" xfId="61873"/>
    <cellStyle name="SAPBEXstdItemX 11 2 15" xfId="61874"/>
    <cellStyle name="SAPBEXstdItemX 11 2 16" xfId="61875"/>
    <cellStyle name="SAPBEXstdItemX 11 2 17" xfId="61876"/>
    <cellStyle name="SAPBEXstdItemX 11 2 18" xfId="61877"/>
    <cellStyle name="SAPBEXstdItemX 11 2 19" xfId="61878"/>
    <cellStyle name="SAPBEXstdItemX 11 2 2" xfId="61879"/>
    <cellStyle name="SAPBEXstdItemX 11 2 20" xfId="61880"/>
    <cellStyle name="SAPBEXstdItemX 11 2 21" xfId="61881"/>
    <cellStyle name="SAPBEXstdItemX 11 2 22" xfId="61882"/>
    <cellStyle name="SAPBEXstdItemX 11 2 23" xfId="61883"/>
    <cellStyle name="SAPBEXstdItemX 11 2 24" xfId="61884"/>
    <cellStyle name="SAPBEXstdItemX 11 2 25" xfId="61885"/>
    <cellStyle name="SAPBEXstdItemX 11 2 26" xfId="61886"/>
    <cellStyle name="SAPBEXstdItemX 11 2 27" xfId="61887"/>
    <cellStyle name="SAPBEXstdItemX 11 2 28" xfId="61888"/>
    <cellStyle name="SAPBEXstdItemX 11 2 29" xfId="61889"/>
    <cellStyle name="SAPBEXstdItemX 11 2 3" xfId="61890"/>
    <cellStyle name="SAPBEXstdItemX 11 2 4" xfId="61891"/>
    <cellStyle name="SAPBEXstdItemX 11 2 5" xfId="61892"/>
    <cellStyle name="SAPBEXstdItemX 11 2 6" xfId="61893"/>
    <cellStyle name="SAPBEXstdItemX 11 2 7" xfId="61894"/>
    <cellStyle name="SAPBEXstdItemX 11 2 8" xfId="61895"/>
    <cellStyle name="SAPBEXstdItemX 11 2 9" xfId="61896"/>
    <cellStyle name="SAPBEXstdItemX 11 20" xfId="61897"/>
    <cellStyle name="SAPBEXstdItemX 11 21" xfId="61898"/>
    <cellStyle name="SAPBEXstdItemX 11 22" xfId="61899"/>
    <cellStyle name="SAPBEXstdItemX 11 23" xfId="61900"/>
    <cellStyle name="SAPBEXstdItemX 11 24" xfId="61901"/>
    <cellStyle name="SAPBEXstdItemX 11 25" xfId="61902"/>
    <cellStyle name="SAPBEXstdItemX 11 26" xfId="61903"/>
    <cellStyle name="SAPBEXstdItemX 11 27" xfId="61904"/>
    <cellStyle name="SAPBEXstdItemX 11 28" xfId="61905"/>
    <cellStyle name="SAPBEXstdItemX 11 29" xfId="61906"/>
    <cellStyle name="SAPBEXstdItemX 11 3" xfId="61907"/>
    <cellStyle name="SAPBEXstdItemX 11 30" xfId="61908"/>
    <cellStyle name="SAPBEXstdItemX 11 4" xfId="61909"/>
    <cellStyle name="SAPBEXstdItemX 11 5" xfId="61910"/>
    <cellStyle name="SAPBEXstdItemX 11 6" xfId="61911"/>
    <cellStyle name="SAPBEXstdItemX 11 7" xfId="61912"/>
    <cellStyle name="SAPBEXstdItemX 11 8" xfId="61913"/>
    <cellStyle name="SAPBEXstdItemX 11 9" xfId="61914"/>
    <cellStyle name="SAPBEXstdItemX 12" xfId="61915"/>
    <cellStyle name="SAPBEXstdItemX 12 10" xfId="61916"/>
    <cellStyle name="SAPBEXstdItemX 12 11" xfId="61917"/>
    <cellStyle name="SAPBEXstdItemX 12 12" xfId="61918"/>
    <cellStyle name="SAPBEXstdItemX 12 13" xfId="61919"/>
    <cellStyle name="SAPBEXstdItemX 12 14" xfId="61920"/>
    <cellStyle name="SAPBEXstdItemX 12 15" xfId="61921"/>
    <cellStyle name="SAPBEXstdItemX 12 16" xfId="61922"/>
    <cellStyle name="SAPBEXstdItemX 12 17" xfId="61923"/>
    <cellStyle name="SAPBEXstdItemX 12 18" xfId="61924"/>
    <cellStyle name="SAPBEXstdItemX 12 19" xfId="61925"/>
    <cellStyle name="SAPBEXstdItemX 12 2" xfId="61926"/>
    <cellStyle name="SAPBEXstdItemX 12 2 10" xfId="61927"/>
    <cellStyle name="SAPBEXstdItemX 12 2 11" xfId="61928"/>
    <cellStyle name="SAPBEXstdItemX 12 2 12" xfId="61929"/>
    <cellStyle name="SAPBEXstdItemX 12 2 13" xfId="61930"/>
    <cellStyle name="SAPBEXstdItemX 12 2 14" xfId="61931"/>
    <cellStyle name="SAPBEXstdItemX 12 2 15" xfId="61932"/>
    <cellStyle name="SAPBEXstdItemX 12 2 16" xfId="61933"/>
    <cellStyle name="SAPBEXstdItemX 12 2 17" xfId="61934"/>
    <cellStyle name="SAPBEXstdItemX 12 2 18" xfId="61935"/>
    <cellStyle name="SAPBEXstdItemX 12 2 19" xfId="61936"/>
    <cellStyle name="SAPBEXstdItemX 12 2 2" xfId="61937"/>
    <cellStyle name="SAPBEXstdItemX 12 2 20" xfId="61938"/>
    <cellStyle name="SAPBEXstdItemX 12 2 21" xfId="61939"/>
    <cellStyle name="SAPBEXstdItemX 12 2 22" xfId="61940"/>
    <cellStyle name="SAPBEXstdItemX 12 2 23" xfId="61941"/>
    <cellStyle name="SAPBEXstdItemX 12 2 24" xfId="61942"/>
    <cellStyle name="SAPBEXstdItemX 12 2 25" xfId="61943"/>
    <cellStyle name="SAPBEXstdItemX 12 2 26" xfId="61944"/>
    <cellStyle name="SAPBEXstdItemX 12 2 27" xfId="61945"/>
    <cellStyle name="SAPBEXstdItemX 12 2 28" xfId="61946"/>
    <cellStyle name="SAPBEXstdItemX 12 2 29" xfId="61947"/>
    <cellStyle name="SAPBEXstdItemX 12 2 3" xfId="61948"/>
    <cellStyle name="SAPBEXstdItemX 12 2 4" xfId="61949"/>
    <cellStyle name="SAPBEXstdItemX 12 2 5" xfId="61950"/>
    <cellStyle name="SAPBEXstdItemX 12 2 6" xfId="61951"/>
    <cellStyle name="SAPBEXstdItemX 12 2 7" xfId="61952"/>
    <cellStyle name="SAPBEXstdItemX 12 2 8" xfId="61953"/>
    <cellStyle name="SAPBEXstdItemX 12 2 9" xfId="61954"/>
    <cellStyle name="SAPBEXstdItemX 12 20" xfId="61955"/>
    <cellStyle name="SAPBEXstdItemX 12 21" xfId="61956"/>
    <cellStyle name="SAPBEXstdItemX 12 22" xfId="61957"/>
    <cellStyle name="SAPBEXstdItemX 12 23" xfId="61958"/>
    <cellStyle name="SAPBEXstdItemX 12 24" xfId="61959"/>
    <cellStyle name="SAPBEXstdItemX 12 25" xfId="61960"/>
    <cellStyle name="SAPBEXstdItemX 12 26" xfId="61961"/>
    <cellStyle name="SAPBEXstdItemX 12 27" xfId="61962"/>
    <cellStyle name="SAPBEXstdItemX 12 28" xfId="61963"/>
    <cellStyle name="SAPBEXstdItemX 12 29" xfId="61964"/>
    <cellStyle name="SAPBEXstdItemX 12 3" xfId="61965"/>
    <cellStyle name="SAPBEXstdItemX 12 30" xfId="61966"/>
    <cellStyle name="SAPBEXstdItemX 12 4" xfId="61967"/>
    <cellStyle name="SAPBEXstdItemX 12 5" xfId="61968"/>
    <cellStyle name="SAPBEXstdItemX 12 6" xfId="61969"/>
    <cellStyle name="SAPBEXstdItemX 12 7" xfId="61970"/>
    <cellStyle name="SAPBEXstdItemX 12 8" xfId="61971"/>
    <cellStyle name="SAPBEXstdItemX 12 9" xfId="61972"/>
    <cellStyle name="SAPBEXstdItemX 13" xfId="61973"/>
    <cellStyle name="SAPBEXstdItemX 13 10" xfId="61974"/>
    <cellStyle name="SAPBEXstdItemX 13 11" xfId="61975"/>
    <cellStyle name="SAPBEXstdItemX 13 12" xfId="61976"/>
    <cellStyle name="SAPBEXstdItemX 13 13" xfId="61977"/>
    <cellStyle name="SAPBEXstdItemX 13 14" xfId="61978"/>
    <cellStyle name="SAPBEXstdItemX 13 15" xfId="61979"/>
    <cellStyle name="SAPBEXstdItemX 13 16" xfId="61980"/>
    <cellStyle name="SAPBEXstdItemX 13 17" xfId="61981"/>
    <cellStyle name="SAPBEXstdItemX 13 18" xfId="61982"/>
    <cellStyle name="SAPBEXstdItemX 13 19" xfId="61983"/>
    <cellStyle name="SAPBEXstdItemX 13 2" xfId="61984"/>
    <cellStyle name="SAPBEXstdItemX 13 2 10" xfId="61985"/>
    <cellStyle name="SAPBEXstdItemX 13 2 11" xfId="61986"/>
    <cellStyle name="SAPBEXstdItemX 13 2 12" xfId="61987"/>
    <cellStyle name="SAPBEXstdItemX 13 2 13" xfId="61988"/>
    <cellStyle name="SAPBEXstdItemX 13 2 14" xfId="61989"/>
    <cellStyle name="SAPBEXstdItemX 13 2 15" xfId="61990"/>
    <cellStyle name="SAPBEXstdItemX 13 2 16" xfId="61991"/>
    <cellStyle name="SAPBEXstdItemX 13 2 17" xfId="61992"/>
    <cellStyle name="SAPBEXstdItemX 13 2 18" xfId="61993"/>
    <cellStyle name="SAPBEXstdItemX 13 2 19" xfId="61994"/>
    <cellStyle name="SAPBEXstdItemX 13 2 2" xfId="61995"/>
    <cellStyle name="SAPBEXstdItemX 13 2 20" xfId="61996"/>
    <cellStyle name="SAPBEXstdItemX 13 2 21" xfId="61997"/>
    <cellStyle name="SAPBEXstdItemX 13 2 22" xfId="61998"/>
    <cellStyle name="SAPBEXstdItemX 13 2 23" xfId="61999"/>
    <cellStyle name="SAPBEXstdItemX 13 2 24" xfId="62000"/>
    <cellStyle name="SAPBEXstdItemX 13 2 25" xfId="62001"/>
    <cellStyle name="SAPBEXstdItemX 13 2 26" xfId="62002"/>
    <cellStyle name="SAPBEXstdItemX 13 2 27" xfId="62003"/>
    <cellStyle name="SAPBEXstdItemX 13 2 28" xfId="62004"/>
    <cellStyle name="SAPBEXstdItemX 13 2 29" xfId="62005"/>
    <cellStyle name="SAPBEXstdItemX 13 2 3" xfId="62006"/>
    <cellStyle name="SAPBEXstdItemX 13 2 4" xfId="62007"/>
    <cellStyle name="SAPBEXstdItemX 13 2 5" xfId="62008"/>
    <cellStyle name="SAPBEXstdItemX 13 2 6" xfId="62009"/>
    <cellStyle name="SAPBEXstdItemX 13 2 7" xfId="62010"/>
    <cellStyle name="SAPBEXstdItemX 13 2 8" xfId="62011"/>
    <cellStyle name="SAPBEXstdItemX 13 2 9" xfId="62012"/>
    <cellStyle name="SAPBEXstdItemX 13 20" xfId="62013"/>
    <cellStyle name="SAPBEXstdItemX 13 21" xfId="62014"/>
    <cellStyle name="SAPBEXstdItemX 13 22" xfId="62015"/>
    <cellStyle name="SAPBEXstdItemX 13 23" xfId="62016"/>
    <cellStyle name="SAPBEXstdItemX 13 24" xfId="62017"/>
    <cellStyle name="SAPBEXstdItemX 13 25" xfId="62018"/>
    <cellStyle name="SAPBEXstdItemX 13 26" xfId="62019"/>
    <cellStyle name="SAPBEXstdItemX 13 27" xfId="62020"/>
    <cellStyle name="SAPBEXstdItemX 13 28" xfId="62021"/>
    <cellStyle name="SAPBEXstdItemX 13 29" xfId="62022"/>
    <cellStyle name="SAPBEXstdItemX 13 3" xfId="62023"/>
    <cellStyle name="SAPBEXstdItemX 13 30" xfId="62024"/>
    <cellStyle name="SAPBEXstdItemX 13 4" xfId="62025"/>
    <cellStyle name="SAPBEXstdItemX 13 5" xfId="62026"/>
    <cellStyle name="SAPBEXstdItemX 13 6" xfId="62027"/>
    <cellStyle name="SAPBEXstdItemX 13 7" xfId="62028"/>
    <cellStyle name="SAPBEXstdItemX 13 8" xfId="62029"/>
    <cellStyle name="SAPBEXstdItemX 13 9" xfId="62030"/>
    <cellStyle name="SAPBEXstdItemX 14" xfId="62031"/>
    <cellStyle name="SAPBEXstdItemX 14 10" xfId="62032"/>
    <cellStyle name="SAPBEXstdItemX 14 11" xfId="62033"/>
    <cellStyle name="SAPBEXstdItemX 14 12" xfId="62034"/>
    <cellStyle name="SAPBEXstdItemX 14 13" xfId="62035"/>
    <cellStyle name="SAPBEXstdItemX 14 14" xfId="62036"/>
    <cellStyle name="SAPBEXstdItemX 14 15" xfId="62037"/>
    <cellStyle name="SAPBEXstdItemX 14 16" xfId="62038"/>
    <cellStyle name="SAPBEXstdItemX 14 17" xfId="62039"/>
    <cellStyle name="SAPBEXstdItemX 14 18" xfId="62040"/>
    <cellStyle name="SAPBEXstdItemX 14 19" xfId="62041"/>
    <cellStyle name="SAPBEXstdItemX 14 2" xfId="62042"/>
    <cellStyle name="SAPBEXstdItemX 14 2 10" xfId="62043"/>
    <cellStyle name="SAPBEXstdItemX 14 2 11" xfId="62044"/>
    <cellStyle name="SAPBEXstdItemX 14 2 12" xfId="62045"/>
    <cellStyle name="SAPBEXstdItemX 14 2 13" xfId="62046"/>
    <cellStyle name="SAPBEXstdItemX 14 2 14" xfId="62047"/>
    <cellStyle name="SAPBEXstdItemX 14 2 15" xfId="62048"/>
    <cellStyle name="SAPBEXstdItemX 14 2 16" xfId="62049"/>
    <cellStyle name="SAPBEXstdItemX 14 2 17" xfId="62050"/>
    <cellStyle name="SAPBEXstdItemX 14 2 18" xfId="62051"/>
    <cellStyle name="SAPBEXstdItemX 14 2 19" xfId="62052"/>
    <cellStyle name="SAPBEXstdItemX 14 2 2" xfId="62053"/>
    <cellStyle name="SAPBEXstdItemX 14 2 20" xfId="62054"/>
    <cellStyle name="SAPBEXstdItemX 14 2 21" xfId="62055"/>
    <cellStyle name="SAPBEXstdItemX 14 2 22" xfId="62056"/>
    <cellStyle name="SAPBEXstdItemX 14 2 23" xfId="62057"/>
    <cellStyle name="SAPBEXstdItemX 14 2 24" xfId="62058"/>
    <cellStyle name="SAPBEXstdItemX 14 2 25" xfId="62059"/>
    <cellStyle name="SAPBEXstdItemX 14 2 26" xfId="62060"/>
    <cellStyle name="SAPBEXstdItemX 14 2 27" xfId="62061"/>
    <cellStyle name="SAPBEXstdItemX 14 2 28" xfId="62062"/>
    <cellStyle name="SAPBEXstdItemX 14 2 29" xfId="62063"/>
    <cellStyle name="SAPBEXstdItemX 14 2 3" xfId="62064"/>
    <cellStyle name="SAPBEXstdItemX 14 2 4" xfId="62065"/>
    <cellStyle name="SAPBEXstdItemX 14 2 5" xfId="62066"/>
    <cellStyle name="SAPBEXstdItemX 14 2 6" xfId="62067"/>
    <cellStyle name="SAPBEXstdItemX 14 2 7" xfId="62068"/>
    <cellStyle name="SAPBEXstdItemX 14 2 8" xfId="62069"/>
    <cellStyle name="SAPBEXstdItemX 14 2 9" xfId="62070"/>
    <cellStyle name="SAPBEXstdItemX 14 20" xfId="62071"/>
    <cellStyle name="SAPBEXstdItemX 14 21" xfId="62072"/>
    <cellStyle name="SAPBEXstdItemX 14 22" xfId="62073"/>
    <cellStyle name="SAPBEXstdItemX 14 23" xfId="62074"/>
    <cellStyle name="SAPBEXstdItemX 14 24" xfId="62075"/>
    <cellStyle name="SAPBEXstdItemX 14 25" xfId="62076"/>
    <cellStyle name="SAPBEXstdItemX 14 26" xfId="62077"/>
    <cellStyle name="SAPBEXstdItemX 14 27" xfId="62078"/>
    <cellStyle name="SAPBEXstdItemX 14 28" xfId="62079"/>
    <cellStyle name="SAPBEXstdItemX 14 29" xfId="62080"/>
    <cellStyle name="SAPBEXstdItemX 14 3" xfId="62081"/>
    <cellStyle name="SAPBEXstdItemX 14 30" xfId="62082"/>
    <cellStyle name="SAPBEXstdItemX 14 4" xfId="62083"/>
    <cellStyle name="SAPBEXstdItemX 14 5" xfId="62084"/>
    <cellStyle name="SAPBEXstdItemX 14 6" xfId="62085"/>
    <cellStyle name="SAPBEXstdItemX 14 7" xfId="62086"/>
    <cellStyle name="SAPBEXstdItemX 14 8" xfId="62087"/>
    <cellStyle name="SAPBEXstdItemX 14 9" xfId="62088"/>
    <cellStyle name="SAPBEXstdItemX 15" xfId="62089"/>
    <cellStyle name="SAPBEXstdItemX 15 10" xfId="62090"/>
    <cellStyle name="SAPBEXstdItemX 15 11" xfId="62091"/>
    <cellStyle name="SAPBEXstdItemX 15 12" xfId="62092"/>
    <cellStyle name="SAPBEXstdItemX 15 13" xfId="62093"/>
    <cellStyle name="SAPBEXstdItemX 15 14" xfId="62094"/>
    <cellStyle name="SAPBEXstdItemX 15 15" xfId="62095"/>
    <cellStyle name="SAPBEXstdItemX 15 16" xfId="62096"/>
    <cellStyle name="SAPBEXstdItemX 15 17" xfId="62097"/>
    <cellStyle name="SAPBEXstdItemX 15 18" xfId="62098"/>
    <cellStyle name="SAPBEXstdItemX 15 19" xfId="62099"/>
    <cellStyle name="SAPBEXstdItemX 15 2" xfId="62100"/>
    <cellStyle name="SAPBEXstdItemX 15 2 10" xfId="62101"/>
    <cellStyle name="SAPBEXstdItemX 15 2 11" xfId="62102"/>
    <cellStyle name="SAPBEXstdItemX 15 2 12" xfId="62103"/>
    <cellStyle name="SAPBEXstdItemX 15 2 13" xfId="62104"/>
    <cellStyle name="SAPBEXstdItemX 15 2 14" xfId="62105"/>
    <cellStyle name="SAPBEXstdItemX 15 2 15" xfId="62106"/>
    <cellStyle name="SAPBEXstdItemX 15 2 16" xfId="62107"/>
    <cellStyle name="SAPBEXstdItemX 15 2 17" xfId="62108"/>
    <cellStyle name="SAPBEXstdItemX 15 2 18" xfId="62109"/>
    <cellStyle name="SAPBEXstdItemX 15 2 19" xfId="62110"/>
    <cellStyle name="SAPBEXstdItemX 15 2 2" xfId="62111"/>
    <cellStyle name="SAPBEXstdItemX 15 2 20" xfId="62112"/>
    <cellStyle name="SAPBEXstdItemX 15 2 21" xfId="62113"/>
    <cellStyle name="SAPBEXstdItemX 15 2 22" xfId="62114"/>
    <cellStyle name="SAPBEXstdItemX 15 2 23" xfId="62115"/>
    <cellStyle name="SAPBEXstdItemX 15 2 24" xfId="62116"/>
    <cellStyle name="SAPBEXstdItemX 15 2 25" xfId="62117"/>
    <cellStyle name="SAPBEXstdItemX 15 2 26" xfId="62118"/>
    <cellStyle name="SAPBEXstdItemX 15 2 27" xfId="62119"/>
    <cellStyle name="SAPBEXstdItemX 15 2 28" xfId="62120"/>
    <cellStyle name="SAPBEXstdItemX 15 2 29" xfId="62121"/>
    <cellStyle name="SAPBEXstdItemX 15 2 3" xfId="62122"/>
    <cellStyle name="SAPBEXstdItemX 15 2 4" xfId="62123"/>
    <cellStyle name="SAPBEXstdItemX 15 2 5" xfId="62124"/>
    <cellStyle name="SAPBEXstdItemX 15 2 6" xfId="62125"/>
    <cellStyle name="SAPBEXstdItemX 15 2 7" xfId="62126"/>
    <cellStyle name="SAPBEXstdItemX 15 2 8" xfId="62127"/>
    <cellStyle name="SAPBEXstdItemX 15 2 9" xfId="62128"/>
    <cellStyle name="SAPBEXstdItemX 15 20" xfId="62129"/>
    <cellStyle name="SAPBEXstdItemX 15 21" xfId="62130"/>
    <cellStyle name="SAPBEXstdItemX 15 22" xfId="62131"/>
    <cellStyle name="SAPBEXstdItemX 15 23" xfId="62132"/>
    <cellStyle name="SAPBEXstdItemX 15 24" xfId="62133"/>
    <cellStyle name="SAPBEXstdItemX 15 25" xfId="62134"/>
    <cellStyle name="SAPBEXstdItemX 15 26" xfId="62135"/>
    <cellStyle name="SAPBEXstdItemX 15 27" xfId="62136"/>
    <cellStyle name="SAPBEXstdItemX 15 28" xfId="62137"/>
    <cellStyle name="SAPBEXstdItemX 15 29" xfId="62138"/>
    <cellStyle name="SAPBEXstdItemX 15 3" xfId="62139"/>
    <cellStyle name="SAPBEXstdItemX 15 30" xfId="62140"/>
    <cellStyle name="SAPBEXstdItemX 15 4" xfId="62141"/>
    <cellStyle name="SAPBEXstdItemX 15 5" xfId="62142"/>
    <cellStyle name="SAPBEXstdItemX 15 6" xfId="62143"/>
    <cellStyle name="SAPBEXstdItemX 15 7" xfId="62144"/>
    <cellStyle name="SAPBEXstdItemX 15 8" xfId="62145"/>
    <cellStyle name="SAPBEXstdItemX 15 9" xfId="62146"/>
    <cellStyle name="SAPBEXstdItemX 16" xfId="62147"/>
    <cellStyle name="SAPBEXstdItemX 16 10" xfId="62148"/>
    <cellStyle name="SAPBEXstdItemX 16 11" xfId="62149"/>
    <cellStyle name="SAPBEXstdItemX 16 12" xfId="62150"/>
    <cellStyle name="SAPBEXstdItemX 16 13" xfId="62151"/>
    <cellStyle name="SAPBEXstdItemX 16 14" xfId="62152"/>
    <cellStyle name="SAPBEXstdItemX 16 15" xfId="62153"/>
    <cellStyle name="SAPBEXstdItemX 16 16" xfId="62154"/>
    <cellStyle name="SAPBEXstdItemX 16 17" xfId="62155"/>
    <cellStyle name="SAPBEXstdItemX 16 18" xfId="62156"/>
    <cellStyle name="SAPBEXstdItemX 16 19" xfId="62157"/>
    <cellStyle name="SAPBEXstdItemX 16 2" xfId="62158"/>
    <cellStyle name="SAPBEXstdItemX 16 2 10" xfId="62159"/>
    <cellStyle name="SAPBEXstdItemX 16 2 11" xfId="62160"/>
    <cellStyle name="SAPBEXstdItemX 16 2 12" xfId="62161"/>
    <cellStyle name="SAPBEXstdItemX 16 2 13" xfId="62162"/>
    <cellStyle name="SAPBEXstdItemX 16 2 14" xfId="62163"/>
    <cellStyle name="SAPBEXstdItemX 16 2 15" xfId="62164"/>
    <cellStyle name="SAPBEXstdItemX 16 2 16" xfId="62165"/>
    <cellStyle name="SAPBEXstdItemX 16 2 17" xfId="62166"/>
    <cellStyle name="SAPBEXstdItemX 16 2 18" xfId="62167"/>
    <cellStyle name="SAPBEXstdItemX 16 2 19" xfId="62168"/>
    <cellStyle name="SAPBEXstdItemX 16 2 2" xfId="62169"/>
    <cellStyle name="SAPBEXstdItemX 16 2 20" xfId="62170"/>
    <cellStyle name="SAPBEXstdItemX 16 2 21" xfId="62171"/>
    <cellStyle name="SAPBEXstdItemX 16 2 22" xfId="62172"/>
    <cellStyle name="SAPBEXstdItemX 16 2 23" xfId="62173"/>
    <cellStyle name="SAPBEXstdItemX 16 2 24" xfId="62174"/>
    <cellStyle name="SAPBEXstdItemX 16 2 25" xfId="62175"/>
    <cellStyle name="SAPBEXstdItemX 16 2 26" xfId="62176"/>
    <cellStyle name="SAPBEXstdItemX 16 2 27" xfId="62177"/>
    <cellStyle name="SAPBEXstdItemX 16 2 28" xfId="62178"/>
    <cellStyle name="SAPBEXstdItemX 16 2 29" xfId="62179"/>
    <cellStyle name="SAPBEXstdItemX 16 2 3" xfId="62180"/>
    <cellStyle name="SAPBEXstdItemX 16 2 4" xfId="62181"/>
    <cellStyle name="SAPBEXstdItemX 16 2 5" xfId="62182"/>
    <cellStyle name="SAPBEXstdItemX 16 2 6" xfId="62183"/>
    <cellStyle name="SAPBEXstdItemX 16 2 7" xfId="62184"/>
    <cellStyle name="SAPBEXstdItemX 16 2 8" xfId="62185"/>
    <cellStyle name="SAPBEXstdItemX 16 2 9" xfId="62186"/>
    <cellStyle name="SAPBEXstdItemX 16 20" xfId="62187"/>
    <cellStyle name="SAPBEXstdItemX 16 21" xfId="62188"/>
    <cellStyle name="SAPBEXstdItemX 16 22" xfId="62189"/>
    <cellStyle name="SAPBEXstdItemX 16 23" xfId="62190"/>
    <cellStyle name="SAPBEXstdItemX 16 24" xfId="62191"/>
    <cellStyle name="SAPBEXstdItemX 16 25" xfId="62192"/>
    <cellStyle name="SAPBEXstdItemX 16 26" xfId="62193"/>
    <cellStyle name="SAPBEXstdItemX 16 27" xfId="62194"/>
    <cellStyle name="SAPBEXstdItemX 16 28" xfId="62195"/>
    <cellStyle name="SAPBEXstdItemX 16 29" xfId="62196"/>
    <cellStyle name="SAPBEXstdItemX 16 3" xfId="62197"/>
    <cellStyle name="SAPBEXstdItemX 16 30" xfId="62198"/>
    <cellStyle name="SAPBEXstdItemX 16 4" xfId="62199"/>
    <cellStyle name="SAPBEXstdItemX 16 5" xfId="62200"/>
    <cellStyle name="SAPBEXstdItemX 16 6" xfId="62201"/>
    <cellStyle name="SAPBEXstdItemX 16 7" xfId="62202"/>
    <cellStyle name="SAPBEXstdItemX 16 8" xfId="62203"/>
    <cellStyle name="SAPBEXstdItemX 16 9" xfId="62204"/>
    <cellStyle name="SAPBEXstdItemX 17" xfId="62205"/>
    <cellStyle name="SAPBEXstdItemX 17 10" xfId="62206"/>
    <cellStyle name="SAPBEXstdItemX 17 11" xfId="62207"/>
    <cellStyle name="SAPBEXstdItemX 17 12" xfId="62208"/>
    <cellStyle name="SAPBEXstdItemX 17 13" xfId="62209"/>
    <cellStyle name="SAPBEXstdItemX 17 14" xfId="62210"/>
    <cellStyle name="SAPBEXstdItemX 17 15" xfId="62211"/>
    <cellStyle name="SAPBEXstdItemX 17 16" xfId="62212"/>
    <cellStyle name="SAPBEXstdItemX 17 17" xfId="62213"/>
    <cellStyle name="SAPBEXstdItemX 17 18" xfId="62214"/>
    <cellStyle name="SAPBEXstdItemX 17 19" xfId="62215"/>
    <cellStyle name="SAPBEXstdItemX 17 2" xfId="62216"/>
    <cellStyle name="SAPBEXstdItemX 17 2 10" xfId="62217"/>
    <cellStyle name="SAPBEXstdItemX 17 2 11" xfId="62218"/>
    <cellStyle name="SAPBEXstdItemX 17 2 12" xfId="62219"/>
    <cellStyle name="SAPBEXstdItemX 17 2 13" xfId="62220"/>
    <cellStyle name="SAPBEXstdItemX 17 2 14" xfId="62221"/>
    <cellStyle name="SAPBEXstdItemX 17 2 15" xfId="62222"/>
    <cellStyle name="SAPBEXstdItemX 17 2 16" xfId="62223"/>
    <cellStyle name="SAPBEXstdItemX 17 2 17" xfId="62224"/>
    <cellStyle name="SAPBEXstdItemX 17 2 18" xfId="62225"/>
    <cellStyle name="SAPBEXstdItemX 17 2 19" xfId="62226"/>
    <cellStyle name="SAPBEXstdItemX 17 2 2" xfId="62227"/>
    <cellStyle name="SAPBEXstdItemX 17 2 20" xfId="62228"/>
    <cellStyle name="SAPBEXstdItemX 17 2 21" xfId="62229"/>
    <cellStyle name="SAPBEXstdItemX 17 2 22" xfId="62230"/>
    <cellStyle name="SAPBEXstdItemX 17 2 23" xfId="62231"/>
    <cellStyle name="SAPBEXstdItemX 17 2 24" xfId="62232"/>
    <cellStyle name="SAPBEXstdItemX 17 2 25" xfId="62233"/>
    <cellStyle name="SAPBEXstdItemX 17 2 26" xfId="62234"/>
    <cellStyle name="SAPBEXstdItemX 17 2 27" xfId="62235"/>
    <cellStyle name="SAPBEXstdItemX 17 2 28" xfId="62236"/>
    <cellStyle name="SAPBEXstdItemX 17 2 29" xfId="62237"/>
    <cellStyle name="SAPBEXstdItemX 17 2 3" xfId="62238"/>
    <cellStyle name="SAPBEXstdItemX 17 2 4" xfId="62239"/>
    <cellStyle name="SAPBEXstdItemX 17 2 5" xfId="62240"/>
    <cellStyle name="SAPBEXstdItemX 17 2 6" xfId="62241"/>
    <cellStyle name="SAPBEXstdItemX 17 2 7" xfId="62242"/>
    <cellStyle name="SAPBEXstdItemX 17 2 8" xfId="62243"/>
    <cellStyle name="SAPBEXstdItemX 17 2 9" xfId="62244"/>
    <cellStyle name="SAPBEXstdItemX 17 20" xfId="62245"/>
    <cellStyle name="SAPBEXstdItemX 17 21" xfId="62246"/>
    <cellStyle name="SAPBEXstdItemX 17 22" xfId="62247"/>
    <cellStyle name="SAPBEXstdItemX 17 23" xfId="62248"/>
    <cellStyle name="SAPBEXstdItemX 17 24" xfId="62249"/>
    <cellStyle name="SAPBEXstdItemX 17 25" xfId="62250"/>
    <cellStyle name="SAPBEXstdItemX 17 26" xfId="62251"/>
    <cellStyle name="SAPBEXstdItemX 17 27" xfId="62252"/>
    <cellStyle name="SAPBEXstdItemX 17 28" xfId="62253"/>
    <cellStyle name="SAPBEXstdItemX 17 29" xfId="62254"/>
    <cellStyle name="SAPBEXstdItemX 17 3" xfId="62255"/>
    <cellStyle name="SAPBEXstdItemX 17 30" xfId="62256"/>
    <cellStyle name="SAPBEXstdItemX 17 4" xfId="62257"/>
    <cellStyle name="SAPBEXstdItemX 17 5" xfId="62258"/>
    <cellStyle name="SAPBEXstdItemX 17 6" xfId="62259"/>
    <cellStyle name="SAPBEXstdItemX 17 7" xfId="62260"/>
    <cellStyle name="SAPBEXstdItemX 17 8" xfId="62261"/>
    <cellStyle name="SAPBEXstdItemX 17 9" xfId="62262"/>
    <cellStyle name="SAPBEXstdItemX 18" xfId="62263"/>
    <cellStyle name="SAPBEXstdItemX 18 10" xfId="62264"/>
    <cellStyle name="SAPBEXstdItemX 18 11" xfId="62265"/>
    <cellStyle name="SAPBEXstdItemX 18 12" xfId="62266"/>
    <cellStyle name="SAPBEXstdItemX 18 13" xfId="62267"/>
    <cellStyle name="SAPBEXstdItemX 18 14" xfId="62268"/>
    <cellStyle name="SAPBEXstdItemX 18 15" xfId="62269"/>
    <cellStyle name="SAPBEXstdItemX 18 16" xfId="62270"/>
    <cellStyle name="SAPBEXstdItemX 18 17" xfId="62271"/>
    <cellStyle name="SAPBEXstdItemX 18 18" xfId="62272"/>
    <cellStyle name="SAPBEXstdItemX 18 19" xfId="62273"/>
    <cellStyle name="SAPBEXstdItemX 18 2" xfId="62274"/>
    <cellStyle name="SAPBEXstdItemX 18 20" xfId="62275"/>
    <cellStyle name="SAPBEXstdItemX 18 21" xfId="62276"/>
    <cellStyle name="SAPBEXstdItemX 18 22" xfId="62277"/>
    <cellStyle name="SAPBEXstdItemX 18 23" xfId="62278"/>
    <cellStyle name="SAPBEXstdItemX 18 24" xfId="62279"/>
    <cellStyle name="SAPBEXstdItemX 18 25" xfId="62280"/>
    <cellStyle name="SAPBEXstdItemX 18 26" xfId="62281"/>
    <cellStyle name="SAPBEXstdItemX 18 27" xfId="62282"/>
    <cellStyle name="SAPBEXstdItemX 18 28" xfId="62283"/>
    <cellStyle name="SAPBEXstdItemX 18 29" xfId="62284"/>
    <cellStyle name="SAPBEXstdItemX 18 3" xfId="62285"/>
    <cellStyle name="SAPBEXstdItemX 18 4" xfId="62286"/>
    <cellStyle name="SAPBEXstdItemX 18 5" xfId="62287"/>
    <cellStyle name="SAPBEXstdItemX 18 6" xfId="62288"/>
    <cellStyle name="SAPBEXstdItemX 18 7" xfId="62289"/>
    <cellStyle name="SAPBEXstdItemX 18 8" xfId="62290"/>
    <cellStyle name="SAPBEXstdItemX 18 9" xfId="62291"/>
    <cellStyle name="SAPBEXstdItemX 19" xfId="62292"/>
    <cellStyle name="SAPBEXstdItemX 19 10" xfId="62293"/>
    <cellStyle name="SAPBEXstdItemX 19 11" xfId="62294"/>
    <cellStyle name="SAPBEXstdItemX 19 12" xfId="62295"/>
    <cellStyle name="SAPBEXstdItemX 19 13" xfId="62296"/>
    <cellStyle name="SAPBEXstdItemX 19 14" xfId="62297"/>
    <cellStyle name="SAPBEXstdItemX 19 15" xfId="62298"/>
    <cellStyle name="SAPBEXstdItemX 19 16" xfId="62299"/>
    <cellStyle name="SAPBEXstdItemX 19 17" xfId="62300"/>
    <cellStyle name="SAPBEXstdItemX 19 18" xfId="62301"/>
    <cellStyle name="SAPBEXstdItemX 19 19" xfId="62302"/>
    <cellStyle name="SAPBEXstdItemX 19 2" xfId="62303"/>
    <cellStyle name="SAPBEXstdItemX 19 20" xfId="62304"/>
    <cellStyle name="SAPBEXstdItemX 19 21" xfId="62305"/>
    <cellStyle name="SAPBEXstdItemX 19 22" xfId="62306"/>
    <cellStyle name="SAPBEXstdItemX 19 23" xfId="62307"/>
    <cellStyle name="SAPBEXstdItemX 19 24" xfId="62308"/>
    <cellStyle name="SAPBEXstdItemX 19 25" xfId="62309"/>
    <cellStyle name="SAPBEXstdItemX 19 26" xfId="62310"/>
    <cellStyle name="SAPBEXstdItemX 19 27" xfId="62311"/>
    <cellStyle name="SAPBEXstdItemX 19 28" xfId="62312"/>
    <cellStyle name="SAPBEXstdItemX 19 29" xfId="62313"/>
    <cellStyle name="SAPBEXstdItemX 19 3" xfId="62314"/>
    <cellStyle name="SAPBEXstdItemX 19 4" xfId="62315"/>
    <cellStyle name="SAPBEXstdItemX 19 5" xfId="62316"/>
    <cellStyle name="SAPBEXstdItemX 19 6" xfId="62317"/>
    <cellStyle name="SAPBEXstdItemX 19 7" xfId="62318"/>
    <cellStyle name="SAPBEXstdItemX 19 8" xfId="62319"/>
    <cellStyle name="SAPBEXstdItemX 19 9" xfId="62320"/>
    <cellStyle name="SAPBEXstdItemX 2" xfId="62321"/>
    <cellStyle name="SAPBEXstdItemX 2 10" xfId="62322"/>
    <cellStyle name="SAPBEXstdItemX 2 11" xfId="62323"/>
    <cellStyle name="SAPBEXstdItemX 2 12" xfId="62324"/>
    <cellStyle name="SAPBEXstdItemX 2 13" xfId="62325"/>
    <cellStyle name="SAPBEXstdItemX 2 14" xfId="62326"/>
    <cellStyle name="SAPBEXstdItemX 2 15" xfId="62327"/>
    <cellStyle name="SAPBEXstdItemX 2 16" xfId="62328"/>
    <cellStyle name="SAPBEXstdItemX 2 17" xfId="62329"/>
    <cellStyle name="SAPBEXstdItemX 2 18" xfId="62330"/>
    <cellStyle name="SAPBEXstdItemX 2 19" xfId="62331"/>
    <cellStyle name="SAPBEXstdItemX 2 2" xfId="62332"/>
    <cellStyle name="SAPBEXstdItemX 2 2 10" xfId="62333"/>
    <cellStyle name="SAPBEXstdItemX 2 2 11" xfId="62334"/>
    <cellStyle name="SAPBEXstdItemX 2 2 12" xfId="62335"/>
    <cellStyle name="SAPBEXstdItemX 2 2 13" xfId="62336"/>
    <cellStyle name="SAPBEXstdItemX 2 2 14" xfId="62337"/>
    <cellStyle name="SAPBEXstdItemX 2 2 15" xfId="62338"/>
    <cellStyle name="SAPBEXstdItemX 2 2 16" xfId="62339"/>
    <cellStyle name="SAPBEXstdItemX 2 2 17" xfId="62340"/>
    <cellStyle name="SAPBEXstdItemX 2 2 18" xfId="62341"/>
    <cellStyle name="SAPBEXstdItemX 2 2 19" xfId="62342"/>
    <cellStyle name="SAPBEXstdItemX 2 2 2" xfId="62343"/>
    <cellStyle name="SAPBEXstdItemX 2 2 2 10" xfId="62344"/>
    <cellStyle name="SAPBEXstdItemX 2 2 2 11" xfId="62345"/>
    <cellStyle name="SAPBEXstdItemX 2 2 2 12" xfId="62346"/>
    <cellStyle name="SAPBEXstdItemX 2 2 2 13" xfId="62347"/>
    <cellStyle name="SAPBEXstdItemX 2 2 2 14" xfId="62348"/>
    <cellStyle name="SAPBEXstdItemX 2 2 2 15" xfId="62349"/>
    <cellStyle name="SAPBEXstdItemX 2 2 2 16" xfId="62350"/>
    <cellStyle name="SAPBEXstdItemX 2 2 2 17" xfId="62351"/>
    <cellStyle name="SAPBEXstdItemX 2 2 2 18" xfId="62352"/>
    <cellStyle name="SAPBEXstdItemX 2 2 2 19" xfId="62353"/>
    <cellStyle name="SAPBEXstdItemX 2 2 2 2" xfId="62354"/>
    <cellStyle name="SAPBEXstdItemX 2 2 2 20" xfId="62355"/>
    <cellStyle name="SAPBEXstdItemX 2 2 2 21" xfId="62356"/>
    <cellStyle name="SAPBEXstdItemX 2 2 2 22" xfId="62357"/>
    <cellStyle name="SAPBEXstdItemX 2 2 2 23" xfId="62358"/>
    <cellStyle name="SAPBEXstdItemX 2 2 2 24" xfId="62359"/>
    <cellStyle name="SAPBEXstdItemX 2 2 2 25" xfId="62360"/>
    <cellStyle name="SAPBEXstdItemX 2 2 2 26" xfId="62361"/>
    <cellStyle name="SAPBEXstdItemX 2 2 2 27" xfId="62362"/>
    <cellStyle name="SAPBEXstdItemX 2 2 2 28" xfId="62363"/>
    <cellStyle name="SAPBEXstdItemX 2 2 2 29" xfId="62364"/>
    <cellStyle name="SAPBEXstdItemX 2 2 2 3" xfId="62365"/>
    <cellStyle name="SAPBEXstdItemX 2 2 2 4" xfId="62366"/>
    <cellStyle name="SAPBEXstdItemX 2 2 2 5" xfId="62367"/>
    <cellStyle name="SAPBEXstdItemX 2 2 2 6" xfId="62368"/>
    <cellStyle name="SAPBEXstdItemX 2 2 2 7" xfId="62369"/>
    <cellStyle name="SAPBEXstdItemX 2 2 2 8" xfId="62370"/>
    <cellStyle name="SAPBEXstdItemX 2 2 2 9" xfId="62371"/>
    <cellStyle name="SAPBEXstdItemX 2 2 20" xfId="62372"/>
    <cellStyle name="SAPBEXstdItemX 2 2 21" xfId="62373"/>
    <cellStyle name="SAPBEXstdItemX 2 2 22" xfId="62374"/>
    <cellStyle name="SAPBEXstdItemX 2 2 23" xfId="62375"/>
    <cellStyle name="SAPBEXstdItemX 2 2 24" xfId="62376"/>
    <cellStyle name="SAPBEXstdItemX 2 2 25" xfId="62377"/>
    <cellStyle name="SAPBEXstdItemX 2 2 26" xfId="62378"/>
    <cellStyle name="SAPBEXstdItemX 2 2 27" xfId="62379"/>
    <cellStyle name="SAPBEXstdItemX 2 2 28" xfId="62380"/>
    <cellStyle name="SAPBEXstdItemX 2 2 29" xfId="62381"/>
    <cellStyle name="SAPBEXstdItemX 2 2 3" xfId="62382"/>
    <cellStyle name="SAPBEXstdItemX 2 2 30" xfId="62383"/>
    <cellStyle name="SAPBEXstdItemX 2 2 4" xfId="62384"/>
    <cellStyle name="SAPBEXstdItemX 2 2 5" xfId="62385"/>
    <cellStyle name="SAPBEXstdItemX 2 2 6" xfId="62386"/>
    <cellStyle name="SAPBEXstdItemX 2 2 7" xfId="62387"/>
    <cellStyle name="SAPBEXstdItemX 2 2 8" xfId="62388"/>
    <cellStyle name="SAPBEXstdItemX 2 2 9" xfId="62389"/>
    <cellStyle name="SAPBEXstdItemX 2 20" xfId="62390"/>
    <cellStyle name="SAPBEXstdItemX 2 21" xfId="62391"/>
    <cellStyle name="SAPBEXstdItemX 2 22" xfId="62392"/>
    <cellStyle name="SAPBEXstdItemX 2 23" xfId="62393"/>
    <cellStyle name="SAPBEXstdItemX 2 24" xfId="62394"/>
    <cellStyle name="SAPBEXstdItemX 2 25" xfId="62395"/>
    <cellStyle name="SAPBEXstdItemX 2 26" xfId="62396"/>
    <cellStyle name="SAPBEXstdItemX 2 27" xfId="62397"/>
    <cellStyle name="SAPBEXstdItemX 2 28" xfId="62398"/>
    <cellStyle name="SAPBEXstdItemX 2 29" xfId="62399"/>
    <cellStyle name="SAPBEXstdItemX 2 3" xfId="62400"/>
    <cellStyle name="SAPBEXstdItemX 2 3 10" xfId="62401"/>
    <cellStyle name="SAPBEXstdItemX 2 3 11" xfId="62402"/>
    <cellStyle name="SAPBEXstdItemX 2 3 12" xfId="62403"/>
    <cellStyle name="SAPBEXstdItemX 2 3 13" xfId="62404"/>
    <cellStyle name="SAPBEXstdItemX 2 3 14" xfId="62405"/>
    <cellStyle name="SAPBEXstdItemX 2 3 15" xfId="62406"/>
    <cellStyle name="SAPBEXstdItemX 2 3 16" xfId="62407"/>
    <cellStyle name="SAPBEXstdItemX 2 3 17" xfId="62408"/>
    <cellStyle name="SAPBEXstdItemX 2 3 18" xfId="62409"/>
    <cellStyle name="SAPBEXstdItemX 2 3 19" xfId="62410"/>
    <cellStyle name="SAPBEXstdItemX 2 3 2" xfId="62411"/>
    <cellStyle name="SAPBEXstdItemX 2 3 20" xfId="62412"/>
    <cellStyle name="SAPBEXstdItemX 2 3 21" xfId="62413"/>
    <cellStyle name="SAPBEXstdItemX 2 3 22" xfId="62414"/>
    <cellStyle name="SAPBEXstdItemX 2 3 23" xfId="62415"/>
    <cellStyle name="SAPBEXstdItemX 2 3 24" xfId="62416"/>
    <cellStyle name="SAPBEXstdItemX 2 3 25" xfId="62417"/>
    <cellStyle name="SAPBEXstdItemX 2 3 26" xfId="62418"/>
    <cellStyle name="SAPBEXstdItemX 2 3 27" xfId="62419"/>
    <cellStyle name="SAPBEXstdItemX 2 3 28" xfId="62420"/>
    <cellStyle name="SAPBEXstdItemX 2 3 29" xfId="62421"/>
    <cellStyle name="SAPBEXstdItemX 2 3 3" xfId="62422"/>
    <cellStyle name="SAPBEXstdItemX 2 3 4" xfId="62423"/>
    <cellStyle name="SAPBEXstdItemX 2 3 5" xfId="62424"/>
    <cellStyle name="SAPBEXstdItemX 2 3 6" xfId="62425"/>
    <cellStyle name="SAPBEXstdItemX 2 3 7" xfId="62426"/>
    <cellStyle name="SAPBEXstdItemX 2 3 8" xfId="62427"/>
    <cellStyle name="SAPBEXstdItemX 2 3 9" xfId="62428"/>
    <cellStyle name="SAPBEXstdItemX 2 30" xfId="62429"/>
    <cellStyle name="SAPBEXstdItemX 2 31" xfId="62430"/>
    <cellStyle name="SAPBEXstdItemX 2 4" xfId="62431"/>
    <cellStyle name="SAPBEXstdItemX 2 5" xfId="62432"/>
    <cellStyle name="SAPBEXstdItemX 2 6" xfId="62433"/>
    <cellStyle name="SAPBEXstdItemX 2 7" xfId="62434"/>
    <cellStyle name="SAPBEXstdItemX 2 8" xfId="62435"/>
    <cellStyle name="SAPBEXstdItemX 2 9" xfId="62436"/>
    <cellStyle name="SAPBEXstdItemX 20" xfId="62437"/>
    <cellStyle name="SAPBEXstdItemX 20 10" xfId="62438"/>
    <cellStyle name="SAPBEXstdItemX 20 11" xfId="62439"/>
    <cellStyle name="SAPBEXstdItemX 20 12" xfId="62440"/>
    <cellStyle name="SAPBEXstdItemX 20 13" xfId="62441"/>
    <cellStyle name="SAPBEXstdItemX 20 14" xfId="62442"/>
    <cellStyle name="SAPBEXstdItemX 20 15" xfId="62443"/>
    <cellStyle name="SAPBEXstdItemX 20 16" xfId="62444"/>
    <cellStyle name="SAPBEXstdItemX 20 17" xfId="62445"/>
    <cellStyle name="SAPBEXstdItemX 20 18" xfId="62446"/>
    <cellStyle name="SAPBEXstdItemX 20 19" xfId="62447"/>
    <cellStyle name="SAPBEXstdItemX 20 2" xfId="62448"/>
    <cellStyle name="SAPBEXstdItemX 20 20" xfId="62449"/>
    <cellStyle name="SAPBEXstdItemX 20 21" xfId="62450"/>
    <cellStyle name="SAPBEXstdItemX 20 22" xfId="62451"/>
    <cellStyle name="SAPBEXstdItemX 20 23" xfId="62452"/>
    <cellStyle name="SAPBEXstdItemX 20 24" xfId="62453"/>
    <cellStyle name="SAPBEXstdItemX 20 25" xfId="62454"/>
    <cellStyle name="SAPBEXstdItemX 20 26" xfId="62455"/>
    <cellStyle name="SAPBEXstdItemX 20 27" xfId="62456"/>
    <cellStyle name="SAPBEXstdItemX 20 28" xfId="62457"/>
    <cellStyle name="SAPBEXstdItemX 20 29" xfId="62458"/>
    <cellStyle name="SAPBEXstdItemX 20 3" xfId="62459"/>
    <cellStyle name="SAPBEXstdItemX 20 4" xfId="62460"/>
    <cellStyle name="SAPBEXstdItemX 20 5" xfId="62461"/>
    <cellStyle name="SAPBEXstdItemX 20 6" xfId="62462"/>
    <cellStyle name="SAPBEXstdItemX 20 7" xfId="62463"/>
    <cellStyle name="SAPBEXstdItemX 20 8" xfId="62464"/>
    <cellStyle name="SAPBEXstdItemX 20 9" xfId="62465"/>
    <cellStyle name="SAPBEXstdItemX 21" xfId="62466"/>
    <cellStyle name="SAPBEXstdItemX 21 10" xfId="62467"/>
    <cellStyle name="SAPBEXstdItemX 21 11" xfId="62468"/>
    <cellStyle name="SAPBEXstdItemX 21 12" xfId="62469"/>
    <cellStyle name="SAPBEXstdItemX 21 13" xfId="62470"/>
    <cellStyle name="SAPBEXstdItemX 21 14" xfId="62471"/>
    <cellStyle name="SAPBEXstdItemX 21 15" xfId="62472"/>
    <cellStyle name="SAPBEXstdItemX 21 16" xfId="62473"/>
    <cellStyle name="SAPBEXstdItemX 21 17" xfId="62474"/>
    <cellStyle name="SAPBEXstdItemX 21 18" xfId="62475"/>
    <cellStyle name="SAPBEXstdItemX 21 19" xfId="62476"/>
    <cellStyle name="SAPBEXstdItemX 21 2" xfId="62477"/>
    <cellStyle name="SAPBEXstdItemX 21 20" xfId="62478"/>
    <cellStyle name="SAPBEXstdItemX 21 21" xfId="62479"/>
    <cellStyle name="SAPBEXstdItemX 21 22" xfId="62480"/>
    <cellStyle name="SAPBEXstdItemX 21 23" xfId="62481"/>
    <cellStyle name="SAPBEXstdItemX 21 24" xfId="62482"/>
    <cellStyle name="SAPBEXstdItemX 21 25" xfId="62483"/>
    <cellStyle name="SAPBEXstdItemX 21 26" xfId="62484"/>
    <cellStyle name="SAPBEXstdItemX 21 27" xfId="62485"/>
    <cellStyle name="SAPBEXstdItemX 21 28" xfId="62486"/>
    <cellStyle name="SAPBEXstdItemX 21 29" xfId="62487"/>
    <cellStyle name="SAPBEXstdItemX 21 3" xfId="62488"/>
    <cellStyle name="SAPBEXstdItemX 21 4" xfId="62489"/>
    <cellStyle name="SAPBEXstdItemX 21 5" xfId="62490"/>
    <cellStyle name="SAPBEXstdItemX 21 6" xfId="62491"/>
    <cellStyle name="SAPBEXstdItemX 21 7" xfId="62492"/>
    <cellStyle name="SAPBEXstdItemX 21 8" xfId="62493"/>
    <cellStyle name="SAPBEXstdItemX 21 9" xfId="62494"/>
    <cellStyle name="SAPBEXstdItemX 22" xfId="62495"/>
    <cellStyle name="SAPBEXstdItemX 22 10" xfId="62496"/>
    <cellStyle name="SAPBEXstdItemX 22 11" xfId="62497"/>
    <cellStyle name="SAPBEXstdItemX 22 12" xfId="62498"/>
    <cellStyle name="SAPBEXstdItemX 22 13" xfId="62499"/>
    <cellStyle name="SAPBEXstdItemX 22 14" xfId="62500"/>
    <cellStyle name="SAPBEXstdItemX 22 15" xfId="62501"/>
    <cellStyle name="SAPBEXstdItemX 22 16" xfId="62502"/>
    <cellStyle name="SAPBEXstdItemX 22 17" xfId="62503"/>
    <cellStyle name="SAPBEXstdItemX 22 18" xfId="62504"/>
    <cellStyle name="SAPBEXstdItemX 22 19" xfId="62505"/>
    <cellStyle name="SAPBEXstdItemX 22 2" xfId="62506"/>
    <cellStyle name="SAPBEXstdItemX 22 20" xfId="62507"/>
    <cellStyle name="SAPBEXstdItemX 22 21" xfId="62508"/>
    <cellStyle name="SAPBEXstdItemX 22 22" xfId="62509"/>
    <cellStyle name="SAPBEXstdItemX 22 23" xfId="62510"/>
    <cellStyle name="SAPBEXstdItemX 22 24" xfId="62511"/>
    <cellStyle name="SAPBEXstdItemX 22 25" xfId="62512"/>
    <cellStyle name="SAPBEXstdItemX 22 26" xfId="62513"/>
    <cellStyle name="SAPBEXstdItemX 22 27" xfId="62514"/>
    <cellStyle name="SAPBEXstdItemX 22 28" xfId="62515"/>
    <cellStyle name="SAPBEXstdItemX 22 29" xfId="62516"/>
    <cellStyle name="SAPBEXstdItemX 22 3" xfId="62517"/>
    <cellStyle name="SAPBEXstdItemX 22 4" xfId="62518"/>
    <cellStyle name="SAPBEXstdItemX 22 5" xfId="62519"/>
    <cellStyle name="SAPBEXstdItemX 22 6" xfId="62520"/>
    <cellStyle name="SAPBEXstdItemX 22 7" xfId="62521"/>
    <cellStyle name="SAPBEXstdItemX 22 8" xfId="62522"/>
    <cellStyle name="SAPBEXstdItemX 22 9" xfId="62523"/>
    <cellStyle name="SAPBEXstdItemX 23" xfId="62524"/>
    <cellStyle name="SAPBEXstdItemX 23 10" xfId="62525"/>
    <cellStyle name="SAPBEXstdItemX 23 11" xfId="62526"/>
    <cellStyle name="SAPBEXstdItemX 23 12" xfId="62527"/>
    <cellStyle name="SAPBEXstdItemX 23 13" xfId="62528"/>
    <cellStyle name="SAPBEXstdItemX 23 14" xfId="62529"/>
    <cellStyle name="SAPBEXstdItemX 23 15" xfId="62530"/>
    <cellStyle name="SAPBEXstdItemX 23 16" xfId="62531"/>
    <cellStyle name="SAPBEXstdItemX 23 17" xfId="62532"/>
    <cellStyle name="SAPBEXstdItemX 23 18" xfId="62533"/>
    <cellStyle name="SAPBEXstdItemX 23 19" xfId="62534"/>
    <cellStyle name="SAPBEXstdItemX 23 2" xfId="62535"/>
    <cellStyle name="SAPBEXstdItemX 23 20" xfId="62536"/>
    <cellStyle name="SAPBEXstdItemX 23 21" xfId="62537"/>
    <cellStyle name="SAPBEXstdItemX 23 22" xfId="62538"/>
    <cellStyle name="SAPBEXstdItemX 23 23" xfId="62539"/>
    <cellStyle name="SAPBEXstdItemX 23 24" xfId="62540"/>
    <cellStyle name="SAPBEXstdItemX 23 25" xfId="62541"/>
    <cellStyle name="SAPBEXstdItemX 23 26" xfId="62542"/>
    <cellStyle name="SAPBEXstdItemX 23 27" xfId="62543"/>
    <cellStyle name="SAPBEXstdItemX 23 28" xfId="62544"/>
    <cellStyle name="SAPBEXstdItemX 23 29" xfId="62545"/>
    <cellStyle name="SAPBEXstdItemX 23 3" xfId="62546"/>
    <cellStyle name="SAPBEXstdItemX 23 4" xfId="62547"/>
    <cellStyle name="SAPBEXstdItemX 23 5" xfId="62548"/>
    <cellStyle name="SAPBEXstdItemX 23 6" xfId="62549"/>
    <cellStyle name="SAPBEXstdItemX 23 7" xfId="62550"/>
    <cellStyle name="SAPBEXstdItemX 23 8" xfId="62551"/>
    <cellStyle name="SAPBEXstdItemX 23 9" xfId="62552"/>
    <cellStyle name="SAPBEXstdItemX 24" xfId="62553"/>
    <cellStyle name="SAPBEXstdItemX 24 10" xfId="62554"/>
    <cellStyle name="SAPBEXstdItemX 24 11" xfId="62555"/>
    <cellStyle name="SAPBEXstdItemX 24 12" xfId="62556"/>
    <cellStyle name="SAPBEXstdItemX 24 13" xfId="62557"/>
    <cellStyle name="SAPBEXstdItemX 24 14" xfId="62558"/>
    <cellStyle name="SAPBEXstdItemX 24 15" xfId="62559"/>
    <cellStyle name="SAPBEXstdItemX 24 16" xfId="62560"/>
    <cellStyle name="SAPBEXstdItemX 24 17" xfId="62561"/>
    <cellStyle name="SAPBEXstdItemX 24 18" xfId="62562"/>
    <cellStyle name="SAPBEXstdItemX 24 19" xfId="62563"/>
    <cellStyle name="SAPBEXstdItemX 24 2" xfId="62564"/>
    <cellStyle name="SAPBEXstdItemX 24 20" xfId="62565"/>
    <cellStyle name="SAPBEXstdItemX 24 21" xfId="62566"/>
    <cellStyle name="SAPBEXstdItemX 24 22" xfId="62567"/>
    <cellStyle name="SAPBEXstdItemX 24 23" xfId="62568"/>
    <cellStyle name="SAPBEXstdItemX 24 24" xfId="62569"/>
    <cellStyle name="SAPBEXstdItemX 24 25" xfId="62570"/>
    <cellStyle name="SAPBEXstdItemX 24 26" xfId="62571"/>
    <cellStyle name="SAPBEXstdItemX 24 27" xfId="62572"/>
    <cellStyle name="SAPBEXstdItemX 24 28" xfId="62573"/>
    <cellStyle name="SAPBEXstdItemX 24 29" xfId="62574"/>
    <cellStyle name="SAPBEXstdItemX 24 3" xfId="62575"/>
    <cellStyle name="SAPBEXstdItemX 24 4" xfId="62576"/>
    <cellStyle name="SAPBEXstdItemX 24 5" xfId="62577"/>
    <cellStyle name="SAPBEXstdItemX 24 6" xfId="62578"/>
    <cellStyle name="SAPBEXstdItemX 24 7" xfId="62579"/>
    <cellStyle name="SAPBEXstdItemX 24 8" xfId="62580"/>
    <cellStyle name="SAPBEXstdItemX 24 9" xfId="62581"/>
    <cellStyle name="SAPBEXstdItemX 25" xfId="62582"/>
    <cellStyle name="SAPBEXstdItemX 26" xfId="62583"/>
    <cellStyle name="SAPBEXstdItemX 27" xfId="62584"/>
    <cellStyle name="SAPBEXstdItemX 28" xfId="62585"/>
    <cellStyle name="SAPBEXstdItemX 29" xfId="62586"/>
    <cellStyle name="SAPBEXstdItemX 3" xfId="62587"/>
    <cellStyle name="SAPBEXstdItemX 3 10" xfId="62588"/>
    <cellStyle name="SAPBEXstdItemX 3 11" xfId="62589"/>
    <cellStyle name="SAPBEXstdItemX 3 12" xfId="62590"/>
    <cellStyle name="SAPBEXstdItemX 3 13" xfId="62591"/>
    <cellStyle name="SAPBEXstdItemX 3 14" xfId="62592"/>
    <cellStyle name="SAPBEXstdItemX 3 15" xfId="62593"/>
    <cellStyle name="SAPBEXstdItemX 3 16" xfId="62594"/>
    <cellStyle name="SAPBEXstdItemX 3 17" xfId="62595"/>
    <cellStyle name="SAPBEXstdItemX 3 18" xfId="62596"/>
    <cellStyle name="SAPBEXstdItemX 3 19" xfId="62597"/>
    <cellStyle name="SAPBEXstdItemX 3 2" xfId="62598"/>
    <cellStyle name="SAPBEXstdItemX 3 2 10" xfId="62599"/>
    <cellStyle name="SAPBEXstdItemX 3 2 11" xfId="62600"/>
    <cellStyle name="SAPBEXstdItemX 3 2 12" xfId="62601"/>
    <cellStyle name="SAPBEXstdItemX 3 2 13" xfId="62602"/>
    <cellStyle name="SAPBEXstdItemX 3 2 14" xfId="62603"/>
    <cellStyle name="SAPBEXstdItemX 3 2 15" xfId="62604"/>
    <cellStyle name="SAPBEXstdItemX 3 2 16" xfId="62605"/>
    <cellStyle name="SAPBEXstdItemX 3 2 17" xfId="62606"/>
    <cellStyle name="SAPBEXstdItemX 3 2 18" xfId="62607"/>
    <cellStyle name="SAPBEXstdItemX 3 2 19" xfId="62608"/>
    <cellStyle name="SAPBEXstdItemX 3 2 2" xfId="62609"/>
    <cellStyle name="SAPBEXstdItemX 3 2 20" xfId="62610"/>
    <cellStyle name="SAPBEXstdItemX 3 2 21" xfId="62611"/>
    <cellStyle name="SAPBEXstdItemX 3 2 22" xfId="62612"/>
    <cellStyle name="SAPBEXstdItemX 3 2 23" xfId="62613"/>
    <cellStyle name="SAPBEXstdItemX 3 2 24" xfId="62614"/>
    <cellStyle name="SAPBEXstdItemX 3 2 25" xfId="62615"/>
    <cellStyle name="SAPBEXstdItemX 3 2 26" xfId="62616"/>
    <cellStyle name="SAPBEXstdItemX 3 2 27" xfId="62617"/>
    <cellStyle name="SAPBEXstdItemX 3 2 28" xfId="62618"/>
    <cellStyle name="SAPBEXstdItemX 3 2 29" xfId="62619"/>
    <cellStyle name="SAPBEXstdItemX 3 2 3" xfId="62620"/>
    <cellStyle name="SAPBEXstdItemX 3 2 4" xfId="62621"/>
    <cellStyle name="SAPBEXstdItemX 3 2 5" xfId="62622"/>
    <cellStyle name="SAPBEXstdItemX 3 2 6" xfId="62623"/>
    <cellStyle name="SAPBEXstdItemX 3 2 7" xfId="62624"/>
    <cellStyle name="SAPBEXstdItemX 3 2 8" xfId="62625"/>
    <cellStyle name="SAPBEXstdItemX 3 2 9" xfId="62626"/>
    <cellStyle name="SAPBEXstdItemX 3 20" xfId="62627"/>
    <cellStyle name="SAPBEXstdItemX 3 21" xfId="62628"/>
    <cellStyle name="SAPBEXstdItemX 3 22" xfId="62629"/>
    <cellStyle name="SAPBEXstdItemX 3 23" xfId="62630"/>
    <cellStyle name="SAPBEXstdItemX 3 24" xfId="62631"/>
    <cellStyle name="SAPBEXstdItemX 3 25" xfId="62632"/>
    <cellStyle name="SAPBEXstdItemX 3 26" xfId="62633"/>
    <cellStyle name="SAPBEXstdItemX 3 27" xfId="62634"/>
    <cellStyle name="SAPBEXstdItemX 3 28" xfId="62635"/>
    <cellStyle name="SAPBEXstdItemX 3 29" xfId="62636"/>
    <cellStyle name="SAPBEXstdItemX 3 3" xfId="62637"/>
    <cellStyle name="SAPBEXstdItemX 3 3 10" xfId="62638"/>
    <cellStyle name="SAPBEXstdItemX 3 3 11" xfId="62639"/>
    <cellStyle name="SAPBEXstdItemX 3 3 12" xfId="62640"/>
    <cellStyle name="SAPBEXstdItemX 3 3 13" xfId="62641"/>
    <cellStyle name="SAPBEXstdItemX 3 3 14" xfId="62642"/>
    <cellStyle name="SAPBEXstdItemX 3 3 15" xfId="62643"/>
    <cellStyle name="SAPBEXstdItemX 3 3 16" xfId="62644"/>
    <cellStyle name="SAPBEXstdItemX 3 3 17" xfId="62645"/>
    <cellStyle name="SAPBEXstdItemX 3 3 18" xfId="62646"/>
    <cellStyle name="SAPBEXstdItemX 3 3 19" xfId="62647"/>
    <cellStyle name="SAPBEXstdItemX 3 3 2" xfId="62648"/>
    <cellStyle name="SAPBEXstdItemX 3 3 20" xfId="62649"/>
    <cellStyle name="SAPBEXstdItemX 3 3 21" xfId="62650"/>
    <cellStyle name="SAPBEXstdItemX 3 3 22" xfId="62651"/>
    <cellStyle name="SAPBEXstdItemX 3 3 23" xfId="62652"/>
    <cellStyle name="SAPBEXstdItemX 3 3 24" xfId="62653"/>
    <cellStyle name="SAPBEXstdItemX 3 3 25" xfId="62654"/>
    <cellStyle name="SAPBEXstdItemX 3 3 26" xfId="62655"/>
    <cellStyle name="SAPBEXstdItemX 3 3 27" xfId="62656"/>
    <cellStyle name="SAPBEXstdItemX 3 3 28" xfId="62657"/>
    <cellStyle name="SAPBEXstdItemX 3 3 29" xfId="62658"/>
    <cellStyle name="SAPBEXstdItemX 3 3 3" xfId="62659"/>
    <cellStyle name="SAPBEXstdItemX 3 3 4" xfId="62660"/>
    <cellStyle name="SAPBEXstdItemX 3 3 5" xfId="62661"/>
    <cellStyle name="SAPBEXstdItemX 3 3 6" xfId="62662"/>
    <cellStyle name="SAPBEXstdItemX 3 3 7" xfId="62663"/>
    <cellStyle name="SAPBEXstdItemX 3 3 8" xfId="62664"/>
    <cellStyle name="SAPBEXstdItemX 3 3 9" xfId="62665"/>
    <cellStyle name="SAPBEXstdItemX 3 30" xfId="62666"/>
    <cellStyle name="SAPBEXstdItemX 3 31" xfId="62667"/>
    <cellStyle name="SAPBEXstdItemX 3 4" xfId="62668"/>
    <cellStyle name="SAPBEXstdItemX 3 5" xfId="62669"/>
    <cellStyle name="SAPBEXstdItemX 3 6" xfId="62670"/>
    <cellStyle name="SAPBEXstdItemX 3 7" xfId="62671"/>
    <cellStyle name="SAPBEXstdItemX 3 8" xfId="62672"/>
    <cellStyle name="SAPBEXstdItemX 3 9" xfId="62673"/>
    <cellStyle name="SAPBEXstdItemX 30" xfId="62674"/>
    <cellStyle name="SAPBEXstdItemX 31" xfId="62675"/>
    <cellStyle name="SAPBEXstdItemX 32" xfId="62676"/>
    <cellStyle name="SAPBEXstdItemX 33" xfId="62677"/>
    <cellStyle name="SAPBEXstdItemX 34" xfId="62678"/>
    <cellStyle name="SAPBEXstdItemX 35" xfId="62679"/>
    <cellStyle name="SAPBEXstdItemX 36" xfId="62680"/>
    <cellStyle name="SAPBEXstdItemX 37" xfId="62681"/>
    <cellStyle name="SAPBEXstdItemX 38" xfId="62682"/>
    <cellStyle name="SAPBEXstdItemX 39" xfId="62683"/>
    <cellStyle name="SAPBEXstdItemX 4" xfId="62684"/>
    <cellStyle name="SAPBEXstdItemX 4 10" xfId="62685"/>
    <cellStyle name="SAPBEXstdItemX 4 11" xfId="62686"/>
    <cellStyle name="SAPBEXstdItemX 4 12" xfId="62687"/>
    <cellStyle name="SAPBEXstdItemX 4 13" xfId="62688"/>
    <cellStyle name="SAPBEXstdItemX 4 14" xfId="62689"/>
    <cellStyle name="SAPBEXstdItemX 4 15" xfId="62690"/>
    <cellStyle name="SAPBEXstdItemX 4 16" xfId="62691"/>
    <cellStyle name="SAPBEXstdItemX 4 17" xfId="62692"/>
    <cellStyle name="SAPBEXstdItemX 4 18" xfId="62693"/>
    <cellStyle name="SAPBEXstdItemX 4 19" xfId="62694"/>
    <cellStyle name="SAPBEXstdItemX 4 2" xfId="62695"/>
    <cellStyle name="SAPBEXstdItemX 4 2 10" xfId="62696"/>
    <cellStyle name="SAPBEXstdItemX 4 2 11" xfId="62697"/>
    <cellStyle name="SAPBEXstdItemX 4 2 12" xfId="62698"/>
    <cellStyle name="SAPBEXstdItemX 4 2 13" xfId="62699"/>
    <cellStyle name="SAPBEXstdItemX 4 2 14" xfId="62700"/>
    <cellStyle name="SAPBEXstdItemX 4 2 15" xfId="62701"/>
    <cellStyle name="SAPBEXstdItemX 4 2 16" xfId="62702"/>
    <cellStyle name="SAPBEXstdItemX 4 2 17" xfId="62703"/>
    <cellStyle name="SAPBEXstdItemX 4 2 18" xfId="62704"/>
    <cellStyle name="SAPBEXstdItemX 4 2 19" xfId="62705"/>
    <cellStyle name="SAPBEXstdItemX 4 2 2" xfId="62706"/>
    <cellStyle name="SAPBEXstdItemX 4 2 20" xfId="62707"/>
    <cellStyle name="SAPBEXstdItemX 4 2 21" xfId="62708"/>
    <cellStyle name="SAPBEXstdItemX 4 2 22" xfId="62709"/>
    <cellStyle name="SAPBEXstdItemX 4 2 23" xfId="62710"/>
    <cellStyle name="SAPBEXstdItemX 4 2 24" xfId="62711"/>
    <cellStyle name="SAPBEXstdItemX 4 2 25" xfId="62712"/>
    <cellStyle name="SAPBEXstdItemX 4 2 26" xfId="62713"/>
    <cellStyle name="SAPBEXstdItemX 4 2 27" xfId="62714"/>
    <cellStyle name="SAPBEXstdItemX 4 2 28" xfId="62715"/>
    <cellStyle name="SAPBEXstdItemX 4 2 29" xfId="62716"/>
    <cellStyle name="SAPBEXstdItemX 4 2 3" xfId="62717"/>
    <cellStyle name="SAPBEXstdItemX 4 2 4" xfId="62718"/>
    <cellStyle name="SAPBEXstdItemX 4 2 5" xfId="62719"/>
    <cellStyle name="SAPBEXstdItemX 4 2 6" xfId="62720"/>
    <cellStyle name="SAPBEXstdItemX 4 2 7" xfId="62721"/>
    <cellStyle name="SAPBEXstdItemX 4 2 8" xfId="62722"/>
    <cellStyle name="SAPBEXstdItemX 4 2 9" xfId="62723"/>
    <cellStyle name="SAPBEXstdItemX 4 20" xfId="62724"/>
    <cellStyle name="SAPBEXstdItemX 4 21" xfId="62725"/>
    <cellStyle name="SAPBEXstdItemX 4 22" xfId="62726"/>
    <cellStyle name="SAPBEXstdItemX 4 23" xfId="62727"/>
    <cellStyle name="SAPBEXstdItemX 4 24" xfId="62728"/>
    <cellStyle name="SAPBEXstdItemX 4 25" xfId="62729"/>
    <cellStyle name="SAPBEXstdItemX 4 26" xfId="62730"/>
    <cellStyle name="SAPBEXstdItemX 4 27" xfId="62731"/>
    <cellStyle name="SAPBEXstdItemX 4 28" xfId="62732"/>
    <cellStyle name="SAPBEXstdItemX 4 29" xfId="62733"/>
    <cellStyle name="SAPBEXstdItemX 4 3" xfId="62734"/>
    <cellStyle name="SAPBEXstdItemX 4 3 10" xfId="62735"/>
    <cellStyle name="SAPBEXstdItemX 4 3 11" xfId="62736"/>
    <cellStyle name="SAPBEXstdItemX 4 3 12" xfId="62737"/>
    <cellStyle name="SAPBEXstdItemX 4 3 13" xfId="62738"/>
    <cellStyle name="SAPBEXstdItemX 4 3 14" xfId="62739"/>
    <cellStyle name="SAPBEXstdItemX 4 3 15" xfId="62740"/>
    <cellStyle name="SAPBEXstdItemX 4 3 16" xfId="62741"/>
    <cellStyle name="SAPBEXstdItemX 4 3 17" xfId="62742"/>
    <cellStyle name="SAPBEXstdItemX 4 3 18" xfId="62743"/>
    <cellStyle name="SAPBEXstdItemX 4 3 19" xfId="62744"/>
    <cellStyle name="SAPBEXstdItemX 4 3 2" xfId="62745"/>
    <cellStyle name="SAPBEXstdItemX 4 3 20" xfId="62746"/>
    <cellStyle name="SAPBEXstdItemX 4 3 21" xfId="62747"/>
    <cellStyle name="SAPBEXstdItemX 4 3 22" xfId="62748"/>
    <cellStyle name="SAPBEXstdItemX 4 3 23" xfId="62749"/>
    <cellStyle name="SAPBEXstdItemX 4 3 24" xfId="62750"/>
    <cellStyle name="SAPBEXstdItemX 4 3 25" xfId="62751"/>
    <cellStyle name="SAPBEXstdItemX 4 3 26" xfId="62752"/>
    <cellStyle name="SAPBEXstdItemX 4 3 27" xfId="62753"/>
    <cellStyle name="SAPBEXstdItemX 4 3 28" xfId="62754"/>
    <cellStyle name="SAPBEXstdItemX 4 3 29" xfId="62755"/>
    <cellStyle name="SAPBEXstdItemX 4 3 3" xfId="62756"/>
    <cellStyle name="SAPBEXstdItemX 4 3 4" xfId="62757"/>
    <cellStyle name="SAPBEXstdItemX 4 3 5" xfId="62758"/>
    <cellStyle name="SAPBEXstdItemX 4 3 6" xfId="62759"/>
    <cellStyle name="SAPBEXstdItemX 4 3 7" xfId="62760"/>
    <cellStyle name="SAPBEXstdItemX 4 3 8" xfId="62761"/>
    <cellStyle name="SAPBEXstdItemX 4 3 9" xfId="62762"/>
    <cellStyle name="SAPBEXstdItemX 4 30" xfId="62763"/>
    <cellStyle name="SAPBEXstdItemX 4 31" xfId="62764"/>
    <cellStyle name="SAPBEXstdItemX 4 4" xfId="62765"/>
    <cellStyle name="SAPBEXstdItemX 4 5" xfId="62766"/>
    <cellStyle name="SAPBEXstdItemX 4 6" xfId="62767"/>
    <cellStyle name="SAPBEXstdItemX 4 7" xfId="62768"/>
    <cellStyle name="SAPBEXstdItemX 4 8" xfId="62769"/>
    <cellStyle name="SAPBEXstdItemX 4 9" xfId="62770"/>
    <cellStyle name="SAPBEXstdItemX 40" xfId="62771"/>
    <cellStyle name="SAPBEXstdItemX 41" xfId="62772"/>
    <cellStyle name="SAPBEXstdItemX 42" xfId="62773"/>
    <cellStyle name="SAPBEXstdItemX 43" xfId="62774"/>
    <cellStyle name="SAPBEXstdItemX 44" xfId="62775"/>
    <cellStyle name="SAPBEXstdItemX 5" xfId="62776"/>
    <cellStyle name="SAPBEXstdItemX 5 10" xfId="62777"/>
    <cellStyle name="SAPBEXstdItemX 5 11" xfId="62778"/>
    <cellStyle name="SAPBEXstdItemX 5 12" xfId="62779"/>
    <cellStyle name="SAPBEXstdItemX 5 13" xfId="62780"/>
    <cellStyle name="SAPBEXstdItemX 5 14" xfId="62781"/>
    <cellStyle name="SAPBEXstdItemX 5 15" xfId="62782"/>
    <cellStyle name="SAPBEXstdItemX 5 16" xfId="62783"/>
    <cellStyle name="SAPBEXstdItemX 5 17" xfId="62784"/>
    <cellStyle name="SAPBEXstdItemX 5 18" xfId="62785"/>
    <cellStyle name="SAPBEXstdItemX 5 19" xfId="62786"/>
    <cellStyle name="SAPBEXstdItemX 5 2" xfId="62787"/>
    <cellStyle name="SAPBEXstdItemX 5 2 10" xfId="62788"/>
    <cellStyle name="SAPBEXstdItemX 5 2 11" xfId="62789"/>
    <cellStyle name="SAPBEXstdItemX 5 2 12" xfId="62790"/>
    <cellStyle name="SAPBEXstdItemX 5 2 13" xfId="62791"/>
    <cellStyle name="SAPBEXstdItemX 5 2 14" xfId="62792"/>
    <cellStyle name="SAPBEXstdItemX 5 2 15" xfId="62793"/>
    <cellStyle name="SAPBEXstdItemX 5 2 16" xfId="62794"/>
    <cellStyle name="SAPBEXstdItemX 5 2 17" xfId="62795"/>
    <cellStyle name="SAPBEXstdItemX 5 2 18" xfId="62796"/>
    <cellStyle name="SAPBEXstdItemX 5 2 19" xfId="62797"/>
    <cellStyle name="SAPBEXstdItemX 5 2 2" xfId="62798"/>
    <cellStyle name="SAPBEXstdItemX 5 2 20" xfId="62799"/>
    <cellStyle name="SAPBEXstdItemX 5 2 21" xfId="62800"/>
    <cellStyle name="SAPBEXstdItemX 5 2 22" xfId="62801"/>
    <cellStyle name="SAPBEXstdItemX 5 2 23" xfId="62802"/>
    <cellStyle name="SAPBEXstdItemX 5 2 24" xfId="62803"/>
    <cellStyle name="SAPBEXstdItemX 5 2 25" xfId="62804"/>
    <cellStyle name="SAPBEXstdItemX 5 2 26" xfId="62805"/>
    <cellStyle name="SAPBEXstdItemX 5 2 27" xfId="62806"/>
    <cellStyle name="SAPBEXstdItemX 5 2 28" xfId="62807"/>
    <cellStyle name="SAPBEXstdItemX 5 2 29" xfId="62808"/>
    <cellStyle name="SAPBEXstdItemX 5 2 3" xfId="62809"/>
    <cellStyle name="SAPBEXstdItemX 5 2 4" xfId="62810"/>
    <cellStyle name="SAPBEXstdItemX 5 2 5" xfId="62811"/>
    <cellStyle name="SAPBEXstdItemX 5 2 6" xfId="62812"/>
    <cellStyle name="SAPBEXstdItemX 5 2 7" xfId="62813"/>
    <cellStyle name="SAPBEXstdItemX 5 2 8" xfId="62814"/>
    <cellStyle name="SAPBEXstdItemX 5 2 9" xfId="62815"/>
    <cellStyle name="SAPBEXstdItemX 5 20" xfId="62816"/>
    <cellStyle name="SAPBEXstdItemX 5 21" xfId="62817"/>
    <cellStyle name="SAPBEXstdItemX 5 22" xfId="62818"/>
    <cellStyle name="SAPBEXstdItemX 5 23" xfId="62819"/>
    <cellStyle name="SAPBEXstdItemX 5 24" xfId="62820"/>
    <cellStyle name="SAPBEXstdItemX 5 25" xfId="62821"/>
    <cellStyle name="SAPBEXstdItemX 5 26" xfId="62822"/>
    <cellStyle name="SAPBEXstdItemX 5 27" xfId="62823"/>
    <cellStyle name="SAPBEXstdItemX 5 28" xfId="62824"/>
    <cellStyle name="SAPBEXstdItemX 5 29" xfId="62825"/>
    <cellStyle name="SAPBEXstdItemX 5 3" xfId="62826"/>
    <cellStyle name="SAPBEXstdItemX 5 30" xfId="62827"/>
    <cellStyle name="SAPBEXstdItemX 5 4" xfId="62828"/>
    <cellStyle name="SAPBEXstdItemX 5 5" xfId="62829"/>
    <cellStyle name="SAPBEXstdItemX 5 6" xfId="62830"/>
    <cellStyle name="SAPBEXstdItemX 5 7" xfId="62831"/>
    <cellStyle name="SAPBEXstdItemX 5 8" xfId="62832"/>
    <cellStyle name="SAPBEXstdItemX 5 9" xfId="62833"/>
    <cellStyle name="SAPBEXstdItemX 6" xfId="62834"/>
    <cellStyle name="SAPBEXstdItemX 6 10" xfId="62835"/>
    <cellStyle name="SAPBEXstdItemX 6 11" xfId="62836"/>
    <cellStyle name="SAPBEXstdItemX 6 12" xfId="62837"/>
    <cellStyle name="SAPBEXstdItemX 6 13" xfId="62838"/>
    <cellStyle name="SAPBEXstdItemX 6 14" xfId="62839"/>
    <cellStyle name="SAPBEXstdItemX 6 15" xfId="62840"/>
    <cellStyle name="SAPBEXstdItemX 6 16" xfId="62841"/>
    <cellStyle name="SAPBEXstdItemX 6 17" xfId="62842"/>
    <cellStyle name="SAPBEXstdItemX 6 18" xfId="62843"/>
    <cellStyle name="SAPBEXstdItemX 6 19" xfId="62844"/>
    <cellStyle name="SAPBEXstdItemX 6 2" xfId="62845"/>
    <cellStyle name="SAPBEXstdItemX 6 2 10" xfId="62846"/>
    <cellStyle name="SAPBEXstdItemX 6 2 11" xfId="62847"/>
    <cellStyle name="SAPBEXstdItemX 6 2 12" xfId="62848"/>
    <cellStyle name="SAPBEXstdItemX 6 2 13" xfId="62849"/>
    <cellStyle name="SAPBEXstdItemX 6 2 14" xfId="62850"/>
    <cellStyle name="SAPBEXstdItemX 6 2 15" xfId="62851"/>
    <cellStyle name="SAPBEXstdItemX 6 2 16" xfId="62852"/>
    <cellStyle name="SAPBEXstdItemX 6 2 17" xfId="62853"/>
    <cellStyle name="SAPBEXstdItemX 6 2 18" xfId="62854"/>
    <cellStyle name="SAPBEXstdItemX 6 2 19" xfId="62855"/>
    <cellStyle name="SAPBEXstdItemX 6 2 2" xfId="62856"/>
    <cellStyle name="SAPBEXstdItemX 6 2 20" xfId="62857"/>
    <cellStyle name="SAPBEXstdItemX 6 2 21" xfId="62858"/>
    <cellStyle name="SAPBEXstdItemX 6 2 22" xfId="62859"/>
    <cellStyle name="SAPBEXstdItemX 6 2 23" xfId="62860"/>
    <cellStyle name="SAPBEXstdItemX 6 2 24" xfId="62861"/>
    <cellStyle name="SAPBEXstdItemX 6 2 25" xfId="62862"/>
    <cellStyle name="SAPBEXstdItemX 6 2 26" xfId="62863"/>
    <cellStyle name="SAPBEXstdItemX 6 2 27" xfId="62864"/>
    <cellStyle name="SAPBEXstdItemX 6 2 28" xfId="62865"/>
    <cellStyle name="SAPBEXstdItemX 6 2 29" xfId="62866"/>
    <cellStyle name="SAPBEXstdItemX 6 2 3" xfId="62867"/>
    <cellStyle name="SAPBEXstdItemX 6 2 4" xfId="62868"/>
    <cellStyle name="SAPBEXstdItemX 6 2 5" xfId="62869"/>
    <cellStyle name="SAPBEXstdItemX 6 2 6" xfId="62870"/>
    <cellStyle name="SAPBEXstdItemX 6 2 7" xfId="62871"/>
    <cellStyle name="SAPBEXstdItemX 6 2 8" xfId="62872"/>
    <cellStyle name="SAPBEXstdItemX 6 2 9" xfId="62873"/>
    <cellStyle name="SAPBEXstdItemX 6 20" xfId="62874"/>
    <cellStyle name="SAPBEXstdItemX 6 21" xfId="62875"/>
    <cellStyle name="SAPBEXstdItemX 6 22" xfId="62876"/>
    <cellStyle name="SAPBEXstdItemX 6 23" xfId="62877"/>
    <cellStyle name="SAPBEXstdItemX 6 24" xfId="62878"/>
    <cellStyle name="SAPBEXstdItemX 6 25" xfId="62879"/>
    <cellStyle name="SAPBEXstdItemX 6 26" xfId="62880"/>
    <cellStyle name="SAPBEXstdItemX 6 27" xfId="62881"/>
    <cellStyle name="SAPBEXstdItemX 6 28" xfId="62882"/>
    <cellStyle name="SAPBEXstdItemX 6 29" xfId="62883"/>
    <cellStyle name="SAPBEXstdItemX 6 3" xfId="62884"/>
    <cellStyle name="SAPBEXstdItemX 6 30" xfId="62885"/>
    <cellStyle name="SAPBEXstdItemX 6 4" xfId="62886"/>
    <cellStyle name="SAPBEXstdItemX 6 5" xfId="62887"/>
    <cellStyle name="SAPBEXstdItemX 6 6" xfId="62888"/>
    <cellStyle name="SAPBEXstdItemX 6 7" xfId="62889"/>
    <cellStyle name="SAPBEXstdItemX 6 8" xfId="62890"/>
    <cellStyle name="SAPBEXstdItemX 6 9" xfId="62891"/>
    <cellStyle name="SAPBEXstdItemX 7" xfId="62892"/>
    <cellStyle name="SAPBEXstdItemX 7 10" xfId="62893"/>
    <cellStyle name="SAPBEXstdItemX 7 11" xfId="62894"/>
    <cellStyle name="SAPBEXstdItemX 7 12" xfId="62895"/>
    <cellStyle name="SAPBEXstdItemX 7 13" xfId="62896"/>
    <cellStyle name="SAPBEXstdItemX 7 14" xfId="62897"/>
    <cellStyle name="SAPBEXstdItemX 7 15" xfId="62898"/>
    <cellStyle name="SAPBEXstdItemX 7 16" xfId="62899"/>
    <cellStyle name="SAPBEXstdItemX 7 17" xfId="62900"/>
    <cellStyle name="SAPBEXstdItemX 7 18" xfId="62901"/>
    <cellStyle name="SAPBEXstdItemX 7 19" xfId="62902"/>
    <cellStyle name="SAPBEXstdItemX 7 2" xfId="62903"/>
    <cellStyle name="SAPBEXstdItemX 7 2 10" xfId="62904"/>
    <cellStyle name="SAPBEXstdItemX 7 2 11" xfId="62905"/>
    <cellStyle name="SAPBEXstdItemX 7 2 12" xfId="62906"/>
    <cellStyle name="SAPBEXstdItemX 7 2 13" xfId="62907"/>
    <cellStyle name="SAPBEXstdItemX 7 2 14" xfId="62908"/>
    <cellStyle name="SAPBEXstdItemX 7 2 15" xfId="62909"/>
    <cellStyle name="SAPBEXstdItemX 7 2 16" xfId="62910"/>
    <cellStyle name="SAPBEXstdItemX 7 2 17" xfId="62911"/>
    <cellStyle name="SAPBEXstdItemX 7 2 18" xfId="62912"/>
    <cellStyle name="SAPBEXstdItemX 7 2 19" xfId="62913"/>
    <cellStyle name="SAPBEXstdItemX 7 2 2" xfId="62914"/>
    <cellStyle name="SAPBEXstdItemX 7 2 20" xfId="62915"/>
    <cellStyle name="SAPBEXstdItemX 7 2 21" xfId="62916"/>
    <cellStyle name="SAPBEXstdItemX 7 2 22" xfId="62917"/>
    <cellStyle name="SAPBEXstdItemX 7 2 23" xfId="62918"/>
    <cellStyle name="SAPBEXstdItemX 7 2 24" xfId="62919"/>
    <cellStyle name="SAPBEXstdItemX 7 2 25" xfId="62920"/>
    <cellStyle name="SAPBEXstdItemX 7 2 26" xfId="62921"/>
    <cellStyle name="SAPBEXstdItemX 7 2 27" xfId="62922"/>
    <cellStyle name="SAPBEXstdItemX 7 2 28" xfId="62923"/>
    <cellStyle name="SAPBEXstdItemX 7 2 29" xfId="62924"/>
    <cellStyle name="SAPBEXstdItemX 7 2 3" xfId="62925"/>
    <cellStyle name="SAPBEXstdItemX 7 2 4" xfId="62926"/>
    <cellStyle name="SAPBEXstdItemX 7 2 5" xfId="62927"/>
    <cellStyle name="SAPBEXstdItemX 7 2 6" xfId="62928"/>
    <cellStyle name="SAPBEXstdItemX 7 2 7" xfId="62929"/>
    <cellStyle name="SAPBEXstdItemX 7 2 8" xfId="62930"/>
    <cellStyle name="SAPBEXstdItemX 7 2 9" xfId="62931"/>
    <cellStyle name="SAPBEXstdItemX 7 20" xfId="62932"/>
    <cellStyle name="SAPBEXstdItemX 7 21" xfId="62933"/>
    <cellStyle name="SAPBEXstdItemX 7 22" xfId="62934"/>
    <cellStyle name="SAPBEXstdItemX 7 23" xfId="62935"/>
    <cellStyle name="SAPBEXstdItemX 7 24" xfId="62936"/>
    <cellStyle name="SAPBEXstdItemX 7 25" xfId="62937"/>
    <cellStyle name="SAPBEXstdItemX 7 26" xfId="62938"/>
    <cellStyle name="SAPBEXstdItemX 7 27" xfId="62939"/>
    <cellStyle name="SAPBEXstdItemX 7 28" xfId="62940"/>
    <cellStyle name="SAPBEXstdItemX 7 29" xfId="62941"/>
    <cellStyle name="SAPBEXstdItemX 7 3" xfId="62942"/>
    <cellStyle name="SAPBEXstdItemX 7 30" xfId="62943"/>
    <cellStyle name="SAPBEXstdItemX 7 4" xfId="62944"/>
    <cellStyle name="SAPBEXstdItemX 7 5" xfId="62945"/>
    <cellStyle name="SAPBEXstdItemX 7 6" xfId="62946"/>
    <cellStyle name="SAPBEXstdItemX 7 7" xfId="62947"/>
    <cellStyle name="SAPBEXstdItemX 7 8" xfId="62948"/>
    <cellStyle name="SAPBEXstdItemX 7 9" xfId="62949"/>
    <cellStyle name="SAPBEXstdItemX 8" xfId="62950"/>
    <cellStyle name="SAPBEXstdItemX 8 10" xfId="62951"/>
    <cellStyle name="SAPBEXstdItemX 8 11" xfId="62952"/>
    <cellStyle name="SAPBEXstdItemX 8 12" xfId="62953"/>
    <cellStyle name="SAPBEXstdItemX 8 13" xfId="62954"/>
    <cellStyle name="SAPBEXstdItemX 8 14" xfId="62955"/>
    <cellStyle name="SAPBEXstdItemX 8 15" xfId="62956"/>
    <cellStyle name="SAPBEXstdItemX 8 16" xfId="62957"/>
    <cellStyle name="SAPBEXstdItemX 8 17" xfId="62958"/>
    <cellStyle name="SAPBEXstdItemX 8 18" xfId="62959"/>
    <cellStyle name="SAPBEXstdItemX 8 19" xfId="62960"/>
    <cellStyle name="SAPBEXstdItemX 8 2" xfId="62961"/>
    <cellStyle name="SAPBEXstdItemX 8 2 10" xfId="62962"/>
    <cellStyle name="SAPBEXstdItemX 8 2 11" xfId="62963"/>
    <cellStyle name="SAPBEXstdItemX 8 2 12" xfId="62964"/>
    <cellStyle name="SAPBEXstdItemX 8 2 13" xfId="62965"/>
    <cellStyle name="SAPBEXstdItemX 8 2 14" xfId="62966"/>
    <cellStyle name="SAPBEXstdItemX 8 2 15" xfId="62967"/>
    <cellStyle name="SAPBEXstdItemX 8 2 16" xfId="62968"/>
    <cellStyle name="SAPBEXstdItemX 8 2 17" xfId="62969"/>
    <cellStyle name="SAPBEXstdItemX 8 2 18" xfId="62970"/>
    <cellStyle name="SAPBEXstdItemX 8 2 19" xfId="62971"/>
    <cellStyle name="SAPBEXstdItemX 8 2 2" xfId="62972"/>
    <cellStyle name="SAPBEXstdItemX 8 2 20" xfId="62973"/>
    <cellStyle name="SAPBEXstdItemX 8 2 21" xfId="62974"/>
    <cellStyle name="SAPBEXstdItemX 8 2 22" xfId="62975"/>
    <cellStyle name="SAPBEXstdItemX 8 2 23" xfId="62976"/>
    <cellStyle name="SAPBEXstdItemX 8 2 24" xfId="62977"/>
    <cellStyle name="SAPBEXstdItemX 8 2 25" xfId="62978"/>
    <cellStyle name="SAPBEXstdItemX 8 2 26" xfId="62979"/>
    <cellStyle name="SAPBEXstdItemX 8 2 27" xfId="62980"/>
    <cellStyle name="SAPBEXstdItemX 8 2 28" xfId="62981"/>
    <cellStyle name="SAPBEXstdItemX 8 2 29" xfId="62982"/>
    <cellStyle name="SAPBEXstdItemX 8 2 3" xfId="62983"/>
    <cellStyle name="SAPBEXstdItemX 8 2 4" xfId="62984"/>
    <cellStyle name="SAPBEXstdItemX 8 2 5" xfId="62985"/>
    <cellStyle name="SAPBEXstdItemX 8 2 6" xfId="62986"/>
    <cellStyle name="SAPBEXstdItemX 8 2 7" xfId="62987"/>
    <cellStyle name="SAPBEXstdItemX 8 2 8" xfId="62988"/>
    <cellStyle name="SAPBEXstdItemX 8 2 9" xfId="62989"/>
    <cellStyle name="SAPBEXstdItemX 8 20" xfId="62990"/>
    <cellStyle name="SAPBEXstdItemX 8 21" xfId="62991"/>
    <cellStyle name="SAPBEXstdItemX 8 22" xfId="62992"/>
    <cellStyle name="SAPBEXstdItemX 8 23" xfId="62993"/>
    <cellStyle name="SAPBEXstdItemX 8 24" xfId="62994"/>
    <cellStyle name="SAPBEXstdItemX 8 25" xfId="62995"/>
    <cellStyle name="SAPBEXstdItemX 8 26" xfId="62996"/>
    <cellStyle name="SAPBEXstdItemX 8 27" xfId="62997"/>
    <cellStyle name="SAPBEXstdItemX 8 28" xfId="62998"/>
    <cellStyle name="SAPBEXstdItemX 8 29" xfId="62999"/>
    <cellStyle name="SAPBEXstdItemX 8 3" xfId="63000"/>
    <cellStyle name="SAPBEXstdItemX 8 30" xfId="63001"/>
    <cellStyle name="SAPBEXstdItemX 8 4" xfId="63002"/>
    <cellStyle name="SAPBEXstdItemX 8 5" xfId="63003"/>
    <cellStyle name="SAPBEXstdItemX 8 6" xfId="63004"/>
    <cellStyle name="SAPBEXstdItemX 8 7" xfId="63005"/>
    <cellStyle name="SAPBEXstdItemX 8 8" xfId="63006"/>
    <cellStyle name="SAPBEXstdItemX 8 9" xfId="63007"/>
    <cellStyle name="SAPBEXstdItemX 9" xfId="63008"/>
    <cellStyle name="SAPBEXstdItemX 9 10" xfId="63009"/>
    <cellStyle name="SAPBEXstdItemX 9 11" xfId="63010"/>
    <cellStyle name="SAPBEXstdItemX 9 12" xfId="63011"/>
    <cellStyle name="SAPBEXstdItemX 9 13" xfId="63012"/>
    <cellStyle name="SAPBEXstdItemX 9 14" xfId="63013"/>
    <cellStyle name="SAPBEXstdItemX 9 15" xfId="63014"/>
    <cellStyle name="SAPBEXstdItemX 9 16" xfId="63015"/>
    <cellStyle name="SAPBEXstdItemX 9 17" xfId="63016"/>
    <cellStyle name="SAPBEXstdItemX 9 18" xfId="63017"/>
    <cellStyle name="SAPBEXstdItemX 9 19" xfId="63018"/>
    <cellStyle name="SAPBEXstdItemX 9 2" xfId="63019"/>
    <cellStyle name="SAPBEXstdItemX 9 2 10" xfId="63020"/>
    <cellStyle name="SAPBEXstdItemX 9 2 11" xfId="63021"/>
    <cellStyle name="SAPBEXstdItemX 9 2 12" xfId="63022"/>
    <cellStyle name="SAPBEXstdItemX 9 2 13" xfId="63023"/>
    <cellStyle name="SAPBEXstdItemX 9 2 14" xfId="63024"/>
    <cellStyle name="SAPBEXstdItemX 9 2 15" xfId="63025"/>
    <cellStyle name="SAPBEXstdItemX 9 2 16" xfId="63026"/>
    <cellStyle name="SAPBEXstdItemX 9 2 17" xfId="63027"/>
    <cellStyle name="SAPBEXstdItemX 9 2 18" xfId="63028"/>
    <cellStyle name="SAPBEXstdItemX 9 2 19" xfId="63029"/>
    <cellStyle name="SAPBEXstdItemX 9 2 2" xfId="63030"/>
    <cellStyle name="SAPBEXstdItemX 9 2 20" xfId="63031"/>
    <cellStyle name="SAPBEXstdItemX 9 2 21" xfId="63032"/>
    <cellStyle name="SAPBEXstdItemX 9 2 22" xfId="63033"/>
    <cellStyle name="SAPBEXstdItemX 9 2 23" xfId="63034"/>
    <cellStyle name="SAPBEXstdItemX 9 2 24" xfId="63035"/>
    <cellStyle name="SAPBEXstdItemX 9 2 25" xfId="63036"/>
    <cellStyle name="SAPBEXstdItemX 9 2 26" xfId="63037"/>
    <cellStyle name="SAPBEXstdItemX 9 2 27" xfId="63038"/>
    <cellStyle name="SAPBEXstdItemX 9 2 28" xfId="63039"/>
    <cellStyle name="SAPBEXstdItemX 9 2 29" xfId="63040"/>
    <cellStyle name="SAPBEXstdItemX 9 2 3" xfId="63041"/>
    <cellStyle name="SAPBEXstdItemX 9 2 4" xfId="63042"/>
    <cellStyle name="SAPBEXstdItemX 9 2 5" xfId="63043"/>
    <cellStyle name="SAPBEXstdItemX 9 2 6" xfId="63044"/>
    <cellStyle name="SAPBEXstdItemX 9 2 7" xfId="63045"/>
    <cellStyle name="SAPBEXstdItemX 9 2 8" xfId="63046"/>
    <cellStyle name="SAPBEXstdItemX 9 2 9" xfId="63047"/>
    <cellStyle name="SAPBEXstdItemX 9 20" xfId="63048"/>
    <cellStyle name="SAPBEXstdItemX 9 21" xfId="63049"/>
    <cellStyle name="SAPBEXstdItemX 9 22" xfId="63050"/>
    <cellStyle name="SAPBEXstdItemX 9 23" xfId="63051"/>
    <cellStyle name="SAPBEXstdItemX 9 24" xfId="63052"/>
    <cellStyle name="SAPBEXstdItemX 9 25" xfId="63053"/>
    <cellStyle name="SAPBEXstdItemX 9 26" xfId="63054"/>
    <cellStyle name="SAPBEXstdItemX 9 27" xfId="63055"/>
    <cellStyle name="SAPBEXstdItemX 9 28" xfId="63056"/>
    <cellStyle name="SAPBEXstdItemX 9 29" xfId="63057"/>
    <cellStyle name="SAPBEXstdItemX 9 3" xfId="63058"/>
    <cellStyle name="SAPBEXstdItemX 9 30" xfId="63059"/>
    <cellStyle name="SAPBEXstdItemX 9 4" xfId="63060"/>
    <cellStyle name="SAPBEXstdItemX 9 5" xfId="63061"/>
    <cellStyle name="SAPBEXstdItemX 9 6" xfId="63062"/>
    <cellStyle name="SAPBEXstdItemX 9 7" xfId="63063"/>
    <cellStyle name="SAPBEXstdItemX 9 8" xfId="63064"/>
    <cellStyle name="SAPBEXstdItemX 9 9" xfId="63065"/>
    <cellStyle name="SAPBEXsubData" xfId="63066"/>
    <cellStyle name="SAPBEXsubDataEmph" xfId="63067"/>
    <cellStyle name="SAPBEXsubItem" xfId="63068"/>
    <cellStyle name="SAPBEXtitle" xfId="63069"/>
    <cellStyle name="SAPBEXtitle 2" xfId="63070"/>
    <cellStyle name="SAPBEXtitle 3" xfId="63071"/>
    <cellStyle name="SAPBEXundefined" xfId="63072"/>
    <cellStyle name="SAPBEXundefined 2" xfId="63073"/>
    <cellStyle name="SAPBEXundefined 3" xfId="63074"/>
    <cellStyle name="SAPBEXundefined 3 2" xfId="63075"/>
    <cellStyle name="SAPBEXundefined 4" xfId="63076"/>
    <cellStyle name="Satisfaisant" xfId="63077"/>
    <cellStyle name="Satisfaisant 2" xfId="63078"/>
    <cellStyle name="Satisfaisant 2 2" xfId="63079"/>
    <cellStyle name="Satisfaisant 3" xfId="63080"/>
    <cellStyle name="Satisfaisant 4" xfId="63081"/>
    <cellStyle name="sbt2" xfId="63082"/>
    <cellStyle name="sbt2 2" xfId="63083"/>
    <cellStyle name="sbt2 2 2" xfId="63084"/>
    <cellStyle name="sbt2 3" xfId="63085"/>
    <cellStyle name="sbt2 3 2" xfId="63086"/>
    <cellStyle name="sbt2 4" xfId="63087"/>
    <cellStyle name="semestre" xfId="63088"/>
    <cellStyle name="semestre 2" xfId="63089"/>
    <cellStyle name="semestre 3" xfId="63090"/>
    <cellStyle name="Sep. milhar [2]" xfId="63091"/>
    <cellStyle name="Separador de m" xfId="63092"/>
    <cellStyle name="Separador de m 2" xfId="63093"/>
    <cellStyle name="Separador de m 3" xfId="63094"/>
    <cellStyle name="Separador de m 4" xfId="63095"/>
    <cellStyle name="Separador de milhares [0]_A" xfId="63096"/>
    <cellStyle name="Separador de milhares_A" xfId="63097"/>
    <cellStyle name="Shadow" xfId="63098"/>
    <cellStyle name="SHEET" xfId="63099"/>
    <cellStyle name="SHEET 2" xfId="63100"/>
    <cellStyle name="SHEET 3" xfId="63101"/>
    <cellStyle name="Sheet Title" xfId="63102"/>
    <cellStyle name="Sheet Title 2" xfId="63103"/>
    <cellStyle name="Sheet Title 3" xfId="63104"/>
    <cellStyle name="Sortie" xfId="63105"/>
    <cellStyle name="Sortie 2" xfId="63106"/>
    <cellStyle name="Sortie 2 2" xfId="63107"/>
    <cellStyle name="Sortie 3" xfId="63108"/>
    <cellStyle name="Sortie 3 2" xfId="63109"/>
    <cellStyle name="Sortie 4" xfId="63110"/>
    <cellStyle name="Sortie 4 2" xfId="63111"/>
    <cellStyle name="Sortie 5" xfId="63112"/>
    <cellStyle name="Source Line" xfId="63113"/>
    <cellStyle name="soustotal" xfId="63114"/>
    <cellStyle name="soustotal 2" xfId="63115"/>
    <cellStyle name="Standaard_Kadaster prijzen per provincie" xfId="63116"/>
    <cellStyle name="Standaard2" xfId="63117"/>
    <cellStyle name="Standard 2" xfId="63118"/>
    <cellStyle name="Standard 3" xfId="63119"/>
    <cellStyle name="Standard 4" xfId="63120"/>
    <cellStyle name="Standard 5" xfId="63121"/>
    <cellStyle name="Standard_Tabelle1" xfId="63122"/>
    <cellStyle name="STYL1 - Style1" xfId="63123"/>
    <cellStyle name="STYL1 - Style1 2" xfId="63124"/>
    <cellStyle name="STYL1 - Style1 2 2" xfId="63125"/>
    <cellStyle name="STYL1 - Style1 3" xfId="63126"/>
    <cellStyle name="STYL1 - Style1 4" xfId="63127"/>
    <cellStyle name="STYL1 - Style1 5" xfId="63128"/>
    <cellStyle name="STYL1 - Style1 6" xfId="63129"/>
    <cellStyle name="STYL2 - Style2" xfId="63130"/>
    <cellStyle name="STYL2 - Style2 2" xfId="63131"/>
    <cellStyle name="STYL2 - Style2 3" xfId="63132"/>
    <cellStyle name="STYL3 - Style3" xfId="63133"/>
    <cellStyle name="STYL3 - Style3 2" xfId="63134"/>
    <cellStyle name="STYL3 - Style3 3" xfId="63135"/>
    <cellStyle name="STYL4 - Style4" xfId="63136"/>
    <cellStyle name="STYL4 - Style4 2" xfId="63137"/>
    <cellStyle name="STYL4 - Style4 3" xfId="63138"/>
    <cellStyle name="STYL5 - Style5" xfId="63139"/>
    <cellStyle name="STYL5 - Style5 2" xfId="63140"/>
    <cellStyle name="STYL5 - Style5 3" xfId="63141"/>
    <cellStyle name="Style 1" xfId="63142"/>
    <cellStyle name="Style 1 2" xfId="63143"/>
    <cellStyle name="Style 1 2 2" xfId="63144"/>
    <cellStyle name="Style 1 2 3" xfId="63145"/>
    <cellStyle name="Style 1 2 4" xfId="63146"/>
    <cellStyle name="Style 1 3" xfId="63147"/>
    <cellStyle name="Style 1 4" xfId="63148"/>
    <cellStyle name="Style 1 5" xfId="63149"/>
    <cellStyle name="Style 1 6" xfId="63150"/>
    <cellStyle name="Style 1 7" xfId="63151"/>
    <cellStyle name="Style 1 8" xfId="63152"/>
    <cellStyle name="Style 28" xfId="63153"/>
    <cellStyle name="Style 35" xfId="63154"/>
    <cellStyle name="Style 35 2" xfId="63155"/>
    <cellStyle name="Style 35 3" xfId="63156"/>
    <cellStyle name="Style 36" xfId="63157"/>
    <cellStyle name="Style 36 2" xfId="63158"/>
    <cellStyle name="Style 36 3" xfId="63159"/>
    <cellStyle name="Style1" xfId="63160"/>
    <cellStyle name="Style1 2" xfId="63161"/>
    <cellStyle name="Style1 3" xfId="63162"/>
    <cellStyle name="subhead" xfId="63163"/>
    <cellStyle name="subt1" xfId="63164"/>
    <cellStyle name="subt1 2" xfId="63165"/>
    <cellStyle name="subt1 3" xfId="63166"/>
    <cellStyle name="sum" xfId="63167"/>
    <cellStyle name="summary" xfId="63168"/>
    <cellStyle name="Table Heading" xfId="63169"/>
    <cellStyle name="temp" xfId="63170"/>
    <cellStyle name="temp 2" xfId="63171"/>
    <cellStyle name="temp 3" xfId="63172"/>
    <cellStyle name="Testo avviso" xfId="63173"/>
    <cellStyle name="Testo avviso 2" xfId="63174"/>
    <cellStyle name="Testo avviso 3" xfId="63175"/>
    <cellStyle name="Testo descrittivo" xfId="63176"/>
    <cellStyle name="Testo descrittivo 2" xfId="63177"/>
    <cellStyle name="Testo descrittivo 3" xfId="63178"/>
    <cellStyle name="tête chapitre" xfId="63179"/>
    <cellStyle name="tête chapitre 2" xfId="63180"/>
    <cellStyle name="tête chapitre 3" xfId="63181"/>
    <cellStyle name="Text" xfId="63182"/>
    <cellStyle name="Text 10" xfId="63183"/>
    <cellStyle name="Text 11" xfId="63184"/>
    <cellStyle name="Text 2" xfId="63185"/>
    <cellStyle name="Text 2 2" xfId="63186"/>
    <cellStyle name="Text 2 3" xfId="63187"/>
    <cellStyle name="Text 3" xfId="63188"/>
    <cellStyle name="Text 3 2" xfId="63189"/>
    <cellStyle name="Text 3 3" xfId="63190"/>
    <cellStyle name="Text 4" xfId="63191"/>
    <cellStyle name="Text 4 2" xfId="63192"/>
    <cellStyle name="Text 4 3" xfId="63193"/>
    <cellStyle name="Text 5" xfId="63194"/>
    <cellStyle name="Text 5 2" xfId="63195"/>
    <cellStyle name="Text 5 3" xfId="63196"/>
    <cellStyle name="Text 6" xfId="63197"/>
    <cellStyle name="Text 6 2" xfId="63198"/>
    <cellStyle name="Text 6 3" xfId="63199"/>
    <cellStyle name="Text 7" xfId="63200"/>
    <cellStyle name="Text 7 2" xfId="63201"/>
    <cellStyle name="Text 7 3" xfId="63202"/>
    <cellStyle name="Text 8" xfId="63203"/>
    <cellStyle name="Text 8 2" xfId="63204"/>
    <cellStyle name="Text 8 3" xfId="63205"/>
    <cellStyle name="Text 9" xfId="63206"/>
    <cellStyle name="text BoldBlack" xfId="63207"/>
    <cellStyle name="text BoldUnderline" xfId="63208"/>
    <cellStyle name="text BoldUnderlineER" xfId="63209"/>
    <cellStyle name="text BoldUnderlineER 2" xfId="63210"/>
    <cellStyle name="text BoldUnderlineER 3" xfId="63211"/>
    <cellStyle name="Text Indent A" xfId="63212"/>
    <cellStyle name="Text Indent B" xfId="63213"/>
    <cellStyle name="Text Indent B 2" xfId="63214"/>
    <cellStyle name="Text Indent B 2 2" xfId="63215"/>
    <cellStyle name="Text Indent B 2 3" xfId="63216"/>
    <cellStyle name="Text Indent B 3" xfId="63217"/>
    <cellStyle name="Text Indent B 4" xfId="63218"/>
    <cellStyle name="Text Indent C" xfId="63219"/>
    <cellStyle name="Text Indent C 2" xfId="63220"/>
    <cellStyle name="Text Indent C 2 2" xfId="63221"/>
    <cellStyle name="Text Indent C 2 3" xfId="63222"/>
    <cellStyle name="Text Indent C 3" xfId="63223"/>
    <cellStyle name="Text Indent C 4" xfId="63224"/>
    <cellStyle name="text LightGreen" xfId="63225"/>
    <cellStyle name="Text_IDN" xfId="63226"/>
    <cellStyle name="Texte explicatif" xfId="63227"/>
    <cellStyle name="Texte explicatif 2" xfId="63228"/>
    <cellStyle name="Texte explicatif 3" xfId="63229"/>
    <cellStyle name="Texto de advertencia" xfId="63230"/>
    <cellStyle name="Texto de advertencia 2" xfId="63231"/>
    <cellStyle name="Texto de advertencia 2 2" xfId="63232"/>
    <cellStyle name="Texto de advertencia 2 3" xfId="63233"/>
    <cellStyle name="Texto de advertencia 2 4" xfId="63234"/>
    <cellStyle name="Texto de advertencia 3" xfId="63235"/>
    <cellStyle name="Texto explicativo" xfId="63236"/>
    <cellStyle name="Texto explicativo 2" xfId="63237"/>
    <cellStyle name="Texto explicativo 2 2" xfId="63238"/>
    <cellStyle name="Texto explicativo 2 3" xfId="63239"/>
    <cellStyle name="Texto explicativo 2 4" xfId="63240"/>
    <cellStyle name="Texto explicativo 3" xfId="63241"/>
    <cellStyle name="th" xfId="63242"/>
    <cellStyle name="th 2" xfId="63243"/>
    <cellStyle name="th 3" xfId="63244"/>
    <cellStyle name="þ_x001d_ð‡_x000c_éþ÷_x000c_âþU_x0001__x001f__x000f_&quot;_x0007__x0001__x0001_" xfId="63245"/>
    <cellStyle name="þ_x001d_ð‡_x000c_éþ÷_x000c_âþU_x0001__x001f__x000f_&quot;_x000f__x0001__x0001_" xfId="63246"/>
    <cellStyle name="þ_x001d_ð‡_x000c_éþ÷_x000c_âþU_x0001__x001f__x000f_&quot;_x0007__x0001__x0001_ 2" xfId="63247"/>
    <cellStyle name="þ_x001d_ð‡_x000c_éþ÷_x000c_âþU_x0001__x001f__x000f_&quot;_x000f__x0001__x0001_ 2" xfId="63248"/>
    <cellStyle name="þ_x001d_ð‡_x000c_éþ÷_x000c_âþU_x0001__x001f__x000f_&quot;_x0007__x0001__x0001_ 3" xfId="63249"/>
    <cellStyle name="þ_x001d_ð‡_x000c_éþ÷_x000c_âþU_x0001__x001f__x000f_&quot;_x000f__x0001__x0001_ 3" xfId="63250"/>
    <cellStyle name="þ_x001d_ð‡_x000c_éþ÷_x000c_âþU_x0001__x001f__x000f_&quot;_x0007__x0001__x0001_ 4" xfId="63251"/>
    <cellStyle name="þ_x001d_ð‡_x000c_éþ÷_x000c_âþU_x0001__x001f__x000f_&quot;_x000f__x0001__x0001_ 4" xfId="63252"/>
    <cellStyle name="þ_x001d_ð‡_x000c_éþ÷_x000c_âþU_x0001__x001f__x000f_&quot;_x0007__x0001__x0001_ 5" xfId="63253"/>
    <cellStyle name="þ_x001d_ð‡_x000c_éþ÷_x000c_âþU_x0001__x001f__x000f_&quot;_x000f__x0001__x0001_ 5" xfId="63254"/>
    <cellStyle name="þ_x001d_ð‡_x000c_éþ÷_x000c_âþU_x0001__x001f__x000f_&quot;_x0007__x0001__x0001_ 5 2" xfId="63255"/>
    <cellStyle name="þ_x001d_ð‡_x000c_éþ÷_x000c_âþU_x0001__x001f__x000f_&quot;_x000f__x0001__x0001_ 5 2" xfId="63256"/>
    <cellStyle name="þ_x001d_ð‡_x000c_éþ÷_x000c_âþU_x0001__x001f__x000f_&quot;_x0007__x0001__x0001_ 5 3" xfId="63257"/>
    <cellStyle name="þ_x001d_ð‡_x000c_éþ÷_x000c_âþU_x0001__x001f__x000f_&quot;_x000f__x0001__x0001_ 5 3" xfId="63258"/>
    <cellStyle name="þ_x001d_ð‡_x000c_éþ÷_x000c_âþU_x0001__x001f__x000f_&quot;_x0007__x0001__x0001_ 6" xfId="63259"/>
    <cellStyle name="þ_x001d_ð‡_x000c_éþ÷_x000c_âþU_x0001__x001f__x000f_&quot;_x000f__x0001__x0001_ 6" xfId="63260"/>
    <cellStyle name="þ_x001d_ð‡_x000c_éþ÷_x000c_âþU_x0001__x001f__x000f_&quot;_x0007__x0001__x0001_ 6 2" xfId="63261"/>
    <cellStyle name="þ_x001d_ð‡_x000c_éþ÷_x000c_âþU_x0001__x001f__x000f_&quot;_x000f__x0001__x0001_ 6 2" xfId="63262"/>
    <cellStyle name="þ_x001d_ð‡_x000c_éþ÷_x000c_âþU_x0001__x001f__x000f_&quot;_x0007__x0001__x0001_ 6 3" xfId="63263"/>
    <cellStyle name="þ_x001d_ð‡_x000c_éþ÷_x000c_âþU_x0001__x001f__x000f_&quot;_x000f__x0001__x0001_ 6 3" xfId="63264"/>
    <cellStyle name="þ_x001d_ð‡_x000c_éþ÷_x000c_âþU_x0001__x001f__x000f_&quot;_x0007__x0001__x0001_ 7" xfId="63265"/>
    <cellStyle name="þ_x001d_ð‡_x000c_éþ÷_x000c_âþU_x0001__x001f__x000f_&quot;_x000f__x0001__x0001_ 7" xfId="63266"/>
    <cellStyle name="þ_x001d_ð‡_x000c_éþ÷_x000c_âþU_x0001__x001f__x000f_&quot;_x0007__x0001__x0001_ 8" xfId="63267"/>
    <cellStyle name="þ_x001d_ð‡_x000c_éþ÷_x000c_âþU_x0001__x001f__x000f_&quot;_x000f__x0001__x0001_ 8" xfId="63268"/>
    <cellStyle name="Time" xfId="63269"/>
    <cellStyle name="TITCOLUNA" xfId="63270"/>
    <cellStyle name="Titel 2" xfId="63271"/>
    <cellStyle name="Title 2" xfId="63272"/>
    <cellStyle name="Title 2 2" xfId="63273"/>
    <cellStyle name="Title 2 2 2" xfId="63274"/>
    <cellStyle name="Title 2 3" xfId="63275"/>
    <cellStyle name="Title 2 4" xfId="63276"/>
    <cellStyle name="Title 3" xfId="63277"/>
    <cellStyle name="Title 4" xfId="63278"/>
    <cellStyle name="Title Line" xfId="63279"/>
    <cellStyle name="title1" xfId="63280"/>
    <cellStyle name="title1 2" xfId="63281"/>
    <cellStyle name="title1 3" xfId="63282"/>
    <cellStyle name="Titolo" xfId="63283"/>
    <cellStyle name="Titolo 1" xfId="63284"/>
    <cellStyle name="Titolo 1 2" xfId="63285"/>
    <cellStyle name="Titolo 1 3" xfId="63286"/>
    <cellStyle name="Titolo 2" xfId="63287"/>
    <cellStyle name="Titolo 2 2" xfId="63288"/>
    <cellStyle name="Titolo 2 3" xfId="63289"/>
    <cellStyle name="Titolo 3" xfId="63290"/>
    <cellStyle name="Titolo 3 2" xfId="63291"/>
    <cellStyle name="Titolo 3 3" xfId="63292"/>
    <cellStyle name="Titolo 4" xfId="63293"/>
    <cellStyle name="Titolo 4 2" xfId="63294"/>
    <cellStyle name="Titolo 4 3" xfId="63295"/>
    <cellStyle name="Titolo 5" xfId="63296"/>
    <cellStyle name="Titolo 6" xfId="63297"/>
    <cellStyle name="titre" xfId="63298"/>
    <cellStyle name="titre 2" xfId="63299"/>
    <cellStyle name="Titre 2 2" xfId="63300"/>
    <cellStyle name="titre 3" xfId="63301"/>
    <cellStyle name="Titre 4" xfId="63302"/>
    <cellStyle name="Titre 1" xfId="63303"/>
    <cellStyle name="Titre 1 2" xfId="63304"/>
    <cellStyle name="Titre 1 2 2" xfId="63305"/>
    <cellStyle name="Titre 1 3" xfId="63306"/>
    <cellStyle name="Titre 1 4" xfId="63307"/>
    <cellStyle name="Titre 2" xfId="63308"/>
    <cellStyle name="Titre 2 2" xfId="63309"/>
    <cellStyle name="Titre 2 2 2" xfId="63310"/>
    <cellStyle name="Titre 2 3" xfId="63311"/>
    <cellStyle name="Titre 2 4" xfId="63312"/>
    <cellStyle name="Titre 3" xfId="63313"/>
    <cellStyle name="Titre 3 2" xfId="63314"/>
    <cellStyle name="Titre 3 2 2" xfId="63315"/>
    <cellStyle name="Titre 3 3" xfId="63316"/>
    <cellStyle name="Titre 3 4" xfId="63317"/>
    <cellStyle name="Titre 4" xfId="63318"/>
    <cellStyle name="Titre 4 2" xfId="63319"/>
    <cellStyle name="Titre 4 2 2" xfId="63320"/>
    <cellStyle name="Titre 4 3" xfId="63321"/>
    <cellStyle name="Titre 4 4" xfId="63322"/>
    <cellStyle name="titre_ESTReal" xfId="63323"/>
    <cellStyle name="Título" xfId="63324"/>
    <cellStyle name="Título 1" xfId="63325"/>
    <cellStyle name="Título 1 2" xfId="63326"/>
    <cellStyle name="Título 1 2 2" xfId="63327"/>
    <cellStyle name="Título 1 2 3" xfId="63328"/>
    <cellStyle name="Título 1 2 4" xfId="63329"/>
    <cellStyle name="Título 1 3" xfId="63330"/>
    <cellStyle name="Título 2" xfId="63331"/>
    <cellStyle name="Título 2 2" xfId="63332"/>
    <cellStyle name="Título 2 2 2" xfId="63333"/>
    <cellStyle name="Título 2 2 3" xfId="63334"/>
    <cellStyle name="Título 2 2 4" xfId="63335"/>
    <cellStyle name="Título 2 3" xfId="63336"/>
    <cellStyle name="Título 3" xfId="63337"/>
    <cellStyle name="Título 3 2" xfId="63338"/>
    <cellStyle name="Título 3 2 2" xfId="63339"/>
    <cellStyle name="Título 3 2 3" xfId="63340"/>
    <cellStyle name="Título 3 2 4" xfId="63341"/>
    <cellStyle name="Título 3 3" xfId="63342"/>
    <cellStyle name="Título 4" xfId="63343"/>
    <cellStyle name="Título 5" xfId="63344"/>
    <cellStyle name="Titulo1" xfId="63345"/>
    <cellStyle name="Titulo1 2" xfId="63346"/>
    <cellStyle name="Titulo1 3" xfId="63347"/>
    <cellStyle name="Titulo2" xfId="63348"/>
    <cellStyle name="Titulo2 2" xfId="63349"/>
    <cellStyle name="Titulo2 3" xfId="63350"/>
    <cellStyle name="Top Row" xfId="63351"/>
    <cellStyle name="Top Row 2" xfId="63352"/>
    <cellStyle name="Top Row 2 2" xfId="63353"/>
    <cellStyle name="Top Row 3" xfId="63354"/>
    <cellStyle name="Top Row 3 2" xfId="63355"/>
    <cellStyle name="Top Row 4" xfId="63356"/>
    <cellStyle name="Top Row 5" xfId="63357"/>
    <cellStyle name="TopGrey" xfId="63358"/>
    <cellStyle name="TopGrey 2" xfId="63359"/>
    <cellStyle name="TopGrey 3" xfId="63360"/>
    <cellStyle name="Total 2" xfId="63361"/>
    <cellStyle name="Total 2 2" xfId="63362"/>
    <cellStyle name="Total 2 2 2" xfId="63363"/>
    <cellStyle name="Total 2 3" xfId="63364"/>
    <cellStyle name="Total 2 4" xfId="63365"/>
    <cellStyle name="Total 3" xfId="63366"/>
    <cellStyle name="Total 3 10" xfId="63367"/>
    <cellStyle name="Total 3 11" xfId="63368"/>
    <cellStyle name="Total 3 12" xfId="63369"/>
    <cellStyle name="Total 3 13" xfId="63370"/>
    <cellStyle name="Total 3 14" xfId="63371"/>
    <cellStyle name="Total 3 15" xfId="63372"/>
    <cellStyle name="Total 3 16" xfId="63373"/>
    <cellStyle name="Total 3 17" xfId="63374"/>
    <cellStyle name="Total 3 18" xfId="63375"/>
    <cellStyle name="Total 3 19" xfId="63376"/>
    <cellStyle name="Total 3 2" xfId="63377"/>
    <cellStyle name="Total 3 2 10" xfId="63378"/>
    <cellStyle name="Total 3 2 11" xfId="63379"/>
    <cellStyle name="Total 3 2 12" xfId="63380"/>
    <cellStyle name="Total 3 2 13" xfId="63381"/>
    <cellStyle name="Total 3 2 14" xfId="63382"/>
    <cellStyle name="Total 3 2 15" xfId="63383"/>
    <cellStyle name="Total 3 2 16" xfId="63384"/>
    <cellStyle name="Total 3 2 17" xfId="63385"/>
    <cellStyle name="Total 3 2 18" xfId="63386"/>
    <cellStyle name="Total 3 2 19" xfId="63387"/>
    <cellStyle name="Total 3 2 2" xfId="63388"/>
    <cellStyle name="Total 3 2 20" xfId="63389"/>
    <cellStyle name="Total 3 2 21" xfId="63390"/>
    <cellStyle name="Total 3 2 22" xfId="63391"/>
    <cellStyle name="Total 3 2 23" xfId="63392"/>
    <cellStyle name="Total 3 2 24" xfId="63393"/>
    <cellStyle name="Total 3 2 25" xfId="63394"/>
    <cellStyle name="Total 3 2 26" xfId="63395"/>
    <cellStyle name="Total 3 2 27" xfId="63396"/>
    <cellStyle name="Total 3 2 28" xfId="63397"/>
    <cellStyle name="Total 3 2 29" xfId="63398"/>
    <cellStyle name="Total 3 2 3" xfId="63399"/>
    <cellStyle name="Total 3 2 4" xfId="63400"/>
    <cellStyle name="Total 3 2 5" xfId="63401"/>
    <cellStyle name="Total 3 2 6" xfId="63402"/>
    <cellStyle name="Total 3 2 7" xfId="63403"/>
    <cellStyle name="Total 3 2 8" xfId="63404"/>
    <cellStyle name="Total 3 2 9" xfId="63405"/>
    <cellStyle name="Total 3 20" xfId="63406"/>
    <cellStyle name="Total 3 21" xfId="63407"/>
    <cellStyle name="Total 3 22" xfId="63408"/>
    <cellStyle name="Total 3 23" xfId="63409"/>
    <cellStyle name="Total 3 24" xfId="63410"/>
    <cellStyle name="Total 3 25" xfId="63411"/>
    <cellStyle name="Total 3 26" xfId="63412"/>
    <cellStyle name="Total 3 27" xfId="63413"/>
    <cellStyle name="Total 3 28" xfId="63414"/>
    <cellStyle name="Total 3 29" xfId="63415"/>
    <cellStyle name="Total 3 3" xfId="63416"/>
    <cellStyle name="Total 3 30" xfId="63417"/>
    <cellStyle name="Total 3 31" xfId="63418"/>
    <cellStyle name="Total 3 4" xfId="63419"/>
    <cellStyle name="Total 3 5" xfId="63420"/>
    <cellStyle name="Total 3 6" xfId="63421"/>
    <cellStyle name="Total 3 7" xfId="63422"/>
    <cellStyle name="Total 3 8" xfId="63423"/>
    <cellStyle name="Total 3 9" xfId="63424"/>
    <cellStyle name="Total 4" xfId="63425"/>
    <cellStyle name="Total 4 10" xfId="63426"/>
    <cellStyle name="Total 4 11" xfId="63427"/>
    <cellStyle name="Total 4 12" xfId="63428"/>
    <cellStyle name="Total 4 13" xfId="63429"/>
    <cellStyle name="Total 4 14" xfId="63430"/>
    <cellStyle name="Total 4 15" xfId="63431"/>
    <cellStyle name="Total 4 16" xfId="63432"/>
    <cellStyle name="Total 4 17" xfId="63433"/>
    <cellStyle name="Total 4 18" xfId="63434"/>
    <cellStyle name="Total 4 19" xfId="63435"/>
    <cellStyle name="Total 4 2" xfId="63436"/>
    <cellStyle name="Total 4 2 10" xfId="63437"/>
    <cellStyle name="Total 4 2 11" xfId="63438"/>
    <cellStyle name="Total 4 2 12" xfId="63439"/>
    <cellStyle name="Total 4 2 13" xfId="63440"/>
    <cellStyle name="Total 4 2 14" xfId="63441"/>
    <cellStyle name="Total 4 2 15" xfId="63442"/>
    <cellStyle name="Total 4 2 16" xfId="63443"/>
    <cellStyle name="Total 4 2 17" xfId="63444"/>
    <cellStyle name="Total 4 2 18" xfId="63445"/>
    <cellStyle name="Total 4 2 19" xfId="63446"/>
    <cellStyle name="Total 4 2 2" xfId="63447"/>
    <cellStyle name="Total 4 2 20" xfId="63448"/>
    <cellStyle name="Total 4 2 21" xfId="63449"/>
    <cellStyle name="Total 4 2 22" xfId="63450"/>
    <cellStyle name="Total 4 2 23" xfId="63451"/>
    <cellStyle name="Total 4 2 24" xfId="63452"/>
    <cellStyle name="Total 4 2 25" xfId="63453"/>
    <cellStyle name="Total 4 2 26" xfId="63454"/>
    <cellStyle name="Total 4 2 27" xfId="63455"/>
    <cellStyle name="Total 4 2 28" xfId="63456"/>
    <cellStyle name="Total 4 2 29" xfId="63457"/>
    <cellStyle name="Total 4 2 3" xfId="63458"/>
    <cellStyle name="Total 4 2 4" xfId="63459"/>
    <cellStyle name="Total 4 2 5" xfId="63460"/>
    <cellStyle name="Total 4 2 6" xfId="63461"/>
    <cellStyle name="Total 4 2 7" xfId="63462"/>
    <cellStyle name="Total 4 2 8" xfId="63463"/>
    <cellStyle name="Total 4 2 9" xfId="63464"/>
    <cellStyle name="Total 4 20" xfId="63465"/>
    <cellStyle name="Total 4 21" xfId="63466"/>
    <cellStyle name="Total 4 22" xfId="63467"/>
    <cellStyle name="Total 4 23" xfId="63468"/>
    <cellStyle name="Total 4 24" xfId="63469"/>
    <cellStyle name="Total 4 25" xfId="63470"/>
    <cellStyle name="Total 4 26" xfId="63471"/>
    <cellStyle name="Total 4 27" xfId="63472"/>
    <cellStyle name="Total 4 28" xfId="63473"/>
    <cellStyle name="Total 4 29" xfId="63474"/>
    <cellStyle name="Total 4 3" xfId="63475"/>
    <cellStyle name="Total 4 30" xfId="63476"/>
    <cellStyle name="Total 4 31" xfId="63477"/>
    <cellStyle name="Total 4 4" xfId="63478"/>
    <cellStyle name="Total 4 5" xfId="63479"/>
    <cellStyle name="Total 4 6" xfId="63480"/>
    <cellStyle name="Total 4 7" xfId="63481"/>
    <cellStyle name="Total 4 8" xfId="63482"/>
    <cellStyle name="Total 4 9" xfId="63483"/>
    <cellStyle name="Total 5" xfId="63484"/>
    <cellStyle name="Total 5 2" xfId="63485"/>
    <cellStyle name="Total 6" xfId="63486"/>
    <cellStyle name="Total 7" xfId="63487"/>
    <cellStyle name="Total Row" xfId="63488"/>
    <cellStyle name="Total8 - Style8" xfId="63489"/>
    <cellStyle name="Total8 - Style8 2" xfId="63490"/>
    <cellStyle name="Total8 - Style8 3" xfId="63491"/>
    <cellStyle name="Totale" xfId="63492"/>
    <cellStyle name="Totale 10" xfId="63493"/>
    <cellStyle name="Totale 11" xfId="63494"/>
    <cellStyle name="Totale 12" xfId="63495"/>
    <cellStyle name="Totale 13" xfId="63496"/>
    <cellStyle name="Totale 14" xfId="63497"/>
    <cellStyle name="Totale 15" xfId="63498"/>
    <cellStyle name="Totale 16" xfId="63499"/>
    <cellStyle name="Totale 17" xfId="63500"/>
    <cellStyle name="Totale 18" xfId="63501"/>
    <cellStyle name="Totale 19" xfId="63502"/>
    <cellStyle name="Totale 2" xfId="63503"/>
    <cellStyle name="Totale 2 10" xfId="63504"/>
    <cellStyle name="Totale 2 11" xfId="63505"/>
    <cellStyle name="Totale 2 12" xfId="63506"/>
    <cellStyle name="Totale 2 13" xfId="63507"/>
    <cellStyle name="Totale 2 14" xfId="63508"/>
    <cellStyle name="Totale 2 15" xfId="63509"/>
    <cellStyle name="Totale 2 16" xfId="63510"/>
    <cellStyle name="Totale 2 17" xfId="63511"/>
    <cellStyle name="Totale 2 18" xfId="63512"/>
    <cellStyle name="Totale 2 19" xfId="63513"/>
    <cellStyle name="Totale 2 2" xfId="63514"/>
    <cellStyle name="Totale 2 2 10" xfId="63515"/>
    <cellStyle name="Totale 2 2 11" xfId="63516"/>
    <cellStyle name="Totale 2 2 12" xfId="63517"/>
    <cellStyle name="Totale 2 2 13" xfId="63518"/>
    <cellStyle name="Totale 2 2 14" xfId="63519"/>
    <cellStyle name="Totale 2 2 15" xfId="63520"/>
    <cellStyle name="Totale 2 2 16" xfId="63521"/>
    <cellStyle name="Totale 2 2 17" xfId="63522"/>
    <cellStyle name="Totale 2 2 18" xfId="63523"/>
    <cellStyle name="Totale 2 2 19" xfId="63524"/>
    <cellStyle name="Totale 2 2 2" xfId="63525"/>
    <cellStyle name="Totale 2 2 20" xfId="63526"/>
    <cellStyle name="Totale 2 2 21" xfId="63527"/>
    <cellStyle name="Totale 2 2 22" xfId="63528"/>
    <cellStyle name="Totale 2 2 23" xfId="63529"/>
    <cellStyle name="Totale 2 2 24" xfId="63530"/>
    <cellStyle name="Totale 2 2 25" xfId="63531"/>
    <cellStyle name="Totale 2 2 26" xfId="63532"/>
    <cellStyle name="Totale 2 2 27" xfId="63533"/>
    <cellStyle name="Totale 2 2 28" xfId="63534"/>
    <cellStyle name="Totale 2 2 29" xfId="63535"/>
    <cellStyle name="Totale 2 2 3" xfId="63536"/>
    <cellStyle name="Totale 2 2 4" xfId="63537"/>
    <cellStyle name="Totale 2 2 5" xfId="63538"/>
    <cellStyle name="Totale 2 2 6" xfId="63539"/>
    <cellStyle name="Totale 2 2 7" xfId="63540"/>
    <cellStyle name="Totale 2 2 8" xfId="63541"/>
    <cellStyle name="Totale 2 2 9" xfId="63542"/>
    <cellStyle name="Totale 2 20" xfId="63543"/>
    <cellStyle name="Totale 2 21" xfId="63544"/>
    <cellStyle name="Totale 2 22" xfId="63545"/>
    <cellStyle name="Totale 2 23" xfId="63546"/>
    <cellStyle name="Totale 2 24" xfId="63547"/>
    <cellStyle name="Totale 2 25" xfId="63548"/>
    <cellStyle name="Totale 2 26" xfId="63549"/>
    <cellStyle name="Totale 2 27" xfId="63550"/>
    <cellStyle name="Totale 2 28" xfId="63551"/>
    <cellStyle name="Totale 2 29" xfId="63552"/>
    <cellStyle name="Totale 2 3" xfId="63553"/>
    <cellStyle name="Totale 2 30" xfId="63554"/>
    <cellStyle name="Totale 2 4" xfId="63555"/>
    <cellStyle name="Totale 2 5" xfId="63556"/>
    <cellStyle name="Totale 2 6" xfId="63557"/>
    <cellStyle name="Totale 2 7" xfId="63558"/>
    <cellStyle name="Totale 2 8" xfId="63559"/>
    <cellStyle name="Totale 2 9" xfId="63560"/>
    <cellStyle name="Totale 20" xfId="63561"/>
    <cellStyle name="Totale 21" xfId="63562"/>
    <cellStyle name="Totale 22" xfId="63563"/>
    <cellStyle name="Totale 23" xfId="63564"/>
    <cellStyle name="Totale 24" xfId="63565"/>
    <cellStyle name="Totale 25" xfId="63566"/>
    <cellStyle name="Totale 26" xfId="63567"/>
    <cellStyle name="Totale 27" xfId="63568"/>
    <cellStyle name="Totale 28" xfId="63569"/>
    <cellStyle name="Totale 29" xfId="63570"/>
    <cellStyle name="Totale 3" xfId="63571"/>
    <cellStyle name="Totale 3 10" xfId="63572"/>
    <cellStyle name="Totale 3 11" xfId="63573"/>
    <cellStyle name="Totale 3 12" xfId="63574"/>
    <cellStyle name="Totale 3 13" xfId="63575"/>
    <cellStyle name="Totale 3 14" xfId="63576"/>
    <cellStyle name="Totale 3 15" xfId="63577"/>
    <cellStyle name="Totale 3 16" xfId="63578"/>
    <cellStyle name="Totale 3 17" xfId="63579"/>
    <cellStyle name="Totale 3 18" xfId="63580"/>
    <cellStyle name="Totale 3 19" xfId="63581"/>
    <cellStyle name="Totale 3 2" xfId="63582"/>
    <cellStyle name="Totale 3 2 10" xfId="63583"/>
    <cellStyle name="Totale 3 2 11" xfId="63584"/>
    <cellStyle name="Totale 3 2 12" xfId="63585"/>
    <cellStyle name="Totale 3 2 13" xfId="63586"/>
    <cellStyle name="Totale 3 2 14" xfId="63587"/>
    <cellStyle name="Totale 3 2 15" xfId="63588"/>
    <cellStyle name="Totale 3 2 16" xfId="63589"/>
    <cellStyle name="Totale 3 2 17" xfId="63590"/>
    <cellStyle name="Totale 3 2 18" xfId="63591"/>
    <cellStyle name="Totale 3 2 19" xfId="63592"/>
    <cellStyle name="Totale 3 2 2" xfId="63593"/>
    <cellStyle name="Totale 3 2 20" xfId="63594"/>
    <cellStyle name="Totale 3 2 21" xfId="63595"/>
    <cellStyle name="Totale 3 2 22" xfId="63596"/>
    <cellStyle name="Totale 3 2 23" xfId="63597"/>
    <cellStyle name="Totale 3 2 24" xfId="63598"/>
    <cellStyle name="Totale 3 2 25" xfId="63599"/>
    <cellStyle name="Totale 3 2 26" xfId="63600"/>
    <cellStyle name="Totale 3 2 27" xfId="63601"/>
    <cellStyle name="Totale 3 2 28" xfId="63602"/>
    <cellStyle name="Totale 3 2 29" xfId="63603"/>
    <cellStyle name="Totale 3 2 3" xfId="63604"/>
    <cellStyle name="Totale 3 2 4" xfId="63605"/>
    <cellStyle name="Totale 3 2 5" xfId="63606"/>
    <cellStyle name="Totale 3 2 6" xfId="63607"/>
    <cellStyle name="Totale 3 2 7" xfId="63608"/>
    <cellStyle name="Totale 3 2 8" xfId="63609"/>
    <cellStyle name="Totale 3 2 9" xfId="63610"/>
    <cellStyle name="Totale 3 20" xfId="63611"/>
    <cellStyle name="Totale 3 21" xfId="63612"/>
    <cellStyle name="Totale 3 22" xfId="63613"/>
    <cellStyle name="Totale 3 23" xfId="63614"/>
    <cellStyle name="Totale 3 24" xfId="63615"/>
    <cellStyle name="Totale 3 25" xfId="63616"/>
    <cellStyle name="Totale 3 26" xfId="63617"/>
    <cellStyle name="Totale 3 27" xfId="63618"/>
    <cellStyle name="Totale 3 28" xfId="63619"/>
    <cellStyle name="Totale 3 29" xfId="63620"/>
    <cellStyle name="Totale 3 3" xfId="63621"/>
    <cellStyle name="Totale 3 30" xfId="63622"/>
    <cellStyle name="Totale 3 4" xfId="63623"/>
    <cellStyle name="Totale 3 5" xfId="63624"/>
    <cellStyle name="Totale 3 6" xfId="63625"/>
    <cellStyle name="Totale 3 7" xfId="63626"/>
    <cellStyle name="Totale 3 8" xfId="63627"/>
    <cellStyle name="Totale 3 9" xfId="63628"/>
    <cellStyle name="Totale 30" xfId="63629"/>
    <cellStyle name="Totale 31" xfId="63630"/>
    <cellStyle name="Totale 32" xfId="63631"/>
    <cellStyle name="Totale 4" xfId="63632"/>
    <cellStyle name="Totale 4 10" xfId="63633"/>
    <cellStyle name="Totale 4 11" xfId="63634"/>
    <cellStyle name="Totale 4 12" xfId="63635"/>
    <cellStyle name="Totale 4 13" xfId="63636"/>
    <cellStyle name="Totale 4 14" xfId="63637"/>
    <cellStyle name="Totale 4 15" xfId="63638"/>
    <cellStyle name="Totale 4 16" xfId="63639"/>
    <cellStyle name="Totale 4 17" xfId="63640"/>
    <cellStyle name="Totale 4 18" xfId="63641"/>
    <cellStyle name="Totale 4 19" xfId="63642"/>
    <cellStyle name="Totale 4 2" xfId="63643"/>
    <cellStyle name="Totale 4 20" xfId="63644"/>
    <cellStyle name="Totale 4 21" xfId="63645"/>
    <cellStyle name="Totale 4 22" xfId="63646"/>
    <cellStyle name="Totale 4 23" xfId="63647"/>
    <cellStyle name="Totale 4 24" xfId="63648"/>
    <cellStyle name="Totale 4 25" xfId="63649"/>
    <cellStyle name="Totale 4 26" xfId="63650"/>
    <cellStyle name="Totale 4 27" xfId="63651"/>
    <cellStyle name="Totale 4 28" xfId="63652"/>
    <cellStyle name="Totale 4 29" xfId="63653"/>
    <cellStyle name="Totale 4 3" xfId="63654"/>
    <cellStyle name="Totale 4 4" xfId="63655"/>
    <cellStyle name="Totale 4 5" xfId="63656"/>
    <cellStyle name="Totale 4 6" xfId="63657"/>
    <cellStyle name="Totale 4 7" xfId="63658"/>
    <cellStyle name="Totale 4 8" xfId="63659"/>
    <cellStyle name="Totale 4 9" xfId="63660"/>
    <cellStyle name="Totale 5" xfId="63661"/>
    <cellStyle name="Totale 6" xfId="63662"/>
    <cellStyle name="Totale 7" xfId="63663"/>
    <cellStyle name="Totale 8" xfId="63664"/>
    <cellStyle name="Totale 9" xfId="63665"/>
    <cellStyle name="Tusental (0)_Bank D" xfId="63666"/>
    <cellStyle name="Tusental_Investor report.xls Diagram 1" xfId="63667"/>
    <cellStyle name="Ugyldig 2" xfId="63668"/>
    <cellStyle name="Undefiniert" xfId="63669"/>
    <cellStyle name="Undefiniert 2" xfId="63670"/>
    <cellStyle name="Undefiniert 3" xfId="63671"/>
    <cellStyle name="Update" xfId="63672"/>
    <cellStyle name="USD" xfId="63673"/>
    <cellStyle name="USD 10" xfId="63674"/>
    <cellStyle name="USD 2" xfId="63675"/>
    <cellStyle name="USD 2 2" xfId="63676"/>
    <cellStyle name="USD 2 3" xfId="63677"/>
    <cellStyle name="USD 3" xfId="63678"/>
    <cellStyle name="USD 3 2" xfId="63679"/>
    <cellStyle name="USD 3 3" xfId="63680"/>
    <cellStyle name="USD 4" xfId="63681"/>
    <cellStyle name="USD 4 2" xfId="63682"/>
    <cellStyle name="USD 4 3" xfId="63683"/>
    <cellStyle name="USD 5" xfId="63684"/>
    <cellStyle name="USD 5 2" xfId="63685"/>
    <cellStyle name="USD 5 3" xfId="63686"/>
    <cellStyle name="USD 6" xfId="63687"/>
    <cellStyle name="USD 6 2" xfId="63688"/>
    <cellStyle name="USD 6 3" xfId="63689"/>
    <cellStyle name="USD 7" xfId="63690"/>
    <cellStyle name="USD 7 2" xfId="63691"/>
    <cellStyle name="USD 7 3" xfId="63692"/>
    <cellStyle name="USD 8" xfId="63693"/>
    <cellStyle name="USD 8 2" xfId="63694"/>
    <cellStyle name="USD 8 3" xfId="63695"/>
    <cellStyle name="USD 9" xfId="63696"/>
    <cellStyle name="USD Paren" xfId="63697"/>
    <cellStyle name="USD Paren 2" xfId="63698"/>
    <cellStyle name="USD_Black Box 10 UNLOCKED" xfId="63699"/>
    <cellStyle name="V?st." xfId="63700"/>
    <cellStyle name="V¡rgula" xfId="63701"/>
    <cellStyle name="V¡rgula0" xfId="63702"/>
    <cellStyle name="vaca" xfId="63703"/>
    <cellStyle name="vaca 2" xfId="63704"/>
    <cellStyle name="vaca 3" xfId="63705"/>
    <cellStyle name="Valore non valido" xfId="63706"/>
    <cellStyle name="Valore non valido 2" xfId="63707"/>
    <cellStyle name="Valore non valido 3" xfId="63708"/>
    <cellStyle name="Valore valido" xfId="63709"/>
    <cellStyle name="Valore valido 2" xfId="63710"/>
    <cellStyle name="Valore valido 3" xfId="63711"/>
    <cellStyle name="Valuta (0)_Bank D" xfId="63712"/>
    <cellStyle name="Valuta [0]_Betaalbaarheid_a" xfId="63713"/>
    <cellStyle name="Valuta_Betaalbaarheid_a" xfId="63714"/>
    <cellStyle name="Vejica_razvrstitev A do E" xfId="63715"/>
    <cellStyle name="Vérification" xfId="63716"/>
    <cellStyle name="Vérification 2" xfId="63717"/>
    <cellStyle name="Vérification 3" xfId="63718"/>
    <cellStyle name="Vēst." xfId="63719"/>
    <cellStyle name="Vírgula" xfId="63720"/>
    <cellStyle name="Vírgula 2" xfId="63721"/>
    <cellStyle name="Vírgula 3" xfId="63722"/>
    <cellStyle name="Vírgula 4" xfId="63723"/>
    <cellStyle name="Virgül [0]_08-01" xfId="63724"/>
    <cellStyle name="Virgül_08-01" xfId="63725"/>
    <cellStyle name="Warning Text 2" xfId="63726"/>
    <cellStyle name="Warning Text 2 2" xfId="63727"/>
    <cellStyle name="Warning Text 2 2 2" xfId="63728"/>
    <cellStyle name="Warning Text 2 3" xfId="63729"/>
    <cellStyle name="Warning Text 2 4" xfId="63730"/>
    <cellStyle name="Warning Text 3" xfId="63731"/>
    <cellStyle name="Warning Text 4" xfId="63732"/>
    <cellStyle name="Warning Text 5" xfId="63733"/>
    <cellStyle name="WebAnchor1" xfId="63734"/>
    <cellStyle name="WebAnchor1 2" xfId="63735"/>
    <cellStyle name="WebAnchor1 3" xfId="63736"/>
    <cellStyle name="WebAnchor1 4" xfId="63737"/>
    <cellStyle name="WebAnchor2" xfId="63738"/>
    <cellStyle name="WebAnchor2 2" xfId="63739"/>
    <cellStyle name="WebAnchor2 3" xfId="63740"/>
    <cellStyle name="WebAnchor2 4" xfId="63741"/>
    <cellStyle name="WebAnchor3" xfId="63742"/>
    <cellStyle name="WebAnchor3 2" xfId="63743"/>
    <cellStyle name="WebAnchor3 3" xfId="63744"/>
    <cellStyle name="WebAnchor3 4" xfId="63745"/>
    <cellStyle name="WebAnchor4" xfId="63746"/>
    <cellStyle name="WebAnchor4 2" xfId="63747"/>
    <cellStyle name="WebAnchor4 3" xfId="63748"/>
    <cellStyle name="WebAnchor4 4" xfId="63749"/>
    <cellStyle name="WebAnchor5" xfId="63750"/>
    <cellStyle name="WebAnchor5 2" xfId="63751"/>
    <cellStyle name="WebAnchor5 3" xfId="63752"/>
    <cellStyle name="WebAnchor5 4" xfId="63753"/>
    <cellStyle name="WebAnchor6" xfId="63754"/>
    <cellStyle name="WebAnchor6 2" xfId="63755"/>
    <cellStyle name="WebAnchor6 3" xfId="63756"/>
    <cellStyle name="WebAnchor6 4" xfId="63757"/>
    <cellStyle name="WebAnchor7" xfId="63758"/>
    <cellStyle name="WebAnchor7 2" xfId="63759"/>
    <cellStyle name="WebAnchor7 3" xfId="63760"/>
    <cellStyle name="WebAnchor7 4" xfId="63761"/>
    <cellStyle name="WebBold" xfId="63762"/>
    <cellStyle name="WebBold 2" xfId="63763"/>
    <cellStyle name="WebBold 3" xfId="63764"/>
    <cellStyle name="WebBold 4" xfId="63765"/>
    <cellStyle name="WebDate" xfId="63766"/>
    <cellStyle name="WebDate 2" xfId="63767"/>
    <cellStyle name="WebDate 3" xfId="63768"/>
    <cellStyle name="WebDate 4" xfId="63769"/>
    <cellStyle name="WebExclude" xfId="63770"/>
    <cellStyle name="WebExclude 10" xfId="63771"/>
    <cellStyle name="Webexclude 11" xfId="63772"/>
    <cellStyle name="Webexclude 12" xfId="63773"/>
    <cellStyle name="WebExclude 13" xfId="63774"/>
    <cellStyle name="WebExclude 14" xfId="63775"/>
    <cellStyle name="WebExclude 15" xfId="63776"/>
    <cellStyle name="WebExclude 16" xfId="63777"/>
    <cellStyle name="WebExclude 2" xfId="63778"/>
    <cellStyle name="WebExclude 2 2" xfId="63779"/>
    <cellStyle name="WebExclude 3" xfId="63780"/>
    <cellStyle name="WebExclude 4" xfId="63781"/>
    <cellStyle name="WebExclude 5" xfId="63782"/>
    <cellStyle name="WebExclude 6" xfId="63783"/>
    <cellStyle name="WebExclude 7" xfId="63784"/>
    <cellStyle name="WebExclude 8" xfId="63785"/>
    <cellStyle name="WebExclude 9" xfId="63786"/>
    <cellStyle name="WebFN" xfId="63787"/>
    <cellStyle name="WebFN 2" xfId="63788"/>
    <cellStyle name="WebFN 3" xfId="63789"/>
    <cellStyle name="WebFN 4" xfId="63790"/>
    <cellStyle name="WebFN1" xfId="63791"/>
    <cellStyle name="WebFN1 10" xfId="63792"/>
    <cellStyle name="WebFN1 11" xfId="63793"/>
    <cellStyle name="WebFN1 12" xfId="63794"/>
    <cellStyle name="WebFN1 13" xfId="63795"/>
    <cellStyle name="WebFN1 2" xfId="63796"/>
    <cellStyle name="WebFN1 2 2" xfId="63797"/>
    <cellStyle name="WebFN1 3" xfId="63798"/>
    <cellStyle name="WebFN1 4" xfId="63799"/>
    <cellStyle name="WebFN1 5" xfId="63800"/>
    <cellStyle name="WebFN1 6" xfId="63801"/>
    <cellStyle name="WebFN1 7" xfId="63802"/>
    <cellStyle name="WebFN1 8" xfId="63803"/>
    <cellStyle name="WebFN1 9" xfId="63804"/>
    <cellStyle name="WebFN2" xfId="63805"/>
    <cellStyle name="WebFN2 2" xfId="63806"/>
    <cellStyle name="WebFN3" xfId="63807"/>
    <cellStyle name="WebFN3 2" xfId="63808"/>
    <cellStyle name="WebFN3 3" xfId="63809"/>
    <cellStyle name="WebFN3 4" xfId="63810"/>
    <cellStyle name="WebFN4" xfId="63811"/>
    <cellStyle name="WebFN4 2" xfId="63812"/>
    <cellStyle name="WebHR" xfId="63813"/>
    <cellStyle name="WebHR 2" xfId="63814"/>
    <cellStyle name="WebHR 2 2" xfId="63815"/>
    <cellStyle name="WebHR 3" xfId="63816"/>
    <cellStyle name="WebHR 4" xfId="63817"/>
    <cellStyle name="WebHR 5" xfId="63818"/>
    <cellStyle name="WebIndent1" xfId="63819"/>
    <cellStyle name="WebIndent1 2" xfId="63820"/>
    <cellStyle name="WebIndent1 3" xfId="63821"/>
    <cellStyle name="WebIndent1 4" xfId="63822"/>
    <cellStyle name="WebIndent1wFN3" xfId="63823"/>
    <cellStyle name="WebIndent1wFN3 2" xfId="63824"/>
    <cellStyle name="WebIndent1wFN3 3" xfId="63825"/>
    <cellStyle name="WebIndent1wFN3 4" xfId="63826"/>
    <cellStyle name="WebIndent2" xfId="63827"/>
    <cellStyle name="WebIndent2 2" xfId="63828"/>
    <cellStyle name="WebIndent2 3" xfId="63829"/>
    <cellStyle name="WebIndent2 4" xfId="63830"/>
    <cellStyle name="WebNoBR" xfId="63831"/>
    <cellStyle name="WebNoBR 2" xfId="63832"/>
    <cellStyle name="WebNoBR 3" xfId="63833"/>
    <cellStyle name="WithoutLine" xfId="63834"/>
    <cellStyle name="year" xfId="63835"/>
    <cellStyle name="year 2" xfId="63836"/>
    <cellStyle name="year 3" xfId="63837"/>
    <cellStyle name="Záhlaví 1" xfId="63838"/>
    <cellStyle name="Záhlaví 1 2" xfId="63839"/>
    <cellStyle name="Záhlaví 1 2 2" xfId="63840"/>
    <cellStyle name="Záhlaví 1 2 3" xfId="63841"/>
    <cellStyle name="Záhlaví 1 3" xfId="63842"/>
    <cellStyle name="Záhlaví 1 4" xfId="63843"/>
    <cellStyle name="Záhlaví 1 5" xfId="63844"/>
    <cellStyle name="Záhlaví 2" xfId="63845"/>
    <cellStyle name="Záhlaví 2 2" xfId="63846"/>
    <cellStyle name="Záhlaví 2 2 2" xfId="63847"/>
    <cellStyle name="Záhlaví 2 2 3" xfId="63848"/>
    <cellStyle name="Záhlaví 2 3" xfId="63849"/>
    <cellStyle name="Záhlaví 2 4" xfId="63850"/>
    <cellStyle name="Záhlaví 2 5" xfId="63851"/>
    <cellStyle name="zero" xfId="63852"/>
    <cellStyle name="Гиперссылка" xfId="63853"/>
    <cellStyle name="ДАТА" xfId="63854"/>
    <cellStyle name="ДАТА 2" xfId="63855"/>
    <cellStyle name="ДАТА 3" xfId="63856"/>
    <cellStyle name="ДАТА 4" xfId="63857"/>
    <cellStyle name="Денежный [0]_453" xfId="63858"/>
    <cellStyle name="Денежный_453" xfId="63859"/>
    <cellStyle name="ЗАГОЛОВОК1" xfId="63860"/>
    <cellStyle name="ЗАГОЛОВОК1 2" xfId="63861"/>
    <cellStyle name="ЗАГОЛОВОК1 3" xfId="63862"/>
    <cellStyle name="ЗАГОЛОВОК1 4" xfId="63863"/>
    <cellStyle name="ЗАГОЛОВОК2" xfId="63864"/>
    <cellStyle name="ЗАГОЛОВОК2 2" xfId="63865"/>
    <cellStyle name="ЗАГОЛОВОК2 3" xfId="63866"/>
    <cellStyle name="ЗАГОЛОВОК2 4" xfId="63867"/>
    <cellStyle name="ИТОГОВЫЙ" xfId="63868"/>
    <cellStyle name="ИТОГОВЫЙ 10" xfId="63869"/>
    <cellStyle name="ИТОГОВЫЙ 10 10" xfId="63870"/>
    <cellStyle name="ИТОГОВЫЙ 10 11" xfId="63871"/>
    <cellStyle name="ИТОГОВЫЙ 10 12" xfId="63872"/>
    <cellStyle name="ИТОГОВЫЙ 10 13" xfId="63873"/>
    <cellStyle name="ИТОГОВЫЙ 10 14" xfId="63874"/>
    <cellStyle name="ИТОГОВЫЙ 10 15" xfId="63875"/>
    <cellStyle name="ИТОГОВЫЙ 10 16" xfId="63876"/>
    <cellStyle name="ИТОГОВЫЙ 10 17" xfId="63877"/>
    <cellStyle name="ИТОГОВЫЙ 10 18" xfId="63878"/>
    <cellStyle name="ИТОГОВЫЙ 10 19" xfId="63879"/>
    <cellStyle name="ИТОГОВЫЙ 10 2" xfId="63880"/>
    <cellStyle name="ИТОГОВЫЙ 10 20" xfId="63881"/>
    <cellStyle name="ИТОГОВЫЙ 10 21" xfId="63882"/>
    <cellStyle name="ИТОГОВЫЙ 10 22" xfId="63883"/>
    <cellStyle name="ИТОГОВЫЙ 10 23" xfId="63884"/>
    <cellStyle name="ИТОГОВЫЙ 10 24" xfId="63885"/>
    <cellStyle name="ИТОГОВЫЙ 10 25" xfId="63886"/>
    <cellStyle name="ИТОГОВЫЙ 10 26" xfId="63887"/>
    <cellStyle name="ИТОГОВЫЙ 10 27" xfId="63888"/>
    <cellStyle name="ИТОГОВЫЙ 10 28" xfId="63889"/>
    <cellStyle name="ИТОГОВЫЙ 10 29" xfId="63890"/>
    <cellStyle name="ИТОГОВЫЙ 10 3" xfId="63891"/>
    <cellStyle name="ИТОГОВЫЙ 10 4" xfId="63892"/>
    <cellStyle name="ИТОГОВЫЙ 10 5" xfId="63893"/>
    <cellStyle name="ИТОГОВЫЙ 10 6" xfId="63894"/>
    <cellStyle name="ИТОГОВЫЙ 10 7" xfId="63895"/>
    <cellStyle name="ИТОГОВЫЙ 10 8" xfId="63896"/>
    <cellStyle name="ИТОГОВЫЙ 10 9" xfId="63897"/>
    <cellStyle name="ИТОГОВЫЙ 11" xfId="63898"/>
    <cellStyle name="ИТОГОВЫЙ 11 10" xfId="63899"/>
    <cellStyle name="ИТОГОВЫЙ 11 11" xfId="63900"/>
    <cellStyle name="ИТОГОВЫЙ 11 12" xfId="63901"/>
    <cellStyle name="ИТОГОВЫЙ 11 13" xfId="63902"/>
    <cellStyle name="ИТОГОВЫЙ 11 14" xfId="63903"/>
    <cellStyle name="ИТОГОВЫЙ 11 15" xfId="63904"/>
    <cellStyle name="ИТОГОВЫЙ 11 16" xfId="63905"/>
    <cellStyle name="ИТОГОВЫЙ 11 17" xfId="63906"/>
    <cellStyle name="ИТОГОВЫЙ 11 18" xfId="63907"/>
    <cellStyle name="ИТОГОВЫЙ 11 19" xfId="63908"/>
    <cellStyle name="ИТОГОВЫЙ 11 2" xfId="63909"/>
    <cellStyle name="ИТОГОВЫЙ 11 20" xfId="63910"/>
    <cellStyle name="ИТОГОВЫЙ 11 21" xfId="63911"/>
    <cellStyle name="ИТОГОВЫЙ 11 22" xfId="63912"/>
    <cellStyle name="ИТОГОВЫЙ 11 23" xfId="63913"/>
    <cellStyle name="ИТОГОВЫЙ 11 24" xfId="63914"/>
    <cellStyle name="ИТОГОВЫЙ 11 25" xfId="63915"/>
    <cellStyle name="ИТОГОВЫЙ 11 26" xfId="63916"/>
    <cellStyle name="ИТОГОВЫЙ 11 27" xfId="63917"/>
    <cellStyle name="ИТОГОВЫЙ 11 28" xfId="63918"/>
    <cellStyle name="ИТОГОВЫЙ 11 29" xfId="63919"/>
    <cellStyle name="ИТОГОВЫЙ 11 3" xfId="63920"/>
    <cellStyle name="ИТОГОВЫЙ 11 4" xfId="63921"/>
    <cellStyle name="ИТОГОВЫЙ 11 5" xfId="63922"/>
    <cellStyle name="ИТОГОВЫЙ 11 6" xfId="63923"/>
    <cellStyle name="ИТОГОВЫЙ 11 7" xfId="63924"/>
    <cellStyle name="ИТОГОВЫЙ 11 8" xfId="63925"/>
    <cellStyle name="ИТОГОВЫЙ 11 9" xfId="63926"/>
    <cellStyle name="ИТОГОВЫЙ 12" xfId="63927"/>
    <cellStyle name="ИТОГОВЫЙ 12 10" xfId="63928"/>
    <cellStyle name="ИТОГОВЫЙ 12 11" xfId="63929"/>
    <cellStyle name="ИТОГОВЫЙ 12 12" xfId="63930"/>
    <cellStyle name="ИТОГОВЫЙ 12 13" xfId="63931"/>
    <cellStyle name="ИТОГОВЫЙ 12 14" xfId="63932"/>
    <cellStyle name="ИТОГОВЫЙ 12 15" xfId="63933"/>
    <cellStyle name="ИТОГОВЫЙ 12 16" xfId="63934"/>
    <cellStyle name="ИТОГОВЫЙ 12 17" xfId="63935"/>
    <cellStyle name="ИТОГОВЫЙ 12 18" xfId="63936"/>
    <cellStyle name="ИТОГОВЫЙ 12 19" xfId="63937"/>
    <cellStyle name="ИТОГОВЫЙ 12 2" xfId="63938"/>
    <cellStyle name="ИТОГОВЫЙ 12 20" xfId="63939"/>
    <cellStyle name="ИТОГОВЫЙ 12 21" xfId="63940"/>
    <cellStyle name="ИТОГОВЫЙ 12 22" xfId="63941"/>
    <cellStyle name="ИТОГОВЫЙ 12 23" xfId="63942"/>
    <cellStyle name="ИТОГОВЫЙ 12 24" xfId="63943"/>
    <cellStyle name="ИТОГОВЫЙ 12 25" xfId="63944"/>
    <cellStyle name="ИТОГОВЫЙ 12 26" xfId="63945"/>
    <cellStyle name="ИТОГОВЫЙ 12 27" xfId="63946"/>
    <cellStyle name="ИТОГОВЫЙ 12 28" xfId="63947"/>
    <cellStyle name="ИТОГОВЫЙ 12 29" xfId="63948"/>
    <cellStyle name="ИТОГОВЫЙ 12 3" xfId="63949"/>
    <cellStyle name="ИТОГОВЫЙ 12 4" xfId="63950"/>
    <cellStyle name="ИТОГОВЫЙ 12 5" xfId="63951"/>
    <cellStyle name="ИТОГОВЫЙ 12 6" xfId="63952"/>
    <cellStyle name="ИТОГОВЫЙ 12 7" xfId="63953"/>
    <cellStyle name="ИТОГОВЫЙ 12 8" xfId="63954"/>
    <cellStyle name="ИТОГОВЫЙ 12 9" xfId="63955"/>
    <cellStyle name="ИТОГОВЫЙ 13" xfId="63956"/>
    <cellStyle name="ИТОГОВЫЙ 13 10" xfId="63957"/>
    <cellStyle name="ИТОГОВЫЙ 13 11" xfId="63958"/>
    <cellStyle name="ИТОГОВЫЙ 13 12" xfId="63959"/>
    <cellStyle name="ИТОГОВЫЙ 13 13" xfId="63960"/>
    <cellStyle name="ИТОГОВЫЙ 13 14" xfId="63961"/>
    <cellStyle name="ИТОГОВЫЙ 13 15" xfId="63962"/>
    <cellStyle name="ИТОГОВЫЙ 13 16" xfId="63963"/>
    <cellStyle name="ИТОГОВЫЙ 13 17" xfId="63964"/>
    <cellStyle name="ИТОГОВЫЙ 13 18" xfId="63965"/>
    <cellStyle name="ИТОГОВЫЙ 13 19" xfId="63966"/>
    <cellStyle name="ИТОГОВЫЙ 13 2" xfId="63967"/>
    <cellStyle name="ИТОГОВЫЙ 13 20" xfId="63968"/>
    <cellStyle name="ИТОГОВЫЙ 13 21" xfId="63969"/>
    <cellStyle name="ИТОГОВЫЙ 13 22" xfId="63970"/>
    <cellStyle name="ИТОГОВЫЙ 13 23" xfId="63971"/>
    <cellStyle name="ИТОГОВЫЙ 13 24" xfId="63972"/>
    <cellStyle name="ИТОГОВЫЙ 13 25" xfId="63973"/>
    <cellStyle name="ИТОГОВЫЙ 13 26" xfId="63974"/>
    <cellStyle name="ИТОГОВЫЙ 13 27" xfId="63975"/>
    <cellStyle name="ИТОГОВЫЙ 13 28" xfId="63976"/>
    <cellStyle name="ИТОГОВЫЙ 13 29" xfId="63977"/>
    <cellStyle name="ИТОГОВЫЙ 13 3" xfId="63978"/>
    <cellStyle name="ИТОГОВЫЙ 13 4" xfId="63979"/>
    <cellStyle name="ИТОГОВЫЙ 13 5" xfId="63980"/>
    <cellStyle name="ИТОГОВЫЙ 13 6" xfId="63981"/>
    <cellStyle name="ИТОГОВЫЙ 13 7" xfId="63982"/>
    <cellStyle name="ИТОГОВЫЙ 13 8" xfId="63983"/>
    <cellStyle name="ИТОГОВЫЙ 13 9" xfId="63984"/>
    <cellStyle name="ИТОГОВЫЙ 14" xfId="63985"/>
    <cellStyle name="ИТОГОВЫЙ 14 10" xfId="63986"/>
    <cellStyle name="ИТОГОВЫЙ 14 11" xfId="63987"/>
    <cellStyle name="ИТОГОВЫЙ 14 12" xfId="63988"/>
    <cellStyle name="ИТОГОВЫЙ 14 13" xfId="63989"/>
    <cellStyle name="ИТОГОВЫЙ 14 14" xfId="63990"/>
    <cellStyle name="ИТОГОВЫЙ 14 15" xfId="63991"/>
    <cellStyle name="ИТОГОВЫЙ 14 16" xfId="63992"/>
    <cellStyle name="ИТОГОВЫЙ 14 17" xfId="63993"/>
    <cellStyle name="ИТОГОВЫЙ 14 18" xfId="63994"/>
    <cellStyle name="ИТОГОВЫЙ 14 19" xfId="63995"/>
    <cellStyle name="ИТОГОВЫЙ 14 2" xfId="63996"/>
    <cellStyle name="ИТОГОВЫЙ 14 20" xfId="63997"/>
    <cellStyle name="ИТОГОВЫЙ 14 21" xfId="63998"/>
    <cellStyle name="ИТОГОВЫЙ 14 22" xfId="63999"/>
    <cellStyle name="ИТОГОВЫЙ 14 23" xfId="64000"/>
    <cellStyle name="ИТОГОВЫЙ 14 24" xfId="64001"/>
    <cellStyle name="ИТОГОВЫЙ 14 25" xfId="64002"/>
    <cellStyle name="ИТОГОВЫЙ 14 26" xfId="64003"/>
    <cellStyle name="ИТОГОВЫЙ 14 27" xfId="64004"/>
    <cellStyle name="ИТОГОВЫЙ 14 28" xfId="64005"/>
    <cellStyle name="ИТОГОВЫЙ 14 29" xfId="64006"/>
    <cellStyle name="ИТОГОВЫЙ 14 3" xfId="64007"/>
    <cellStyle name="ИТОГОВЫЙ 14 4" xfId="64008"/>
    <cellStyle name="ИТОГОВЫЙ 14 5" xfId="64009"/>
    <cellStyle name="ИТОГОВЫЙ 14 6" xfId="64010"/>
    <cellStyle name="ИТОГОВЫЙ 14 7" xfId="64011"/>
    <cellStyle name="ИТОГОВЫЙ 14 8" xfId="64012"/>
    <cellStyle name="ИТОГОВЫЙ 14 9" xfId="64013"/>
    <cellStyle name="ИТОГОВЫЙ 15" xfId="64014"/>
    <cellStyle name="ИТОГОВЫЙ 15 10" xfId="64015"/>
    <cellStyle name="ИТОГОВЫЙ 15 11" xfId="64016"/>
    <cellStyle name="ИТОГОВЫЙ 15 12" xfId="64017"/>
    <cellStyle name="ИТОГОВЫЙ 15 13" xfId="64018"/>
    <cellStyle name="ИТОГОВЫЙ 15 14" xfId="64019"/>
    <cellStyle name="ИТОГОВЫЙ 15 15" xfId="64020"/>
    <cellStyle name="ИТОГОВЫЙ 15 16" xfId="64021"/>
    <cellStyle name="ИТОГОВЫЙ 15 17" xfId="64022"/>
    <cellStyle name="ИТОГОВЫЙ 15 18" xfId="64023"/>
    <cellStyle name="ИТОГОВЫЙ 15 19" xfId="64024"/>
    <cellStyle name="ИТОГОВЫЙ 15 2" xfId="64025"/>
    <cellStyle name="ИТОГОВЫЙ 15 20" xfId="64026"/>
    <cellStyle name="ИТОГОВЫЙ 15 21" xfId="64027"/>
    <cellStyle name="ИТОГОВЫЙ 15 22" xfId="64028"/>
    <cellStyle name="ИТОГОВЫЙ 15 23" xfId="64029"/>
    <cellStyle name="ИТОГОВЫЙ 15 24" xfId="64030"/>
    <cellStyle name="ИТОГОВЫЙ 15 25" xfId="64031"/>
    <cellStyle name="ИТОГОВЫЙ 15 26" xfId="64032"/>
    <cellStyle name="ИТОГОВЫЙ 15 27" xfId="64033"/>
    <cellStyle name="ИТОГОВЫЙ 15 28" xfId="64034"/>
    <cellStyle name="ИТОГОВЫЙ 15 29" xfId="64035"/>
    <cellStyle name="ИТОГОВЫЙ 15 3" xfId="64036"/>
    <cellStyle name="ИТОГОВЫЙ 15 4" xfId="64037"/>
    <cellStyle name="ИТОГОВЫЙ 15 5" xfId="64038"/>
    <cellStyle name="ИТОГОВЫЙ 15 6" xfId="64039"/>
    <cellStyle name="ИТОГОВЫЙ 15 7" xfId="64040"/>
    <cellStyle name="ИТОГОВЫЙ 15 8" xfId="64041"/>
    <cellStyle name="ИТОГОВЫЙ 15 9" xfId="64042"/>
    <cellStyle name="ИТОГОВЫЙ 16" xfId="64043"/>
    <cellStyle name="ИТОГОВЫЙ 16 10" xfId="64044"/>
    <cellStyle name="ИТОГОВЫЙ 16 11" xfId="64045"/>
    <cellStyle name="ИТОГОВЫЙ 16 12" xfId="64046"/>
    <cellStyle name="ИТОГОВЫЙ 16 13" xfId="64047"/>
    <cellStyle name="ИТОГОВЫЙ 16 14" xfId="64048"/>
    <cellStyle name="ИТОГОВЫЙ 16 15" xfId="64049"/>
    <cellStyle name="ИТОГОВЫЙ 16 16" xfId="64050"/>
    <cellStyle name="ИТОГОВЫЙ 16 17" xfId="64051"/>
    <cellStyle name="ИТОГОВЫЙ 16 18" xfId="64052"/>
    <cellStyle name="ИТОГОВЫЙ 16 19" xfId="64053"/>
    <cellStyle name="ИТОГОВЫЙ 16 2" xfId="64054"/>
    <cellStyle name="ИТОГОВЫЙ 16 20" xfId="64055"/>
    <cellStyle name="ИТОГОВЫЙ 16 21" xfId="64056"/>
    <cellStyle name="ИТОГОВЫЙ 16 22" xfId="64057"/>
    <cellStyle name="ИТОГОВЫЙ 16 23" xfId="64058"/>
    <cellStyle name="ИТОГОВЫЙ 16 24" xfId="64059"/>
    <cellStyle name="ИТОГОВЫЙ 16 25" xfId="64060"/>
    <cellStyle name="ИТОГОВЫЙ 16 26" xfId="64061"/>
    <cellStyle name="ИТОГОВЫЙ 16 27" xfId="64062"/>
    <cellStyle name="ИТОГОВЫЙ 16 28" xfId="64063"/>
    <cellStyle name="ИТОГОВЫЙ 16 29" xfId="64064"/>
    <cellStyle name="ИТОГОВЫЙ 16 3" xfId="64065"/>
    <cellStyle name="ИТОГОВЫЙ 16 4" xfId="64066"/>
    <cellStyle name="ИТОГОВЫЙ 16 5" xfId="64067"/>
    <cellStyle name="ИТОГОВЫЙ 16 6" xfId="64068"/>
    <cellStyle name="ИТОГОВЫЙ 16 7" xfId="64069"/>
    <cellStyle name="ИТОГОВЫЙ 16 8" xfId="64070"/>
    <cellStyle name="ИТОГОВЫЙ 16 9" xfId="64071"/>
    <cellStyle name="ИТОГОВЫЙ 17" xfId="64072"/>
    <cellStyle name="ИТОГОВЫЙ 17 10" xfId="64073"/>
    <cellStyle name="ИТОГОВЫЙ 17 11" xfId="64074"/>
    <cellStyle name="ИТОГОВЫЙ 17 12" xfId="64075"/>
    <cellStyle name="ИТОГОВЫЙ 17 13" xfId="64076"/>
    <cellStyle name="ИТОГОВЫЙ 17 14" xfId="64077"/>
    <cellStyle name="ИТОГОВЫЙ 17 15" xfId="64078"/>
    <cellStyle name="ИТОГОВЫЙ 17 16" xfId="64079"/>
    <cellStyle name="ИТОГОВЫЙ 17 17" xfId="64080"/>
    <cellStyle name="ИТОГОВЫЙ 17 18" xfId="64081"/>
    <cellStyle name="ИТОГОВЫЙ 17 19" xfId="64082"/>
    <cellStyle name="ИТОГОВЫЙ 17 2" xfId="64083"/>
    <cellStyle name="ИТОГОВЫЙ 17 20" xfId="64084"/>
    <cellStyle name="ИТОГОВЫЙ 17 21" xfId="64085"/>
    <cellStyle name="ИТОГОВЫЙ 17 22" xfId="64086"/>
    <cellStyle name="ИТОГОВЫЙ 17 23" xfId="64087"/>
    <cellStyle name="ИТОГОВЫЙ 17 24" xfId="64088"/>
    <cellStyle name="ИТОГОВЫЙ 17 25" xfId="64089"/>
    <cellStyle name="ИТОГОВЫЙ 17 26" xfId="64090"/>
    <cellStyle name="ИТОГОВЫЙ 17 27" xfId="64091"/>
    <cellStyle name="ИТОГОВЫЙ 17 28" xfId="64092"/>
    <cellStyle name="ИТОГОВЫЙ 17 29" xfId="64093"/>
    <cellStyle name="ИТОГОВЫЙ 17 3" xfId="64094"/>
    <cellStyle name="ИТОГОВЫЙ 17 4" xfId="64095"/>
    <cellStyle name="ИТОГОВЫЙ 17 5" xfId="64096"/>
    <cellStyle name="ИТОГОВЫЙ 17 6" xfId="64097"/>
    <cellStyle name="ИТОГОВЫЙ 17 7" xfId="64098"/>
    <cellStyle name="ИТОГОВЫЙ 17 8" xfId="64099"/>
    <cellStyle name="ИТОГОВЫЙ 17 9" xfId="64100"/>
    <cellStyle name="ИТОГОВЫЙ 18" xfId="64101"/>
    <cellStyle name="ИТОГОВЫЙ 19" xfId="64102"/>
    <cellStyle name="ИТОГОВЫЙ 2" xfId="64103"/>
    <cellStyle name="ИТОГОВЫЙ 2 10" xfId="64104"/>
    <cellStyle name="ИТОГОВЫЙ 2 11" xfId="64105"/>
    <cellStyle name="ИТОГОВЫЙ 2 12" xfId="64106"/>
    <cellStyle name="ИТОГОВЫЙ 2 13" xfId="64107"/>
    <cellStyle name="ИТОГОВЫЙ 2 14" xfId="64108"/>
    <cellStyle name="ИТОГОВЫЙ 2 15" xfId="64109"/>
    <cellStyle name="ИТОГОВЫЙ 2 16" xfId="64110"/>
    <cellStyle name="ИТОГОВЫЙ 2 17" xfId="64111"/>
    <cellStyle name="ИТОГОВЫЙ 2 18" xfId="64112"/>
    <cellStyle name="ИТОГОВЫЙ 2 19" xfId="64113"/>
    <cellStyle name="ИТОГОВЫЙ 2 2" xfId="64114"/>
    <cellStyle name="ИТОГОВЫЙ 2 2 10" xfId="64115"/>
    <cellStyle name="ИТОГОВЫЙ 2 2 11" xfId="64116"/>
    <cellStyle name="ИТОГОВЫЙ 2 2 12" xfId="64117"/>
    <cellStyle name="ИТОГОВЫЙ 2 2 13" xfId="64118"/>
    <cellStyle name="ИТОГОВЫЙ 2 2 14" xfId="64119"/>
    <cellStyle name="ИТОГОВЫЙ 2 2 15" xfId="64120"/>
    <cellStyle name="ИТОГОВЫЙ 2 2 16" xfId="64121"/>
    <cellStyle name="ИТОГОВЫЙ 2 2 17" xfId="64122"/>
    <cellStyle name="ИТОГОВЫЙ 2 2 18" xfId="64123"/>
    <cellStyle name="ИТОГОВЫЙ 2 2 19" xfId="64124"/>
    <cellStyle name="ИТОГОВЫЙ 2 2 2" xfId="64125"/>
    <cellStyle name="ИТОГОВЫЙ 2 2 2 10" xfId="64126"/>
    <cellStyle name="ИТОГОВЫЙ 2 2 2 11" xfId="64127"/>
    <cellStyle name="ИТОГОВЫЙ 2 2 2 12" xfId="64128"/>
    <cellStyle name="ИТОГОВЫЙ 2 2 2 13" xfId="64129"/>
    <cellStyle name="ИТОГОВЫЙ 2 2 2 14" xfId="64130"/>
    <cellStyle name="ИТОГОВЫЙ 2 2 2 15" xfId="64131"/>
    <cellStyle name="ИТОГОВЫЙ 2 2 2 16" xfId="64132"/>
    <cellStyle name="ИТОГОВЫЙ 2 2 2 17" xfId="64133"/>
    <cellStyle name="ИТОГОВЫЙ 2 2 2 18" xfId="64134"/>
    <cellStyle name="ИТОГОВЫЙ 2 2 2 19" xfId="64135"/>
    <cellStyle name="ИТОГОВЫЙ 2 2 2 2" xfId="64136"/>
    <cellStyle name="ИТОГОВЫЙ 2 2 2 20" xfId="64137"/>
    <cellStyle name="ИТОГОВЫЙ 2 2 2 21" xfId="64138"/>
    <cellStyle name="ИТОГОВЫЙ 2 2 2 22" xfId="64139"/>
    <cellStyle name="ИТОГОВЫЙ 2 2 2 23" xfId="64140"/>
    <cellStyle name="ИТОГОВЫЙ 2 2 2 24" xfId="64141"/>
    <cellStyle name="ИТОГОВЫЙ 2 2 2 25" xfId="64142"/>
    <cellStyle name="ИТОГОВЫЙ 2 2 2 26" xfId="64143"/>
    <cellStyle name="ИТОГОВЫЙ 2 2 2 27" xfId="64144"/>
    <cellStyle name="ИТОГОВЫЙ 2 2 2 28" xfId="64145"/>
    <cellStyle name="ИТОГОВЫЙ 2 2 2 29" xfId="64146"/>
    <cellStyle name="ИТОГОВЫЙ 2 2 2 3" xfId="64147"/>
    <cellStyle name="ИТОГОВЫЙ 2 2 2 4" xfId="64148"/>
    <cellStyle name="ИТОГОВЫЙ 2 2 2 5" xfId="64149"/>
    <cellStyle name="ИТОГОВЫЙ 2 2 2 6" xfId="64150"/>
    <cellStyle name="ИТОГОВЫЙ 2 2 2 7" xfId="64151"/>
    <cellStyle name="ИТОГОВЫЙ 2 2 2 8" xfId="64152"/>
    <cellStyle name="ИТОГОВЫЙ 2 2 2 9" xfId="64153"/>
    <cellStyle name="ИТОГОВЫЙ 2 2 20" xfId="64154"/>
    <cellStyle name="ИТОГОВЫЙ 2 2 21" xfId="64155"/>
    <cellStyle name="ИТОГОВЫЙ 2 2 22" xfId="64156"/>
    <cellStyle name="ИТОГОВЫЙ 2 2 23" xfId="64157"/>
    <cellStyle name="ИТОГОВЫЙ 2 2 24" xfId="64158"/>
    <cellStyle name="ИТОГОВЫЙ 2 2 25" xfId="64159"/>
    <cellStyle name="ИТОГОВЫЙ 2 2 26" xfId="64160"/>
    <cellStyle name="ИТОГОВЫЙ 2 2 27" xfId="64161"/>
    <cellStyle name="ИТОГОВЫЙ 2 2 28" xfId="64162"/>
    <cellStyle name="ИТОГОВЫЙ 2 2 29" xfId="64163"/>
    <cellStyle name="ИТОГОВЫЙ 2 2 3" xfId="64164"/>
    <cellStyle name="ИТОГОВЫЙ 2 2 30" xfId="64165"/>
    <cellStyle name="ИТОГОВЫЙ 2 2 4" xfId="64166"/>
    <cellStyle name="ИТОГОВЫЙ 2 2 5" xfId="64167"/>
    <cellStyle name="ИТОГОВЫЙ 2 2 6" xfId="64168"/>
    <cellStyle name="ИТОГОВЫЙ 2 2 7" xfId="64169"/>
    <cellStyle name="ИТОГОВЫЙ 2 2 8" xfId="64170"/>
    <cellStyle name="ИТОГОВЫЙ 2 2 9" xfId="64171"/>
    <cellStyle name="ИТОГОВЫЙ 2 20" xfId="64172"/>
    <cellStyle name="ИТОГОВЫЙ 2 21" xfId="64173"/>
    <cellStyle name="ИТОГОВЫЙ 2 22" xfId="64174"/>
    <cellStyle name="ИТОГОВЫЙ 2 23" xfId="64175"/>
    <cellStyle name="ИТОГОВЫЙ 2 24" xfId="64176"/>
    <cellStyle name="ИТОГОВЫЙ 2 25" xfId="64177"/>
    <cellStyle name="ИТОГОВЫЙ 2 26" xfId="64178"/>
    <cellStyle name="ИТОГОВЫЙ 2 27" xfId="64179"/>
    <cellStyle name="ИТОГОВЫЙ 2 28" xfId="64180"/>
    <cellStyle name="ИТОГОВЫЙ 2 29" xfId="64181"/>
    <cellStyle name="ИТОГОВЫЙ 2 3" xfId="64182"/>
    <cellStyle name="ИТОГОВЫЙ 2 3 10" xfId="64183"/>
    <cellStyle name="ИТОГОВЫЙ 2 3 11" xfId="64184"/>
    <cellStyle name="ИТОГОВЫЙ 2 3 12" xfId="64185"/>
    <cellStyle name="ИТОГОВЫЙ 2 3 13" xfId="64186"/>
    <cellStyle name="ИТОГОВЫЙ 2 3 14" xfId="64187"/>
    <cellStyle name="ИТОГОВЫЙ 2 3 15" xfId="64188"/>
    <cellStyle name="ИТОГОВЫЙ 2 3 16" xfId="64189"/>
    <cellStyle name="ИТОГОВЫЙ 2 3 17" xfId="64190"/>
    <cellStyle name="ИТОГОВЫЙ 2 3 18" xfId="64191"/>
    <cellStyle name="ИТОГОВЫЙ 2 3 19" xfId="64192"/>
    <cellStyle name="ИТОГОВЫЙ 2 3 2" xfId="64193"/>
    <cellStyle name="ИТОГОВЫЙ 2 3 20" xfId="64194"/>
    <cellStyle name="ИТОГОВЫЙ 2 3 21" xfId="64195"/>
    <cellStyle name="ИТОГОВЫЙ 2 3 22" xfId="64196"/>
    <cellStyle name="ИТОГОВЫЙ 2 3 23" xfId="64197"/>
    <cellStyle name="ИТОГОВЫЙ 2 3 24" xfId="64198"/>
    <cellStyle name="ИТОГОВЫЙ 2 3 25" xfId="64199"/>
    <cellStyle name="ИТОГОВЫЙ 2 3 26" xfId="64200"/>
    <cellStyle name="ИТОГОВЫЙ 2 3 27" xfId="64201"/>
    <cellStyle name="ИТОГОВЫЙ 2 3 28" xfId="64202"/>
    <cellStyle name="ИТОГОВЫЙ 2 3 29" xfId="64203"/>
    <cellStyle name="ИТОГОВЫЙ 2 3 3" xfId="64204"/>
    <cellStyle name="ИТОГОВЫЙ 2 3 4" xfId="64205"/>
    <cellStyle name="ИТОГОВЫЙ 2 3 5" xfId="64206"/>
    <cellStyle name="ИТОГОВЫЙ 2 3 6" xfId="64207"/>
    <cellStyle name="ИТОГОВЫЙ 2 3 7" xfId="64208"/>
    <cellStyle name="ИТОГОВЫЙ 2 3 8" xfId="64209"/>
    <cellStyle name="ИТОГОВЫЙ 2 3 9" xfId="64210"/>
    <cellStyle name="ИТОГОВЫЙ 2 30" xfId="64211"/>
    <cellStyle name="ИТОГОВЫЙ 2 31" xfId="64212"/>
    <cellStyle name="ИТОГОВЫЙ 2 4" xfId="64213"/>
    <cellStyle name="ИТОГОВЫЙ 2 5" xfId="64214"/>
    <cellStyle name="ИТОГОВЫЙ 2 6" xfId="64215"/>
    <cellStyle name="ИТОГОВЫЙ 2 7" xfId="64216"/>
    <cellStyle name="ИТОГОВЫЙ 2 8" xfId="64217"/>
    <cellStyle name="ИТОГОВЫЙ 2 9" xfId="64218"/>
    <cellStyle name="ИТОГОВЫЙ 20" xfId="64219"/>
    <cellStyle name="ИТОГОВЫЙ 21" xfId="64220"/>
    <cellStyle name="ИТОГОВЫЙ 22" xfId="64221"/>
    <cellStyle name="ИТОГОВЫЙ 23" xfId="64222"/>
    <cellStyle name="ИТОГОВЫЙ 3" xfId="64223"/>
    <cellStyle name="ИТОГОВЫЙ 3 10" xfId="64224"/>
    <cellStyle name="ИТОГОВЫЙ 3 11" xfId="64225"/>
    <cellStyle name="ИТОГОВЫЙ 3 12" xfId="64226"/>
    <cellStyle name="ИТОГОВЫЙ 3 13" xfId="64227"/>
    <cellStyle name="ИТОГОВЫЙ 3 14" xfId="64228"/>
    <cellStyle name="ИТОГОВЫЙ 3 15" xfId="64229"/>
    <cellStyle name="ИТОГОВЫЙ 3 16" xfId="64230"/>
    <cellStyle name="ИТОГОВЫЙ 3 17" xfId="64231"/>
    <cellStyle name="ИТОГОВЫЙ 3 18" xfId="64232"/>
    <cellStyle name="ИТОГОВЫЙ 3 19" xfId="64233"/>
    <cellStyle name="ИТОГОВЫЙ 3 2" xfId="64234"/>
    <cellStyle name="ИТОГОВЫЙ 3 2 10" xfId="64235"/>
    <cellStyle name="ИТОГОВЫЙ 3 2 11" xfId="64236"/>
    <cellStyle name="ИТОГОВЫЙ 3 2 12" xfId="64237"/>
    <cellStyle name="ИТОГОВЫЙ 3 2 13" xfId="64238"/>
    <cellStyle name="ИТОГОВЫЙ 3 2 14" xfId="64239"/>
    <cellStyle name="ИТОГОВЫЙ 3 2 15" xfId="64240"/>
    <cellStyle name="ИТОГОВЫЙ 3 2 16" xfId="64241"/>
    <cellStyle name="ИТОГОВЫЙ 3 2 17" xfId="64242"/>
    <cellStyle name="ИТОГОВЫЙ 3 2 18" xfId="64243"/>
    <cellStyle name="ИТОГОВЫЙ 3 2 19" xfId="64244"/>
    <cellStyle name="ИТОГОВЫЙ 3 2 2" xfId="64245"/>
    <cellStyle name="ИТОГОВЫЙ 3 2 20" xfId="64246"/>
    <cellStyle name="ИТОГОВЫЙ 3 2 21" xfId="64247"/>
    <cellStyle name="ИТОГОВЫЙ 3 2 22" xfId="64248"/>
    <cellStyle name="ИТОГОВЫЙ 3 2 23" xfId="64249"/>
    <cellStyle name="ИТОГОВЫЙ 3 2 24" xfId="64250"/>
    <cellStyle name="ИТОГОВЫЙ 3 2 25" xfId="64251"/>
    <cellStyle name="ИТОГОВЫЙ 3 2 26" xfId="64252"/>
    <cellStyle name="ИТОГОВЫЙ 3 2 27" xfId="64253"/>
    <cellStyle name="ИТОГОВЫЙ 3 2 28" xfId="64254"/>
    <cellStyle name="ИТОГОВЫЙ 3 2 29" xfId="64255"/>
    <cellStyle name="ИТОГОВЫЙ 3 2 3" xfId="64256"/>
    <cellStyle name="ИТОГОВЫЙ 3 2 4" xfId="64257"/>
    <cellStyle name="ИТОГОВЫЙ 3 2 5" xfId="64258"/>
    <cellStyle name="ИТОГОВЫЙ 3 2 6" xfId="64259"/>
    <cellStyle name="ИТОГОВЫЙ 3 2 7" xfId="64260"/>
    <cellStyle name="ИТОГОВЫЙ 3 2 8" xfId="64261"/>
    <cellStyle name="ИТОГОВЫЙ 3 2 9" xfId="64262"/>
    <cellStyle name="ИТОГОВЫЙ 3 20" xfId="64263"/>
    <cellStyle name="ИТОГОВЫЙ 3 21" xfId="64264"/>
    <cellStyle name="ИТОГОВЫЙ 3 22" xfId="64265"/>
    <cellStyle name="ИТОГОВЫЙ 3 23" xfId="64266"/>
    <cellStyle name="ИТОГОВЫЙ 3 24" xfId="64267"/>
    <cellStyle name="ИТОГОВЫЙ 3 25" xfId="64268"/>
    <cellStyle name="ИТОГОВЫЙ 3 26" xfId="64269"/>
    <cellStyle name="ИТОГОВЫЙ 3 27" xfId="64270"/>
    <cellStyle name="ИТОГОВЫЙ 3 28" xfId="64271"/>
    <cellStyle name="ИТОГОВЫЙ 3 29" xfId="64272"/>
    <cellStyle name="ИТОГОВЫЙ 3 3" xfId="64273"/>
    <cellStyle name="ИТОГОВЫЙ 3 3 10" xfId="64274"/>
    <cellStyle name="ИТОГОВЫЙ 3 3 11" xfId="64275"/>
    <cellStyle name="ИТОГОВЫЙ 3 3 12" xfId="64276"/>
    <cellStyle name="ИТОГОВЫЙ 3 3 13" xfId="64277"/>
    <cellStyle name="ИТОГОВЫЙ 3 3 14" xfId="64278"/>
    <cellStyle name="ИТОГОВЫЙ 3 3 15" xfId="64279"/>
    <cellStyle name="ИТОГОВЫЙ 3 3 16" xfId="64280"/>
    <cellStyle name="ИТОГОВЫЙ 3 3 17" xfId="64281"/>
    <cellStyle name="ИТОГОВЫЙ 3 3 18" xfId="64282"/>
    <cellStyle name="ИТОГОВЫЙ 3 3 19" xfId="64283"/>
    <cellStyle name="ИТОГОВЫЙ 3 3 2" xfId="64284"/>
    <cellStyle name="ИТОГОВЫЙ 3 3 20" xfId="64285"/>
    <cellStyle name="ИТОГОВЫЙ 3 3 21" xfId="64286"/>
    <cellStyle name="ИТОГОВЫЙ 3 3 22" xfId="64287"/>
    <cellStyle name="ИТОГОВЫЙ 3 3 23" xfId="64288"/>
    <cellStyle name="ИТОГОВЫЙ 3 3 24" xfId="64289"/>
    <cellStyle name="ИТОГОВЫЙ 3 3 25" xfId="64290"/>
    <cellStyle name="ИТОГОВЫЙ 3 3 26" xfId="64291"/>
    <cellStyle name="ИТОГОВЫЙ 3 3 27" xfId="64292"/>
    <cellStyle name="ИТОГОВЫЙ 3 3 28" xfId="64293"/>
    <cellStyle name="ИТОГОВЫЙ 3 3 29" xfId="64294"/>
    <cellStyle name="ИТОГОВЫЙ 3 3 3" xfId="64295"/>
    <cellStyle name="ИТОГОВЫЙ 3 3 4" xfId="64296"/>
    <cellStyle name="ИТОГОВЫЙ 3 3 5" xfId="64297"/>
    <cellStyle name="ИТОГОВЫЙ 3 3 6" xfId="64298"/>
    <cellStyle name="ИТОГОВЫЙ 3 3 7" xfId="64299"/>
    <cellStyle name="ИТОГОВЫЙ 3 3 8" xfId="64300"/>
    <cellStyle name="ИТОГОВЫЙ 3 3 9" xfId="64301"/>
    <cellStyle name="ИТОГОВЫЙ 3 30" xfId="64302"/>
    <cellStyle name="ИТОГОВЫЙ 3 31" xfId="64303"/>
    <cellStyle name="ИТОГОВЫЙ 3 4" xfId="64304"/>
    <cellStyle name="ИТОГОВЫЙ 3 5" xfId="64305"/>
    <cellStyle name="ИТОГОВЫЙ 3 6" xfId="64306"/>
    <cellStyle name="ИТОГОВЫЙ 3 7" xfId="64307"/>
    <cellStyle name="ИТОГОВЫЙ 3 8" xfId="64308"/>
    <cellStyle name="ИТОГОВЫЙ 3 9" xfId="64309"/>
    <cellStyle name="ИТОГОВЫЙ 4" xfId="64310"/>
    <cellStyle name="ИТОГОВЫЙ 4 10" xfId="64311"/>
    <cellStyle name="ИТОГОВЫЙ 4 11" xfId="64312"/>
    <cellStyle name="ИТОГОВЫЙ 4 12" xfId="64313"/>
    <cellStyle name="ИТОГОВЫЙ 4 13" xfId="64314"/>
    <cellStyle name="ИТОГОВЫЙ 4 14" xfId="64315"/>
    <cellStyle name="ИТОГОВЫЙ 4 15" xfId="64316"/>
    <cellStyle name="ИТОГОВЫЙ 4 16" xfId="64317"/>
    <cellStyle name="ИТОГОВЫЙ 4 17" xfId="64318"/>
    <cellStyle name="ИТОГОВЫЙ 4 18" xfId="64319"/>
    <cellStyle name="ИТОГОВЫЙ 4 19" xfId="64320"/>
    <cellStyle name="ИТОГОВЫЙ 4 2" xfId="64321"/>
    <cellStyle name="ИТОГОВЫЙ 4 2 10" xfId="64322"/>
    <cellStyle name="ИТОГОВЫЙ 4 2 11" xfId="64323"/>
    <cellStyle name="ИТОГОВЫЙ 4 2 12" xfId="64324"/>
    <cellStyle name="ИТОГОВЫЙ 4 2 13" xfId="64325"/>
    <cellStyle name="ИТОГОВЫЙ 4 2 14" xfId="64326"/>
    <cellStyle name="ИТОГОВЫЙ 4 2 15" xfId="64327"/>
    <cellStyle name="ИТОГОВЫЙ 4 2 16" xfId="64328"/>
    <cellStyle name="ИТОГОВЫЙ 4 2 17" xfId="64329"/>
    <cellStyle name="ИТОГОВЫЙ 4 2 18" xfId="64330"/>
    <cellStyle name="ИТОГОВЫЙ 4 2 19" xfId="64331"/>
    <cellStyle name="ИТОГОВЫЙ 4 2 2" xfId="64332"/>
    <cellStyle name="ИТОГОВЫЙ 4 2 20" xfId="64333"/>
    <cellStyle name="ИТОГОВЫЙ 4 2 21" xfId="64334"/>
    <cellStyle name="ИТОГОВЫЙ 4 2 22" xfId="64335"/>
    <cellStyle name="ИТОГОВЫЙ 4 2 23" xfId="64336"/>
    <cellStyle name="ИТОГОВЫЙ 4 2 24" xfId="64337"/>
    <cellStyle name="ИТОГОВЫЙ 4 2 25" xfId="64338"/>
    <cellStyle name="ИТОГОВЫЙ 4 2 26" xfId="64339"/>
    <cellStyle name="ИТОГОВЫЙ 4 2 27" xfId="64340"/>
    <cellStyle name="ИТОГОВЫЙ 4 2 28" xfId="64341"/>
    <cellStyle name="ИТОГОВЫЙ 4 2 29" xfId="64342"/>
    <cellStyle name="ИТОГОВЫЙ 4 2 3" xfId="64343"/>
    <cellStyle name="ИТОГОВЫЙ 4 2 4" xfId="64344"/>
    <cellStyle name="ИТОГОВЫЙ 4 2 5" xfId="64345"/>
    <cellStyle name="ИТОГОВЫЙ 4 2 6" xfId="64346"/>
    <cellStyle name="ИТОГОВЫЙ 4 2 7" xfId="64347"/>
    <cellStyle name="ИТОГОВЫЙ 4 2 8" xfId="64348"/>
    <cellStyle name="ИТОГОВЫЙ 4 2 9" xfId="64349"/>
    <cellStyle name="ИТОГОВЫЙ 4 20" xfId="64350"/>
    <cellStyle name="ИТОГОВЫЙ 4 21" xfId="64351"/>
    <cellStyle name="ИТОГОВЫЙ 4 22" xfId="64352"/>
    <cellStyle name="ИТОГОВЫЙ 4 23" xfId="64353"/>
    <cellStyle name="ИТОГОВЫЙ 4 24" xfId="64354"/>
    <cellStyle name="ИТОГОВЫЙ 4 25" xfId="64355"/>
    <cellStyle name="ИТОГОВЫЙ 4 26" xfId="64356"/>
    <cellStyle name="ИТОГОВЫЙ 4 27" xfId="64357"/>
    <cellStyle name="ИТОГОВЫЙ 4 28" xfId="64358"/>
    <cellStyle name="ИТОГОВЫЙ 4 29" xfId="64359"/>
    <cellStyle name="ИТОГОВЫЙ 4 3" xfId="64360"/>
    <cellStyle name="ИТОГОВЫЙ 4 3 10" xfId="64361"/>
    <cellStyle name="ИТОГОВЫЙ 4 3 11" xfId="64362"/>
    <cellStyle name="ИТОГОВЫЙ 4 3 12" xfId="64363"/>
    <cellStyle name="ИТОГОВЫЙ 4 3 13" xfId="64364"/>
    <cellStyle name="ИТОГОВЫЙ 4 3 14" xfId="64365"/>
    <cellStyle name="ИТОГОВЫЙ 4 3 15" xfId="64366"/>
    <cellStyle name="ИТОГОВЫЙ 4 3 16" xfId="64367"/>
    <cellStyle name="ИТОГОВЫЙ 4 3 17" xfId="64368"/>
    <cellStyle name="ИТОГОВЫЙ 4 3 18" xfId="64369"/>
    <cellStyle name="ИТОГОВЫЙ 4 3 19" xfId="64370"/>
    <cellStyle name="ИТОГОВЫЙ 4 3 2" xfId="64371"/>
    <cellStyle name="ИТОГОВЫЙ 4 3 20" xfId="64372"/>
    <cellStyle name="ИТОГОВЫЙ 4 3 21" xfId="64373"/>
    <cellStyle name="ИТОГОВЫЙ 4 3 22" xfId="64374"/>
    <cellStyle name="ИТОГОВЫЙ 4 3 23" xfId="64375"/>
    <cellStyle name="ИТОГОВЫЙ 4 3 24" xfId="64376"/>
    <cellStyle name="ИТОГОВЫЙ 4 3 25" xfId="64377"/>
    <cellStyle name="ИТОГОВЫЙ 4 3 26" xfId="64378"/>
    <cellStyle name="ИТОГОВЫЙ 4 3 27" xfId="64379"/>
    <cellStyle name="ИТОГОВЫЙ 4 3 28" xfId="64380"/>
    <cellStyle name="ИТОГОВЫЙ 4 3 29" xfId="64381"/>
    <cellStyle name="ИТОГОВЫЙ 4 3 3" xfId="64382"/>
    <cellStyle name="ИТОГОВЫЙ 4 3 4" xfId="64383"/>
    <cellStyle name="ИТОГОВЫЙ 4 3 5" xfId="64384"/>
    <cellStyle name="ИТОГОВЫЙ 4 3 6" xfId="64385"/>
    <cellStyle name="ИТОГОВЫЙ 4 3 7" xfId="64386"/>
    <cellStyle name="ИТОГОВЫЙ 4 3 8" xfId="64387"/>
    <cellStyle name="ИТОГОВЫЙ 4 3 9" xfId="64388"/>
    <cellStyle name="ИТОГОВЫЙ 4 30" xfId="64389"/>
    <cellStyle name="ИТОГОВЫЙ 4 31" xfId="64390"/>
    <cellStyle name="ИТОГОВЫЙ 4 4" xfId="64391"/>
    <cellStyle name="ИТОГОВЫЙ 4 5" xfId="64392"/>
    <cellStyle name="ИТОГОВЫЙ 4 6" xfId="64393"/>
    <cellStyle name="ИТОГОВЫЙ 4 7" xfId="64394"/>
    <cellStyle name="ИТОГОВЫЙ 4 8" xfId="64395"/>
    <cellStyle name="ИТОГОВЫЙ 4 9" xfId="64396"/>
    <cellStyle name="ИТОГОВЫЙ 5" xfId="64397"/>
    <cellStyle name="ИТОГОВЫЙ 5 10" xfId="64398"/>
    <cellStyle name="ИТОГОВЫЙ 5 11" xfId="64399"/>
    <cellStyle name="ИТОГОВЫЙ 5 12" xfId="64400"/>
    <cellStyle name="ИТОГОВЫЙ 5 13" xfId="64401"/>
    <cellStyle name="ИТОГОВЫЙ 5 14" xfId="64402"/>
    <cellStyle name="ИТОГОВЫЙ 5 15" xfId="64403"/>
    <cellStyle name="ИТОГОВЫЙ 5 16" xfId="64404"/>
    <cellStyle name="ИТОГОВЫЙ 5 17" xfId="64405"/>
    <cellStyle name="ИТОГОВЫЙ 5 18" xfId="64406"/>
    <cellStyle name="ИТОГОВЫЙ 5 19" xfId="64407"/>
    <cellStyle name="ИТОГОВЫЙ 5 2" xfId="64408"/>
    <cellStyle name="ИТОГОВЫЙ 5 20" xfId="64409"/>
    <cellStyle name="ИТОГОВЫЙ 5 21" xfId="64410"/>
    <cellStyle name="ИТОГОВЫЙ 5 22" xfId="64411"/>
    <cellStyle name="ИТОГОВЫЙ 5 23" xfId="64412"/>
    <cellStyle name="ИТОГОВЫЙ 5 24" xfId="64413"/>
    <cellStyle name="ИТОГОВЫЙ 5 25" xfId="64414"/>
    <cellStyle name="ИТОГОВЫЙ 5 26" xfId="64415"/>
    <cellStyle name="ИТОГОВЫЙ 5 27" xfId="64416"/>
    <cellStyle name="ИТОГОВЫЙ 5 28" xfId="64417"/>
    <cellStyle name="ИТОГОВЫЙ 5 29" xfId="64418"/>
    <cellStyle name="ИТОГОВЫЙ 5 3" xfId="64419"/>
    <cellStyle name="ИТОГОВЫЙ 5 4" xfId="64420"/>
    <cellStyle name="ИТОГОВЫЙ 5 5" xfId="64421"/>
    <cellStyle name="ИТОГОВЫЙ 5 6" xfId="64422"/>
    <cellStyle name="ИТОГОВЫЙ 5 7" xfId="64423"/>
    <cellStyle name="ИТОГОВЫЙ 5 8" xfId="64424"/>
    <cellStyle name="ИТОГОВЫЙ 5 9" xfId="64425"/>
    <cellStyle name="ИТОГОВЫЙ 6" xfId="64426"/>
    <cellStyle name="ИТОГОВЫЙ 6 10" xfId="64427"/>
    <cellStyle name="ИТОГОВЫЙ 6 11" xfId="64428"/>
    <cellStyle name="ИТОГОВЫЙ 6 12" xfId="64429"/>
    <cellStyle name="ИТОГОВЫЙ 6 13" xfId="64430"/>
    <cellStyle name="ИТОГОВЫЙ 6 14" xfId="64431"/>
    <cellStyle name="ИТОГОВЫЙ 6 15" xfId="64432"/>
    <cellStyle name="ИТОГОВЫЙ 6 16" xfId="64433"/>
    <cellStyle name="ИТОГОВЫЙ 6 17" xfId="64434"/>
    <cellStyle name="ИТОГОВЫЙ 6 18" xfId="64435"/>
    <cellStyle name="ИТОГОВЫЙ 6 19" xfId="64436"/>
    <cellStyle name="ИТОГОВЫЙ 6 2" xfId="64437"/>
    <cellStyle name="ИТОГОВЫЙ 6 20" xfId="64438"/>
    <cellStyle name="ИТОГОВЫЙ 6 21" xfId="64439"/>
    <cellStyle name="ИТОГОВЫЙ 6 22" xfId="64440"/>
    <cellStyle name="ИТОГОВЫЙ 6 23" xfId="64441"/>
    <cellStyle name="ИТОГОВЫЙ 6 24" xfId="64442"/>
    <cellStyle name="ИТОГОВЫЙ 6 25" xfId="64443"/>
    <cellStyle name="ИТОГОВЫЙ 6 26" xfId="64444"/>
    <cellStyle name="ИТОГОВЫЙ 6 27" xfId="64445"/>
    <cellStyle name="ИТОГОВЫЙ 6 28" xfId="64446"/>
    <cellStyle name="ИТОГОВЫЙ 6 29" xfId="64447"/>
    <cellStyle name="ИТОГОВЫЙ 6 3" xfId="64448"/>
    <cellStyle name="ИТОГОВЫЙ 6 4" xfId="64449"/>
    <cellStyle name="ИТОГОВЫЙ 6 5" xfId="64450"/>
    <cellStyle name="ИТОГОВЫЙ 6 6" xfId="64451"/>
    <cellStyle name="ИТОГОВЫЙ 6 7" xfId="64452"/>
    <cellStyle name="ИТОГОВЫЙ 6 8" xfId="64453"/>
    <cellStyle name="ИТОГОВЫЙ 6 9" xfId="64454"/>
    <cellStyle name="ИТОГОВЫЙ 7" xfId="64455"/>
    <cellStyle name="ИТОГОВЫЙ 7 10" xfId="64456"/>
    <cellStyle name="ИТОГОВЫЙ 7 11" xfId="64457"/>
    <cellStyle name="ИТОГОВЫЙ 7 12" xfId="64458"/>
    <cellStyle name="ИТОГОВЫЙ 7 13" xfId="64459"/>
    <cellStyle name="ИТОГОВЫЙ 7 14" xfId="64460"/>
    <cellStyle name="ИТОГОВЫЙ 7 15" xfId="64461"/>
    <cellStyle name="ИТОГОВЫЙ 7 16" xfId="64462"/>
    <cellStyle name="ИТОГОВЫЙ 7 17" xfId="64463"/>
    <cellStyle name="ИТОГОВЫЙ 7 18" xfId="64464"/>
    <cellStyle name="ИТОГОВЫЙ 7 19" xfId="64465"/>
    <cellStyle name="ИТОГОВЫЙ 7 2" xfId="64466"/>
    <cellStyle name="ИТОГОВЫЙ 7 20" xfId="64467"/>
    <cellStyle name="ИТОГОВЫЙ 7 21" xfId="64468"/>
    <cellStyle name="ИТОГОВЫЙ 7 22" xfId="64469"/>
    <cellStyle name="ИТОГОВЫЙ 7 23" xfId="64470"/>
    <cellStyle name="ИТОГОВЫЙ 7 24" xfId="64471"/>
    <cellStyle name="ИТОГОВЫЙ 7 25" xfId="64472"/>
    <cellStyle name="ИТОГОВЫЙ 7 26" xfId="64473"/>
    <cellStyle name="ИТОГОВЫЙ 7 27" xfId="64474"/>
    <cellStyle name="ИТОГОВЫЙ 7 28" xfId="64475"/>
    <cellStyle name="ИТОГОВЫЙ 7 29" xfId="64476"/>
    <cellStyle name="ИТОГОВЫЙ 7 3" xfId="64477"/>
    <cellStyle name="ИТОГОВЫЙ 7 4" xfId="64478"/>
    <cellStyle name="ИТОГОВЫЙ 7 5" xfId="64479"/>
    <cellStyle name="ИТОГОВЫЙ 7 6" xfId="64480"/>
    <cellStyle name="ИТОГОВЫЙ 7 7" xfId="64481"/>
    <cellStyle name="ИТОГОВЫЙ 7 8" xfId="64482"/>
    <cellStyle name="ИТОГОВЫЙ 7 9" xfId="64483"/>
    <cellStyle name="ИТОГОВЫЙ 8" xfId="64484"/>
    <cellStyle name="ИТОГОВЫЙ 8 10" xfId="64485"/>
    <cellStyle name="ИТОГОВЫЙ 8 11" xfId="64486"/>
    <cellStyle name="ИТОГОВЫЙ 8 12" xfId="64487"/>
    <cellStyle name="ИТОГОВЫЙ 8 13" xfId="64488"/>
    <cellStyle name="ИТОГОВЫЙ 8 14" xfId="64489"/>
    <cellStyle name="ИТОГОВЫЙ 8 15" xfId="64490"/>
    <cellStyle name="ИТОГОВЫЙ 8 16" xfId="64491"/>
    <cellStyle name="ИТОГОВЫЙ 8 17" xfId="64492"/>
    <cellStyle name="ИТОГОВЫЙ 8 18" xfId="64493"/>
    <cellStyle name="ИТОГОВЫЙ 8 19" xfId="64494"/>
    <cellStyle name="ИТОГОВЫЙ 8 2" xfId="64495"/>
    <cellStyle name="ИТОГОВЫЙ 8 20" xfId="64496"/>
    <cellStyle name="ИТОГОВЫЙ 8 21" xfId="64497"/>
    <cellStyle name="ИТОГОВЫЙ 8 22" xfId="64498"/>
    <cellStyle name="ИТОГОВЫЙ 8 23" xfId="64499"/>
    <cellStyle name="ИТОГОВЫЙ 8 24" xfId="64500"/>
    <cellStyle name="ИТОГОВЫЙ 8 25" xfId="64501"/>
    <cellStyle name="ИТОГОВЫЙ 8 26" xfId="64502"/>
    <cellStyle name="ИТОГОВЫЙ 8 27" xfId="64503"/>
    <cellStyle name="ИТОГОВЫЙ 8 28" xfId="64504"/>
    <cellStyle name="ИТОГОВЫЙ 8 29" xfId="64505"/>
    <cellStyle name="ИТОГОВЫЙ 8 3" xfId="64506"/>
    <cellStyle name="ИТОГОВЫЙ 8 4" xfId="64507"/>
    <cellStyle name="ИТОГОВЫЙ 8 5" xfId="64508"/>
    <cellStyle name="ИТОГОВЫЙ 8 6" xfId="64509"/>
    <cellStyle name="ИТОГОВЫЙ 8 7" xfId="64510"/>
    <cellStyle name="ИТОГОВЫЙ 8 8" xfId="64511"/>
    <cellStyle name="ИТОГОВЫЙ 8 9" xfId="64512"/>
    <cellStyle name="ИТОГОВЫЙ 9" xfId="64513"/>
    <cellStyle name="ИТОГОВЫЙ 9 10" xfId="64514"/>
    <cellStyle name="ИТОГОВЫЙ 9 11" xfId="64515"/>
    <cellStyle name="ИТОГОВЫЙ 9 12" xfId="64516"/>
    <cellStyle name="ИТОГОВЫЙ 9 13" xfId="64517"/>
    <cellStyle name="ИТОГОВЫЙ 9 14" xfId="64518"/>
    <cellStyle name="ИТОГОВЫЙ 9 15" xfId="64519"/>
    <cellStyle name="ИТОГОВЫЙ 9 16" xfId="64520"/>
    <cellStyle name="ИТОГОВЫЙ 9 17" xfId="64521"/>
    <cellStyle name="ИТОГОВЫЙ 9 18" xfId="64522"/>
    <cellStyle name="ИТОГОВЫЙ 9 19" xfId="64523"/>
    <cellStyle name="ИТОГОВЫЙ 9 2" xfId="64524"/>
    <cellStyle name="ИТОГОВЫЙ 9 20" xfId="64525"/>
    <cellStyle name="ИТОГОВЫЙ 9 21" xfId="64526"/>
    <cellStyle name="ИТОГОВЫЙ 9 22" xfId="64527"/>
    <cellStyle name="ИТОГОВЫЙ 9 23" xfId="64528"/>
    <cellStyle name="ИТОГОВЫЙ 9 24" xfId="64529"/>
    <cellStyle name="ИТОГОВЫЙ 9 25" xfId="64530"/>
    <cellStyle name="ИТОГОВЫЙ 9 26" xfId="64531"/>
    <cellStyle name="ИТОГОВЫЙ 9 27" xfId="64532"/>
    <cellStyle name="ИТОГОВЫЙ 9 28" xfId="64533"/>
    <cellStyle name="ИТОГОВЫЙ 9 29" xfId="64534"/>
    <cellStyle name="ИТОГОВЫЙ 9 3" xfId="64535"/>
    <cellStyle name="ИТОГОВЫЙ 9 4" xfId="64536"/>
    <cellStyle name="ИТОГОВЫЙ 9 5" xfId="64537"/>
    <cellStyle name="ИТОГОВЫЙ 9 6" xfId="64538"/>
    <cellStyle name="ИТОГОВЫЙ 9 7" xfId="64539"/>
    <cellStyle name="ИТОГОВЫЙ 9 8" xfId="64540"/>
    <cellStyle name="ИТОГОВЫЙ 9 9" xfId="64541"/>
    <cellStyle name="Обычный_03_23 оценка по методике фонда" xfId="64542"/>
    <cellStyle name="Открывавшаяся гиперссылка" xfId="64543"/>
    <cellStyle name="ПРОЦЕНТНЫЙ_BOPENGC" xfId="64544"/>
    <cellStyle name="ТЕКСТ" xfId="64545"/>
    <cellStyle name="ТЕКСТ 2" xfId="64546"/>
    <cellStyle name="ТЕКСТ 3" xfId="64547"/>
    <cellStyle name="ТЕКСТ 4" xfId="64548"/>
    <cellStyle name="Тысячи [0]_Розподіл (2)" xfId="64549"/>
    <cellStyle name="Тысячи_Розподіл (2)" xfId="64550"/>
    <cellStyle name="ФИКСИРОВАННЫЙ" xfId="64551"/>
    <cellStyle name="ФИКСИРОВАННЫЙ 2" xfId="64552"/>
    <cellStyle name="Финансовый [0]_453" xfId="64553"/>
    <cellStyle name="Финансовый_453" xfId="64554"/>
    <cellStyle name="アクセント 1" xfId="64555"/>
    <cellStyle name="アクセント 1 2" xfId="64556"/>
    <cellStyle name="アクセント 1 3" xfId="64557"/>
    <cellStyle name="アクセント 2" xfId="64558"/>
    <cellStyle name="アクセント 2 2" xfId="64559"/>
    <cellStyle name="アクセント 2 3" xfId="64560"/>
    <cellStyle name="アクセント 3" xfId="64561"/>
    <cellStyle name="アクセント 3 2" xfId="64562"/>
    <cellStyle name="アクセント 3 3" xfId="64563"/>
    <cellStyle name="アクセント 4" xfId="64564"/>
    <cellStyle name="アクセント 4 2" xfId="64565"/>
    <cellStyle name="アクセント 4 3" xfId="64566"/>
    <cellStyle name="アクセント 5" xfId="64567"/>
    <cellStyle name="アクセント 5 2" xfId="64568"/>
    <cellStyle name="アクセント 5 3" xfId="64569"/>
    <cellStyle name="アクセント 6" xfId="64570"/>
    <cellStyle name="アクセント 6 2" xfId="64571"/>
    <cellStyle name="アクセント 6 3" xfId="64572"/>
    <cellStyle name="タイトル" xfId="64573"/>
    <cellStyle name="タイトル 2" xfId="64574"/>
    <cellStyle name="タイトル 3" xfId="64575"/>
    <cellStyle name="チェック セル" xfId="64576"/>
    <cellStyle name="チェック セル 2" xfId="64577"/>
    <cellStyle name="チェック セル 3" xfId="64578"/>
    <cellStyle name="どちらでもない" xfId="64579"/>
    <cellStyle name="どちらでもない 2" xfId="64580"/>
    <cellStyle name="どちらでもない 3" xfId="64581"/>
    <cellStyle name="ハイパーリンク" xfId="64582"/>
    <cellStyle name="メモ" xfId="64583"/>
    <cellStyle name="メモ 2" xfId="64584"/>
    <cellStyle name="メモ 2 2" xfId="64585"/>
    <cellStyle name="メモ 3" xfId="64586"/>
    <cellStyle name="メモ 3 2" xfId="64587"/>
    <cellStyle name="メモ 4" xfId="64588"/>
    <cellStyle name="リンク セル" xfId="64589"/>
    <cellStyle name="リンク セル 2" xfId="64590"/>
    <cellStyle name="リンク セル 3" xfId="64591"/>
    <cellStyle name="ปกติ_Tab53" xfId="64592"/>
    <cellStyle name="강조색1" xfId="64593"/>
    <cellStyle name="강조색2" xfId="64594"/>
    <cellStyle name="강조색3" xfId="64595"/>
    <cellStyle name="강조색4" xfId="64596"/>
    <cellStyle name="강조색5" xfId="64597"/>
    <cellStyle name="강조색6" xfId="64598"/>
    <cellStyle name="경고문" xfId="64599"/>
    <cellStyle name="계산" xfId="64600"/>
    <cellStyle name="계산 2" xfId="64601"/>
    <cellStyle name="나쁨" xfId="64602"/>
    <cellStyle name="메모" xfId="64603"/>
    <cellStyle name="메모 2" xfId="64604"/>
    <cellStyle name="보통" xfId="64605"/>
    <cellStyle name="설명 텍스트" xfId="64606"/>
    <cellStyle name="셀 확인" xfId="64607"/>
    <cellStyle name="쉼표 [0]_2005년부속명세서-재무제표-최종" xfId="64608"/>
    <cellStyle name="스타일 1" xfId="64609"/>
    <cellStyle name="연결된 셀" xfId="64610"/>
    <cellStyle name="요약" xfId="64611"/>
    <cellStyle name="요약 2" xfId="64612"/>
    <cellStyle name="입력" xfId="64613"/>
    <cellStyle name="입력 2" xfId="64614"/>
    <cellStyle name="제목" xfId="64615"/>
    <cellStyle name="제목 1" xfId="64616"/>
    <cellStyle name="제목 2" xfId="64617"/>
    <cellStyle name="제목 3" xfId="64618"/>
    <cellStyle name="제목 4" xfId="64619"/>
    <cellStyle name="좋음" xfId="64620"/>
    <cellStyle name="출력" xfId="64621"/>
    <cellStyle name="출력 2" xfId="64622"/>
    <cellStyle name="콤마 [0]_  RANGE " xfId="64623"/>
    <cellStyle name="콤마_  RANGE " xfId="64624"/>
    <cellStyle name="통화 [0]_AP02MSEst" xfId="64625"/>
    <cellStyle name="통화_AP02MSEst" xfId="64626"/>
    <cellStyle name="표준_(예정욱)신한지주 2005.3Q (version 1)" xfId="64627"/>
    <cellStyle name="一般_CSA_CASE" xfId="64628"/>
    <cellStyle name="入力" xfId="64629"/>
    <cellStyle name="入力 2" xfId="64630"/>
    <cellStyle name="入力 2 2" xfId="64631"/>
    <cellStyle name="入力 3" xfId="64632"/>
    <cellStyle name="入力 3 2" xfId="64633"/>
    <cellStyle name="入力 4" xfId="64634"/>
    <cellStyle name="出力" xfId="64635"/>
    <cellStyle name="出力 2" xfId="64636"/>
    <cellStyle name="出力 2 2" xfId="64637"/>
    <cellStyle name="出力 3" xfId="64638"/>
    <cellStyle name="出力 3 2" xfId="64639"/>
    <cellStyle name="出力 4" xfId="64640"/>
    <cellStyle name="列換靠上置中" xfId="64641"/>
    <cellStyle name="列換靠上置中 2" xfId="64642"/>
    <cellStyle name="列換靠上置中 3" xfId="64643"/>
    <cellStyle name="列換靠下置中" xfId="64644"/>
    <cellStyle name="列換靠下置中 2" xfId="64645"/>
    <cellStyle name="列換靠下置中 3" xfId="64646"/>
    <cellStyle name="列換靠右置中" xfId="64647"/>
    <cellStyle name="列換靠右置中 2" xfId="64648"/>
    <cellStyle name="列換靠右置中 3" xfId="64649"/>
    <cellStyle name="列換靠左置中" xfId="64650"/>
    <cellStyle name="列換靠左置中 2" xfId="64651"/>
    <cellStyle name="列換靠左置中 3" xfId="64652"/>
    <cellStyle name="千位[0]_C01-1" xfId="64653"/>
    <cellStyle name="千位_C01-1" xfId="64654"/>
    <cellStyle name="千分位[0]" xfId="64655"/>
    <cellStyle name="千分位_97-917" xfId="64656"/>
    <cellStyle name="常规_2001和2002年全国和地方支出表(含社保预留使用)" xfId="64657"/>
    <cellStyle name="年資料" xfId="64658"/>
    <cellStyle name="悪い" xfId="64659"/>
    <cellStyle name="悪い 2" xfId="64660"/>
    <cellStyle name="悪い 3" xfId="64661"/>
    <cellStyle name="普通_97-917" xfId="64662"/>
    <cellStyle name="桁区切り 2" xfId="64663"/>
    <cellStyle name="標準 2" xfId="64664"/>
    <cellStyle name="標準 3" xfId="64665"/>
    <cellStyle name="標準 4" xfId="64666"/>
    <cellStyle name="良い" xfId="64667"/>
    <cellStyle name="良い 2" xfId="64668"/>
    <cellStyle name="良い 3" xfId="64669"/>
    <cellStyle name="表示済みのハイパーリンク" xfId="64670"/>
    <cellStyle name="表頭" xfId="64671"/>
    <cellStyle name="表題" xfId="64672"/>
    <cellStyle name="見出し 1" xfId="64673"/>
    <cellStyle name="見出し 1 2" xfId="64674"/>
    <cellStyle name="見出し 1 3" xfId="64675"/>
    <cellStyle name="見出し 2" xfId="64676"/>
    <cellStyle name="見出し 2 2" xfId="64677"/>
    <cellStyle name="見出し 2 3" xfId="64678"/>
    <cellStyle name="見出し 3" xfId="64679"/>
    <cellStyle name="見出し 3 2" xfId="64680"/>
    <cellStyle name="見出し 3 3" xfId="64681"/>
    <cellStyle name="見出し 4" xfId="64682"/>
    <cellStyle name="見出し 4 2" xfId="64683"/>
    <cellStyle name="見出し 4 3" xfId="64684"/>
    <cellStyle name="計算" xfId="64685"/>
    <cellStyle name="計算 2" xfId="64686"/>
    <cellStyle name="計算 2 2" xfId="64687"/>
    <cellStyle name="計算 3" xfId="64688"/>
    <cellStyle name="計算 3 2" xfId="64689"/>
    <cellStyle name="計算 4" xfId="64690"/>
    <cellStyle name="説明文" xfId="64691"/>
    <cellStyle name="説明文 2" xfId="64692"/>
    <cellStyle name="説明文 3" xfId="64693"/>
    <cellStyle name="警告文" xfId="64694"/>
    <cellStyle name="警告文 2" xfId="64695"/>
    <cellStyle name="警告文 3" xfId="64696"/>
    <cellStyle name="貨幣 [0]" xfId="64697"/>
    <cellStyle name="集計" xfId="64698"/>
    <cellStyle name="集計 2" xfId="64699"/>
    <cellStyle name="集計 2 2" xfId="64700"/>
    <cellStyle name="集計 3" xfId="64701"/>
    <cellStyle name="集計 3 2" xfId="64702"/>
    <cellStyle name="集計 4" xfId="64703"/>
  </cellStyles>
  <dxfs count="0"/>
  <tableStyles count="0" defaultTableStyle="TableStyleMedium2" defaultPivotStyle="PivotStyleLight16"/>
  <colors>
    <mruColors>
      <color rgb="FFFF4D54"/>
      <color rgb="FF333333"/>
      <color rgb="FFA6A6A6"/>
      <color rgb="FF0379F3"/>
      <color rgb="FF7F7F7F"/>
      <color rgb="FFD1D1D1"/>
      <color rgb="FF38E138"/>
      <color rgb="FF4472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10.xml"/><Relationship Id="rId18" Type="http://schemas.openxmlformats.org/officeDocument/2006/relationships/worksheet" Target="worksheets/sheet5.xml"/><Relationship Id="rId26" Type="http://schemas.openxmlformats.org/officeDocument/2006/relationships/worksheet" Target="worksheets/sheet13.xml"/><Relationship Id="rId39" Type="http://schemas.openxmlformats.org/officeDocument/2006/relationships/worksheet" Target="worksheets/sheet26.xml"/><Relationship Id="rId21" Type="http://schemas.openxmlformats.org/officeDocument/2006/relationships/worksheet" Target="worksheets/sheet8.xml"/><Relationship Id="rId34" Type="http://schemas.openxmlformats.org/officeDocument/2006/relationships/worksheet" Target="worksheets/sheet21.xml"/><Relationship Id="rId42" Type="http://schemas.openxmlformats.org/officeDocument/2006/relationships/worksheet" Target="worksheets/sheet29.xml"/><Relationship Id="rId47" Type="http://schemas.openxmlformats.org/officeDocument/2006/relationships/worksheet" Target="worksheets/sheet34.xml"/><Relationship Id="rId50" Type="http://schemas.openxmlformats.org/officeDocument/2006/relationships/worksheet" Target="worksheets/sheet37.xml"/><Relationship Id="rId55" Type="http://schemas.openxmlformats.org/officeDocument/2006/relationships/worksheet" Target="worksheets/sheet42.xml"/><Relationship Id="rId63" Type="http://schemas.openxmlformats.org/officeDocument/2006/relationships/sharedStrings" Target="sharedStrings.xml"/><Relationship Id="rId7" Type="http://schemas.openxmlformats.org/officeDocument/2006/relationships/chartsheet" Target="chartsheets/sheet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4.xml"/><Relationship Id="rId20" Type="http://schemas.openxmlformats.org/officeDocument/2006/relationships/worksheet" Target="worksheets/sheet7.xml"/><Relationship Id="rId29" Type="http://schemas.openxmlformats.org/officeDocument/2006/relationships/worksheet" Target="worksheets/sheet16.xml"/><Relationship Id="rId41" Type="http://schemas.openxmlformats.org/officeDocument/2006/relationships/worksheet" Target="worksheets/sheet28.xml"/><Relationship Id="rId54" Type="http://schemas.openxmlformats.org/officeDocument/2006/relationships/worksheet" Target="worksheets/sheet41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chartsheet" Target="chartsheets/sheet8.xml"/><Relationship Id="rId24" Type="http://schemas.openxmlformats.org/officeDocument/2006/relationships/worksheet" Target="worksheets/sheet11.xml"/><Relationship Id="rId32" Type="http://schemas.openxmlformats.org/officeDocument/2006/relationships/worksheet" Target="worksheets/sheet19.xml"/><Relationship Id="rId37" Type="http://schemas.openxmlformats.org/officeDocument/2006/relationships/worksheet" Target="worksheets/sheet24.xml"/><Relationship Id="rId40" Type="http://schemas.openxmlformats.org/officeDocument/2006/relationships/worksheet" Target="worksheets/sheet27.xml"/><Relationship Id="rId45" Type="http://schemas.openxmlformats.org/officeDocument/2006/relationships/worksheet" Target="worksheets/sheet32.xml"/><Relationship Id="rId53" Type="http://schemas.openxmlformats.org/officeDocument/2006/relationships/worksheet" Target="worksheets/sheet40.xml"/><Relationship Id="rId58" Type="http://schemas.openxmlformats.org/officeDocument/2006/relationships/worksheet" Target="worksheets/sheet45.xml"/><Relationship Id="rId5" Type="http://schemas.openxmlformats.org/officeDocument/2006/relationships/worksheet" Target="worksheets/sheet3.xml"/><Relationship Id="rId15" Type="http://schemas.openxmlformats.org/officeDocument/2006/relationships/chartsheet" Target="chartsheets/sheet12.xml"/><Relationship Id="rId23" Type="http://schemas.openxmlformats.org/officeDocument/2006/relationships/worksheet" Target="worksheets/sheet10.xml"/><Relationship Id="rId28" Type="http://schemas.openxmlformats.org/officeDocument/2006/relationships/worksheet" Target="worksheets/sheet15.xml"/><Relationship Id="rId36" Type="http://schemas.openxmlformats.org/officeDocument/2006/relationships/worksheet" Target="worksheets/sheet23.xml"/><Relationship Id="rId49" Type="http://schemas.openxmlformats.org/officeDocument/2006/relationships/worksheet" Target="worksheets/sheet36.xml"/><Relationship Id="rId57" Type="http://schemas.openxmlformats.org/officeDocument/2006/relationships/worksheet" Target="worksheets/sheet44.xml"/><Relationship Id="rId61" Type="http://schemas.openxmlformats.org/officeDocument/2006/relationships/theme" Target="theme/theme1.xml"/><Relationship Id="rId10" Type="http://schemas.openxmlformats.org/officeDocument/2006/relationships/chartsheet" Target="chartsheets/sheet7.xml"/><Relationship Id="rId19" Type="http://schemas.openxmlformats.org/officeDocument/2006/relationships/worksheet" Target="worksheets/sheet6.xml"/><Relationship Id="rId31" Type="http://schemas.openxmlformats.org/officeDocument/2006/relationships/worksheet" Target="worksheets/sheet18.xml"/><Relationship Id="rId44" Type="http://schemas.openxmlformats.org/officeDocument/2006/relationships/worksheet" Target="worksheets/sheet31.xml"/><Relationship Id="rId52" Type="http://schemas.openxmlformats.org/officeDocument/2006/relationships/worksheet" Target="worksheets/sheet39.xml"/><Relationship Id="rId60" Type="http://schemas.openxmlformats.org/officeDocument/2006/relationships/externalLink" Target="externalLinks/externalLink2.xml"/><Relationship Id="rId4" Type="http://schemas.openxmlformats.org/officeDocument/2006/relationships/chartsheet" Target="chartsheets/sheet2.xml"/><Relationship Id="rId9" Type="http://schemas.openxmlformats.org/officeDocument/2006/relationships/chartsheet" Target="chartsheets/sheet6.xml"/><Relationship Id="rId14" Type="http://schemas.openxmlformats.org/officeDocument/2006/relationships/chartsheet" Target="chartsheets/sheet11.xml"/><Relationship Id="rId22" Type="http://schemas.openxmlformats.org/officeDocument/2006/relationships/worksheet" Target="worksheets/sheet9.xml"/><Relationship Id="rId27" Type="http://schemas.openxmlformats.org/officeDocument/2006/relationships/worksheet" Target="worksheets/sheet14.xml"/><Relationship Id="rId30" Type="http://schemas.openxmlformats.org/officeDocument/2006/relationships/worksheet" Target="worksheets/sheet17.xml"/><Relationship Id="rId35" Type="http://schemas.openxmlformats.org/officeDocument/2006/relationships/worksheet" Target="worksheets/sheet22.xml"/><Relationship Id="rId43" Type="http://schemas.openxmlformats.org/officeDocument/2006/relationships/worksheet" Target="worksheets/sheet30.xml"/><Relationship Id="rId48" Type="http://schemas.openxmlformats.org/officeDocument/2006/relationships/worksheet" Target="worksheets/sheet35.xml"/><Relationship Id="rId56" Type="http://schemas.openxmlformats.org/officeDocument/2006/relationships/worksheet" Target="worksheets/sheet43.xml"/><Relationship Id="rId64" Type="http://schemas.openxmlformats.org/officeDocument/2006/relationships/calcChain" Target="calcChain.xml"/><Relationship Id="rId8" Type="http://schemas.openxmlformats.org/officeDocument/2006/relationships/chartsheet" Target="chartsheets/sheet5.xml"/><Relationship Id="rId51" Type="http://schemas.openxmlformats.org/officeDocument/2006/relationships/worksheet" Target="worksheets/sheet38.xml"/><Relationship Id="rId3" Type="http://schemas.openxmlformats.org/officeDocument/2006/relationships/chartsheet" Target="chartsheets/sheet1.xml"/><Relationship Id="rId12" Type="http://schemas.openxmlformats.org/officeDocument/2006/relationships/chartsheet" Target="chartsheets/sheet9.xml"/><Relationship Id="rId17" Type="http://schemas.openxmlformats.org/officeDocument/2006/relationships/chartsheet" Target="chartsheets/sheet13.xml"/><Relationship Id="rId25" Type="http://schemas.openxmlformats.org/officeDocument/2006/relationships/worksheet" Target="worksheets/sheet12.xml"/><Relationship Id="rId33" Type="http://schemas.openxmlformats.org/officeDocument/2006/relationships/worksheet" Target="worksheets/sheet20.xml"/><Relationship Id="rId38" Type="http://schemas.openxmlformats.org/officeDocument/2006/relationships/worksheet" Target="worksheets/sheet25.xml"/><Relationship Id="rId46" Type="http://schemas.openxmlformats.org/officeDocument/2006/relationships/worksheet" Target="worksheets/sheet33.xml"/><Relationship Id="rId59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476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Baseline_nonresinvest!$A$5:$A$25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Baseline_nonresinvest!$T$5:$T$25</c:f>
              <c:numCache>
                <c:formatCode>General</c:formatCode>
                <c:ptCount val="21"/>
                <c:pt idx="0">
                  <c:v>-3.0991586625088285E-2</c:v>
                </c:pt>
                <c:pt idx="1">
                  <c:v>-0.35772459290508885</c:v>
                </c:pt>
                <c:pt idx="2">
                  <c:v>-0.60637802047847167</c:v>
                </c:pt>
                <c:pt idx="3">
                  <c:v>-0.70944306437120708</c:v>
                </c:pt>
                <c:pt idx="4">
                  <c:v>-0.75412860787714842</c:v>
                </c:pt>
                <c:pt idx="5">
                  <c:v>-0.74572003786258956</c:v>
                </c:pt>
                <c:pt idx="6">
                  <c:v>-0.70343694293223646</c:v>
                </c:pt>
                <c:pt idx="7">
                  <c:v>-0.63977205567914808</c:v>
                </c:pt>
                <c:pt idx="8">
                  <c:v>-0.5650559049783539</c:v>
                </c:pt>
                <c:pt idx="9">
                  <c:v>-0.48601534684150083</c:v>
                </c:pt>
                <c:pt idx="10">
                  <c:v>-0.40769552327732422</c:v>
                </c:pt>
                <c:pt idx="11">
                  <c:v>-0.33370010714920645</c:v>
                </c:pt>
                <c:pt idx="12">
                  <c:v>-0.26595105731761809</c:v>
                </c:pt>
                <c:pt idx="13">
                  <c:v>-0.20540935321279447</c:v>
                </c:pt>
                <c:pt idx="14">
                  <c:v>-0.15255548454985321</c:v>
                </c:pt>
                <c:pt idx="15">
                  <c:v>-0.10690896161367665</c:v>
                </c:pt>
                <c:pt idx="16">
                  <c:v>-6.8469784404264822E-2</c:v>
                </c:pt>
                <c:pt idx="17">
                  <c:v>-3.6517218348941241E-2</c:v>
                </c:pt>
                <c:pt idx="18">
                  <c:v>-1.0570773732588254E-2</c:v>
                </c:pt>
                <c:pt idx="19">
                  <c:v>1.0330528875029429E-2</c:v>
                </c:pt>
                <c:pt idx="20">
                  <c:v>2.6907424046588281E-2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79-4FC4-86DE-64C8DC55BB91}"/>
            </c:ext>
          </c:extLst>
        </c:ser>
        <c:ser>
          <c:idx val="1"/>
          <c:order val="1"/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Baseline_nonresinvest!$A$5:$A$25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Baseline_nonresinvest!$U$5:$U$25</c:f>
              <c:numCache>
                <c:formatCode>General</c:formatCode>
                <c:ptCount val="21"/>
                <c:pt idx="0">
                  <c:v>-0.39496254582670659</c:v>
                </c:pt>
                <c:pt idx="1">
                  <c:v>-0.84878508175532497</c:v>
                </c:pt>
                <c:pt idx="2">
                  <c:v>-1.1238654436601785</c:v>
                </c:pt>
                <c:pt idx="3">
                  <c:v>-1.3035685971141786</c:v>
                </c:pt>
                <c:pt idx="4">
                  <c:v>-1.4078348652947081</c:v>
                </c:pt>
                <c:pt idx="5">
                  <c:v>-1.4340215547686201</c:v>
                </c:pt>
                <c:pt idx="6">
                  <c:v>-1.4035104578586497</c:v>
                </c:pt>
                <c:pt idx="7">
                  <c:v>-1.3331187145939143</c:v>
                </c:pt>
                <c:pt idx="8">
                  <c:v>-1.2382219958581786</c:v>
                </c:pt>
                <c:pt idx="9">
                  <c:v>-1.1308325445293843</c:v>
                </c:pt>
                <c:pt idx="10">
                  <c:v>-1.0198394203372076</c:v>
                </c:pt>
                <c:pt idx="11">
                  <c:v>-0.91148898957817803</c:v>
                </c:pt>
                <c:pt idx="12">
                  <c:v>-0.80986541483079555</c:v>
                </c:pt>
                <c:pt idx="13">
                  <c:v>-0.71689065495553062</c:v>
                </c:pt>
                <c:pt idx="14">
                  <c:v>-0.63352568938261866</c:v>
                </c:pt>
                <c:pt idx="15">
                  <c:v>-0.5597705181120598</c:v>
                </c:pt>
                <c:pt idx="16">
                  <c:v>-0.49538489628629495</c:v>
                </c:pt>
                <c:pt idx="17">
                  <c:v>-0.43940784447508896</c:v>
                </c:pt>
                <c:pt idx="18">
                  <c:v>-0.3906381383906477</c:v>
                </c:pt>
                <c:pt idx="19">
                  <c:v>-0.34859528831785358</c:v>
                </c:pt>
                <c:pt idx="20">
                  <c:v>-0.31207806996891235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79-4FC4-86DE-64C8DC55BB91}"/>
            </c:ext>
          </c:extLst>
        </c:ser>
        <c:ser>
          <c:idx val="2"/>
          <c:order val="2"/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Baseline_nonresinvest!$A$5:$A$25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Baseline_nonresinvest!$V$5:$V$25</c:f>
              <c:numCache>
                <c:formatCode>General</c:formatCode>
                <c:ptCount val="21"/>
                <c:pt idx="0">
                  <c:v>0.33297937257652999</c:v>
                </c:pt>
                <c:pt idx="1">
                  <c:v>0.13357614080270611</c:v>
                </c:pt>
                <c:pt idx="2">
                  <c:v>-8.8890597296764851E-2</c:v>
                </c:pt>
                <c:pt idx="3">
                  <c:v>-0.11531753162823549</c:v>
                </c:pt>
                <c:pt idx="4">
                  <c:v>-0.10066259531714723</c:v>
                </c:pt>
                <c:pt idx="5">
                  <c:v>-5.71782760990001E-2</c:v>
                </c:pt>
                <c:pt idx="6">
                  <c:v>-3.3634280058235351E-3</c:v>
                </c:pt>
                <c:pt idx="7">
                  <c:v>5.3334358378058916E-2</c:v>
                </c:pt>
                <c:pt idx="8">
                  <c:v>0.1083504307590296</c:v>
                </c:pt>
                <c:pt idx="9">
                  <c:v>0.15904209570394148</c:v>
                </c:pt>
                <c:pt idx="10">
                  <c:v>0.20444837378255917</c:v>
                </c:pt>
                <c:pt idx="11">
                  <c:v>0.24408877527976511</c:v>
                </c:pt>
                <c:pt idx="12">
                  <c:v>0.27772305533800046</c:v>
                </c:pt>
                <c:pt idx="13">
                  <c:v>0.30583170367238288</c:v>
                </c:pt>
                <c:pt idx="14">
                  <c:v>0.32865496514047116</c:v>
                </c:pt>
                <c:pt idx="15">
                  <c:v>0.34595259488470653</c:v>
                </c:pt>
                <c:pt idx="16">
                  <c:v>0.35820508262020645</c:v>
                </c:pt>
                <c:pt idx="17">
                  <c:v>0.3661331629196477</c:v>
                </c:pt>
                <c:pt idx="18">
                  <c:v>0.36949659092547127</c:v>
                </c:pt>
                <c:pt idx="19">
                  <c:v>0.36925634606791241</c:v>
                </c:pt>
                <c:pt idx="20">
                  <c:v>0.36589291806208885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79-4FC4-86DE-64C8DC55B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040704"/>
        <c:axId val="212046976"/>
      </c:lineChart>
      <c:catAx>
        <c:axId val="212040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quarters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2046976"/>
        <c:crosses val="autoZero"/>
        <c:auto val="1"/>
        <c:lblAlgn val="ctr"/>
        <c:lblOffset val="100"/>
        <c:tickMarkSkip val="1"/>
        <c:noMultiLvlLbl val="0"/>
      </c:catAx>
      <c:valAx>
        <c:axId val="21204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ja-JP"/>
                </a:pPr>
                <a:r>
                  <a:rPr lang="en-US"/>
                  <a:t>percent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2040704"/>
        <c:crossesAt val="1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476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Baseline!$A$5:$A$65</c:f>
              <c:numCache>
                <c:formatCode>0.00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alt_post1995!$Q$5:$Q$65</c:f>
              <c:numCache>
                <c:formatCode>General</c:formatCode>
                <c:ptCount val="61"/>
                <c:pt idx="0">
                  <c:v>-4.9144419066162424E-3</c:v>
                </c:pt>
                <c:pt idx="1">
                  <c:v>-0.19002508705582802</c:v>
                </c:pt>
                <c:pt idx="2">
                  <c:v>-0.57592578724678922</c:v>
                </c:pt>
                <c:pt idx="3">
                  <c:v>-1.1429587748530348</c:v>
                </c:pt>
                <c:pt idx="4">
                  <c:v>-1.6170854083199162</c:v>
                </c:pt>
                <c:pt idx="5">
                  <c:v>-1.9517355000561651</c:v>
                </c:pt>
                <c:pt idx="6">
                  <c:v>-2.131463661212416</c:v>
                </c:pt>
                <c:pt idx="7">
                  <c:v>-2.2154772157112363</c:v>
                </c:pt>
                <c:pt idx="8">
                  <c:v>-2.2508143932302391</c:v>
                </c:pt>
                <c:pt idx="9">
                  <c:v>-2.2531546036619612</c:v>
                </c:pt>
                <c:pt idx="10">
                  <c:v>-2.2199236155315085</c:v>
                </c:pt>
                <c:pt idx="11">
                  <c:v>-2.1522915340547422</c:v>
                </c:pt>
                <c:pt idx="12">
                  <c:v>-2.0640656007788221</c:v>
                </c:pt>
                <c:pt idx="13">
                  <c:v>-1.9655427416033249</c:v>
                </c:pt>
                <c:pt idx="14">
                  <c:v>-1.8609353353053508</c:v>
                </c:pt>
                <c:pt idx="15">
                  <c:v>-1.7514134871007601</c:v>
                </c:pt>
                <c:pt idx="16">
                  <c:v>-1.6393174074212753</c:v>
                </c:pt>
                <c:pt idx="17">
                  <c:v>-1.527923390871307</c:v>
                </c:pt>
                <c:pt idx="18">
                  <c:v>-1.4184015426667167</c:v>
                </c:pt>
                <c:pt idx="19">
                  <c:v>-1.3116879469801923</c:v>
                </c:pt>
                <c:pt idx="20">
                  <c:v>-1.2089527090275956</c:v>
                </c:pt>
                <c:pt idx="21">
                  <c:v>-1.1101958288089264</c:v>
                </c:pt>
                <c:pt idx="22">
                  <c:v>-1.0161193694537012</c:v>
                </c:pt>
                <c:pt idx="23">
                  <c:v>-0.92672333096192006</c:v>
                </c:pt>
                <c:pt idx="24">
                  <c:v>-0.84224173437675509</c:v>
                </c:pt>
                <c:pt idx="25">
                  <c:v>-0.76244055865503413</c:v>
                </c:pt>
                <c:pt idx="26">
                  <c:v>-0.68755382483992955</c:v>
                </c:pt>
                <c:pt idx="27">
                  <c:v>-0.6171134908450967</c:v>
                </c:pt>
                <c:pt idx="28">
                  <c:v>-0.55111955667053569</c:v>
                </c:pt>
                <c:pt idx="29">
                  <c:v>-0.48933800127307447</c:v>
                </c:pt>
                <c:pt idx="30">
                  <c:v>-0.43176882465271271</c:v>
                </c:pt>
                <c:pt idx="31">
                  <c:v>-0.37817800576627847</c:v>
                </c:pt>
                <c:pt idx="32">
                  <c:v>-0.32786348148425504</c:v>
                </c:pt>
                <c:pt idx="33">
                  <c:v>-0.28129329389298685</c:v>
                </c:pt>
                <c:pt idx="34">
                  <c:v>-0.23799940090612942</c:v>
                </c:pt>
                <c:pt idx="35">
                  <c:v>-0.19751376043733851</c:v>
                </c:pt>
                <c:pt idx="36">
                  <c:v>-0.16030441457295838</c:v>
                </c:pt>
                <c:pt idx="37">
                  <c:v>-0.12543527914030028</c:v>
                </c:pt>
                <c:pt idx="38">
                  <c:v>-9.3140375182536414E-2</c:v>
                </c:pt>
                <c:pt idx="39">
                  <c:v>-6.341970269966675E-2</c:v>
                </c:pt>
                <c:pt idx="40">
                  <c:v>-3.5805219605346911E-2</c:v>
                </c:pt>
                <c:pt idx="41">
                  <c:v>-1.0062904856404688E-2</c:v>
                </c:pt>
                <c:pt idx="42">
                  <c:v>1.3573220503987717E-2</c:v>
                </c:pt>
                <c:pt idx="43">
                  <c:v>3.5571198562174715E-2</c:v>
                </c:pt>
                <c:pt idx="44">
                  <c:v>5.5697008274984083E-2</c:v>
                </c:pt>
                <c:pt idx="45">
                  <c:v>7.4418691728760228E-2</c:v>
                </c:pt>
                <c:pt idx="46">
                  <c:v>9.1502227880330994E-2</c:v>
                </c:pt>
                <c:pt idx="47">
                  <c:v>0.10741565881604072</c:v>
                </c:pt>
                <c:pt idx="48">
                  <c:v>0.12215898453588947</c:v>
                </c:pt>
                <c:pt idx="49">
                  <c:v>0.13549818399670496</c:v>
                </c:pt>
                <c:pt idx="50">
                  <c:v>0.14790129928483167</c:v>
                </c:pt>
                <c:pt idx="51">
                  <c:v>0.15936833040026957</c:v>
                </c:pt>
                <c:pt idx="52">
                  <c:v>0.16966525629984647</c:v>
                </c:pt>
                <c:pt idx="53">
                  <c:v>0.17926011906990674</c:v>
                </c:pt>
                <c:pt idx="54">
                  <c:v>0.18815291871045042</c:v>
                </c:pt>
                <c:pt idx="55">
                  <c:v>0.19610963417830529</c:v>
                </c:pt>
                <c:pt idx="56">
                  <c:v>0.20336428651664357</c:v>
                </c:pt>
                <c:pt idx="57">
                  <c:v>0.20991687572546522</c:v>
                </c:pt>
                <c:pt idx="58">
                  <c:v>0.21600142284794246</c:v>
                </c:pt>
                <c:pt idx="59">
                  <c:v>0.22161792788407533</c:v>
                </c:pt>
                <c:pt idx="60">
                  <c:v>0.22653236979069155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73-4801-83FF-472F4656B5E2}"/>
            </c:ext>
          </c:extLst>
        </c:ser>
        <c:ser>
          <c:idx val="1"/>
          <c:order val="1"/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Baseline!$A$5:$A$65</c:f>
              <c:numCache>
                <c:formatCode>0.00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alt_post1995!$R$5:$R$65</c:f>
              <c:numCache>
                <c:formatCode>General</c:formatCode>
                <c:ptCount val="61"/>
                <c:pt idx="0">
                  <c:v>-0.51367618976298346</c:v>
                </c:pt>
                <c:pt idx="1">
                  <c:v>-0.89653461639270593</c:v>
                </c:pt>
                <c:pt idx="2">
                  <c:v>-1.4640356460852959</c:v>
                </c:pt>
                <c:pt idx="3">
                  <c:v>-2.1426966712846816</c:v>
                </c:pt>
                <c:pt idx="4">
                  <c:v>-2.6018459579885418</c:v>
                </c:pt>
                <c:pt idx="5">
                  <c:v>-2.9868105740068143</c:v>
                </c:pt>
                <c:pt idx="6">
                  <c:v>-3.2220017223948774</c:v>
                </c:pt>
                <c:pt idx="7">
                  <c:v>-3.3446287490171107</c:v>
                </c:pt>
                <c:pt idx="8">
                  <c:v>-3.4078144306736058</c:v>
                </c:pt>
                <c:pt idx="9">
                  <c:v>-3.4244299247388326</c:v>
                </c:pt>
                <c:pt idx="10">
                  <c:v>-3.3991556520762343</c:v>
                </c:pt>
                <c:pt idx="11">
                  <c:v>-3.3324596547721566</c:v>
                </c:pt>
                <c:pt idx="12">
                  <c:v>-3.2414254689781701</c:v>
                </c:pt>
                <c:pt idx="13">
                  <c:v>-3.1370520837233684</c:v>
                </c:pt>
                <c:pt idx="14">
                  <c:v>-3.0249560040438834</c:v>
                </c:pt>
                <c:pt idx="15">
                  <c:v>-2.9060733141124047</c:v>
                </c:pt>
                <c:pt idx="16">
                  <c:v>-2.7825102033174822</c:v>
                </c:pt>
                <c:pt idx="17">
                  <c:v>-2.657308945220354</c:v>
                </c:pt>
                <c:pt idx="18">
                  <c:v>-2.5323417081663981</c:v>
                </c:pt>
                <c:pt idx="19">
                  <c:v>-2.4085445763283033</c:v>
                </c:pt>
                <c:pt idx="20">
                  <c:v>-2.2873216759651025</c:v>
                </c:pt>
                <c:pt idx="21">
                  <c:v>-2.1689070281199685</c:v>
                </c:pt>
                <c:pt idx="22">
                  <c:v>-2.0544707380087615</c:v>
                </c:pt>
                <c:pt idx="23">
                  <c:v>-1.9442468266746544</c:v>
                </c:pt>
                <c:pt idx="24">
                  <c:v>-1.8389373572471637</c:v>
                </c:pt>
                <c:pt idx="25">
                  <c:v>-1.7383083086831166</c:v>
                </c:pt>
                <c:pt idx="26">
                  <c:v>-1.6430617441120305</c:v>
                </c:pt>
                <c:pt idx="27">
                  <c:v>-1.5531976635339046</c:v>
                </c:pt>
                <c:pt idx="28">
                  <c:v>-1.46871606694874</c:v>
                </c:pt>
                <c:pt idx="29">
                  <c:v>-1.3896169543565355</c:v>
                </c:pt>
                <c:pt idx="30">
                  <c:v>-1.3159003257572921</c:v>
                </c:pt>
                <c:pt idx="31">
                  <c:v>-1.2478002021941812</c:v>
                </c:pt>
                <c:pt idx="32">
                  <c:v>-1.1848485415808587</c:v>
                </c:pt>
                <c:pt idx="33">
                  <c:v>-1.1272793649604973</c:v>
                </c:pt>
                <c:pt idx="34">
                  <c:v>-1.0743906092035793</c:v>
                </c:pt>
                <c:pt idx="35">
                  <c:v>-1.0266503163964504</c:v>
                </c:pt>
                <c:pt idx="36">
                  <c:v>-0.98335642340959295</c:v>
                </c:pt>
                <c:pt idx="37">
                  <c:v>-0.94450893024300731</c:v>
                </c:pt>
                <c:pt idx="38">
                  <c:v>-0.90963979481034929</c:v>
                </c:pt>
                <c:pt idx="39">
                  <c:v>-0.87851499606844641</c:v>
                </c:pt>
                <c:pt idx="40">
                  <c:v>-0.85113453401729877</c:v>
                </c:pt>
                <c:pt idx="41">
                  <c:v>-0.82679634552738979</c:v>
                </c:pt>
                <c:pt idx="42">
                  <c:v>-0.80550043059871934</c:v>
                </c:pt>
                <c:pt idx="43">
                  <c:v>-0.78677874714494322</c:v>
                </c:pt>
                <c:pt idx="44">
                  <c:v>-0.77063129516606121</c:v>
                </c:pt>
                <c:pt idx="45">
                  <c:v>-0.75635601153255694</c:v>
                </c:pt>
                <c:pt idx="46">
                  <c:v>-0.74418691728760245</c:v>
                </c:pt>
                <c:pt idx="47">
                  <c:v>-0.7336559703448533</c:v>
                </c:pt>
                <c:pt idx="48">
                  <c:v>-0.7242951286179653</c:v>
                </c:pt>
                <c:pt idx="49">
                  <c:v>-0.71657243419328265</c:v>
                </c:pt>
                <c:pt idx="50">
                  <c:v>-0.70955180289811659</c:v>
                </c:pt>
                <c:pt idx="51">
                  <c:v>-0.70370127681881156</c:v>
                </c:pt>
                <c:pt idx="52">
                  <c:v>-0.69831879282585085</c:v>
                </c:pt>
                <c:pt idx="53">
                  <c:v>-0.69387239300557912</c:v>
                </c:pt>
                <c:pt idx="54">
                  <c:v>-0.68966001422847945</c:v>
                </c:pt>
                <c:pt idx="55">
                  <c:v>-0.6859156775377242</c:v>
                </c:pt>
                <c:pt idx="56">
                  <c:v>-0.68263938293331339</c:v>
                </c:pt>
                <c:pt idx="57">
                  <c:v>-0.67936308832890246</c:v>
                </c:pt>
                <c:pt idx="58">
                  <c:v>-0.67655483581083597</c:v>
                </c:pt>
                <c:pt idx="59">
                  <c:v>-0.67351256224959744</c:v>
                </c:pt>
                <c:pt idx="60">
                  <c:v>-0.67070430973153106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73-4801-83FF-472F4656B5E2}"/>
            </c:ext>
          </c:extLst>
        </c:ser>
        <c:ser>
          <c:idx val="2"/>
          <c:order val="2"/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Baseline!$A$5:$A$65</c:f>
              <c:numCache>
                <c:formatCode>0.00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alt_post1995!$S$5:$S$65</c:f>
              <c:numCache>
                <c:formatCode>General</c:formatCode>
                <c:ptCount val="61"/>
                <c:pt idx="0">
                  <c:v>0.50408132699292318</c:v>
                </c:pt>
                <c:pt idx="1">
                  <c:v>0.51648444228104984</c:v>
                </c:pt>
                <c:pt idx="2">
                  <c:v>0.3119500505485453</c:v>
                </c:pt>
                <c:pt idx="3">
                  <c:v>-0.14345489946455986</c:v>
                </c:pt>
                <c:pt idx="4">
                  <c:v>-0.63209083760811768</c:v>
                </c:pt>
                <c:pt idx="5">
                  <c:v>-0.91666042610551546</c:v>
                </c:pt>
                <c:pt idx="6">
                  <c:v>-1.0411596210731267</c:v>
                </c:pt>
                <c:pt idx="7">
                  <c:v>-1.0860916613621896</c:v>
                </c:pt>
                <c:pt idx="8">
                  <c:v>-1.0935803347437001</c:v>
                </c:pt>
                <c:pt idx="9">
                  <c:v>-1.08187928258509</c:v>
                </c:pt>
                <c:pt idx="10">
                  <c:v>-1.0404575579436104</c:v>
                </c:pt>
                <c:pt idx="11">
                  <c:v>-0.97235743438049937</c:v>
                </c:pt>
                <c:pt idx="12">
                  <c:v>-0.88670573257947338</c:v>
                </c:pt>
                <c:pt idx="13">
                  <c:v>-0.79379937844010928</c:v>
                </c:pt>
                <c:pt idx="14">
                  <c:v>-0.6966806455236455</c:v>
                </c:pt>
                <c:pt idx="15">
                  <c:v>-0.59675366008911512</c:v>
                </c:pt>
                <c:pt idx="16">
                  <c:v>-0.49635863256824053</c:v>
                </c:pt>
                <c:pt idx="17">
                  <c:v>-0.39830381547908783</c:v>
                </c:pt>
                <c:pt idx="18">
                  <c:v>-0.30446137716703481</c:v>
                </c:pt>
                <c:pt idx="19">
                  <c:v>-0.21483131763208144</c:v>
                </c:pt>
                <c:pt idx="20">
                  <c:v>-0.13058374209008874</c:v>
                </c:pt>
                <c:pt idx="21">
                  <c:v>-5.1484629497884453E-2</c:v>
                </c:pt>
                <c:pt idx="22">
                  <c:v>2.2231999101359191E-2</c:v>
                </c:pt>
                <c:pt idx="23">
                  <c:v>9.0800164750814386E-2</c:v>
                </c:pt>
                <c:pt idx="24">
                  <c:v>0.15445388849365335</c:v>
                </c:pt>
                <c:pt idx="25">
                  <c:v>0.21342719137304825</c:v>
                </c:pt>
                <c:pt idx="26">
                  <c:v>0.26795409443217127</c:v>
                </c:pt>
                <c:pt idx="27">
                  <c:v>0.31897068184371136</c:v>
                </c:pt>
                <c:pt idx="28">
                  <c:v>0.36624293256449619</c:v>
                </c:pt>
                <c:pt idx="29">
                  <c:v>0.4107069307672146</c:v>
                </c:pt>
                <c:pt idx="30">
                  <c:v>0.45236267645186651</c:v>
                </c:pt>
                <c:pt idx="31">
                  <c:v>0.49167821170479648</c:v>
                </c:pt>
                <c:pt idx="32">
                  <c:v>0.52888755756917649</c:v>
                </c:pt>
                <c:pt idx="33">
                  <c:v>0.56445875613135132</c:v>
                </c:pt>
                <c:pt idx="34">
                  <c:v>0.59862582843449275</c:v>
                </c:pt>
                <c:pt idx="35">
                  <c:v>0.63138877447860098</c:v>
                </c:pt>
                <c:pt idx="36">
                  <c:v>0.66298161530684829</c:v>
                </c:pt>
                <c:pt idx="37">
                  <c:v>0.69363837196240674</c:v>
                </c:pt>
                <c:pt idx="38">
                  <c:v>0.72312502340210427</c:v>
                </c:pt>
                <c:pt idx="39">
                  <c:v>0.75190961171228521</c:v>
                </c:pt>
                <c:pt idx="40">
                  <c:v>0.77975811584977717</c:v>
                </c:pt>
                <c:pt idx="41">
                  <c:v>0.80667053581458037</c:v>
                </c:pt>
                <c:pt idx="42">
                  <c:v>0.83264687160669482</c:v>
                </c:pt>
                <c:pt idx="43">
                  <c:v>0.8576871232261204</c:v>
                </c:pt>
                <c:pt idx="44">
                  <c:v>0.88202531171602949</c:v>
                </c:pt>
                <c:pt idx="45">
                  <c:v>0.90519339499007734</c:v>
                </c:pt>
                <c:pt idx="46">
                  <c:v>0.92742539409143676</c:v>
                </c:pt>
                <c:pt idx="47">
                  <c:v>0.94848728797693482</c:v>
                </c:pt>
                <c:pt idx="48">
                  <c:v>0.96861309768974424</c:v>
                </c:pt>
                <c:pt idx="49">
                  <c:v>0.98756880218669252</c:v>
                </c:pt>
                <c:pt idx="50">
                  <c:v>1.00535440146778</c:v>
                </c:pt>
                <c:pt idx="51">
                  <c:v>1.0222039165761785</c:v>
                </c:pt>
                <c:pt idx="52">
                  <c:v>1.0378833264687159</c:v>
                </c:pt>
                <c:pt idx="53">
                  <c:v>1.0523926311453924</c:v>
                </c:pt>
                <c:pt idx="54">
                  <c:v>1.065731830606208</c:v>
                </c:pt>
                <c:pt idx="55">
                  <c:v>1.0781349458943348</c:v>
                </c:pt>
                <c:pt idx="56">
                  <c:v>1.0893679559666005</c:v>
                </c:pt>
                <c:pt idx="57">
                  <c:v>1.099430860823005</c:v>
                </c:pt>
                <c:pt idx="58">
                  <c:v>1.1085576815067211</c:v>
                </c:pt>
                <c:pt idx="59">
                  <c:v>1.116748418017748</c:v>
                </c:pt>
                <c:pt idx="60">
                  <c:v>1.123769049312914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73-4801-83FF-472F4656B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49312"/>
        <c:axId val="214351232"/>
      </c:lineChart>
      <c:catAx>
        <c:axId val="214349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months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4351232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2143512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ja-JP"/>
                </a:pPr>
                <a:r>
                  <a:rPr lang="en-US"/>
                  <a:t>percent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4349312"/>
        <c:crossesAt val="1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Index of building and civil engineering work by private sector</c:v>
          </c:tx>
          <c:spPr>
            <a:ln w="25400">
              <a:solidFill>
                <a:srgbClr val="333333"/>
              </a:solidFill>
              <a:prstDash val="solid"/>
            </a:ln>
          </c:spPr>
          <c:marker>
            <c:symbol val="none"/>
          </c:marker>
          <c:cat>
            <c:numRef>
              <c:f>Baseline!$A$5:$A$65</c:f>
              <c:numCache>
                <c:formatCode>0.00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build_index!$W$5:$W$65</c:f>
              <c:numCache>
                <c:formatCode>General</c:formatCode>
                <c:ptCount val="61"/>
                <c:pt idx="0">
                  <c:v>0.11130707028609477</c:v>
                </c:pt>
                <c:pt idx="1">
                  <c:v>0.28512907045890024</c:v>
                </c:pt>
                <c:pt idx="2">
                  <c:v>0.1682312340853761</c:v>
                </c:pt>
                <c:pt idx="3">
                  <c:v>-7.3188210599076001E-2</c:v>
                </c:pt>
                <c:pt idx="4">
                  <c:v>-0.19059429843509376</c:v>
                </c:pt>
                <c:pt idx="5">
                  <c:v>-0.28665382484638102</c:v>
                </c:pt>
                <c:pt idx="6">
                  <c:v>-0.37636020797649844</c:v>
                </c:pt>
                <c:pt idx="7">
                  <c:v>-0.47902700340020232</c:v>
                </c:pt>
                <c:pt idx="8">
                  <c:v>-0.5738159011552556</c:v>
                </c:pt>
                <c:pt idx="9">
                  <c:v>-0.65513613515422886</c:v>
                </c:pt>
                <c:pt idx="10">
                  <c:v>-0.72375008259086271</c:v>
                </c:pt>
                <c:pt idx="11">
                  <c:v>-0.78423200662759918</c:v>
                </c:pt>
                <c:pt idx="12">
                  <c:v>-0.83632778153319143</c:v>
                </c:pt>
                <c:pt idx="13">
                  <c:v>-0.8802915330388863</c:v>
                </c:pt>
                <c:pt idx="14">
                  <c:v>-0.91586913541343717</c:v>
                </c:pt>
                <c:pt idx="15">
                  <c:v>-0.94433121731307779</c:v>
                </c:pt>
                <c:pt idx="16">
                  <c:v>-0.96618603020030192</c:v>
                </c:pt>
                <c:pt idx="17">
                  <c:v>-0.98168769980635628</c:v>
                </c:pt>
                <c:pt idx="18">
                  <c:v>-0.99134447759373434</c:v>
                </c:pt>
                <c:pt idx="19">
                  <c:v>-0.99617286648742343</c:v>
                </c:pt>
                <c:pt idx="20">
                  <c:v>-0.99642699221867015</c:v>
                </c:pt>
                <c:pt idx="21">
                  <c:v>-0.99236098051872157</c:v>
                </c:pt>
                <c:pt idx="22">
                  <c:v>-0.98473720858131775</c:v>
                </c:pt>
                <c:pt idx="23">
                  <c:v>-0.97380980213770563</c:v>
                </c:pt>
                <c:pt idx="24">
                  <c:v>-0.96008701265037899</c:v>
                </c:pt>
                <c:pt idx="25">
                  <c:v>-0.9435688401193375</c:v>
                </c:pt>
                <c:pt idx="26">
                  <c:v>-0.92501766173832167</c:v>
                </c:pt>
                <c:pt idx="27">
                  <c:v>-0.90443347750733161</c:v>
                </c:pt>
                <c:pt idx="28">
                  <c:v>-0.88232453888886075</c:v>
                </c:pt>
                <c:pt idx="29">
                  <c:v>-0.858690845882909</c:v>
                </c:pt>
                <c:pt idx="30">
                  <c:v>-0.83404064995197036</c:v>
                </c:pt>
                <c:pt idx="31">
                  <c:v>-0.80811982536479754</c:v>
                </c:pt>
                <c:pt idx="32">
                  <c:v>-0.78169074931513127</c:v>
                </c:pt>
                <c:pt idx="33">
                  <c:v>-0.7544992960717245</c:v>
                </c:pt>
                <c:pt idx="34">
                  <c:v>-0.72679959136582428</c:v>
                </c:pt>
                <c:pt idx="35">
                  <c:v>-0.69859163519743039</c:v>
                </c:pt>
                <c:pt idx="36">
                  <c:v>-0.67038367902903651</c:v>
                </c:pt>
                <c:pt idx="37">
                  <c:v>-0.64192159712939578</c:v>
                </c:pt>
                <c:pt idx="38">
                  <c:v>-0.61345951522975506</c:v>
                </c:pt>
                <c:pt idx="39">
                  <c:v>-0.58499743333011445</c:v>
                </c:pt>
                <c:pt idx="40">
                  <c:v>-0.55678947716172056</c:v>
                </c:pt>
                <c:pt idx="41">
                  <c:v>-0.5288356467245735</c:v>
                </c:pt>
                <c:pt idx="42">
                  <c:v>-0.50088181628742634</c:v>
                </c:pt>
                <c:pt idx="43">
                  <c:v>-0.47343623731277296</c:v>
                </c:pt>
                <c:pt idx="44">
                  <c:v>-0.44624478406936618</c:v>
                </c:pt>
                <c:pt idx="45">
                  <c:v>-0.41956158228845303</c:v>
                </c:pt>
                <c:pt idx="46">
                  <c:v>-0.39313250623878671</c:v>
                </c:pt>
                <c:pt idx="47">
                  <c:v>-0.36746580738286078</c:v>
                </c:pt>
                <c:pt idx="48">
                  <c:v>-0.34205323425818157</c:v>
                </c:pt>
                <c:pt idx="49">
                  <c:v>-0.31714891259599598</c:v>
                </c:pt>
                <c:pt idx="50">
                  <c:v>-0.292752842396304</c:v>
                </c:pt>
                <c:pt idx="51">
                  <c:v>-0.26911914939035242</c:v>
                </c:pt>
                <c:pt idx="52">
                  <c:v>-0.24599370784689434</c:v>
                </c:pt>
                <c:pt idx="53">
                  <c:v>-0.2233765177659299</c:v>
                </c:pt>
                <c:pt idx="54">
                  <c:v>-0.20126757914745899</c:v>
                </c:pt>
                <c:pt idx="55">
                  <c:v>-0.1799210177227285</c:v>
                </c:pt>
                <c:pt idx="56">
                  <c:v>-0.15933683349173836</c:v>
                </c:pt>
                <c:pt idx="57">
                  <c:v>-0.13900677499199504</c:v>
                </c:pt>
                <c:pt idx="58">
                  <c:v>-0.11943909368599209</c:v>
                </c:pt>
                <c:pt idx="59">
                  <c:v>-0.1006337895737295</c:v>
                </c:pt>
                <c:pt idx="60">
                  <c:v>-8.2336736923960499E-2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7F-4AF4-9FFD-23705187BDBA}"/>
            </c:ext>
          </c:extLst>
        </c:ser>
        <c:ser>
          <c:idx val="1"/>
          <c:order val="1"/>
          <c:tx>
            <c:v>Index of private non-housing construction investment</c:v>
          </c:tx>
          <c:spPr>
            <a:ln w="25400">
              <a:solidFill>
                <a:srgbClr val="FF4D54"/>
              </a:solidFill>
              <a:prstDash val="dash"/>
            </a:ln>
          </c:spPr>
          <c:marker>
            <c:symbol val="none"/>
          </c:marker>
          <c:val>
            <c:numRef>
              <c:f>priv_invest!$W$5:$W$65</c:f>
              <c:numCache>
                <c:formatCode>General</c:formatCode>
                <c:ptCount val="61"/>
                <c:pt idx="0">
                  <c:v>8.8144781625124832E-2</c:v>
                </c:pt>
                <c:pt idx="1">
                  <c:v>0.2972975727067072</c:v>
                </c:pt>
                <c:pt idx="2">
                  <c:v>0.34442700796869585</c:v>
                </c:pt>
                <c:pt idx="3">
                  <c:v>0.50059102859355575</c:v>
                </c:pt>
                <c:pt idx="4">
                  <c:v>0.26876515784539506</c:v>
                </c:pt>
                <c:pt idx="5">
                  <c:v>0.17527054843377424</c:v>
                </c:pt>
                <c:pt idx="6">
                  <c:v>6.2924164917357903E-2</c:v>
                </c:pt>
                <c:pt idx="7">
                  <c:v>-2.9296675973668657E-2</c:v>
                </c:pt>
                <c:pt idx="8">
                  <c:v>-0.14240732060244157</c:v>
                </c:pt>
                <c:pt idx="9">
                  <c:v>-0.26596286710008765</c:v>
                </c:pt>
                <c:pt idx="10">
                  <c:v>-0.39410398027187316</c:v>
                </c:pt>
                <c:pt idx="11">
                  <c:v>-0.51256445268714201</c:v>
                </c:pt>
                <c:pt idx="12">
                  <c:v>-0.62389182138708288</c:v>
                </c:pt>
                <c:pt idx="13">
                  <c:v>-0.73012411600464677</c:v>
                </c:pt>
                <c:pt idx="14">
                  <c:v>-0.83075182913159562</c:v>
                </c:pt>
                <c:pt idx="15">
                  <c:v>-0.92322742372674105</c:v>
                </c:pt>
                <c:pt idx="16">
                  <c:v>-1.0065318849736073</c:v>
                </c:pt>
                <c:pt idx="17">
                  <c:v>-1.0816842276886705</c:v>
                </c:pt>
                <c:pt idx="18">
                  <c:v>-1.1481749444636924</c:v>
                </c:pt>
                <c:pt idx="19">
                  <c:v>-1.206258789002792</c:v>
                </c:pt>
                <c:pt idx="20">
                  <c:v>-1.2559357613059696</c:v>
                </c:pt>
                <c:pt idx="21">
                  <c:v>-1.297715368781462</c:v>
                </c:pt>
                <c:pt idx="22">
                  <c:v>-1.33159761142927</c:v>
                </c:pt>
                <c:pt idx="23">
                  <c:v>-1.3583467503617503</c:v>
                </c:pt>
                <c:pt idx="24">
                  <c:v>-1.3779627855789023</c:v>
                </c:pt>
                <c:pt idx="25">
                  <c:v>-1.390955224488964</c:v>
                </c:pt>
                <c:pt idx="26">
                  <c:v>-1.398088328204292</c:v>
                </c:pt>
                <c:pt idx="27">
                  <c:v>-1.3993620967248865</c:v>
                </c:pt>
                <c:pt idx="28">
                  <c:v>-1.3952860374589846</c:v>
                </c:pt>
                <c:pt idx="29">
                  <c:v>-1.3861149041107055</c:v>
                </c:pt>
                <c:pt idx="30">
                  <c:v>-1.3726129577924064</c:v>
                </c:pt>
                <c:pt idx="31">
                  <c:v>-1.3547801985040862</c:v>
                </c:pt>
                <c:pt idx="32">
                  <c:v>-1.3333808873581021</c:v>
                </c:pt>
                <c:pt idx="33">
                  <c:v>-1.3084150243544539</c:v>
                </c:pt>
                <c:pt idx="34">
                  <c:v>-1.2801373631972608</c:v>
                </c:pt>
                <c:pt idx="35">
                  <c:v>-1.2493121649988792</c:v>
                </c:pt>
                <c:pt idx="36">
                  <c:v>-1.2156846760551898</c:v>
                </c:pt>
                <c:pt idx="37">
                  <c:v>-1.1797644037744308</c:v>
                </c:pt>
                <c:pt idx="38">
                  <c:v>-1.1420608555648399</c:v>
                </c:pt>
                <c:pt idx="39">
                  <c:v>-1.1023192777222981</c:v>
                </c:pt>
                <c:pt idx="40">
                  <c:v>-1.0610491776550433</c:v>
                </c:pt>
                <c:pt idx="41">
                  <c:v>-1.0185053090671938</c:v>
                </c:pt>
                <c:pt idx="42">
                  <c:v>-0.97494242566286915</c:v>
                </c:pt>
                <c:pt idx="43">
                  <c:v>-0.93010577373795023</c:v>
                </c:pt>
                <c:pt idx="44">
                  <c:v>-0.88475961440479345</c:v>
                </c:pt>
                <c:pt idx="45">
                  <c:v>-0.83864919395928017</c:v>
                </c:pt>
                <c:pt idx="46">
                  <c:v>-0.79177451240141039</c:v>
                </c:pt>
                <c:pt idx="47">
                  <c:v>-0.7448998308435405</c:v>
                </c:pt>
                <c:pt idx="48">
                  <c:v>-0.69751564187743287</c:v>
                </c:pt>
                <c:pt idx="49">
                  <c:v>-0.65013145291132535</c:v>
                </c:pt>
                <c:pt idx="50">
                  <c:v>-0.60274726394521783</c:v>
                </c:pt>
                <c:pt idx="51">
                  <c:v>-0.55536307497911019</c:v>
                </c:pt>
                <c:pt idx="52">
                  <c:v>-0.50797888601300267</c:v>
                </c:pt>
                <c:pt idx="53">
                  <c:v>-0.46110420445513278</c:v>
                </c:pt>
                <c:pt idx="54">
                  <c:v>-0.41448427660138182</c:v>
                </c:pt>
                <c:pt idx="55">
                  <c:v>-0.36837385615586854</c:v>
                </c:pt>
                <c:pt idx="56">
                  <c:v>-0.32251818941447408</c:v>
                </c:pt>
                <c:pt idx="57">
                  <c:v>-0.27742678378543623</c:v>
                </c:pt>
                <c:pt idx="58">
                  <c:v>-0.23284488556463609</c:v>
                </c:pt>
                <c:pt idx="59">
                  <c:v>-0.18877249475207369</c:v>
                </c:pt>
                <c:pt idx="60">
                  <c:v>-0.14546436505186786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7F-4AF4-9FFD-23705187BDBA}"/>
            </c:ext>
          </c:extLst>
        </c:ser>
        <c:ser>
          <c:idx val="2"/>
          <c:order val="2"/>
          <c:tx>
            <c:v>Building starts</c:v>
          </c:tx>
          <c:spPr>
            <a:ln w="25400">
              <a:solidFill>
                <a:srgbClr val="333333"/>
              </a:solidFill>
              <a:prstDash val="sysDash"/>
            </a:ln>
          </c:spPr>
          <c:marker>
            <c:symbol val="none"/>
          </c:marker>
          <c:val>
            <c:numRef>
              <c:f>building_start!$W$5:$W$65</c:f>
              <c:numCache>
                <c:formatCode>General</c:formatCode>
                <c:ptCount val="61"/>
                <c:pt idx="0">
                  <c:v>9.3321534643394766E-2</c:v>
                </c:pt>
                <c:pt idx="1">
                  <c:v>-1.5287440497986087</c:v>
                </c:pt>
                <c:pt idx="2">
                  <c:v>-2.12376418894178</c:v>
                </c:pt>
                <c:pt idx="3">
                  <c:v>-1.4900931689653769</c:v>
                </c:pt>
                <c:pt idx="4">
                  <c:v>-1.6124028642336956</c:v>
                </c:pt>
                <c:pt idx="5">
                  <c:v>-2.0238313194190165</c:v>
                </c:pt>
                <c:pt idx="6">
                  <c:v>-2.3737235038040607</c:v>
                </c:pt>
                <c:pt idx="7">
                  <c:v>-2.5023902518410028</c:v>
                </c:pt>
                <c:pt idx="8">
                  <c:v>-2.505187355059197</c:v>
                </c:pt>
                <c:pt idx="9">
                  <c:v>-2.4843362219781113</c:v>
                </c:pt>
                <c:pt idx="10">
                  <c:v>-2.4502624191382889</c:v>
                </c:pt>
                <c:pt idx="11">
                  <c:v>-2.4146629236339963</c:v>
                </c:pt>
                <c:pt idx="12">
                  <c:v>-2.3655864762602223</c:v>
                </c:pt>
                <c:pt idx="13">
                  <c:v>-2.294133203140893</c:v>
                </c:pt>
                <c:pt idx="14">
                  <c:v>-2.2036087717156927</c:v>
                </c:pt>
                <c:pt idx="15">
                  <c:v>-2.1067272875218683</c:v>
                </c:pt>
                <c:pt idx="16">
                  <c:v>-2.0106086496602793</c:v>
                </c:pt>
                <c:pt idx="17">
                  <c:v>-1.9137271654664552</c:v>
                </c:pt>
                <c:pt idx="18">
                  <c:v>-1.8148114243866718</c:v>
                </c:pt>
                <c:pt idx="19">
                  <c:v>-1.7156414011961434</c:v>
                </c:pt>
                <c:pt idx="20">
                  <c:v>-1.6179970706700844</c:v>
                </c:pt>
                <c:pt idx="21">
                  <c:v>-1.5231498433622199</c:v>
                </c:pt>
                <c:pt idx="22">
                  <c:v>-1.4310997192725496</c:v>
                </c:pt>
                <c:pt idx="23">
                  <c:v>-1.341846698401074</c:v>
                </c:pt>
                <c:pt idx="24">
                  <c:v>-1.2561536270800278</c:v>
                </c:pt>
                <c:pt idx="25">
                  <c:v>-1.1737662231986656</c:v>
                </c:pt>
                <c:pt idx="26">
                  <c:v>-1.0951930509784777</c:v>
                </c:pt>
                <c:pt idx="27">
                  <c:v>-1.0201798283087189</c:v>
                </c:pt>
                <c:pt idx="28">
                  <c:v>-0.94872655518938931</c:v>
                </c:pt>
                <c:pt idx="29">
                  <c:v>-0.88108751373123417</c:v>
                </c:pt>
                <c:pt idx="30">
                  <c:v>-0.81675413971276289</c:v>
                </c:pt>
                <c:pt idx="31">
                  <c:v>-0.75572643313397614</c:v>
                </c:pt>
                <c:pt idx="32">
                  <c:v>-0.69825867610561865</c:v>
                </c:pt>
                <c:pt idx="33">
                  <c:v>-0.64384230440620038</c:v>
                </c:pt>
                <c:pt idx="34">
                  <c:v>-0.5922230359249766</c:v>
                </c:pt>
                <c:pt idx="35">
                  <c:v>-0.54390943488343702</c:v>
                </c:pt>
                <c:pt idx="36">
                  <c:v>-0.498138654949347</c:v>
                </c:pt>
                <c:pt idx="37">
                  <c:v>-0.45516497823345131</c:v>
                </c:pt>
                <c:pt idx="38">
                  <c:v>-0.41473412262500509</c:v>
                </c:pt>
                <c:pt idx="39">
                  <c:v>-0.37684608812400833</c:v>
                </c:pt>
                <c:pt idx="40">
                  <c:v>-0.34124659261971607</c:v>
                </c:pt>
                <c:pt idx="41">
                  <c:v>-0.3076813540013833</c:v>
                </c:pt>
                <c:pt idx="42">
                  <c:v>-0.27615037226901012</c:v>
                </c:pt>
                <c:pt idx="43">
                  <c:v>-0.24665364742259654</c:v>
                </c:pt>
                <c:pt idx="44">
                  <c:v>-0.2191911794621425</c:v>
                </c:pt>
                <c:pt idx="45">
                  <c:v>-0.19350868627690307</c:v>
                </c:pt>
                <c:pt idx="46">
                  <c:v>-0.1693518857561333</c:v>
                </c:pt>
                <c:pt idx="47">
                  <c:v>-0.1467207778998332</c:v>
                </c:pt>
                <c:pt idx="48">
                  <c:v>-0.12561536270800278</c:v>
                </c:pt>
                <c:pt idx="49">
                  <c:v>-0.10603564018064202</c:v>
                </c:pt>
                <c:pt idx="50">
                  <c:v>-8.7727328207005975E-2</c:v>
                </c:pt>
                <c:pt idx="51">
                  <c:v>-7.0690426787094682E-2</c:v>
                </c:pt>
                <c:pt idx="52">
                  <c:v>-5.4924935920908087E-2</c:v>
                </c:pt>
                <c:pt idx="53">
                  <c:v>-4.0430855608446233E-2</c:v>
                </c:pt>
                <c:pt idx="54">
                  <c:v>-2.6699621628219216E-2</c:v>
                </c:pt>
                <c:pt idx="55">
                  <c:v>-1.3985516090971969E-2</c:v>
                </c:pt>
                <c:pt idx="56">
                  <c:v>-2.4411082631514707E-3</c:v>
                </c:pt>
                <c:pt idx="57">
                  <c:v>8.3913096545831824E-3</c:v>
                </c:pt>
                <c:pt idx="58">
                  <c:v>1.830831197363603E-2</c:v>
                </c:pt>
                <c:pt idx="59">
                  <c:v>2.7462467960454044E-2</c:v>
                </c:pt>
                <c:pt idx="60">
                  <c:v>3.5853777615037233E-2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7F-4AF4-9FFD-23705187BDBA}"/>
            </c:ext>
          </c:extLst>
        </c:ser>
        <c:ser>
          <c:idx val="3"/>
          <c:order val="3"/>
          <c:tx>
            <c:v>Machinery orders by private sector</c:v>
          </c:tx>
          <c:spPr>
            <a:ln w="25400">
              <a:solidFill>
                <a:srgbClr val="0379F3"/>
              </a:solidFill>
            </a:ln>
          </c:spPr>
          <c:marker>
            <c:symbol val="none"/>
          </c:marker>
          <c:val>
            <c:numRef>
              <c:f>mach_order!$W$5:$W$65</c:f>
              <c:numCache>
                <c:formatCode>General</c:formatCode>
                <c:ptCount val="61"/>
                <c:pt idx="0">
                  <c:v>-0.4333852746396572</c:v>
                </c:pt>
                <c:pt idx="1">
                  <c:v>-1.0448916408668731</c:v>
                </c:pt>
                <c:pt idx="2">
                  <c:v>-1.4805835195702541</c:v>
                </c:pt>
                <c:pt idx="3">
                  <c:v>-1.416254895126402</c:v>
                </c:pt>
                <c:pt idx="4">
                  <c:v>-2.8340475262952869</c:v>
                </c:pt>
                <c:pt idx="5">
                  <c:v>-3.1075082525167619</c:v>
                </c:pt>
                <c:pt idx="6">
                  <c:v>-3.2771717958706663</c:v>
                </c:pt>
                <c:pt idx="7">
                  <c:v>-3.314846328911488</c:v>
                </c:pt>
                <c:pt idx="8">
                  <c:v>-3.6459721567260579</c:v>
                </c:pt>
                <c:pt idx="9">
                  <c:v>-3.7748856949541758</c:v>
                </c:pt>
                <c:pt idx="10">
                  <c:v>-3.8469029996104407</c:v>
                </c:pt>
                <c:pt idx="11">
                  <c:v>-3.8597174666311282</c:v>
                </c:pt>
                <c:pt idx="12">
                  <c:v>-3.8781702991409182</c:v>
                </c:pt>
                <c:pt idx="13">
                  <c:v>-3.8520287864187153</c:v>
                </c:pt>
                <c:pt idx="14">
                  <c:v>-3.8056404158038259</c:v>
                </c:pt>
                <c:pt idx="15">
                  <c:v>-3.7374674512537682</c:v>
                </c:pt>
                <c:pt idx="16">
                  <c:v>-3.6536608369384704</c:v>
                </c:pt>
                <c:pt idx="17">
                  <c:v>-3.5516576794537968</c:v>
                </c:pt>
                <c:pt idx="18">
                  <c:v>-3.4391466590121587</c:v>
                </c:pt>
                <c:pt idx="19">
                  <c:v>-3.3176655116560396</c:v>
                </c:pt>
                <c:pt idx="20">
                  <c:v>-3.1882393947470939</c:v>
                </c:pt>
                <c:pt idx="21">
                  <c:v>-3.0518934656469772</c:v>
                </c:pt>
                <c:pt idx="22">
                  <c:v>-2.9114469071002405</c:v>
                </c:pt>
                <c:pt idx="23">
                  <c:v>-2.7679248764685385</c:v>
                </c:pt>
                <c:pt idx="24">
                  <c:v>-2.6226088204539399</c:v>
                </c:pt>
                <c:pt idx="25">
                  <c:v>-2.4762676070776868</c:v>
                </c:pt>
                <c:pt idx="26">
                  <c:v>-2.3299263937014332</c:v>
                </c:pt>
                <c:pt idx="27">
                  <c:v>-2.1848666270272488</c:v>
                </c:pt>
                <c:pt idx="28">
                  <c:v>-2.0410883070551336</c:v>
                </c:pt>
                <c:pt idx="29">
                  <c:v>-1.8996165911467411</c:v>
                </c:pt>
                <c:pt idx="30">
                  <c:v>-1.7612203473233141</c:v>
                </c:pt>
                <c:pt idx="31">
                  <c:v>-1.6256432862444385</c:v>
                </c:pt>
                <c:pt idx="32">
                  <c:v>-1.4939105652717692</c:v>
                </c:pt>
                <c:pt idx="33">
                  <c:v>-1.3660221844053062</c:v>
                </c:pt>
                <c:pt idx="34">
                  <c:v>-1.2422344329854633</c:v>
                </c:pt>
                <c:pt idx="35">
                  <c:v>-1.1230598896930679</c:v>
                </c:pt>
                <c:pt idx="36">
                  <c:v>-1.0082422651877063</c:v>
                </c:pt>
                <c:pt idx="37">
                  <c:v>-0.89803784880979254</c:v>
                </c:pt>
                <c:pt idx="38">
                  <c:v>-0.79270292989973956</c:v>
                </c:pt>
                <c:pt idx="39">
                  <c:v>-0.69223750845754828</c:v>
                </c:pt>
                <c:pt idx="40">
                  <c:v>-0.59638529514280447</c:v>
                </c:pt>
                <c:pt idx="41">
                  <c:v>-0.50540257929592192</c:v>
                </c:pt>
                <c:pt idx="42">
                  <c:v>-0.41928936091690078</c:v>
                </c:pt>
                <c:pt idx="43">
                  <c:v>-0.33804564000574094</c:v>
                </c:pt>
                <c:pt idx="44">
                  <c:v>-0.26115883788161481</c:v>
                </c:pt>
                <c:pt idx="45">
                  <c:v>-0.18914153322535013</c:v>
                </c:pt>
                <c:pt idx="46">
                  <c:v>-0.12148114735611917</c:v>
                </c:pt>
                <c:pt idx="47">
                  <c:v>-5.8177680273922047E-2</c:v>
                </c:pt>
                <c:pt idx="48">
                  <c:v>7.9449695528263599E-4</c:v>
                </c:pt>
                <c:pt idx="49">
                  <c:v>5.5614786869784515E-2</c:v>
                </c:pt>
                <c:pt idx="50">
                  <c:v>0.10661636561212147</c:v>
                </c:pt>
                <c:pt idx="51">
                  <c:v>0.15351731490783838</c:v>
                </c:pt>
                <c:pt idx="52">
                  <c:v>0.19683021343776272</c:v>
                </c:pt>
                <c:pt idx="53">
                  <c:v>0.23629877186148074</c:v>
                </c:pt>
                <c:pt idx="54">
                  <c:v>0.27269185820023378</c:v>
                </c:pt>
                <c:pt idx="55">
                  <c:v>0.30549689377319417</c:v>
                </c:pt>
                <c:pt idx="56">
                  <c:v>0.33548274660160343</c:v>
                </c:pt>
                <c:pt idx="57">
                  <c:v>0.36213683800463375</c:v>
                </c:pt>
                <c:pt idx="58">
                  <c:v>0.38622803600352656</c:v>
                </c:pt>
                <c:pt idx="59">
                  <c:v>0.40750005125786815</c:v>
                </c:pt>
                <c:pt idx="60">
                  <c:v>0.42595288376765839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7F-4AF4-9FFD-23705187BDBA}"/>
            </c:ext>
          </c:extLst>
        </c:ser>
        <c:ser>
          <c:idx val="4"/>
          <c:order val="4"/>
          <c:tx>
            <c:v>Index of private housing construction investment</c:v>
          </c:tx>
          <c:spPr>
            <a:ln w="31750">
              <a:solidFill>
                <a:srgbClr val="0379F3"/>
              </a:solidFill>
              <a:prstDash val="sysDash"/>
            </a:ln>
          </c:spPr>
          <c:marker>
            <c:symbol val="none"/>
          </c:marker>
          <c:val>
            <c:numRef>
              <c:f>housing_const!$W$5:$W$65</c:f>
              <c:numCache>
                <c:formatCode>General</c:formatCode>
                <c:ptCount val="61"/>
                <c:pt idx="0">
                  <c:v>0.1043909935596065</c:v>
                </c:pt>
                <c:pt idx="1">
                  <c:v>0.19867147926840364</c:v>
                </c:pt>
                <c:pt idx="2">
                  <c:v>-0.20296844510499759</c:v>
                </c:pt>
                <c:pt idx="3">
                  <c:v>-0.49010686806798298</c:v>
                </c:pt>
                <c:pt idx="4">
                  <c:v>-0.72568170099184059</c:v>
                </c:pt>
                <c:pt idx="5">
                  <c:v>-0.92586975643786584</c:v>
                </c:pt>
                <c:pt idx="6">
                  <c:v>-1.1508285561183735</c:v>
                </c:pt>
                <c:pt idx="7">
                  <c:v>-1.3472251711203449</c:v>
                </c:pt>
                <c:pt idx="8">
                  <c:v>-1.4907943826018379</c:v>
                </c:pt>
                <c:pt idx="9">
                  <c:v>-1.5767336993337171</c:v>
                </c:pt>
                <c:pt idx="10">
                  <c:v>-1.6224837473586298</c:v>
                </c:pt>
                <c:pt idx="11">
                  <c:v>-1.6404298987938162</c:v>
                </c:pt>
                <c:pt idx="12">
                  <c:v>-1.6353746448684117</c:v>
                </c:pt>
                <c:pt idx="13">
                  <c:v>-1.6095928498488479</c:v>
                </c:pt>
                <c:pt idx="14">
                  <c:v>-1.5676342422679888</c:v>
                </c:pt>
                <c:pt idx="15">
                  <c:v>-1.5145540760512397</c:v>
                </c:pt>
                <c:pt idx="16">
                  <c:v>-1.4546493170351946</c:v>
                </c:pt>
                <c:pt idx="17">
                  <c:v>-1.3901948294862847</c:v>
                </c:pt>
                <c:pt idx="18">
                  <c:v>-1.3227071895821325</c:v>
                </c:pt>
                <c:pt idx="19">
                  <c:v>-1.2539557361966289</c:v>
                </c:pt>
                <c:pt idx="20">
                  <c:v>-1.1852042828111253</c:v>
                </c:pt>
                <c:pt idx="21">
                  <c:v>-1.1169583548181625</c:v>
                </c:pt>
                <c:pt idx="22">
                  <c:v>-1.0502290030028207</c:v>
                </c:pt>
                <c:pt idx="23">
                  <c:v>-0.98552175275764098</c:v>
                </c:pt>
                <c:pt idx="24">
                  <c:v>-0.92258384138635274</c:v>
                </c:pt>
                <c:pt idx="25">
                  <c:v>-0.86242631967403716</c:v>
                </c:pt>
                <c:pt idx="26">
                  <c:v>-0.80454366222815366</c:v>
                </c:pt>
                <c:pt idx="27">
                  <c:v>-0.7494413944412428</c:v>
                </c:pt>
                <c:pt idx="28">
                  <c:v>-0.6968667536170341</c:v>
                </c:pt>
                <c:pt idx="29">
                  <c:v>-0.64707250245179804</c:v>
                </c:pt>
                <c:pt idx="30">
                  <c:v>-0.59980587824926446</c:v>
                </c:pt>
                <c:pt idx="31">
                  <c:v>-0.5553196437057033</c:v>
                </c:pt>
                <c:pt idx="32">
                  <c:v>-0.51336103612484441</c:v>
                </c:pt>
                <c:pt idx="33">
                  <c:v>-0.47393005550668804</c:v>
                </c:pt>
                <c:pt idx="34">
                  <c:v>-0.43677393915496365</c:v>
                </c:pt>
                <c:pt idx="35">
                  <c:v>-0.40214544976594169</c:v>
                </c:pt>
                <c:pt idx="36">
                  <c:v>-0.36979182464335181</c:v>
                </c:pt>
                <c:pt idx="37">
                  <c:v>-0.33946030109092379</c:v>
                </c:pt>
                <c:pt idx="38">
                  <c:v>-0.31115087910865763</c:v>
                </c:pt>
                <c:pt idx="39">
                  <c:v>-0.28461079600028305</c:v>
                </c:pt>
                <c:pt idx="40">
                  <c:v>-0.26009281446207039</c:v>
                </c:pt>
                <c:pt idx="41">
                  <c:v>-0.23734417179774936</c:v>
                </c:pt>
                <c:pt idx="42">
                  <c:v>-0.21636486800731997</c:v>
                </c:pt>
                <c:pt idx="43">
                  <c:v>-0.19664937769824178</c:v>
                </c:pt>
                <c:pt idx="44">
                  <c:v>-0.17845046356678493</c:v>
                </c:pt>
                <c:pt idx="45">
                  <c:v>-0.16176812561294951</c:v>
                </c:pt>
                <c:pt idx="46">
                  <c:v>-0.14634960114046527</c:v>
                </c:pt>
                <c:pt idx="47">
                  <c:v>-0.13194212745306197</c:v>
                </c:pt>
                <c:pt idx="48">
                  <c:v>-0.11879846724700981</c:v>
                </c:pt>
                <c:pt idx="49">
                  <c:v>-0.10666585782603859</c:v>
                </c:pt>
                <c:pt idx="50">
                  <c:v>-9.5544299190148313E-2</c:v>
                </c:pt>
                <c:pt idx="51">
                  <c:v>-8.5433791339338955E-2</c:v>
                </c:pt>
                <c:pt idx="52">
                  <c:v>-7.6081571577340315E-2</c:v>
                </c:pt>
                <c:pt idx="53">
                  <c:v>-6.7487639904152366E-2</c:v>
                </c:pt>
                <c:pt idx="54">
                  <c:v>-5.9651996319775136E-2</c:v>
                </c:pt>
                <c:pt idx="55">
                  <c:v>-5.2321878127938357E-2</c:v>
                </c:pt>
                <c:pt idx="56">
                  <c:v>-4.5750048024912289E-2</c:v>
                </c:pt>
                <c:pt idx="57">
                  <c:v>-3.9936506010696905E-2</c:v>
                </c:pt>
                <c:pt idx="58">
                  <c:v>-3.4375726692751768E-2</c:v>
                </c:pt>
                <c:pt idx="59">
                  <c:v>-2.9573235463617335E-2</c:v>
                </c:pt>
                <c:pt idx="60">
                  <c:v>-2.5023506930753125E-2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7F-4AF4-9FFD-23705187BDBA}"/>
            </c:ext>
          </c:extLst>
        </c:ser>
        <c:ser>
          <c:idx val="5"/>
          <c:order val="5"/>
          <c:tx>
            <c:v>Housing starts</c:v>
          </c:tx>
          <c:spPr>
            <a:ln w="31750">
              <a:solidFill>
                <a:srgbClr val="FF4D54"/>
              </a:solidFill>
              <a:prstDash val="solid"/>
            </a:ln>
          </c:spPr>
          <c:marker>
            <c:symbol val="none"/>
          </c:marker>
          <c:val>
            <c:numRef>
              <c:f>housing_start!$W$5:$W$65</c:f>
              <c:numCache>
                <c:formatCode>General</c:formatCode>
                <c:ptCount val="61"/>
                <c:pt idx="0">
                  <c:v>0.26370261871703721</c:v>
                </c:pt>
                <c:pt idx="1">
                  <c:v>-1.1527135686059109</c:v>
                </c:pt>
                <c:pt idx="2">
                  <c:v>-2.0076491559990437</c:v>
                </c:pt>
                <c:pt idx="3">
                  <c:v>-1.2005207935999351</c:v>
                </c:pt>
                <c:pt idx="4">
                  <c:v>-1.7899737060262535</c:v>
                </c:pt>
                <c:pt idx="5">
                  <c:v>-2.3112758934610911</c:v>
                </c:pt>
                <c:pt idx="6">
                  <c:v>-2.5706555184286684</c:v>
                </c:pt>
                <c:pt idx="7">
                  <c:v>-2.6588954496676389</c:v>
                </c:pt>
                <c:pt idx="8">
                  <c:v>-2.6599126246675113</c:v>
                </c:pt>
                <c:pt idx="9">
                  <c:v>-2.6217685621722793</c:v>
                </c:pt>
                <c:pt idx="10">
                  <c:v>-2.5658239371792724</c:v>
                </c:pt>
                <c:pt idx="11">
                  <c:v>-2.4862299934392214</c:v>
                </c:pt>
                <c:pt idx="12">
                  <c:v>-2.3868011372016502</c:v>
                </c:pt>
                <c:pt idx="13">
                  <c:v>-2.2713517747160816</c:v>
                </c:pt>
                <c:pt idx="14">
                  <c:v>-2.1467478372316569</c:v>
                </c:pt>
                <c:pt idx="15">
                  <c:v>-2.020618137247423</c:v>
                </c:pt>
                <c:pt idx="16">
                  <c:v>-1.8962684935129668</c:v>
                </c:pt>
                <c:pt idx="17">
                  <c:v>-1.7736989060282879</c:v>
                </c:pt>
                <c:pt idx="18">
                  <c:v>-1.6536722560432913</c:v>
                </c:pt>
                <c:pt idx="19">
                  <c:v>-1.5372057185578496</c:v>
                </c:pt>
                <c:pt idx="20">
                  <c:v>-1.4260793498217401</c:v>
                </c:pt>
                <c:pt idx="21">
                  <c:v>-1.3202931498349635</c:v>
                </c:pt>
                <c:pt idx="22">
                  <c:v>-1.2198471185975193</c:v>
                </c:pt>
                <c:pt idx="23">
                  <c:v>-1.1247412561094075</c:v>
                </c:pt>
                <c:pt idx="24">
                  <c:v>-1.0352298561205966</c:v>
                </c:pt>
                <c:pt idx="25">
                  <c:v>-0.95105862488111781</c:v>
                </c:pt>
                <c:pt idx="26">
                  <c:v>-0.87197326864100355</c:v>
                </c:pt>
                <c:pt idx="27">
                  <c:v>-0.79797378740025349</c:v>
                </c:pt>
                <c:pt idx="28">
                  <c:v>-0.72855159365893107</c:v>
                </c:pt>
                <c:pt idx="29">
                  <c:v>-0.66396098116700497</c:v>
                </c:pt>
                <c:pt idx="30">
                  <c:v>-0.6034390686745702</c:v>
                </c:pt>
                <c:pt idx="31">
                  <c:v>-0.54698585618162687</c:v>
                </c:pt>
                <c:pt idx="32">
                  <c:v>-0.49460134368817488</c:v>
                </c:pt>
                <c:pt idx="33">
                  <c:v>-0.44577694369427801</c:v>
                </c:pt>
                <c:pt idx="34">
                  <c:v>-0.40025836244996782</c:v>
                </c:pt>
                <c:pt idx="35">
                  <c:v>-0.35804559995524438</c:v>
                </c:pt>
                <c:pt idx="36">
                  <c:v>-0.31888436246013946</c:v>
                </c:pt>
                <c:pt idx="37">
                  <c:v>-0.28252035621468502</c:v>
                </c:pt>
                <c:pt idx="38">
                  <c:v>-0.24895358121888084</c:v>
                </c:pt>
                <c:pt idx="39">
                  <c:v>-0.21767544997279059</c:v>
                </c:pt>
                <c:pt idx="40">
                  <c:v>-0.18868596247641428</c:v>
                </c:pt>
                <c:pt idx="41">
                  <c:v>-0.16198511872975188</c:v>
                </c:pt>
                <c:pt idx="42">
                  <c:v>-0.1373186249828352</c:v>
                </c:pt>
                <c:pt idx="43">
                  <c:v>-0.11468648123566422</c:v>
                </c:pt>
                <c:pt idx="44">
                  <c:v>-9.3580099988302495E-2</c:v>
                </c:pt>
                <c:pt idx="45">
                  <c:v>-7.4253774990718294E-2</c:v>
                </c:pt>
                <c:pt idx="46">
                  <c:v>-5.6453212492943362E-2</c:v>
                </c:pt>
                <c:pt idx="47">
                  <c:v>-4.0178412494977701E-2</c:v>
                </c:pt>
                <c:pt idx="48">
                  <c:v>-2.5175081246853116E-2</c:v>
                </c:pt>
                <c:pt idx="49">
                  <c:v>-1.1188924998601387E-2</c:v>
                </c:pt>
                <c:pt idx="50">
                  <c:v>1.3223274998347095E-3</c:v>
                </c:pt>
                <c:pt idx="51">
                  <c:v>1.2714687498410666E-2</c:v>
                </c:pt>
                <c:pt idx="52">
                  <c:v>2.3395024997075624E-2</c:v>
                </c:pt>
                <c:pt idx="53">
                  <c:v>3.2803893745899516E-2</c:v>
                </c:pt>
                <c:pt idx="54">
                  <c:v>4.1704174994786986E-2</c:v>
                </c:pt>
                <c:pt idx="55">
                  <c:v>4.9332987493833386E-2</c:v>
                </c:pt>
                <c:pt idx="56">
                  <c:v>5.6453212492943362E-2</c:v>
                </c:pt>
                <c:pt idx="57">
                  <c:v>6.3064849992116909E-2</c:v>
                </c:pt>
                <c:pt idx="58">
                  <c:v>6.8659312491417601E-2</c:v>
                </c:pt>
                <c:pt idx="59">
                  <c:v>7.3999481240750078E-2</c:v>
                </c:pt>
                <c:pt idx="60">
                  <c:v>7.857676874017791E-2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7F-4AF4-9FFD-23705187BDBA}"/>
            </c:ext>
          </c:extLst>
        </c:ser>
        <c:ser>
          <c:idx val="6"/>
          <c:order val="6"/>
          <c:tx>
            <c:v>Industrial production, investment goods</c:v>
          </c:tx>
          <c:spPr>
            <a:ln w="38100">
              <a:solidFill>
                <a:srgbClr val="A6A6A6"/>
              </a:solidFill>
              <a:prstDash val="solid"/>
            </a:ln>
          </c:spPr>
          <c:marker>
            <c:symbol val="none"/>
          </c:marker>
          <c:val>
            <c:numRef>
              <c:f>ip_inv!$W$5:$W$65</c:f>
              <c:numCache>
                <c:formatCode>General</c:formatCode>
                <c:ptCount val="61"/>
                <c:pt idx="0">
                  <c:v>0.14295452926752336</c:v>
                </c:pt>
                <c:pt idx="1">
                  <c:v>-0.20578329924808969</c:v>
                </c:pt>
                <c:pt idx="2">
                  <c:v>-0.35840379312800791</c:v>
                </c:pt>
                <c:pt idx="3">
                  <c:v>-0.83127295666595435</c:v>
                </c:pt>
                <c:pt idx="4">
                  <c:v>-1.3667165226946674</c:v>
                </c:pt>
                <c:pt idx="5">
                  <c:v>-1.7452153475168646</c:v>
                </c:pt>
                <c:pt idx="6">
                  <c:v>-2.0120468443169215</c:v>
                </c:pt>
                <c:pt idx="7">
                  <c:v>-2.2160495711364119</c:v>
                </c:pt>
                <c:pt idx="8">
                  <c:v>-2.3666351250979316</c:v>
                </c:pt>
                <c:pt idx="9">
                  <c:v>-2.4859334778140676</c:v>
                </c:pt>
                <c:pt idx="10">
                  <c:v>-2.5660592371010242</c:v>
                </c:pt>
                <c:pt idx="11">
                  <c:v>-2.6110822827956004</c:v>
                </c:pt>
                <c:pt idx="12">
                  <c:v>-2.6281249046121911</c:v>
                </c:pt>
                <c:pt idx="13">
                  <c:v>-2.6222744523467947</c:v>
                </c:pt>
                <c:pt idx="14">
                  <c:v>-2.5986182757954066</c:v>
                </c:pt>
                <c:pt idx="15">
                  <c:v>-2.5594456823662282</c:v>
                </c:pt>
                <c:pt idx="16">
                  <c:v>-2.5073003469572557</c:v>
                </c:pt>
                <c:pt idx="17">
                  <c:v>-2.44447157697669</c:v>
                </c:pt>
                <c:pt idx="18">
                  <c:v>-2.373503047322528</c:v>
                </c:pt>
                <c:pt idx="19">
                  <c:v>-2.2959209629335691</c:v>
                </c:pt>
                <c:pt idx="20">
                  <c:v>-2.2135058962384133</c:v>
                </c:pt>
                <c:pt idx="21">
                  <c:v>-2.12727531719626</c:v>
                </c:pt>
                <c:pt idx="22">
                  <c:v>-2.0385010632561071</c:v>
                </c:pt>
                <c:pt idx="23">
                  <c:v>-1.9482006043771558</c:v>
                </c:pt>
                <c:pt idx="24">
                  <c:v>-1.8573914105186047</c:v>
                </c:pt>
                <c:pt idx="25">
                  <c:v>-1.7663278491702532</c:v>
                </c:pt>
                <c:pt idx="26">
                  <c:v>-1.6760273902913017</c:v>
                </c:pt>
                <c:pt idx="27">
                  <c:v>-1.5864900338817498</c:v>
                </c:pt>
                <c:pt idx="28">
                  <c:v>-1.4987332499007966</c:v>
                </c:pt>
                <c:pt idx="29">
                  <c:v>-1.4127570383484427</c:v>
                </c:pt>
                <c:pt idx="30">
                  <c:v>-1.328815766714488</c:v>
                </c:pt>
                <c:pt idx="31">
                  <c:v>-1.2471638024887315</c:v>
                </c:pt>
                <c:pt idx="32">
                  <c:v>-1.168055513160974</c:v>
                </c:pt>
                <c:pt idx="33">
                  <c:v>-1.0914908987312149</c:v>
                </c:pt>
                <c:pt idx="34">
                  <c:v>-1.0177243266892546</c:v>
                </c:pt>
                <c:pt idx="35">
                  <c:v>-0.94675579703509261</c:v>
                </c:pt>
                <c:pt idx="36">
                  <c:v>-0.87858530976872906</c:v>
                </c:pt>
                <c:pt idx="37">
                  <c:v>-0.8132128648901642</c:v>
                </c:pt>
                <c:pt idx="38">
                  <c:v>-0.75063846239939769</c:v>
                </c:pt>
                <c:pt idx="39">
                  <c:v>-0.69111646978622954</c:v>
                </c:pt>
                <c:pt idx="40">
                  <c:v>-0.63439251956085996</c:v>
                </c:pt>
                <c:pt idx="41">
                  <c:v>-0.58021224423348894</c:v>
                </c:pt>
                <c:pt idx="42">
                  <c:v>-0.52908437878371639</c:v>
                </c:pt>
                <c:pt idx="43">
                  <c:v>-0.48050018823194246</c:v>
                </c:pt>
                <c:pt idx="44">
                  <c:v>-0.43445967257816714</c:v>
                </c:pt>
                <c:pt idx="45">
                  <c:v>-0.39096283182239044</c:v>
                </c:pt>
                <c:pt idx="46">
                  <c:v>-0.34975529847481246</c:v>
                </c:pt>
                <c:pt idx="47">
                  <c:v>-0.31109144002523326</c:v>
                </c:pt>
                <c:pt idx="48">
                  <c:v>-0.27471688898385277</c:v>
                </c:pt>
                <c:pt idx="49">
                  <c:v>-0.24063164535067103</c:v>
                </c:pt>
                <c:pt idx="50">
                  <c:v>-0.20858134163588821</c:v>
                </c:pt>
                <c:pt idx="51">
                  <c:v>-0.17856597783950429</c:v>
                </c:pt>
                <c:pt idx="52">
                  <c:v>-0.15033118647171945</c:v>
                </c:pt>
                <c:pt idx="53">
                  <c:v>-0.12413133502233345</c:v>
                </c:pt>
                <c:pt idx="54">
                  <c:v>-9.9712056001546548E-2</c:v>
                </c:pt>
                <c:pt idx="55">
                  <c:v>-7.7073349409358685E-2</c:v>
                </c:pt>
                <c:pt idx="56">
                  <c:v>-5.596084775597001E-2</c:v>
                </c:pt>
                <c:pt idx="57">
                  <c:v>-3.6628918531180367E-2</c:v>
                </c:pt>
                <c:pt idx="58">
                  <c:v>-1.8568826755390046E-2</c:v>
                </c:pt>
                <c:pt idx="59">
                  <c:v>-1.8314459265590182E-3</c:v>
                </c:pt>
                <c:pt idx="60">
                  <c:v>1.3481476959392774E-2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7F-4AF4-9FFD-23705187B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50560"/>
        <c:axId val="214452480"/>
      </c:lineChart>
      <c:catAx>
        <c:axId val="21445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months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4452480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2144524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ja-JP"/>
                </a:pPr>
                <a:r>
                  <a:rPr lang="en-US"/>
                  <a:t>percent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4450560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55242041364491001"/>
          <c:y val="0.46365310316481712"/>
          <c:w val="0.442246360461993"/>
          <c:h val="0.50987357172215375"/>
        </c:manualLayout>
      </c:layout>
      <c:overlay val="1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Industrial Production-Consumption Goods</c:v>
          </c:tx>
          <c:spPr>
            <a:ln w="25400">
              <a:solidFill>
                <a:srgbClr val="0379F3"/>
              </a:solidFill>
              <a:prstDash val="solid"/>
            </a:ln>
          </c:spPr>
          <c:marker>
            <c:symbol val="none"/>
          </c:marker>
          <c:cat>
            <c:numRef>
              <c:f>Baseline!$A$5:$A$65</c:f>
              <c:numCache>
                <c:formatCode>0.00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ip_cons!$W$5:$W$65</c:f>
              <c:numCache>
                <c:formatCode>General</c:formatCode>
                <c:ptCount val="61"/>
                <c:pt idx="0">
                  <c:v>0.25878916189972107</c:v>
                </c:pt>
                <c:pt idx="1">
                  <c:v>0.24021334201901348</c:v>
                </c:pt>
                <c:pt idx="2">
                  <c:v>-0.21145899069682228</c:v>
                </c:pt>
                <c:pt idx="3">
                  <c:v>-0.55320318384463496</c:v>
                </c:pt>
                <c:pt idx="4">
                  <c:v>-0.96517924393868448</c:v>
                </c:pt>
                <c:pt idx="5">
                  <c:v>-1.1374508885857948</c:v>
                </c:pt>
                <c:pt idx="6">
                  <c:v>-1.2690084074669707</c:v>
                </c:pt>
                <c:pt idx="7">
                  <c:v>-1.3333876188343545</c:v>
                </c:pt>
                <c:pt idx="8">
                  <c:v>-1.4061641186409624</c:v>
                </c:pt>
                <c:pt idx="9">
                  <c:v>-1.4491684139812309</c:v>
                </c:pt>
                <c:pt idx="10">
                  <c:v>-1.4646906744294932</c:v>
                </c:pt>
                <c:pt idx="11">
                  <c:v>-1.4486594874091567</c:v>
                </c:pt>
                <c:pt idx="12">
                  <c:v>-1.4181238930847058</c:v>
                </c:pt>
                <c:pt idx="13">
                  <c:v>-1.3776642306048084</c:v>
                </c:pt>
                <c:pt idx="14">
                  <c:v>-1.3303340594019095</c:v>
                </c:pt>
                <c:pt idx="15">
                  <c:v>-1.2756244529039349</c:v>
                </c:pt>
                <c:pt idx="16">
                  <c:v>-1.2163345072572931</c:v>
                </c:pt>
                <c:pt idx="17">
                  <c:v>-1.1552633186083912</c:v>
                </c:pt>
                <c:pt idx="18">
                  <c:v>-1.0936832033874151</c:v>
                </c:pt>
                <c:pt idx="19">
                  <c:v>-1.0323575514524763</c:v>
                </c:pt>
                <c:pt idx="20">
                  <c:v>-0.97255867923376005</c:v>
                </c:pt>
                <c:pt idx="21">
                  <c:v>-0.91479551330334052</c:v>
                </c:pt>
                <c:pt idx="22">
                  <c:v>-0.85932251694725481</c:v>
                </c:pt>
                <c:pt idx="23">
                  <c:v>-0.80664861673757715</c:v>
                </c:pt>
                <c:pt idx="24">
                  <c:v>-0.7570282759603445</c:v>
                </c:pt>
                <c:pt idx="25">
                  <c:v>-0.71046149461555685</c:v>
                </c:pt>
                <c:pt idx="26">
                  <c:v>-0.66694827270321433</c:v>
                </c:pt>
                <c:pt idx="27">
                  <c:v>-0.62648861022331703</c:v>
                </c:pt>
                <c:pt idx="28">
                  <c:v>-0.58882804388982757</c:v>
                </c:pt>
                <c:pt idx="29">
                  <c:v>-0.55422103698878322</c:v>
                </c:pt>
                <c:pt idx="30">
                  <c:v>-0.52241312623414693</c:v>
                </c:pt>
                <c:pt idx="31">
                  <c:v>-0.49314984833988151</c:v>
                </c:pt>
                <c:pt idx="32">
                  <c:v>-0.46617674001994991</c:v>
                </c:pt>
                <c:pt idx="33">
                  <c:v>-0.44149380127435212</c:v>
                </c:pt>
                <c:pt idx="34">
                  <c:v>-0.41884656881705107</c:v>
                </c:pt>
                <c:pt idx="35">
                  <c:v>-0.39823504264804671</c:v>
                </c:pt>
                <c:pt idx="36">
                  <c:v>-0.37940475948130198</c:v>
                </c:pt>
                <c:pt idx="37">
                  <c:v>-0.36210125603077992</c:v>
                </c:pt>
                <c:pt idx="38">
                  <c:v>-0.34632453229648025</c:v>
                </c:pt>
                <c:pt idx="39">
                  <c:v>-0.33182012499236613</c:v>
                </c:pt>
                <c:pt idx="40">
                  <c:v>-0.31858803411843739</c:v>
                </c:pt>
                <c:pt idx="41">
                  <c:v>-0.30637379638865703</c:v>
                </c:pt>
                <c:pt idx="42">
                  <c:v>-0.29543187508906216</c:v>
                </c:pt>
                <c:pt idx="43">
                  <c:v>-0.28525334364757854</c:v>
                </c:pt>
                <c:pt idx="44">
                  <c:v>-0.27583820206420617</c:v>
                </c:pt>
                <c:pt idx="45">
                  <c:v>-0.26718645033894506</c:v>
                </c:pt>
                <c:pt idx="46">
                  <c:v>-0.25929808847179525</c:v>
                </c:pt>
                <c:pt idx="47">
                  <c:v>-0.25166418989068257</c:v>
                </c:pt>
                <c:pt idx="48">
                  <c:v>-0.2447936811676811</c:v>
                </c:pt>
                <c:pt idx="49">
                  <c:v>-0.23843209901675388</c:v>
                </c:pt>
                <c:pt idx="50">
                  <c:v>-0.23257944343790077</c:v>
                </c:pt>
                <c:pt idx="51">
                  <c:v>-0.2269812511450848</c:v>
                </c:pt>
                <c:pt idx="52">
                  <c:v>-0.22163752213830587</c:v>
                </c:pt>
                <c:pt idx="53">
                  <c:v>-0.21680271970360115</c:v>
                </c:pt>
                <c:pt idx="54">
                  <c:v>-0.21196791726889644</c:v>
                </c:pt>
                <c:pt idx="55">
                  <c:v>-0.20764204140626591</c:v>
                </c:pt>
                <c:pt idx="56">
                  <c:v>-0.20331616554363535</c:v>
                </c:pt>
                <c:pt idx="57">
                  <c:v>-0.19924475296704189</c:v>
                </c:pt>
                <c:pt idx="58">
                  <c:v>-0.19542780367648557</c:v>
                </c:pt>
                <c:pt idx="59">
                  <c:v>-0.19161085438592917</c:v>
                </c:pt>
                <c:pt idx="60">
                  <c:v>-0.1880483683814099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3-45D1-B8C3-A06A1BD4B13C}"/>
            </c:ext>
          </c:extLst>
        </c:ser>
        <c:ser>
          <c:idx val="1"/>
          <c:order val="1"/>
          <c:tx>
            <c:v>Industrial Production-Durable Consumption Goods</c:v>
          </c:tx>
          <c:spPr>
            <a:ln w="25400">
              <a:solidFill>
                <a:srgbClr val="333333"/>
              </a:solidFill>
              <a:prstDash val="sysDash"/>
            </a:ln>
          </c:spPr>
          <c:marker>
            <c:symbol val="none"/>
          </c:marker>
          <c:val>
            <c:numRef>
              <c:f>ip_consdur!$W$5:$W$65</c:f>
              <c:numCache>
                <c:formatCode>General</c:formatCode>
                <c:ptCount val="61"/>
                <c:pt idx="0">
                  <c:v>6.8602498253059058E-2</c:v>
                </c:pt>
                <c:pt idx="1">
                  <c:v>0.14485583274251879</c:v>
                </c:pt>
                <c:pt idx="2">
                  <c:v>8.2884059227673598E-2</c:v>
                </c:pt>
                <c:pt idx="3">
                  <c:v>-0.48200268289324028</c:v>
                </c:pt>
                <c:pt idx="4">
                  <c:v>-0.8390417072586035</c:v>
                </c:pt>
                <c:pt idx="5">
                  <c:v>-1.1203374528836003</c:v>
                </c:pt>
                <c:pt idx="6">
                  <c:v>-1.2511667525260513</c:v>
                </c:pt>
                <c:pt idx="7">
                  <c:v>-1.3858214702867024</c:v>
                </c:pt>
                <c:pt idx="8">
                  <c:v>-1.5044094319509123</c:v>
                </c:pt>
                <c:pt idx="9">
                  <c:v>-1.6158566131278149</c:v>
                </c:pt>
                <c:pt idx="10">
                  <c:v>-1.6724728012771797</c:v>
                </c:pt>
                <c:pt idx="11">
                  <c:v>-1.682163860509954</c:v>
                </c:pt>
                <c:pt idx="12">
                  <c:v>-1.6599764354243922</c:v>
                </c:pt>
                <c:pt idx="13">
                  <c:v>-1.6229973936151223</c:v>
                </c:pt>
                <c:pt idx="14">
                  <c:v>-1.5712267350821447</c:v>
                </c:pt>
                <c:pt idx="15">
                  <c:v>-1.503134292578179</c:v>
                </c:pt>
                <c:pt idx="16">
                  <c:v>-1.4220354284723322</c:v>
                </c:pt>
                <c:pt idx="17">
                  <c:v>-1.3335407560046315</c:v>
                </c:pt>
                <c:pt idx="18">
                  <c:v>-1.2414756932932771</c:v>
                </c:pt>
                <c:pt idx="19">
                  <c:v>-1.1471153797110025</c:v>
                </c:pt>
                <c:pt idx="20">
                  <c:v>-1.051989982505088</c:v>
                </c:pt>
                <c:pt idx="21">
                  <c:v>-0.95813972467190667</c:v>
                </c:pt>
                <c:pt idx="22">
                  <c:v>-0.86683974558419252</c:v>
                </c:pt>
                <c:pt idx="23">
                  <c:v>-0.77911015674013173</c:v>
                </c:pt>
                <c:pt idx="24">
                  <c:v>-0.69546101388881809</c:v>
                </c:pt>
                <c:pt idx="25">
                  <c:v>-0.61665740065389163</c:v>
                </c:pt>
                <c:pt idx="26">
                  <c:v>-0.54320937278444537</c:v>
                </c:pt>
                <c:pt idx="27">
                  <c:v>-0.47486190240593301</c:v>
                </c:pt>
                <c:pt idx="28">
                  <c:v>-0.41187001739290102</c:v>
                </c:pt>
                <c:pt idx="29">
                  <c:v>-0.35423371774534962</c:v>
                </c:pt>
                <c:pt idx="30">
                  <c:v>-0.3016979755887319</c:v>
                </c:pt>
                <c:pt idx="31">
                  <c:v>-0.25426279092304793</c:v>
                </c:pt>
                <c:pt idx="32">
                  <c:v>-0.21167313587375103</c:v>
                </c:pt>
                <c:pt idx="33">
                  <c:v>-0.17341895469174784</c:v>
                </c:pt>
                <c:pt idx="34">
                  <c:v>-0.13950024737703831</c:v>
                </c:pt>
                <c:pt idx="35">
                  <c:v>-0.10966198605507582</c:v>
                </c:pt>
                <c:pt idx="36">
                  <c:v>-8.3394114976766964E-2</c:v>
                </c:pt>
                <c:pt idx="37">
                  <c:v>-6.0186578393018365E-2</c:v>
                </c:pt>
                <c:pt idx="38">
                  <c:v>-4.0294404178376694E-2</c:v>
                </c:pt>
                <c:pt idx="39">
                  <c:v>-2.3207536583748606E-2</c:v>
                </c:pt>
                <c:pt idx="40">
                  <c:v>-8.4159198600407045E-3</c:v>
                </c:pt>
                <c:pt idx="41">
                  <c:v>4.0804459927470072E-3</c:v>
                </c:pt>
                <c:pt idx="42">
                  <c:v>1.4536588849161215E-2</c:v>
                </c:pt>
                <c:pt idx="43">
                  <c:v>2.3462564458295292E-2</c:v>
                </c:pt>
                <c:pt idx="44">
                  <c:v>3.0603344945602559E-2</c:v>
                </c:pt>
                <c:pt idx="45">
                  <c:v>3.646898606017638E-2</c:v>
                </c:pt>
                <c:pt idx="46">
                  <c:v>4.1059487802016764E-2</c:v>
                </c:pt>
                <c:pt idx="47">
                  <c:v>4.4884905920217086E-2</c:v>
                </c:pt>
                <c:pt idx="48">
                  <c:v>4.7690212540230648E-2</c:v>
                </c:pt>
                <c:pt idx="49">
                  <c:v>4.9730435536604153E-2</c:v>
                </c:pt>
                <c:pt idx="50">
                  <c:v>5.1005574909337596E-2</c:v>
                </c:pt>
                <c:pt idx="51">
                  <c:v>5.2025686407524349E-2</c:v>
                </c:pt>
                <c:pt idx="52">
                  <c:v>5.2280714282071039E-2</c:v>
                </c:pt>
                <c:pt idx="53">
                  <c:v>5.2280714282071039E-2</c:v>
                </c:pt>
                <c:pt idx="54">
                  <c:v>5.2025686407524349E-2</c:v>
                </c:pt>
                <c:pt idx="55">
                  <c:v>5.1515630658430969E-2</c:v>
                </c:pt>
                <c:pt idx="56">
                  <c:v>5.1005574909337596E-2</c:v>
                </c:pt>
                <c:pt idx="57">
                  <c:v>4.9985463411150843E-2</c:v>
                </c:pt>
                <c:pt idx="58">
                  <c:v>4.922037978751078E-2</c:v>
                </c:pt>
                <c:pt idx="59">
                  <c:v>4.7945240414777331E-2</c:v>
                </c:pt>
                <c:pt idx="60">
                  <c:v>4.6925128916590585E-2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B3-45D1-B8C3-A06A1BD4B13C}"/>
            </c:ext>
          </c:extLst>
        </c:ser>
        <c:ser>
          <c:idx val="2"/>
          <c:order val="2"/>
          <c:tx>
            <c:v>Industrial Production-Non-Durable Consumption Goods</c:v>
          </c:tx>
          <c:spPr>
            <a:ln w="25400">
              <a:solidFill>
                <a:srgbClr val="FF4D54"/>
              </a:solidFill>
              <a:prstDash val="dash"/>
            </a:ln>
          </c:spPr>
          <c:marker>
            <c:symbol val="none"/>
          </c:marker>
          <c:val>
            <c:numRef>
              <c:f>ip_consnondur!$W$5:$W$65</c:f>
              <c:numCache>
                <c:formatCode>General</c:formatCode>
                <c:ptCount val="61"/>
                <c:pt idx="0">
                  <c:v>4.669707963648119E-2</c:v>
                </c:pt>
                <c:pt idx="1">
                  <c:v>0.27248515699968695</c:v>
                </c:pt>
                <c:pt idx="2">
                  <c:v>-0.1621568919244841</c:v>
                </c:pt>
                <c:pt idx="3">
                  <c:v>-1.9756456769280503E-3</c:v>
                </c:pt>
                <c:pt idx="4">
                  <c:v>-0.19782114505344503</c:v>
                </c:pt>
                <c:pt idx="5">
                  <c:v>-0.20551846587264522</c:v>
                </c:pt>
                <c:pt idx="6">
                  <c:v>-0.23913010011648611</c:v>
                </c:pt>
                <c:pt idx="7">
                  <c:v>-0.23656432651008599</c:v>
                </c:pt>
                <c:pt idx="8">
                  <c:v>-0.27068911547520691</c:v>
                </c:pt>
                <c:pt idx="9">
                  <c:v>-0.28146536462208721</c:v>
                </c:pt>
                <c:pt idx="10">
                  <c:v>-0.29070214960512736</c:v>
                </c:pt>
                <c:pt idx="11">
                  <c:v>-0.29480738737536749</c:v>
                </c:pt>
                <c:pt idx="12">
                  <c:v>-0.29762973834240758</c:v>
                </c:pt>
                <c:pt idx="13">
                  <c:v>-0.29634685153920759</c:v>
                </c:pt>
                <c:pt idx="14">
                  <c:v>-0.29378107793280744</c:v>
                </c:pt>
                <c:pt idx="15">
                  <c:v>-0.28993241752320736</c:v>
                </c:pt>
                <c:pt idx="16">
                  <c:v>-0.28480087031040729</c:v>
                </c:pt>
                <c:pt idx="17">
                  <c:v>-0.27787328157312707</c:v>
                </c:pt>
                <c:pt idx="18">
                  <c:v>-0.27017596075392686</c:v>
                </c:pt>
                <c:pt idx="19">
                  <c:v>-0.26222206257408665</c:v>
                </c:pt>
                <c:pt idx="20">
                  <c:v>-0.25375500967296649</c:v>
                </c:pt>
                <c:pt idx="21">
                  <c:v>-0.24477480205056623</c:v>
                </c:pt>
                <c:pt idx="22">
                  <c:v>-0.23553801706752597</c:v>
                </c:pt>
                <c:pt idx="23">
                  <c:v>-0.22604465472384574</c:v>
                </c:pt>
                <c:pt idx="24">
                  <c:v>-0.21680786974080554</c:v>
                </c:pt>
                <c:pt idx="25">
                  <c:v>-0.20757108475776528</c:v>
                </c:pt>
                <c:pt idx="26">
                  <c:v>-0.19833429977472508</c:v>
                </c:pt>
                <c:pt idx="27">
                  <c:v>-0.18935409215232482</c:v>
                </c:pt>
                <c:pt idx="28">
                  <c:v>-0.18063046189056461</c:v>
                </c:pt>
                <c:pt idx="29">
                  <c:v>-0.17190683162880438</c:v>
                </c:pt>
                <c:pt idx="30">
                  <c:v>-0.16369635608832417</c:v>
                </c:pt>
                <c:pt idx="31">
                  <c:v>-0.15548588054784396</c:v>
                </c:pt>
                <c:pt idx="32">
                  <c:v>-0.14778855972864377</c:v>
                </c:pt>
                <c:pt idx="33">
                  <c:v>-0.14034781627008358</c:v>
                </c:pt>
                <c:pt idx="34">
                  <c:v>-0.13290707281152339</c:v>
                </c:pt>
                <c:pt idx="35">
                  <c:v>-0.1259794840742432</c:v>
                </c:pt>
                <c:pt idx="36">
                  <c:v>-0.11956505005824306</c:v>
                </c:pt>
                <c:pt idx="37">
                  <c:v>-0.11315061604224289</c:v>
                </c:pt>
                <c:pt idx="38">
                  <c:v>-0.10724933674752274</c:v>
                </c:pt>
                <c:pt idx="39">
                  <c:v>-0.10134805745280258</c:v>
                </c:pt>
                <c:pt idx="40">
                  <c:v>-9.5959932879362428E-2</c:v>
                </c:pt>
                <c:pt idx="41">
                  <c:v>-9.0571808305922305E-2</c:v>
                </c:pt>
                <c:pt idx="42">
                  <c:v>-8.5696838453762178E-2</c:v>
                </c:pt>
                <c:pt idx="43">
                  <c:v>-8.1078445962242049E-2</c:v>
                </c:pt>
                <c:pt idx="44">
                  <c:v>-7.6460053470721934E-2</c:v>
                </c:pt>
                <c:pt idx="45">
                  <c:v>-7.2354815700481856E-2</c:v>
                </c:pt>
                <c:pt idx="46">
                  <c:v>-6.824957793024175E-2</c:v>
                </c:pt>
                <c:pt idx="47">
                  <c:v>-6.4400917520641629E-2</c:v>
                </c:pt>
                <c:pt idx="48">
                  <c:v>-6.0808834471681547E-2</c:v>
                </c:pt>
                <c:pt idx="49">
                  <c:v>-5.7473328783361463E-2</c:v>
                </c:pt>
                <c:pt idx="50">
                  <c:v>-5.4137823095041379E-2</c:v>
                </c:pt>
                <c:pt idx="51">
                  <c:v>-5.1315472128001305E-2</c:v>
                </c:pt>
                <c:pt idx="52">
                  <c:v>-4.8236543800321219E-2</c:v>
                </c:pt>
                <c:pt idx="53">
                  <c:v>-4.5670770193921163E-2</c:v>
                </c:pt>
                <c:pt idx="54">
                  <c:v>-4.3104996587521094E-2</c:v>
                </c:pt>
                <c:pt idx="55">
                  <c:v>-4.0539222981121024E-2</c:v>
                </c:pt>
                <c:pt idx="56">
                  <c:v>-3.8230026735360967E-2</c:v>
                </c:pt>
                <c:pt idx="57">
                  <c:v>-3.6177407850240928E-2</c:v>
                </c:pt>
                <c:pt idx="58">
                  <c:v>-3.4124788965120875E-2</c:v>
                </c:pt>
                <c:pt idx="59">
                  <c:v>-3.2072170080000816E-2</c:v>
                </c:pt>
                <c:pt idx="60">
                  <c:v>-3.0276128555520771E-2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B3-45D1-B8C3-A06A1BD4B13C}"/>
            </c:ext>
          </c:extLst>
        </c:ser>
        <c:ser>
          <c:idx val="3"/>
          <c:order val="3"/>
          <c:tx>
            <c:v>Tertiary activity index</c:v>
          </c:tx>
          <c:spPr>
            <a:ln w="38100">
              <a:solidFill>
                <a:srgbClr val="A6A6A6"/>
              </a:solidFill>
              <a:prstDash val="solid"/>
            </a:ln>
          </c:spPr>
          <c:marker>
            <c:symbol val="none"/>
          </c:marker>
          <c:val>
            <c:numRef>
              <c:f>tertiary!$W$5:$W$65</c:f>
              <c:numCache>
                <c:formatCode>General</c:formatCode>
                <c:ptCount val="61"/>
                <c:pt idx="0">
                  <c:v>0.13203733609596066</c:v>
                </c:pt>
                <c:pt idx="1">
                  <c:v>-5.9162883289151612E-2</c:v>
                </c:pt>
                <c:pt idx="2">
                  <c:v>-7.4397960530993235E-2</c:v>
                </c:pt>
                <c:pt idx="3">
                  <c:v>-8.0999827335791252E-2</c:v>
                </c:pt>
                <c:pt idx="4">
                  <c:v>-9.7250576393755644E-2</c:v>
                </c:pt>
                <c:pt idx="5">
                  <c:v>-0.14778024924586367</c:v>
                </c:pt>
                <c:pt idx="6">
                  <c:v>-0.15412819809663103</c:v>
                </c:pt>
                <c:pt idx="7">
                  <c:v>-0.15539778786678449</c:v>
                </c:pt>
                <c:pt idx="8">
                  <c:v>-0.15641345968290726</c:v>
                </c:pt>
                <c:pt idx="9">
                  <c:v>-0.15971439308530627</c:v>
                </c:pt>
                <c:pt idx="10">
                  <c:v>-0.15463603400469239</c:v>
                </c:pt>
                <c:pt idx="11">
                  <c:v>-0.14803416719989435</c:v>
                </c:pt>
                <c:pt idx="12">
                  <c:v>-0.14117838244106562</c:v>
                </c:pt>
                <c:pt idx="13">
                  <c:v>-0.1345765156362676</c:v>
                </c:pt>
                <c:pt idx="14">
                  <c:v>-0.1267050590613161</c:v>
                </c:pt>
                <c:pt idx="15">
                  <c:v>-0.11908752044039531</c:v>
                </c:pt>
                <c:pt idx="16">
                  <c:v>-0.11197781772753587</c:v>
                </c:pt>
                <c:pt idx="17">
                  <c:v>-0.10537595092273784</c:v>
                </c:pt>
                <c:pt idx="18">
                  <c:v>-9.9535837980031891E-2</c:v>
                </c:pt>
                <c:pt idx="19">
                  <c:v>-9.420356094538733E-2</c:v>
                </c:pt>
                <c:pt idx="20">
                  <c:v>-8.9886955726865531E-2</c:v>
                </c:pt>
                <c:pt idx="21">
                  <c:v>-8.6332104370435828E-2</c:v>
                </c:pt>
                <c:pt idx="22">
                  <c:v>-8.3539006876098193E-2</c:v>
                </c:pt>
                <c:pt idx="23">
                  <c:v>-8.1761581197883335E-2</c:v>
                </c:pt>
                <c:pt idx="24">
                  <c:v>-8.0491991427729864E-2</c:v>
                </c:pt>
                <c:pt idx="25">
                  <c:v>-7.9984155519668476E-2</c:v>
                </c:pt>
                <c:pt idx="26">
                  <c:v>-8.023807347369917E-2</c:v>
                </c:pt>
                <c:pt idx="27">
                  <c:v>-8.0999827335791252E-2</c:v>
                </c:pt>
                <c:pt idx="28">
                  <c:v>-8.2523335059975417E-2</c:v>
                </c:pt>
                <c:pt idx="29">
                  <c:v>-8.4300760738190275E-2</c:v>
                </c:pt>
                <c:pt idx="30">
                  <c:v>-8.6586022324466508E-2</c:v>
                </c:pt>
                <c:pt idx="31">
                  <c:v>-8.9379119818804156E-2</c:v>
                </c:pt>
                <c:pt idx="32">
                  <c:v>-9.2680053221203151E-2</c:v>
                </c:pt>
                <c:pt idx="33">
                  <c:v>-9.5980986623602174E-2</c:v>
                </c:pt>
                <c:pt idx="34">
                  <c:v>-9.9789755934062585E-2</c:v>
                </c:pt>
                <c:pt idx="35">
                  <c:v>-0.103598525244523</c:v>
                </c:pt>
                <c:pt idx="36">
                  <c:v>-0.10766121250901409</c:v>
                </c:pt>
                <c:pt idx="37">
                  <c:v>-0.11197781772753587</c:v>
                </c:pt>
                <c:pt idx="38">
                  <c:v>-0.11629442294605767</c:v>
                </c:pt>
                <c:pt idx="39">
                  <c:v>-0.12061102816457946</c:v>
                </c:pt>
                <c:pt idx="40">
                  <c:v>-0.12492763338310126</c:v>
                </c:pt>
                <c:pt idx="41">
                  <c:v>-0.12924423860162304</c:v>
                </c:pt>
                <c:pt idx="42">
                  <c:v>-0.13356084382014483</c:v>
                </c:pt>
                <c:pt idx="43">
                  <c:v>-0.13787744903866661</c:v>
                </c:pt>
                <c:pt idx="44">
                  <c:v>-0.1421940542571884</c:v>
                </c:pt>
                <c:pt idx="45">
                  <c:v>-0.14651065947571021</c:v>
                </c:pt>
                <c:pt idx="46">
                  <c:v>-0.15031942878617061</c:v>
                </c:pt>
                <c:pt idx="47">
                  <c:v>-0.15438211605066171</c:v>
                </c:pt>
                <c:pt idx="48">
                  <c:v>-0.15819088536112211</c:v>
                </c:pt>
                <c:pt idx="49">
                  <c:v>-0.1617457367175518</c:v>
                </c:pt>
                <c:pt idx="50">
                  <c:v>-0.16530058807398154</c:v>
                </c:pt>
                <c:pt idx="51">
                  <c:v>-0.16860152147638055</c:v>
                </c:pt>
                <c:pt idx="52">
                  <c:v>-0.17190245487877956</c:v>
                </c:pt>
                <c:pt idx="53">
                  <c:v>-0.17494947032714789</c:v>
                </c:pt>
                <c:pt idx="54">
                  <c:v>-0.17774256782148551</c:v>
                </c:pt>
                <c:pt idx="55">
                  <c:v>-0.18028174736179248</c:v>
                </c:pt>
                <c:pt idx="56">
                  <c:v>-0.18282092690209942</c:v>
                </c:pt>
                <c:pt idx="57">
                  <c:v>-0.18510618848837565</c:v>
                </c:pt>
                <c:pt idx="58">
                  <c:v>-0.18739145007465188</c:v>
                </c:pt>
                <c:pt idx="59">
                  <c:v>-0.18916887575286673</c:v>
                </c:pt>
                <c:pt idx="60">
                  <c:v>-0.19094630143108154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B3-45D1-B8C3-A06A1BD4B13C}"/>
            </c:ext>
          </c:extLst>
        </c:ser>
        <c:ser>
          <c:idx val="6"/>
          <c:order val="4"/>
          <c:tx>
            <c:v>Synthetic consumption index</c:v>
          </c:tx>
          <c:spPr>
            <a:ln w="31750">
              <a:solidFill>
                <a:srgbClr val="FF4D54"/>
              </a:solidFill>
              <a:prstDash val="solid"/>
            </a:ln>
          </c:spPr>
          <c:marker>
            <c:symbol val="none"/>
          </c:marker>
          <c:val>
            <c:numRef>
              <c:f>synthetic_cons!$W$5:$W$65</c:f>
              <c:numCache>
                <c:formatCode>General</c:formatCode>
                <c:ptCount val="61"/>
                <c:pt idx="0">
                  <c:v>3.7549747436093676E-2</c:v>
                </c:pt>
                <c:pt idx="1">
                  <c:v>4.9029924996173278E-2</c:v>
                </c:pt>
                <c:pt idx="2">
                  <c:v>-0.11217090157661107</c:v>
                </c:pt>
                <c:pt idx="3">
                  <c:v>-0.11982435328333081</c:v>
                </c:pt>
                <c:pt idx="4">
                  <c:v>-0.22218926986070719</c:v>
                </c:pt>
                <c:pt idx="5">
                  <c:v>-0.22458097351905712</c:v>
                </c:pt>
                <c:pt idx="6">
                  <c:v>-0.22362429205571716</c:v>
                </c:pt>
                <c:pt idx="7">
                  <c:v>-0.22051507729986225</c:v>
                </c:pt>
                <c:pt idx="8">
                  <c:v>-0.21884088473901731</c:v>
                </c:pt>
                <c:pt idx="9">
                  <c:v>-0.21118743303229759</c:v>
                </c:pt>
                <c:pt idx="10">
                  <c:v>-0.19970725547221801</c:v>
                </c:pt>
                <c:pt idx="11">
                  <c:v>-0.18631371498545846</c:v>
                </c:pt>
                <c:pt idx="12">
                  <c:v>-0.17052847084034903</c:v>
                </c:pt>
                <c:pt idx="13">
                  <c:v>-0.15330820450022958</c:v>
                </c:pt>
                <c:pt idx="14">
                  <c:v>-0.13537042706260524</c:v>
                </c:pt>
                <c:pt idx="15">
                  <c:v>-0.11743264962498087</c:v>
                </c:pt>
                <c:pt idx="16">
                  <c:v>-9.9016531455686521E-2</c:v>
                </c:pt>
                <c:pt idx="17">
                  <c:v>-8.0361242920557172E-2</c:v>
                </c:pt>
                <c:pt idx="18">
                  <c:v>-6.1945124751262827E-2</c:v>
                </c:pt>
                <c:pt idx="19">
                  <c:v>-4.3768176947803467E-2</c:v>
                </c:pt>
                <c:pt idx="20">
                  <c:v>-2.6069569876014085E-2</c:v>
                </c:pt>
                <c:pt idx="21">
                  <c:v>-9.0884739017296819E-3</c:v>
                </c:pt>
                <c:pt idx="22">
                  <c:v>7.6534517067197308E-3</c:v>
                </c:pt>
                <c:pt idx="23">
                  <c:v>2.3438695851829176E-2</c:v>
                </c:pt>
                <c:pt idx="24">
                  <c:v>3.8745599265268639E-2</c:v>
                </c:pt>
                <c:pt idx="25">
                  <c:v>5.3334991581203126E-2</c:v>
                </c:pt>
                <c:pt idx="26">
                  <c:v>6.7206872799632639E-2</c:v>
                </c:pt>
                <c:pt idx="27">
                  <c:v>8.0361242920557172E-2</c:v>
                </c:pt>
                <c:pt idx="28">
                  <c:v>9.2798101943976752E-2</c:v>
                </c:pt>
                <c:pt idx="29">
                  <c:v>0.10475662023572634</c:v>
                </c:pt>
                <c:pt idx="30">
                  <c:v>0.11575845706413593</c:v>
                </c:pt>
                <c:pt idx="31">
                  <c:v>0.12628195316087559</c:v>
                </c:pt>
                <c:pt idx="32">
                  <c:v>0.13632710852594521</c:v>
                </c:pt>
                <c:pt idx="33">
                  <c:v>0.14541558242767491</c:v>
                </c:pt>
                <c:pt idx="34">
                  <c:v>0.15426488596356958</c:v>
                </c:pt>
                <c:pt idx="35">
                  <c:v>0.16239667840195932</c:v>
                </c:pt>
                <c:pt idx="36">
                  <c:v>0.17005013010867906</c:v>
                </c:pt>
                <c:pt idx="37">
                  <c:v>0.17722524108372878</c:v>
                </c:pt>
                <c:pt idx="38">
                  <c:v>0.18392201132710856</c:v>
                </c:pt>
                <c:pt idx="39">
                  <c:v>0.19014044083881834</c:v>
                </c:pt>
                <c:pt idx="40">
                  <c:v>0.19588052961885813</c:v>
                </c:pt>
                <c:pt idx="41">
                  <c:v>0.20138144803306293</c:v>
                </c:pt>
                <c:pt idx="42">
                  <c:v>0.20640402571559777</c:v>
                </c:pt>
                <c:pt idx="43">
                  <c:v>0.2109482626664626</c:v>
                </c:pt>
                <c:pt idx="44">
                  <c:v>0.21525332925149243</c:v>
                </c:pt>
                <c:pt idx="45">
                  <c:v>0.21931922547068727</c:v>
                </c:pt>
                <c:pt idx="46">
                  <c:v>0.22290678095821218</c:v>
                </c:pt>
                <c:pt idx="47">
                  <c:v>0.22625516607990206</c:v>
                </c:pt>
                <c:pt idx="48">
                  <c:v>0.22936438083575694</c:v>
                </c:pt>
                <c:pt idx="49">
                  <c:v>0.23223442522577684</c:v>
                </c:pt>
                <c:pt idx="50">
                  <c:v>0.23486529924996175</c:v>
                </c:pt>
                <c:pt idx="51">
                  <c:v>0.2372570029083117</c:v>
                </c:pt>
                <c:pt idx="52">
                  <c:v>0.23964870656666162</c:v>
                </c:pt>
                <c:pt idx="53">
                  <c:v>0.24156206949334152</c:v>
                </c:pt>
                <c:pt idx="54">
                  <c:v>0.24323626205418641</c:v>
                </c:pt>
                <c:pt idx="55">
                  <c:v>0.24491045461503139</c:v>
                </c:pt>
                <c:pt idx="56">
                  <c:v>0.24634547681004137</c:v>
                </c:pt>
                <c:pt idx="57">
                  <c:v>0.24778049900505131</c:v>
                </c:pt>
                <c:pt idx="58">
                  <c:v>0.24897635083422626</c:v>
                </c:pt>
                <c:pt idx="59">
                  <c:v>0.24993303229756622</c:v>
                </c:pt>
                <c:pt idx="60">
                  <c:v>0.25088971376090619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B3-45D1-B8C3-A06A1BD4B13C}"/>
            </c:ext>
          </c:extLst>
        </c:ser>
        <c:ser>
          <c:idx val="7"/>
          <c:order val="5"/>
          <c:tx>
            <c:v>Real consumption activity</c:v>
          </c:tx>
          <c:spPr>
            <a:ln w="31750">
              <a:solidFill>
                <a:srgbClr val="0379F3"/>
              </a:solidFill>
              <a:prstDash val="sysDash"/>
            </a:ln>
          </c:spPr>
          <c:marker>
            <c:symbol val="none"/>
          </c:marker>
          <c:val>
            <c:numRef>
              <c:f>real_cons_act!$W$5:$W$65</c:f>
              <c:numCache>
                <c:formatCode>General</c:formatCode>
                <c:ptCount val="61"/>
                <c:pt idx="0">
                  <c:v>-3.3644021332801678E-2</c:v>
                </c:pt>
                <c:pt idx="1">
                  <c:v>-1.5700543288640783E-3</c:v>
                </c:pt>
                <c:pt idx="2">
                  <c:v>-8.0994866171559599E-2</c:v>
                </c:pt>
                <c:pt idx="3">
                  <c:v>5.5824153915167228E-2</c:v>
                </c:pt>
                <c:pt idx="4">
                  <c:v>-0.31725066041967803</c:v>
                </c:pt>
                <c:pt idx="5">
                  <c:v>-0.3057867716692419</c:v>
                </c:pt>
                <c:pt idx="6">
                  <c:v>-0.25245476748243034</c:v>
                </c:pt>
                <c:pt idx="7">
                  <c:v>-0.19687982854009869</c:v>
                </c:pt>
                <c:pt idx="8">
                  <c:v>-0.19388924886607189</c:v>
                </c:pt>
                <c:pt idx="9">
                  <c:v>-0.18466829487115585</c:v>
                </c:pt>
                <c:pt idx="10">
                  <c:v>-0.1562577879679011</c:v>
                </c:pt>
                <c:pt idx="11">
                  <c:v>-0.1273488511189752</c:v>
                </c:pt>
                <c:pt idx="12">
                  <c:v>-0.10990380302048548</c:v>
                </c:pt>
                <c:pt idx="13">
                  <c:v>-9.8190699297213774E-2</c:v>
                </c:pt>
                <c:pt idx="14">
                  <c:v>-8.5480735682599812E-2</c:v>
                </c:pt>
                <c:pt idx="15">
                  <c:v>-7.2521557095150277E-2</c:v>
                </c:pt>
                <c:pt idx="16">
                  <c:v>-6.1805313263220862E-2</c:v>
                </c:pt>
                <c:pt idx="17">
                  <c:v>-5.3332004186811541E-2</c:v>
                </c:pt>
                <c:pt idx="18">
                  <c:v>-4.5855555001744507E-2</c:v>
                </c:pt>
                <c:pt idx="19">
                  <c:v>-3.8877535762348599E-2</c:v>
                </c:pt>
                <c:pt idx="20">
                  <c:v>-3.2397946468623838E-2</c:v>
                </c:pt>
                <c:pt idx="21">
                  <c:v>-2.6915217066241337E-2</c:v>
                </c:pt>
                <c:pt idx="22">
                  <c:v>-2.218013258236555E-2</c:v>
                </c:pt>
                <c:pt idx="23">
                  <c:v>-1.8192693016996463E-2</c:v>
                </c:pt>
                <c:pt idx="24">
                  <c:v>-1.4205253451627375E-2</c:v>
                </c:pt>
                <c:pt idx="25">
                  <c:v>-1.0965458804764992E-2</c:v>
                </c:pt>
                <c:pt idx="26">
                  <c:v>-7.9748791307381744E-3</c:v>
                </c:pt>
                <c:pt idx="27">
                  <c:v>-5.2335144295469274E-3</c:v>
                </c:pt>
                <c:pt idx="28">
                  <c:v>-2.9905796740268159E-3</c:v>
                </c:pt>
                <c:pt idx="29">
                  <c:v>-8.9717390220804463E-4</c:v>
                </c:pt>
                <c:pt idx="30">
                  <c:v>9.4701689677515832E-4</c:v>
                </c:pt>
                <c:pt idx="31">
                  <c:v>2.4921497283556799E-3</c:v>
                </c:pt>
                <c:pt idx="32">
                  <c:v>3.9874395653690872E-3</c:v>
                </c:pt>
                <c:pt idx="33">
                  <c:v>5.2335144295469274E-3</c:v>
                </c:pt>
                <c:pt idx="34">
                  <c:v>6.4795892937247667E-3</c:v>
                </c:pt>
                <c:pt idx="35">
                  <c:v>7.4764491850670394E-3</c:v>
                </c:pt>
                <c:pt idx="36">
                  <c:v>8.4733090764093112E-3</c:v>
                </c:pt>
                <c:pt idx="37">
                  <c:v>9.2209539949160146E-3</c:v>
                </c:pt>
                <c:pt idx="38">
                  <c:v>9.9685989134227198E-3</c:v>
                </c:pt>
                <c:pt idx="39">
                  <c:v>1.0467028859093855E-2</c:v>
                </c:pt>
                <c:pt idx="40">
                  <c:v>1.0965458804764992E-2</c:v>
                </c:pt>
                <c:pt idx="41">
                  <c:v>1.1463888750436127E-2</c:v>
                </c:pt>
                <c:pt idx="42">
                  <c:v>1.1962318696107263E-2</c:v>
                </c:pt>
                <c:pt idx="43">
                  <c:v>1.2460748641778398E-2</c:v>
                </c:pt>
                <c:pt idx="44">
                  <c:v>1.2709963614613967E-2</c:v>
                </c:pt>
                <c:pt idx="45">
                  <c:v>1.2959178587449533E-2</c:v>
                </c:pt>
                <c:pt idx="46">
                  <c:v>1.3208393560285102E-2</c:v>
                </c:pt>
                <c:pt idx="47">
                  <c:v>1.3457608533120669E-2</c:v>
                </c:pt>
                <c:pt idx="48">
                  <c:v>1.370682350595624E-2</c:v>
                </c:pt>
                <c:pt idx="49">
                  <c:v>1.3956038478791807E-2</c:v>
                </c:pt>
                <c:pt idx="50">
                  <c:v>1.3956038478791807E-2</c:v>
                </c:pt>
                <c:pt idx="51">
                  <c:v>1.4205253451627375E-2</c:v>
                </c:pt>
                <c:pt idx="52">
                  <c:v>1.4205253451627375E-2</c:v>
                </c:pt>
                <c:pt idx="53">
                  <c:v>1.4454468424462942E-2</c:v>
                </c:pt>
                <c:pt idx="54">
                  <c:v>1.4454468424462942E-2</c:v>
                </c:pt>
                <c:pt idx="55">
                  <c:v>1.4454468424462942E-2</c:v>
                </c:pt>
                <c:pt idx="56">
                  <c:v>1.4454468424462942E-2</c:v>
                </c:pt>
                <c:pt idx="57">
                  <c:v>1.470368339729851E-2</c:v>
                </c:pt>
                <c:pt idx="58">
                  <c:v>1.470368339729851E-2</c:v>
                </c:pt>
                <c:pt idx="59">
                  <c:v>1.470368339729851E-2</c:v>
                </c:pt>
                <c:pt idx="60">
                  <c:v>1.470368339729851E-2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B3-45D1-B8C3-A06A1BD4B13C}"/>
            </c:ext>
          </c:extLst>
        </c:ser>
        <c:ser>
          <c:idx val="10"/>
          <c:order val="6"/>
          <c:tx>
            <c:v>Real services</c:v>
          </c:tx>
          <c:spPr>
            <a:ln w="25400">
              <a:solidFill>
                <a:srgbClr val="333333"/>
              </a:solidFill>
              <a:prstDash val="solid"/>
            </a:ln>
          </c:spPr>
          <c:marker>
            <c:symbol val="none"/>
          </c:marker>
          <c:val>
            <c:numRef>
              <c:f>real_services!$W$5:$W$65</c:f>
              <c:numCache>
                <c:formatCode>General</c:formatCode>
                <c:ptCount val="61"/>
                <c:pt idx="0">
                  <c:v>-0.2250769358323457</c:v>
                </c:pt>
                <c:pt idx="1">
                  <c:v>-0.17923244619368808</c:v>
                </c:pt>
                <c:pt idx="2">
                  <c:v>-0.21166498407635545</c:v>
                </c:pt>
                <c:pt idx="3">
                  <c:v>-0.29506293863178584</c:v>
                </c:pt>
                <c:pt idx="4">
                  <c:v>-0.4072356260455226</c:v>
                </c:pt>
                <c:pt idx="5">
                  <c:v>-0.40626021137235968</c:v>
                </c:pt>
                <c:pt idx="6">
                  <c:v>-0.36919445379216842</c:v>
                </c:pt>
                <c:pt idx="7">
                  <c:v>-0.34749147731429325</c:v>
                </c:pt>
                <c:pt idx="8">
                  <c:v>-0.34871074565574695</c:v>
                </c:pt>
                <c:pt idx="9">
                  <c:v>-0.33578650123633808</c:v>
                </c:pt>
                <c:pt idx="10">
                  <c:v>-0.31335196375359076</c:v>
                </c:pt>
                <c:pt idx="11">
                  <c:v>-0.29676991430982097</c:v>
                </c:pt>
                <c:pt idx="12">
                  <c:v>-0.28823503591964539</c:v>
                </c:pt>
                <c:pt idx="13">
                  <c:v>-0.27823703551972534</c:v>
                </c:pt>
                <c:pt idx="14">
                  <c:v>-0.26531279110031653</c:v>
                </c:pt>
                <c:pt idx="15">
                  <c:v>-0.25409552235894284</c:v>
                </c:pt>
                <c:pt idx="16">
                  <c:v>-0.24604835130534866</c:v>
                </c:pt>
                <c:pt idx="17">
                  <c:v>-0.23848888758833597</c:v>
                </c:pt>
                <c:pt idx="18">
                  <c:v>-0.22995400919816039</c:v>
                </c:pt>
                <c:pt idx="19">
                  <c:v>-0.22215069181285693</c:v>
                </c:pt>
                <c:pt idx="20">
                  <c:v>-0.21581049643729794</c:v>
                </c:pt>
                <c:pt idx="21">
                  <c:v>-0.20995800839832032</c:v>
                </c:pt>
                <c:pt idx="22">
                  <c:v>-0.20410552035934276</c:v>
                </c:pt>
                <c:pt idx="23">
                  <c:v>-0.19874073965694666</c:v>
                </c:pt>
                <c:pt idx="24">
                  <c:v>-0.19386366629113203</c:v>
                </c:pt>
                <c:pt idx="25">
                  <c:v>-0.1892304465936081</c:v>
                </c:pt>
                <c:pt idx="26">
                  <c:v>-0.18508493423266564</c:v>
                </c:pt>
                <c:pt idx="27">
                  <c:v>-0.18093942187172321</c:v>
                </c:pt>
                <c:pt idx="28">
                  <c:v>-0.17728161684736224</c:v>
                </c:pt>
                <c:pt idx="29">
                  <c:v>-0.17386766549129198</c:v>
                </c:pt>
                <c:pt idx="30">
                  <c:v>-0.17069756780351245</c:v>
                </c:pt>
                <c:pt idx="31">
                  <c:v>-0.16752747011573293</c:v>
                </c:pt>
                <c:pt idx="32">
                  <c:v>-0.16460122609624417</c:v>
                </c:pt>
                <c:pt idx="33">
                  <c:v>-0.16216268941333686</c:v>
                </c:pt>
                <c:pt idx="34">
                  <c:v>-0.15972415273042953</c:v>
                </c:pt>
                <c:pt idx="35">
                  <c:v>-0.1572856160475222</c:v>
                </c:pt>
                <c:pt idx="36">
                  <c:v>-0.15509093303290558</c:v>
                </c:pt>
                <c:pt idx="37">
                  <c:v>-0.15314010368657974</c:v>
                </c:pt>
                <c:pt idx="38">
                  <c:v>-0.15118927434025389</c:v>
                </c:pt>
                <c:pt idx="39">
                  <c:v>-0.14948229866221879</c:v>
                </c:pt>
                <c:pt idx="40">
                  <c:v>-0.14777532298418367</c:v>
                </c:pt>
                <c:pt idx="41">
                  <c:v>-0.14606834730614854</c:v>
                </c:pt>
                <c:pt idx="42">
                  <c:v>-0.14460522529640413</c:v>
                </c:pt>
                <c:pt idx="43">
                  <c:v>-0.14314210328665972</c:v>
                </c:pt>
                <c:pt idx="44">
                  <c:v>-0.14192283494520608</c:v>
                </c:pt>
                <c:pt idx="45">
                  <c:v>-0.14045971293546169</c:v>
                </c:pt>
                <c:pt idx="46">
                  <c:v>-0.13924044459400803</c:v>
                </c:pt>
                <c:pt idx="47">
                  <c:v>-0.13826502992084511</c:v>
                </c:pt>
                <c:pt idx="48">
                  <c:v>-0.13704576157939144</c:v>
                </c:pt>
                <c:pt idx="49">
                  <c:v>-0.13607034690622852</c:v>
                </c:pt>
                <c:pt idx="50">
                  <c:v>-0.1350949322330656</c:v>
                </c:pt>
                <c:pt idx="51">
                  <c:v>-0.13411951755990265</c:v>
                </c:pt>
                <c:pt idx="52">
                  <c:v>-0.13314410288673972</c:v>
                </c:pt>
                <c:pt idx="53">
                  <c:v>-0.13241254188186752</c:v>
                </c:pt>
                <c:pt idx="54">
                  <c:v>-0.13168098087699534</c:v>
                </c:pt>
                <c:pt idx="55">
                  <c:v>-0.13070556620383242</c:v>
                </c:pt>
                <c:pt idx="56">
                  <c:v>-0.12997400519896021</c:v>
                </c:pt>
                <c:pt idx="57">
                  <c:v>-0.12924244419408801</c:v>
                </c:pt>
                <c:pt idx="58">
                  <c:v>-0.12851088318921583</c:v>
                </c:pt>
                <c:pt idx="59">
                  <c:v>-0.12802317585263434</c:v>
                </c:pt>
                <c:pt idx="60">
                  <c:v>-0.12729161484776216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B3-45D1-B8C3-A06A1BD4B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147840"/>
        <c:axId val="216154112"/>
      </c:lineChart>
      <c:catAx>
        <c:axId val="21614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months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6154112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2161541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ja-JP"/>
                </a:pPr>
                <a:r>
                  <a:rPr lang="en-US"/>
                  <a:t>percent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6147840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48954069298952457"/>
          <c:y val="0.44974747225647349"/>
          <c:w val="0.50700628525382752"/>
          <c:h val="0.50026157007809291"/>
        </c:manualLayout>
      </c:layout>
      <c:overlay val="1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315020609162995E-2"/>
          <c:y val="2.2804205398655644E-2"/>
          <c:w val="0.93171584000144703"/>
          <c:h val="0.91866521319314032"/>
        </c:manualLayout>
      </c:layout>
      <c:barChart>
        <c:barDir val="col"/>
        <c:grouping val="clustered"/>
        <c:varyColors val="0"/>
        <c:ser>
          <c:idx val="3"/>
          <c:order val="1"/>
          <c:spPr>
            <a:solidFill>
              <a:schemeClr val="bg1">
                <a:lumMod val="75000"/>
              </a:schemeClr>
            </a:solidFill>
            <a:ln w="9525" cap="sq">
              <a:solidFill>
                <a:schemeClr val="bg1">
                  <a:lumMod val="75000"/>
                </a:schemeClr>
              </a:solidFill>
              <a:miter lim="800000"/>
            </a:ln>
            <a:effectLst/>
          </c:spPr>
          <c:invertIfNegative val="0"/>
          <c:cat>
            <c:numRef>
              <c:f>'Figure_A3_EPU Shocks'!$B$2:$B$397</c:f>
              <c:numCache>
                <c:formatCode>General</c:formatCode>
                <c:ptCount val="396"/>
                <c:pt idx="0">
                  <c:v>1987</c:v>
                </c:pt>
                <c:pt idx="12">
                  <c:v>1988</c:v>
                </c:pt>
                <c:pt idx="24">
                  <c:v>1989</c:v>
                </c:pt>
                <c:pt idx="36">
                  <c:v>1990</c:v>
                </c:pt>
                <c:pt idx="48">
                  <c:v>1991</c:v>
                </c:pt>
                <c:pt idx="60">
                  <c:v>1992</c:v>
                </c:pt>
                <c:pt idx="72">
                  <c:v>1993</c:v>
                </c:pt>
                <c:pt idx="84">
                  <c:v>1994</c:v>
                </c:pt>
                <c:pt idx="96">
                  <c:v>1995</c:v>
                </c:pt>
                <c:pt idx="108">
                  <c:v>1996</c:v>
                </c:pt>
                <c:pt idx="120">
                  <c:v>1997</c:v>
                </c:pt>
                <c:pt idx="132">
                  <c:v>1998</c:v>
                </c:pt>
                <c:pt idx="144">
                  <c:v>1999</c:v>
                </c:pt>
                <c:pt idx="156">
                  <c:v>2000</c:v>
                </c:pt>
                <c:pt idx="168">
                  <c:v>2001</c:v>
                </c:pt>
                <c:pt idx="180">
                  <c:v>2002</c:v>
                </c:pt>
                <c:pt idx="192">
                  <c:v>2003</c:v>
                </c:pt>
                <c:pt idx="204">
                  <c:v>2004</c:v>
                </c:pt>
                <c:pt idx="216">
                  <c:v>2005</c:v>
                </c:pt>
                <c:pt idx="228">
                  <c:v>2006</c:v>
                </c:pt>
                <c:pt idx="240">
                  <c:v>2007</c:v>
                </c:pt>
                <c:pt idx="252">
                  <c:v>2008</c:v>
                </c:pt>
                <c:pt idx="264">
                  <c:v>2009</c:v>
                </c:pt>
                <c:pt idx="276">
                  <c:v>2010</c:v>
                </c:pt>
                <c:pt idx="288">
                  <c:v>2011</c:v>
                </c:pt>
                <c:pt idx="300">
                  <c:v>2012</c:v>
                </c:pt>
                <c:pt idx="312">
                  <c:v>2013</c:v>
                </c:pt>
                <c:pt idx="324">
                  <c:v>2014</c:v>
                </c:pt>
                <c:pt idx="336">
                  <c:v>2015</c:v>
                </c:pt>
                <c:pt idx="348">
                  <c:v>2016</c:v>
                </c:pt>
                <c:pt idx="360">
                  <c:v>2017</c:v>
                </c:pt>
                <c:pt idx="372">
                  <c:v>2018</c:v>
                </c:pt>
                <c:pt idx="384">
                  <c:v>2019</c:v>
                </c:pt>
              </c:numCache>
            </c:numRef>
          </c:cat>
          <c:val>
            <c:numRef>
              <c:f>'Figure_A3_EPU Shocks'!$J$2:$J$397</c:f>
              <c:numCache>
                <c:formatCode>General</c:formatCode>
                <c:ptCount val="3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7</c:v>
                </c:pt>
                <c:pt idx="255">
                  <c:v>7</c:v>
                </c:pt>
                <c:pt idx="256">
                  <c:v>7</c:v>
                </c:pt>
                <c:pt idx="257">
                  <c:v>7</c:v>
                </c:pt>
                <c:pt idx="258">
                  <c:v>7</c:v>
                </c:pt>
                <c:pt idx="259">
                  <c:v>7</c:v>
                </c:pt>
                <c:pt idx="260">
                  <c:v>7</c:v>
                </c:pt>
                <c:pt idx="261">
                  <c:v>7</c:v>
                </c:pt>
                <c:pt idx="262">
                  <c:v>7</c:v>
                </c:pt>
                <c:pt idx="263">
                  <c:v>7</c:v>
                </c:pt>
                <c:pt idx="264">
                  <c:v>7</c:v>
                </c:pt>
                <c:pt idx="265">
                  <c:v>7</c:v>
                </c:pt>
                <c:pt idx="266">
                  <c:v>7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7</c:v>
                </c:pt>
                <c:pt idx="304">
                  <c:v>7</c:v>
                </c:pt>
                <c:pt idx="305">
                  <c:v>7</c:v>
                </c:pt>
                <c:pt idx="306">
                  <c:v>7</c:v>
                </c:pt>
                <c:pt idx="307">
                  <c:v>7</c:v>
                </c:pt>
                <c:pt idx="308">
                  <c:v>7</c:v>
                </c:pt>
                <c:pt idx="309">
                  <c:v>7</c:v>
                </c:pt>
                <c:pt idx="310">
                  <c:v>7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50-40DE-BC38-5E13B17444DF}"/>
            </c:ext>
          </c:extLst>
        </c:ser>
        <c:ser>
          <c:idx val="4"/>
          <c:order val="2"/>
          <c:spPr>
            <a:solidFill>
              <a:schemeClr val="bg1"/>
            </a:solidFill>
            <a:ln w="0" cap="sq">
              <a:solidFill>
                <a:schemeClr val="bg1"/>
              </a:solidFill>
              <a:miter lim="800000"/>
            </a:ln>
            <a:effectLst/>
          </c:spPr>
          <c:invertIfNegative val="0"/>
          <c:cat>
            <c:numRef>
              <c:f>'Figure_A3_EPU Shocks'!$B$2:$B$397</c:f>
              <c:numCache>
                <c:formatCode>General</c:formatCode>
                <c:ptCount val="396"/>
                <c:pt idx="0">
                  <c:v>1987</c:v>
                </c:pt>
                <c:pt idx="12">
                  <c:v>1988</c:v>
                </c:pt>
                <c:pt idx="24">
                  <c:v>1989</c:v>
                </c:pt>
                <c:pt idx="36">
                  <c:v>1990</c:v>
                </c:pt>
                <c:pt idx="48">
                  <c:v>1991</c:v>
                </c:pt>
                <c:pt idx="60">
                  <c:v>1992</c:v>
                </c:pt>
                <c:pt idx="72">
                  <c:v>1993</c:v>
                </c:pt>
                <c:pt idx="84">
                  <c:v>1994</c:v>
                </c:pt>
                <c:pt idx="96">
                  <c:v>1995</c:v>
                </c:pt>
                <c:pt idx="108">
                  <c:v>1996</c:v>
                </c:pt>
                <c:pt idx="120">
                  <c:v>1997</c:v>
                </c:pt>
                <c:pt idx="132">
                  <c:v>1998</c:v>
                </c:pt>
                <c:pt idx="144">
                  <c:v>1999</c:v>
                </c:pt>
                <c:pt idx="156">
                  <c:v>2000</c:v>
                </c:pt>
                <c:pt idx="168">
                  <c:v>2001</c:v>
                </c:pt>
                <c:pt idx="180">
                  <c:v>2002</c:v>
                </c:pt>
                <c:pt idx="192">
                  <c:v>2003</c:v>
                </c:pt>
                <c:pt idx="204">
                  <c:v>2004</c:v>
                </c:pt>
                <c:pt idx="216">
                  <c:v>2005</c:v>
                </c:pt>
                <c:pt idx="228">
                  <c:v>2006</c:v>
                </c:pt>
                <c:pt idx="240">
                  <c:v>2007</c:v>
                </c:pt>
                <c:pt idx="252">
                  <c:v>2008</c:v>
                </c:pt>
                <c:pt idx="264">
                  <c:v>2009</c:v>
                </c:pt>
                <c:pt idx="276">
                  <c:v>2010</c:v>
                </c:pt>
                <c:pt idx="288">
                  <c:v>2011</c:v>
                </c:pt>
                <c:pt idx="300">
                  <c:v>2012</c:v>
                </c:pt>
                <c:pt idx="312">
                  <c:v>2013</c:v>
                </c:pt>
                <c:pt idx="324">
                  <c:v>2014</c:v>
                </c:pt>
                <c:pt idx="336">
                  <c:v>2015</c:v>
                </c:pt>
                <c:pt idx="348">
                  <c:v>2016</c:v>
                </c:pt>
                <c:pt idx="360">
                  <c:v>2017</c:v>
                </c:pt>
                <c:pt idx="372">
                  <c:v>2018</c:v>
                </c:pt>
                <c:pt idx="384">
                  <c:v>2019</c:v>
                </c:pt>
              </c:numCache>
            </c:numRef>
          </c:cat>
          <c:val>
            <c:numRef>
              <c:f>'Figure_A3_EPU Shocks'!$K$2:$K$397</c:f>
              <c:numCache>
                <c:formatCode>General</c:formatCode>
                <c:ptCount val="3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-5</c:v>
                </c:pt>
                <c:pt idx="51">
                  <c:v>-5</c:v>
                </c:pt>
                <c:pt idx="52">
                  <c:v>-5</c:v>
                </c:pt>
                <c:pt idx="53">
                  <c:v>-5</c:v>
                </c:pt>
                <c:pt idx="54">
                  <c:v>-5</c:v>
                </c:pt>
                <c:pt idx="55">
                  <c:v>-5</c:v>
                </c:pt>
                <c:pt idx="56">
                  <c:v>-5</c:v>
                </c:pt>
                <c:pt idx="57">
                  <c:v>-5</c:v>
                </c:pt>
                <c:pt idx="58">
                  <c:v>-5</c:v>
                </c:pt>
                <c:pt idx="59">
                  <c:v>-5</c:v>
                </c:pt>
                <c:pt idx="60">
                  <c:v>-5</c:v>
                </c:pt>
                <c:pt idx="61">
                  <c:v>-5</c:v>
                </c:pt>
                <c:pt idx="62">
                  <c:v>-5</c:v>
                </c:pt>
                <c:pt idx="63">
                  <c:v>-5</c:v>
                </c:pt>
                <c:pt idx="64">
                  <c:v>-5</c:v>
                </c:pt>
                <c:pt idx="65">
                  <c:v>-5</c:v>
                </c:pt>
                <c:pt idx="66">
                  <c:v>-5</c:v>
                </c:pt>
                <c:pt idx="67">
                  <c:v>-5</c:v>
                </c:pt>
                <c:pt idx="68">
                  <c:v>-5</c:v>
                </c:pt>
                <c:pt idx="69">
                  <c:v>-5</c:v>
                </c:pt>
                <c:pt idx="70">
                  <c:v>-5</c:v>
                </c:pt>
                <c:pt idx="71">
                  <c:v>-5</c:v>
                </c:pt>
                <c:pt idx="72">
                  <c:v>-5</c:v>
                </c:pt>
                <c:pt idx="73">
                  <c:v>-5</c:v>
                </c:pt>
                <c:pt idx="74">
                  <c:v>-5</c:v>
                </c:pt>
                <c:pt idx="75">
                  <c:v>-5</c:v>
                </c:pt>
                <c:pt idx="76">
                  <c:v>-5</c:v>
                </c:pt>
                <c:pt idx="77">
                  <c:v>-5</c:v>
                </c:pt>
                <c:pt idx="78">
                  <c:v>-5</c:v>
                </c:pt>
                <c:pt idx="79">
                  <c:v>-5</c:v>
                </c:pt>
                <c:pt idx="80">
                  <c:v>-5</c:v>
                </c:pt>
                <c:pt idx="81">
                  <c:v>-5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-5</c:v>
                </c:pt>
                <c:pt idx="126">
                  <c:v>-5</c:v>
                </c:pt>
                <c:pt idx="127">
                  <c:v>-5</c:v>
                </c:pt>
                <c:pt idx="128">
                  <c:v>-5</c:v>
                </c:pt>
                <c:pt idx="129">
                  <c:v>-5</c:v>
                </c:pt>
                <c:pt idx="130">
                  <c:v>-5</c:v>
                </c:pt>
                <c:pt idx="131">
                  <c:v>-5</c:v>
                </c:pt>
                <c:pt idx="132">
                  <c:v>-5</c:v>
                </c:pt>
                <c:pt idx="133">
                  <c:v>-5</c:v>
                </c:pt>
                <c:pt idx="134">
                  <c:v>-5</c:v>
                </c:pt>
                <c:pt idx="135">
                  <c:v>-5</c:v>
                </c:pt>
                <c:pt idx="136">
                  <c:v>-5</c:v>
                </c:pt>
                <c:pt idx="137">
                  <c:v>-5</c:v>
                </c:pt>
                <c:pt idx="138">
                  <c:v>-5</c:v>
                </c:pt>
                <c:pt idx="139">
                  <c:v>-5</c:v>
                </c:pt>
                <c:pt idx="140">
                  <c:v>-5</c:v>
                </c:pt>
                <c:pt idx="141">
                  <c:v>-5</c:v>
                </c:pt>
                <c:pt idx="142">
                  <c:v>-5</c:v>
                </c:pt>
                <c:pt idx="143">
                  <c:v>-5</c:v>
                </c:pt>
                <c:pt idx="144">
                  <c:v>-5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-5</c:v>
                </c:pt>
                <c:pt idx="168">
                  <c:v>-5</c:v>
                </c:pt>
                <c:pt idx="169">
                  <c:v>-5</c:v>
                </c:pt>
                <c:pt idx="170">
                  <c:v>-5</c:v>
                </c:pt>
                <c:pt idx="171">
                  <c:v>-5</c:v>
                </c:pt>
                <c:pt idx="172">
                  <c:v>-5</c:v>
                </c:pt>
                <c:pt idx="173">
                  <c:v>-5</c:v>
                </c:pt>
                <c:pt idx="174">
                  <c:v>-5</c:v>
                </c:pt>
                <c:pt idx="175">
                  <c:v>-5</c:v>
                </c:pt>
                <c:pt idx="176">
                  <c:v>-5</c:v>
                </c:pt>
                <c:pt idx="177">
                  <c:v>-5</c:v>
                </c:pt>
                <c:pt idx="178">
                  <c:v>-5</c:v>
                </c:pt>
                <c:pt idx="179">
                  <c:v>-5</c:v>
                </c:pt>
                <c:pt idx="180">
                  <c:v>-5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-5</c:v>
                </c:pt>
                <c:pt idx="255">
                  <c:v>-5</c:v>
                </c:pt>
                <c:pt idx="256">
                  <c:v>-5</c:v>
                </c:pt>
                <c:pt idx="257">
                  <c:v>-5</c:v>
                </c:pt>
                <c:pt idx="258">
                  <c:v>-5</c:v>
                </c:pt>
                <c:pt idx="259">
                  <c:v>-5</c:v>
                </c:pt>
                <c:pt idx="260">
                  <c:v>-5</c:v>
                </c:pt>
                <c:pt idx="261">
                  <c:v>-5</c:v>
                </c:pt>
                <c:pt idx="262">
                  <c:v>-5</c:v>
                </c:pt>
                <c:pt idx="263">
                  <c:v>-5</c:v>
                </c:pt>
                <c:pt idx="264">
                  <c:v>-5</c:v>
                </c:pt>
                <c:pt idx="265">
                  <c:v>-5</c:v>
                </c:pt>
                <c:pt idx="266">
                  <c:v>-5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-5</c:v>
                </c:pt>
                <c:pt idx="304">
                  <c:v>-5</c:v>
                </c:pt>
                <c:pt idx="305">
                  <c:v>-5</c:v>
                </c:pt>
                <c:pt idx="306">
                  <c:v>-5</c:v>
                </c:pt>
                <c:pt idx="307">
                  <c:v>-5</c:v>
                </c:pt>
                <c:pt idx="308">
                  <c:v>-5</c:v>
                </c:pt>
                <c:pt idx="309">
                  <c:v>-5</c:v>
                </c:pt>
                <c:pt idx="310">
                  <c:v>-5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50-40DE-BC38-5E13B1744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3735680"/>
        <c:axId val="253737216"/>
      </c:barChart>
      <c:lineChart>
        <c:grouping val="standard"/>
        <c:varyColors val="0"/>
        <c:ser>
          <c:idx val="0"/>
          <c:order val="0"/>
          <c:spPr>
            <a:ln w="31750" cap="rnd">
              <a:solidFill>
                <a:srgbClr val="4472C4"/>
              </a:solidFill>
              <a:round/>
            </a:ln>
            <a:effectLst/>
          </c:spPr>
          <c:marker>
            <c:symbol val="none"/>
          </c:marker>
          <c:cat>
            <c:numRef>
              <c:f>'Figure_A3_EPU Shocks'!$B$2:$B$397</c:f>
              <c:numCache>
                <c:formatCode>General</c:formatCode>
                <c:ptCount val="396"/>
                <c:pt idx="0">
                  <c:v>1987</c:v>
                </c:pt>
                <c:pt idx="12">
                  <c:v>1988</c:v>
                </c:pt>
                <c:pt idx="24">
                  <c:v>1989</c:v>
                </c:pt>
                <c:pt idx="36">
                  <c:v>1990</c:v>
                </c:pt>
                <c:pt idx="48">
                  <c:v>1991</c:v>
                </c:pt>
                <c:pt idx="60">
                  <c:v>1992</c:v>
                </c:pt>
                <c:pt idx="72">
                  <c:v>1993</c:v>
                </c:pt>
                <c:pt idx="84">
                  <c:v>1994</c:v>
                </c:pt>
                <c:pt idx="96">
                  <c:v>1995</c:v>
                </c:pt>
                <c:pt idx="108">
                  <c:v>1996</c:v>
                </c:pt>
                <c:pt idx="120">
                  <c:v>1997</c:v>
                </c:pt>
                <c:pt idx="132">
                  <c:v>1998</c:v>
                </c:pt>
                <c:pt idx="144">
                  <c:v>1999</c:v>
                </c:pt>
                <c:pt idx="156">
                  <c:v>2000</c:v>
                </c:pt>
                <c:pt idx="168">
                  <c:v>2001</c:v>
                </c:pt>
                <c:pt idx="180">
                  <c:v>2002</c:v>
                </c:pt>
                <c:pt idx="192">
                  <c:v>2003</c:v>
                </c:pt>
                <c:pt idx="204">
                  <c:v>2004</c:v>
                </c:pt>
                <c:pt idx="216">
                  <c:v>2005</c:v>
                </c:pt>
                <c:pt idx="228">
                  <c:v>2006</c:v>
                </c:pt>
                <c:pt idx="240">
                  <c:v>2007</c:v>
                </c:pt>
                <c:pt idx="252">
                  <c:v>2008</c:v>
                </c:pt>
                <c:pt idx="264">
                  <c:v>2009</c:v>
                </c:pt>
                <c:pt idx="276">
                  <c:v>2010</c:v>
                </c:pt>
                <c:pt idx="288">
                  <c:v>2011</c:v>
                </c:pt>
                <c:pt idx="300">
                  <c:v>2012</c:v>
                </c:pt>
                <c:pt idx="312">
                  <c:v>2013</c:v>
                </c:pt>
                <c:pt idx="324">
                  <c:v>2014</c:v>
                </c:pt>
                <c:pt idx="336">
                  <c:v>2015</c:v>
                </c:pt>
                <c:pt idx="348">
                  <c:v>2016</c:v>
                </c:pt>
                <c:pt idx="360">
                  <c:v>2017</c:v>
                </c:pt>
                <c:pt idx="372">
                  <c:v>2018</c:v>
                </c:pt>
                <c:pt idx="384">
                  <c:v>2019</c:v>
                </c:pt>
              </c:numCache>
            </c:numRef>
          </c:cat>
          <c:val>
            <c:numRef>
              <c:f>'Figure_A3_EPU Shocks'!$D$2:$D$397</c:f>
              <c:numCache>
                <c:formatCode>General</c:formatCode>
                <c:ptCount val="396"/>
                <c:pt idx="4">
                  <c:v>-0.55370324110712588</c:v>
                </c:pt>
                <c:pt idx="5">
                  <c:v>0.41927595510490928</c:v>
                </c:pt>
                <c:pt idx="6">
                  <c:v>-0.75754285868165971</c:v>
                </c:pt>
                <c:pt idx="7">
                  <c:v>-1.1841353505466352</c:v>
                </c:pt>
                <c:pt idx="8">
                  <c:v>0.59875023479713674</c:v>
                </c:pt>
                <c:pt idx="9">
                  <c:v>1.5050146684217722</c:v>
                </c:pt>
                <c:pt idx="10">
                  <c:v>1.135492817394981</c:v>
                </c:pt>
                <c:pt idx="11">
                  <c:v>0.30821652648360742</c:v>
                </c:pt>
                <c:pt idx="12">
                  <c:v>-1.1113362098678545</c:v>
                </c:pt>
                <c:pt idx="13">
                  <c:v>-0.43375214330224043</c:v>
                </c:pt>
                <c:pt idx="14">
                  <c:v>-0.44448894779955689</c:v>
                </c:pt>
                <c:pt idx="15">
                  <c:v>-0.75461409656074208</c:v>
                </c:pt>
                <c:pt idx="16">
                  <c:v>-0.43115642732127774</c:v>
                </c:pt>
                <c:pt idx="17">
                  <c:v>0.3047192637589109</c:v>
                </c:pt>
                <c:pt idx="18">
                  <c:v>6.872442839935311E-2</c:v>
                </c:pt>
                <c:pt idx="19">
                  <c:v>0.49671037155291797</c:v>
                </c:pt>
                <c:pt idx="20">
                  <c:v>-0.65740894215330459</c:v>
                </c:pt>
                <c:pt idx="21">
                  <c:v>0.19603755084254768</c:v>
                </c:pt>
                <c:pt idx="22">
                  <c:v>0.81294448604394964</c:v>
                </c:pt>
                <c:pt idx="23">
                  <c:v>-0.83522259500398754</c:v>
                </c:pt>
                <c:pt idx="24">
                  <c:v>0.61932796333508955</c:v>
                </c:pt>
                <c:pt idx="25">
                  <c:v>0.13140449105337579</c:v>
                </c:pt>
                <c:pt idx="26">
                  <c:v>0.50378933479778198</c:v>
                </c:pt>
                <c:pt idx="27">
                  <c:v>0.92823825003357652</c:v>
                </c:pt>
                <c:pt idx="28">
                  <c:v>-1.6923736578104309E-2</c:v>
                </c:pt>
                <c:pt idx="29">
                  <c:v>-0.10025836666987688</c:v>
                </c:pt>
                <c:pt idx="30">
                  <c:v>0.40782600790839679</c:v>
                </c:pt>
                <c:pt idx="31">
                  <c:v>-0.18110242076064345</c:v>
                </c:pt>
                <c:pt idx="32">
                  <c:v>0.2147372593651164</c:v>
                </c:pt>
                <c:pt idx="33">
                  <c:v>-0.79840741262757287</c:v>
                </c:pt>
                <c:pt idx="34">
                  <c:v>-0.25067714055473644</c:v>
                </c:pt>
                <c:pt idx="35">
                  <c:v>0.23647591905505921</c:v>
                </c:pt>
                <c:pt idx="36">
                  <c:v>0.45594634361036068</c:v>
                </c:pt>
                <c:pt idx="37">
                  <c:v>1.1495052417278642</c:v>
                </c:pt>
                <c:pt idx="38">
                  <c:v>0.41466278797356071</c:v>
                </c:pt>
                <c:pt idx="39">
                  <c:v>0.12236590314118359</c:v>
                </c:pt>
                <c:pt idx="40">
                  <c:v>0.41225699379259684</c:v>
                </c:pt>
                <c:pt idx="41">
                  <c:v>-0.5369765640917894</c:v>
                </c:pt>
                <c:pt idx="42">
                  <c:v>0.14377070722159224</c:v>
                </c:pt>
                <c:pt idx="43">
                  <c:v>-0.60204678804552936</c:v>
                </c:pt>
                <c:pt idx="44">
                  <c:v>1.484935269593459</c:v>
                </c:pt>
                <c:pt idx="45">
                  <c:v>0.49603411031142025</c:v>
                </c:pt>
                <c:pt idx="46">
                  <c:v>-1.0851635287827899</c:v>
                </c:pt>
                <c:pt idx="47">
                  <c:v>1.5411326951231783</c:v>
                </c:pt>
                <c:pt idx="48">
                  <c:v>-0.59624997402212709</c:v>
                </c:pt>
                <c:pt idx="49">
                  <c:v>-0.1935478131720666</c:v>
                </c:pt>
                <c:pt idx="50">
                  <c:v>-0.36203065959249869</c:v>
                </c:pt>
                <c:pt idx="51">
                  <c:v>-2.7990627592227296E-2</c:v>
                </c:pt>
                <c:pt idx="52">
                  <c:v>-0.23033319694960033</c:v>
                </c:pt>
                <c:pt idx="53">
                  <c:v>-0.7841789611007649</c:v>
                </c:pt>
                <c:pt idx="54">
                  <c:v>0.24592764000368975</c:v>
                </c:pt>
                <c:pt idx="55">
                  <c:v>0.43420353538882489</c:v>
                </c:pt>
                <c:pt idx="56">
                  <c:v>-1.0370549120796683E-2</c:v>
                </c:pt>
                <c:pt idx="57">
                  <c:v>-0.17234036789341478</c:v>
                </c:pt>
                <c:pt idx="58">
                  <c:v>9.3092144098548213E-2</c:v>
                </c:pt>
                <c:pt idx="59">
                  <c:v>0.2457018485829667</c:v>
                </c:pt>
                <c:pt idx="60">
                  <c:v>-0.15314106486498902</c:v>
                </c:pt>
                <c:pt idx="61">
                  <c:v>-0.45354878428820067</c:v>
                </c:pt>
                <c:pt idx="62">
                  <c:v>-3.2238248380019423E-2</c:v>
                </c:pt>
                <c:pt idx="63">
                  <c:v>7.2199936629111061E-2</c:v>
                </c:pt>
                <c:pt idx="64">
                  <c:v>-0.20941215212640737</c:v>
                </c:pt>
                <c:pt idx="65">
                  <c:v>0.45152598201438648</c:v>
                </c:pt>
                <c:pt idx="66">
                  <c:v>0.46109153462257929</c:v>
                </c:pt>
                <c:pt idx="67">
                  <c:v>1.2675537318788999</c:v>
                </c:pt>
                <c:pt idx="68">
                  <c:v>-0.35589963581662137</c:v>
                </c:pt>
                <c:pt idx="69">
                  <c:v>-0.30525077010876095</c:v>
                </c:pt>
                <c:pt idx="70">
                  <c:v>0.36471760428919048</c:v>
                </c:pt>
                <c:pt idx="71">
                  <c:v>-1.2226433361803639</c:v>
                </c:pt>
                <c:pt idx="72">
                  <c:v>-0.75207944494115353</c:v>
                </c:pt>
                <c:pt idx="73">
                  <c:v>0.47994069146619123</c:v>
                </c:pt>
                <c:pt idx="74">
                  <c:v>-0.44216253222919438</c:v>
                </c:pt>
                <c:pt idx="75">
                  <c:v>-0.82046444682134945</c:v>
                </c:pt>
                <c:pt idx="76">
                  <c:v>-5.0222406031394287E-2</c:v>
                </c:pt>
                <c:pt idx="77">
                  <c:v>0.52143324202994767</c:v>
                </c:pt>
                <c:pt idx="78">
                  <c:v>-7.2615891196543131E-2</c:v>
                </c:pt>
                <c:pt idx="79">
                  <c:v>0.25157186901142975</c:v>
                </c:pt>
                <c:pt idx="80">
                  <c:v>0.26310726584038707</c:v>
                </c:pt>
                <c:pt idx="81">
                  <c:v>-0.25177108809905507</c:v>
                </c:pt>
                <c:pt idx="82">
                  <c:v>0.17946285174068907</c:v>
                </c:pt>
                <c:pt idx="83">
                  <c:v>1.3206352054475323</c:v>
                </c:pt>
                <c:pt idx="84">
                  <c:v>-0.4283311761227887</c:v>
                </c:pt>
                <c:pt idx="85">
                  <c:v>-0.62299586075289903</c:v>
                </c:pt>
                <c:pt idx="86">
                  <c:v>-0.14351389138508641</c:v>
                </c:pt>
                <c:pt idx="87">
                  <c:v>-0.1346852090531272</c:v>
                </c:pt>
                <c:pt idx="88">
                  <c:v>-0.17185053761435576</c:v>
                </c:pt>
                <c:pt idx="89">
                  <c:v>-0.46716345550664845</c:v>
                </c:pt>
                <c:pt idx="90">
                  <c:v>0.6183586235141052</c:v>
                </c:pt>
                <c:pt idx="91">
                  <c:v>-1.8189077346856355</c:v>
                </c:pt>
                <c:pt idx="92">
                  <c:v>-0.76472740711474896</c:v>
                </c:pt>
                <c:pt idx="93">
                  <c:v>-0.34854600942519559</c:v>
                </c:pt>
                <c:pt idx="94">
                  <c:v>3.4197656996561625E-2</c:v>
                </c:pt>
                <c:pt idx="95">
                  <c:v>-0.90033228059970916</c:v>
                </c:pt>
                <c:pt idx="96">
                  <c:v>-0.47515458978347208</c:v>
                </c:pt>
                <c:pt idx="97">
                  <c:v>0.41546679363301192</c:v>
                </c:pt>
                <c:pt idx="98">
                  <c:v>1.7599029790843981</c:v>
                </c:pt>
                <c:pt idx="99">
                  <c:v>-1.2862802930605921</c:v>
                </c:pt>
                <c:pt idx="100">
                  <c:v>0.96250410915428131</c:v>
                </c:pt>
                <c:pt idx="101">
                  <c:v>0.35261775420434993</c:v>
                </c:pt>
                <c:pt idx="102">
                  <c:v>-0.47791164316992113</c:v>
                </c:pt>
                <c:pt idx="103">
                  <c:v>0.12749146451610879</c:v>
                </c:pt>
                <c:pt idx="104">
                  <c:v>-0.12156982878944435</c:v>
                </c:pt>
                <c:pt idx="105">
                  <c:v>-0.10498263350095825</c:v>
                </c:pt>
                <c:pt idx="106">
                  <c:v>-0.9004263814382808</c:v>
                </c:pt>
                <c:pt idx="107">
                  <c:v>-5.45943664057226E-2</c:v>
                </c:pt>
                <c:pt idx="108">
                  <c:v>0.35727873063271465</c:v>
                </c:pt>
                <c:pt idx="109">
                  <c:v>-0.13498137373538413</c:v>
                </c:pt>
                <c:pt idx="110">
                  <c:v>-0.54352163155738153</c:v>
                </c:pt>
                <c:pt idx="111">
                  <c:v>0.25702410195337461</c:v>
                </c:pt>
                <c:pt idx="112">
                  <c:v>-1.2222998175277291</c:v>
                </c:pt>
                <c:pt idx="113">
                  <c:v>-0.14185316335984463</c:v>
                </c:pt>
                <c:pt idx="114">
                  <c:v>-0.48017021507118446</c:v>
                </c:pt>
                <c:pt idx="115">
                  <c:v>-0.79709303639849272</c:v>
                </c:pt>
                <c:pt idx="116">
                  <c:v>0.76742649385512751</c:v>
                </c:pt>
                <c:pt idx="117">
                  <c:v>-0.86216427218920677</c:v>
                </c:pt>
                <c:pt idx="118">
                  <c:v>9.5728940660650699E-2</c:v>
                </c:pt>
                <c:pt idx="119">
                  <c:v>-0.68607580137900215</c:v>
                </c:pt>
                <c:pt idx="120">
                  <c:v>0.79684059468604096</c:v>
                </c:pt>
                <c:pt idx="121">
                  <c:v>0.38414962982161038</c:v>
                </c:pt>
                <c:pt idx="122">
                  <c:v>-0.25115027552372632</c:v>
                </c:pt>
                <c:pt idx="123">
                  <c:v>-4.152163340593866E-3</c:v>
                </c:pt>
                <c:pt idx="124">
                  <c:v>-0.1085994447641196</c:v>
                </c:pt>
                <c:pt idx="125">
                  <c:v>-0.42692163662631449</c:v>
                </c:pt>
                <c:pt idx="126">
                  <c:v>1.9972923970632717E-2</c:v>
                </c:pt>
                <c:pt idx="127">
                  <c:v>0.57119285481330684</c:v>
                </c:pt>
                <c:pt idx="128">
                  <c:v>1.1819305693930673</c:v>
                </c:pt>
                <c:pt idx="129">
                  <c:v>4.8287851119257569E-2</c:v>
                </c:pt>
                <c:pt idx="130">
                  <c:v>4.4002799263189871</c:v>
                </c:pt>
                <c:pt idx="131">
                  <c:v>2.8730976863203077</c:v>
                </c:pt>
                <c:pt idx="132">
                  <c:v>0.48340506948923639</c:v>
                </c:pt>
                <c:pt idx="133">
                  <c:v>-0.37976290019248476</c:v>
                </c:pt>
                <c:pt idx="134">
                  <c:v>1.660921038950814</c:v>
                </c:pt>
                <c:pt idx="135">
                  <c:v>-0.12706713906857589</c:v>
                </c:pt>
                <c:pt idx="136">
                  <c:v>0.25437470802094719</c:v>
                </c:pt>
                <c:pt idx="137">
                  <c:v>0.75218873494686656</c:v>
                </c:pt>
                <c:pt idx="138">
                  <c:v>2.1514666867503576</c:v>
                </c:pt>
                <c:pt idx="139">
                  <c:v>1.8220575947978812</c:v>
                </c:pt>
                <c:pt idx="140">
                  <c:v>-0.72886790476017105</c:v>
                </c:pt>
                <c:pt idx="141">
                  <c:v>1.1900632090706891</c:v>
                </c:pt>
                <c:pt idx="142">
                  <c:v>-2.3335290314418615</c:v>
                </c:pt>
                <c:pt idx="143">
                  <c:v>-1.0814480634146746</c:v>
                </c:pt>
                <c:pt idx="144">
                  <c:v>-0.39556344282562195</c:v>
                </c:pt>
                <c:pt idx="145">
                  <c:v>-0.42599449040714121</c:v>
                </c:pt>
                <c:pt idx="146">
                  <c:v>-0.71017725217851857</c:v>
                </c:pt>
                <c:pt idx="147">
                  <c:v>-0.48883260199648515</c:v>
                </c:pt>
                <c:pt idx="148">
                  <c:v>1.1376384176981098</c:v>
                </c:pt>
                <c:pt idx="149">
                  <c:v>-1.3870167585068975</c:v>
                </c:pt>
                <c:pt idx="150">
                  <c:v>-0.7417435302528913</c:v>
                </c:pt>
                <c:pt idx="151">
                  <c:v>-0.54224368145936142</c:v>
                </c:pt>
                <c:pt idx="152">
                  <c:v>-0.25529526568725702</c:v>
                </c:pt>
                <c:pt idx="153">
                  <c:v>6.0680324456946398E-2</c:v>
                </c:pt>
                <c:pt idx="154">
                  <c:v>-0.30274257802603954</c:v>
                </c:pt>
                <c:pt idx="155">
                  <c:v>-0.1268923442313368</c:v>
                </c:pt>
                <c:pt idx="156">
                  <c:v>-0.68770941217334369</c:v>
                </c:pt>
                <c:pt idx="157">
                  <c:v>-0.6741796340770051</c:v>
                </c:pt>
                <c:pt idx="158">
                  <c:v>-0.29531528990291472</c:v>
                </c:pt>
                <c:pt idx="159">
                  <c:v>0.75023841917969813</c:v>
                </c:pt>
                <c:pt idx="160">
                  <c:v>-0.49794343506861294</c:v>
                </c:pt>
                <c:pt idx="161">
                  <c:v>3.292792991452778</c:v>
                </c:pt>
                <c:pt idx="162">
                  <c:v>-2.143276360752691</c:v>
                </c:pt>
                <c:pt idx="163">
                  <c:v>-0.81846657471640827</c:v>
                </c:pt>
                <c:pt idx="164">
                  <c:v>-0.88116960606973826</c:v>
                </c:pt>
                <c:pt idx="165">
                  <c:v>-0.40736677408526467</c:v>
                </c:pt>
                <c:pt idx="166">
                  <c:v>0.6455583191276657</c:v>
                </c:pt>
                <c:pt idx="167">
                  <c:v>1.3517977605693237</c:v>
                </c:pt>
                <c:pt idx="168">
                  <c:v>0.67160907385737678</c:v>
                </c:pt>
                <c:pt idx="169">
                  <c:v>1.5931967666145668</c:v>
                </c:pt>
                <c:pt idx="170">
                  <c:v>1.8615020355509428</c:v>
                </c:pt>
                <c:pt idx="171">
                  <c:v>-3.0908102671701347E-2</c:v>
                </c:pt>
                <c:pt idx="172">
                  <c:v>-2.0710519434750783</c:v>
                </c:pt>
                <c:pt idx="173">
                  <c:v>-0.53196594739709779</c:v>
                </c:pt>
                <c:pt idx="174">
                  <c:v>1.8583056425504316</c:v>
                </c:pt>
                <c:pt idx="175">
                  <c:v>-0.85979151448544022</c:v>
                </c:pt>
                <c:pt idx="176">
                  <c:v>-1.8689827187437009E-2</c:v>
                </c:pt>
                <c:pt idx="177">
                  <c:v>-0.8500576427966412</c:v>
                </c:pt>
                <c:pt idx="178">
                  <c:v>-0.54117771120737079</c:v>
                </c:pt>
                <c:pt idx="179">
                  <c:v>0.57533177395499424</c:v>
                </c:pt>
                <c:pt idx="180">
                  <c:v>0.24051244029498919</c:v>
                </c:pt>
                <c:pt idx="181">
                  <c:v>1.2752199147115597</c:v>
                </c:pt>
                <c:pt idx="182">
                  <c:v>-1.7288421019659492</c:v>
                </c:pt>
                <c:pt idx="183">
                  <c:v>-0.66706085504721857</c:v>
                </c:pt>
                <c:pt idx="184">
                  <c:v>-1.0124520960595903E-2</c:v>
                </c:pt>
                <c:pt idx="185">
                  <c:v>-0.19576282549160404</c:v>
                </c:pt>
                <c:pt idx="186">
                  <c:v>-0.32225544933267308</c:v>
                </c:pt>
                <c:pt idx="187">
                  <c:v>0.70581776418905706</c:v>
                </c:pt>
                <c:pt idx="188">
                  <c:v>0.7369970146209176</c:v>
                </c:pt>
                <c:pt idx="189">
                  <c:v>1.9773032357829743</c:v>
                </c:pt>
                <c:pt idx="190">
                  <c:v>-1.019786212307475</c:v>
                </c:pt>
                <c:pt idx="191">
                  <c:v>-0.39170869809805092</c:v>
                </c:pt>
                <c:pt idx="192">
                  <c:v>-0.51987904882552305</c:v>
                </c:pt>
                <c:pt idx="193">
                  <c:v>-0.48009194948125422</c:v>
                </c:pt>
                <c:pt idx="194">
                  <c:v>1.3015084511301345</c:v>
                </c:pt>
                <c:pt idx="195">
                  <c:v>-0.14198363973762743</c:v>
                </c:pt>
                <c:pt idx="196">
                  <c:v>0.64725162830346661</c:v>
                </c:pt>
                <c:pt idx="197">
                  <c:v>-0.45501898341125946</c:v>
                </c:pt>
                <c:pt idx="198">
                  <c:v>-1.2653256552498662</c:v>
                </c:pt>
                <c:pt idx="199">
                  <c:v>-1.3571695914511599</c:v>
                </c:pt>
                <c:pt idx="200">
                  <c:v>0.41430161276573163</c:v>
                </c:pt>
                <c:pt idx="201">
                  <c:v>0.67729964499852091</c:v>
                </c:pt>
                <c:pt idx="202">
                  <c:v>-1.0171018088157511</c:v>
                </c:pt>
                <c:pt idx="203">
                  <c:v>-1.0196020579782274</c:v>
                </c:pt>
                <c:pt idx="204">
                  <c:v>-5.9655827908352027E-2</c:v>
                </c:pt>
                <c:pt idx="205">
                  <c:v>-0.78263843930802091</c:v>
                </c:pt>
                <c:pt idx="206">
                  <c:v>-0.31630594910991117</c:v>
                </c:pt>
                <c:pt idx="207">
                  <c:v>-6.8151059365566549E-2</c:v>
                </c:pt>
                <c:pt idx="208">
                  <c:v>-0.22630492218100759</c:v>
                </c:pt>
                <c:pt idx="209">
                  <c:v>0.14932791824957789</c:v>
                </c:pt>
                <c:pt idx="210">
                  <c:v>-0.20447297112207224</c:v>
                </c:pt>
                <c:pt idx="211">
                  <c:v>-0.79115911846512865</c:v>
                </c:pt>
                <c:pt idx="212">
                  <c:v>-0.76669188859955173</c:v>
                </c:pt>
                <c:pt idx="213">
                  <c:v>-0.5492764543463674</c:v>
                </c:pt>
                <c:pt idx="214">
                  <c:v>-0.37736621254428582</c:v>
                </c:pt>
                <c:pt idx="215">
                  <c:v>0.30688358304605656</c:v>
                </c:pt>
                <c:pt idx="216">
                  <c:v>-1.486320968716665</c:v>
                </c:pt>
                <c:pt idx="217">
                  <c:v>7.6373662962700178E-2</c:v>
                </c:pt>
                <c:pt idx="218">
                  <c:v>-1.1508975177914003</c:v>
                </c:pt>
                <c:pt idx="219">
                  <c:v>0.22446318813367042</c:v>
                </c:pt>
                <c:pt idx="220">
                  <c:v>-0.1669576987434247</c:v>
                </c:pt>
                <c:pt idx="221">
                  <c:v>-0.68087242974078499</c:v>
                </c:pt>
                <c:pt idx="222">
                  <c:v>-0.2906338237758288</c:v>
                </c:pt>
                <c:pt idx="223">
                  <c:v>1.0523425844733298</c:v>
                </c:pt>
                <c:pt idx="224">
                  <c:v>-1.2424692698467183</c:v>
                </c:pt>
                <c:pt idx="225">
                  <c:v>-0.2405649430214008</c:v>
                </c:pt>
                <c:pt idx="226">
                  <c:v>0.3473966754190897</c:v>
                </c:pt>
                <c:pt idx="227">
                  <c:v>-0.65372636148684038</c:v>
                </c:pt>
                <c:pt idx="228">
                  <c:v>7.0390013242069546E-2</c:v>
                </c:pt>
                <c:pt idx="229">
                  <c:v>-1.4199060134246282</c:v>
                </c:pt>
                <c:pt idx="230">
                  <c:v>0.38147423167895406</c:v>
                </c:pt>
                <c:pt idx="231">
                  <c:v>-0.21597730455593123</c:v>
                </c:pt>
                <c:pt idx="232">
                  <c:v>-0.7207499367186706</c:v>
                </c:pt>
                <c:pt idx="233">
                  <c:v>-0.18251970080996785</c:v>
                </c:pt>
                <c:pt idx="234">
                  <c:v>-0.65508525854277155</c:v>
                </c:pt>
                <c:pt idx="235">
                  <c:v>-1.2330429965979812</c:v>
                </c:pt>
                <c:pt idx="236">
                  <c:v>-0.10421414331929059</c:v>
                </c:pt>
                <c:pt idx="237">
                  <c:v>-0.30340644426460722</c:v>
                </c:pt>
                <c:pt idx="238">
                  <c:v>-0.54250271172467668</c:v>
                </c:pt>
                <c:pt idx="239">
                  <c:v>-0.29982378249931463</c:v>
                </c:pt>
                <c:pt idx="240">
                  <c:v>-6.823362526263578E-2</c:v>
                </c:pt>
                <c:pt idx="241">
                  <c:v>-0.53762717526599912</c:v>
                </c:pt>
                <c:pt idx="242">
                  <c:v>0.16401422600707002</c:v>
                </c:pt>
                <c:pt idx="243">
                  <c:v>-0.23338641501830626</c:v>
                </c:pt>
                <c:pt idx="244">
                  <c:v>-0.59570914715958412</c:v>
                </c:pt>
                <c:pt idx="245">
                  <c:v>-0.54894558365590618</c:v>
                </c:pt>
                <c:pt idx="246">
                  <c:v>0.64092612946120819</c:v>
                </c:pt>
                <c:pt idx="247">
                  <c:v>0.29734701956716558</c:v>
                </c:pt>
                <c:pt idx="248">
                  <c:v>-0.53667655442903173</c:v>
                </c:pt>
                <c:pt idx="249">
                  <c:v>-0.14929208760816914</c:v>
                </c:pt>
                <c:pt idx="250">
                  <c:v>-0.39981290515670653</c:v>
                </c:pt>
                <c:pt idx="251">
                  <c:v>-8.9725194363555263E-2</c:v>
                </c:pt>
                <c:pt idx="252">
                  <c:v>1.5423671362313214</c:v>
                </c:pt>
                <c:pt idx="253">
                  <c:v>-0.55103907435487975</c:v>
                </c:pt>
                <c:pt idx="254">
                  <c:v>2.138513149810648</c:v>
                </c:pt>
                <c:pt idx="255">
                  <c:v>-1.7328469527085966</c:v>
                </c:pt>
                <c:pt idx="256">
                  <c:v>-1.2028791245694166</c:v>
                </c:pt>
                <c:pt idx="257">
                  <c:v>0.32151914717930818</c:v>
                </c:pt>
                <c:pt idx="258">
                  <c:v>-0.29800662447790977</c:v>
                </c:pt>
                <c:pt idx="259">
                  <c:v>0.13727309491007539</c:v>
                </c:pt>
                <c:pt idx="260">
                  <c:v>1.8288014882288421</c:v>
                </c:pt>
                <c:pt idx="261">
                  <c:v>5.1895628518815506</c:v>
                </c:pt>
                <c:pt idx="262">
                  <c:v>-3.2853109513368324</c:v>
                </c:pt>
                <c:pt idx="263">
                  <c:v>0.53166797302082103</c:v>
                </c:pt>
                <c:pt idx="264">
                  <c:v>-0.18270087022014245</c:v>
                </c:pt>
                <c:pt idx="265">
                  <c:v>0.91492196953872817</c:v>
                </c:pt>
                <c:pt idx="266">
                  <c:v>-1.2878961967078906</c:v>
                </c:pt>
                <c:pt idx="267">
                  <c:v>-0.47244023591732115</c:v>
                </c:pt>
                <c:pt idx="268">
                  <c:v>0.53017551348433689</c:v>
                </c:pt>
                <c:pt idx="269">
                  <c:v>-0.35655338368545014</c:v>
                </c:pt>
                <c:pt idx="270">
                  <c:v>0.76729697872246982</c:v>
                </c:pt>
                <c:pt idx="271">
                  <c:v>0.84602042488336271</c:v>
                </c:pt>
                <c:pt idx="272">
                  <c:v>-0.82161136403125101</c:v>
                </c:pt>
                <c:pt idx="273">
                  <c:v>-0.24683433550345729</c:v>
                </c:pt>
                <c:pt idx="274">
                  <c:v>8.4884780260404732E-2</c:v>
                </c:pt>
                <c:pt idx="275">
                  <c:v>0.55943429733975869</c:v>
                </c:pt>
                <c:pt idx="276">
                  <c:v>-0.88289428219172961</c:v>
                </c:pt>
                <c:pt idx="277">
                  <c:v>-0.20652381289259644</c:v>
                </c:pt>
                <c:pt idx="278">
                  <c:v>-1.0049091732804052</c:v>
                </c:pt>
                <c:pt idx="279">
                  <c:v>1.0666742433714742</c:v>
                </c:pt>
                <c:pt idx="280">
                  <c:v>3.3005117898080796</c:v>
                </c:pt>
                <c:pt idx="281">
                  <c:v>2.202388394298227</c:v>
                </c:pt>
                <c:pt idx="282">
                  <c:v>-1.8570271749213914</c:v>
                </c:pt>
                <c:pt idx="283">
                  <c:v>0.9424737844192016</c:v>
                </c:pt>
                <c:pt idx="284">
                  <c:v>-0.74643137095291268</c:v>
                </c:pt>
                <c:pt idx="285">
                  <c:v>-1.5158473834516801</c:v>
                </c:pt>
                <c:pt idx="286">
                  <c:v>0.1486301048805363</c:v>
                </c:pt>
                <c:pt idx="287">
                  <c:v>-0.33066619240256795</c:v>
                </c:pt>
                <c:pt idx="288">
                  <c:v>-2.7712013222282467E-2</c:v>
                </c:pt>
                <c:pt idx="289">
                  <c:v>-0.32370262916457587</c:v>
                </c:pt>
                <c:pt idx="290">
                  <c:v>0.41782852231376305</c:v>
                </c:pt>
                <c:pt idx="291">
                  <c:v>-8.3362257553262861E-2</c:v>
                </c:pt>
                <c:pt idx="292">
                  <c:v>0.11791007665927461</c:v>
                </c:pt>
                <c:pt idx="293">
                  <c:v>1.0389089308895105</c:v>
                </c:pt>
                <c:pt idx="294">
                  <c:v>1.6328648233388579</c:v>
                </c:pt>
                <c:pt idx="295">
                  <c:v>4.6345707776226694</c:v>
                </c:pt>
                <c:pt idx="296">
                  <c:v>-2.6308001574297188</c:v>
                </c:pt>
                <c:pt idx="297">
                  <c:v>0.91187229289943095</c:v>
                </c:pt>
                <c:pt idx="298">
                  <c:v>0.59069550656650416</c:v>
                </c:pt>
                <c:pt idx="299">
                  <c:v>-0.98948270677651406</c:v>
                </c:pt>
                <c:pt idx="300">
                  <c:v>0.28640359795978121</c:v>
                </c:pt>
                <c:pt idx="301">
                  <c:v>0.18725839793046026</c:v>
                </c:pt>
                <c:pt idx="302">
                  <c:v>-0.882774379510324</c:v>
                </c:pt>
                <c:pt idx="303">
                  <c:v>1.2798141604914963</c:v>
                </c:pt>
                <c:pt idx="304">
                  <c:v>0.57747484466568832</c:v>
                </c:pt>
                <c:pt idx="305">
                  <c:v>1.5797904326290424</c:v>
                </c:pt>
                <c:pt idx="306">
                  <c:v>-2.6768473403558848</c:v>
                </c:pt>
                <c:pt idx="307">
                  <c:v>-0.47959205142430505</c:v>
                </c:pt>
                <c:pt idx="308">
                  <c:v>0.36333174177790528</c:v>
                </c:pt>
                <c:pt idx="309">
                  <c:v>-0.1238009799087153</c:v>
                </c:pt>
                <c:pt idx="310">
                  <c:v>0.7818234162380876</c:v>
                </c:pt>
                <c:pt idx="311">
                  <c:v>1.0680351641013532</c:v>
                </c:pt>
                <c:pt idx="312">
                  <c:v>-1.8205185791480647</c:v>
                </c:pt>
                <c:pt idx="313">
                  <c:v>0.37140437952297561</c:v>
                </c:pt>
                <c:pt idx="314">
                  <c:v>0.69022839193237018</c:v>
                </c:pt>
                <c:pt idx="315">
                  <c:v>-1.1021795911726582</c:v>
                </c:pt>
                <c:pt idx="316">
                  <c:v>-7.3768373509801144E-2</c:v>
                </c:pt>
                <c:pt idx="317">
                  <c:v>0.83420722821322457</c:v>
                </c:pt>
                <c:pt idx="318">
                  <c:v>0.50305372931776571</c:v>
                </c:pt>
                <c:pt idx="319">
                  <c:v>-1.7641263750008722</c:v>
                </c:pt>
                <c:pt idx="320">
                  <c:v>0.61318864249602634</c:v>
                </c:pt>
                <c:pt idx="321">
                  <c:v>0.21452214282446788</c:v>
                </c:pt>
                <c:pt idx="322">
                  <c:v>-1.9574691958082955</c:v>
                </c:pt>
                <c:pt idx="323">
                  <c:v>0.45284728932673762</c:v>
                </c:pt>
                <c:pt idx="324">
                  <c:v>0.42811025313207351</c:v>
                </c:pt>
                <c:pt idx="325">
                  <c:v>1.0901245770782944</c:v>
                </c:pt>
                <c:pt idx="326">
                  <c:v>-0.55877608577571158</c:v>
                </c:pt>
                <c:pt idx="327">
                  <c:v>0.22618568880616804</c:v>
                </c:pt>
                <c:pt idx="328">
                  <c:v>-1.2903822801527327</c:v>
                </c:pt>
                <c:pt idx="329">
                  <c:v>-1.3622464834676411</c:v>
                </c:pt>
                <c:pt idx="330">
                  <c:v>-2.3857764294828637E-2</c:v>
                </c:pt>
                <c:pt idx="331">
                  <c:v>-0.38685997531918132</c:v>
                </c:pt>
                <c:pt idx="332">
                  <c:v>0.2709401994063434</c:v>
                </c:pt>
                <c:pt idx="333">
                  <c:v>0.80942379929330777</c:v>
                </c:pt>
                <c:pt idx="334">
                  <c:v>0.17924485146466496</c:v>
                </c:pt>
                <c:pt idx="335">
                  <c:v>3.6730183758504995E-2</c:v>
                </c:pt>
                <c:pt idx="336">
                  <c:v>-0.66366968342923427</c:v>
                </c:pt>
                <c:pt idx="337">
                  <c:v>-1.0057156073485936</c:v>
                </c:pt>
                <c:pt idx="338">
                  <c:v>-0.27816293307266371</c:v>
                </c:pt>
                <c:pt idx="339">
                  <c:v>-0.48563398295463156</c:v>
                </c:pt>
                <c:pt idx="340">
                  <c:v>-7.5719195195456515E-2</c:v>
                </c:pt>
                <c:pt idx="341">
                  <c:v>-0.17709640640547619</c:v>
                </c:pt>
                <c:pt idx="342">
                  <c:v>0.49800041310277599</c:v>
                </c:pt>
                <c:pt idx="343">
                  <c:v>0.90425012497513524</c:v>
                </c:pt>
                <c:pt idx="344">
                  <c:v>0.51786803445245455</c:v>
                </c:pt>
                <c:pt idx="345">
                  <c:v>-2.4784318589372155E-2</c:v>
                </c:pt>
                <c:pt idx="346">
                  <c:v>-0.7692796616602694</c:v>
                </c:pt>
                <c:pt idx="347">
                  <c:v>-0.25596439347808891</c:v>
                </c:pt>
                <c:pt idx="348">
                  <c:v>1.8059147477164779</c:v>
                </c:pt>
                <c:pt idx="349">
                  <c:v>2.1222433171890218</c:v>
                </c:pt>
                <c:pt idx="350">
                  <c:v>-0.30747483836921469</c:v>
                </c:pt>
                <c:pt idx="351">
                  <c:v>0.50409440364540914</c:v>
                </c:pt>
                <c:pt idx="352">
                  <c:v>1.447178066994355</c:v>
                </c:pt>
                <c:pt idx="353">
                  <c:v>2.7194881857219904</c:v>
                </c:pt>
                <c:pt idx="354">
                  <c:v>1.5991671106789909</c:v>
                </c:pt>
                <c:pt idx="355">
                  <c:v>-3.4290388520481625</c:v>
                </c:pt>
                <c:pt idx="356">
                  <c:v>-0.2606222838036833</c:v>
                </c:pt>
                <c:pt idx="357">
                  <c:v>-1.2232686514302265</c:v>
                </c:pt>
                <c:pt idx="358">
                  <c:v>1.1402352972915923</c:v>
                </c:pt>
                <c:pt idx="359">
                  <c:v>0.41607794316523999</c:v>
                </c:pt>
                <c:pt idx="360">
                  <c:v>0.66822802060913133</c:v>
                </c:pt>
                <c:pt idx="361">
                  <c:v>-0.45826181972887192</c:v>
                </c:pt>
                <c:pt idx="362">
                  <c:v>0.27829352224667703</c:v>
                </c:pt>
                <c:pt idx="363">
                  <c:v>-0.77031983006942595</c:v>
                </c:pt>
                <c:pt idx="364">
                  <c:v>-0.63464918718116292</c:v>
                </c:pt>
                <c:pt idx="365">
                  <c:v>-0.86762819184820006</c:v>
                </c:pt>
                <c:pt idx="366">
                  <c:v>-0.83932053474823243</c:v>
                </c:pt>
                <c:pt idx="367">
                  <c:v>-0.35020355016396959</c:v>
                </c:pt>
                <c:pt idx="368">
                  <c:v>5.699379762628419E-2</c:v>
                </c:pt>
                <c:pt idx="369">
                  <c:v>0.16249692587287679</c:v>
                </c:pt>
                <c:pt idx="370">
                  <c:v>-0.71440167154449952</c:v>
                </c:pt>
                <c:pt idx="371">
                  <c:v>-0.79356324311508575</c:v>
                </c:pt>
                <c:pt idx="372">
                  <c:v>-0.82786299877441583</c:v>
                </c:pt>
                <c:pt idx="373">
                  <c:v>0.61175588134100145</c:v>
                </c:pt>
                <c:pt idx="374">
                  <c:v>-0.70672587626058792</c:v>
                </c:pt>
                <c:pt idx="375">
                  <c:v>0.59277837297725178</c:v>
                </c:pt>
                <c:pt idx="376">
                  <c:v>-0.28515128631651609</c:v>
                </c:pt>
                <c:pt idx="377">
                  <c:v>-0.12573753469303883</c:v>
                </c:pt>
                <c:pt idx="378">
                  <c:v>-0.18295023744235703</c:v>
                </c:pt>
                <c:pt idx="379">
                  <c:v>1.1616599333766893</c:v>
                </c:pt>
                <c:pt idx="380">
                  <c:v>-0.60081740612225587</c:v>
                </c:pt>
                <c:pt idx="381">
                  <c:v>-0.24381101721732976</c:v>
                </c:pt>
                <c:pt idx="382">
                  <c:v>0.45405941942960631</c:v>
                </c:pt>
                <c:pt idx="383">
                  <c:v>0.75237187743914025</c:v>
                </c:pt>
                <c:pt idx="384">
                  <c:v>-0.14606483357995453</c:v>
                </c:pt>
                <c:pt idx="385">
                  <c:v>-0.37524069720508879</c:v>
                </c:pt>
                <c:pt idx="386">
                  <c:v>0.50275624924744267</c:v>
                </c:pt>
                <c:pt idx="387">
                  <c:v>3.0254034173754748E-3</c:v>
                </c:pt>
                <c:pt idx="388">
                  <c:v>0.30981067563596743</c:v>
                </c:pt>
                <c:pt idx="389">
                  <c:v>1.298097548691159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4E-4A4E-A43A-61923D70C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735680"/>
        <c:axId val="253737216"/>
      </c:lineChart>
      <c:catAx>
        <c:axId val="25373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3737216"/>
        <c:crossesAt val="-4"/>
        <c:auto val="1"/>
        <c:lblAlgn val="ctr"/>
        <c:lblOffset val="0"/>
        <c:tickLblSkip val="24"/>
        <c:tickMarkSkip val="24"/>
        <c:noMultiLvlLbl val="0"/>
      </c:catAx>
      <c:valAx>
        <c:axId val="253737216"/>
        <c:scaling>
          <c:orientation val="minMax"/>
          <c:max val="7"/>
          <c:min val="-4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3735680"/>
        <c:crosses val="autoZero"/>
        <c:crossBetween val="midCat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327815466763649E-2"/>
          <c:y val="2.4345109590253329E-2"/>
          <c:w val="0.93169242621018289"/>
          <c:h val="0.90816103159687045"/>
        </c:manualLayout>
      </c:layout>
      <c:barChart>
        <c:barDir val="col"/>
        <c:grouping val="clustered"/>
        <c:varyColors val="0"/>
        <c:ser>
          <c:idx val="3"/>
          <c:order val="1"/>
          <c:spPr>
            <a:solidFill>
              <a:schemeClr val="bg1">
                <a:lumMod val="75000"/>
              </a:schemeClr>
            </a:solidFill>
            <a:ln w="9525" cap="sq">
              <a:solidFill>
                <a:schemeClr val="bg1">
                  <a:lumMod val="75000"/>
                </a:schemeClr>
              </a:solidFill>
              <a:miter lim="800000"/>
            </a:ln>
            <a:effectLst/>
          </c:spPr>
          <c:invertIfNegative val="0"/>
          <c:cat>
            <c:numRef>
              <c:f>'Figure_A3_EPU Shocks'!$B$2:$B$133</c:f>
              <c:numCache>
                <c:formatCode>General</c:formatCode>
                <c:ptCount val="132"/>
                <c:pt idx="0">
                  <c:v>1987</c:v>
                </c:pt>
                <c:pt idx="12">
                  <c:v>1988</c:v>
                </c:pt>
                <c:pt idx="24">
                  <c:v>1989</c:v>
                </c:pt>
                <c:pt idx="36">
                  <c:v>1990</c:v>
                </c:pt>
                <c:pt idx="48">
                  <c:v>1991</c:v>
                </c:pt>
                <c:pt idx="60">
                  <c:v>1992</c:v>
                </c:pt>
                <c:pt idx="72">
                  <c:v>1993</c:v>
                </c:pt>
                <c:pt idx="84">
                  <c:v>1994</c:v>
                </c:pt>
                <c:pt idx="96">
                  <c:v>1995</c:v>
                </c:pt>
                <c:pt idx="108">
                  <c:v>1996</c:v>
                </c:pt>
                <c:pt idx="120">
                  <c:v>1997</c:v>
                </c:pt>
              </c:numCache>
            </c:numRef>
          </c:cat>
          <c:val>
            <c:numRef>
              <c:f>'Figure_A3_EPU Shocks'!$V$2:$V$133</c:f>
              <c:numCache>
                <c:formatCode>General</c:formatCode>
                <c:ptCount val="1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8A-4792-BDCE-CD943B12EAE5}"/>
            </c:ext>
          </c:extLst>
        </c:ser>
        <c:ser>
          <c:idx val="4"/>
          <c:order val="2"/>
          <c:spPr>
            <a:solidFill>
              <a:schemeClr val="bg1"/>
            </a:solidFill>
            <a:ln w="0" cap="sq">
              <a:solidFill>
                <a:schemeClr val="bg1"/>
              </a:solidFill>
              <a:miter lim="800000"/>
            </a:ln>
            <a:effectLst/>
          </c:spPr>
          <c:invertIfNegative val="0"/>
          <c:cat>
            <c:numRef>
              <c:f>'Figure_A3_EPU Shocks'!$B$2:$B$133</c:f>
              <c:numCache>
                <c:formatCode>General</c:formatCode>
                <c:ptCount val="132"/>
                <c:pt idx="0">
                  <c:v>1987</c:v>
                </c:pt>
                <c:pt idx="12">
                  <c:v>1988</c:v>
                </c:pt>
                <c:pt idx="24">
                  <c:v>1989</c:v>
                </c:pt>
                <c:pt idx="36">
                  <c:v>1990</c:v>
                </c:pt>
                <c:pt idx="48">
                  <c:v>1991</c:v>
                </c:pt>
                <c:pt idx="60">
                  <c:v>1992</c:v>
                </c:pt>
                <c:pt idx="72">
                  <c:v>1993</c:v>
                </c:pt>
                <c:pt idx="84">
                  <c:v>1994</c:v>
                </c:pt>
                <c:pt idx="96">
                  <c:v>1995</c:v>
                </c:pt>
                <c:pt idx="108">
                  <c:v>1996</c:v>
                </c:pt>
                <c:pt idx="120">
                  <c:v>1997</c:v>
                </c:pt>
              </c:numCache>
            </c:numRef>
          </c:cat>
          <c:val>
            <c:numRef>
              <c:f>'Figure_A3_EPU Shocks'!$W$2:$W$133</c:f>
              <c:numCache>
                <c:formatCode>General</c:formatCode>
                <c:ptCount val="1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-5</c:v>
                </c:pt>
                <c:pt idx="18">
                  <c:v>-5</c:v>
                </c:pt>
                <c:pt idx="19">
                  <c:v>-5</c:v>
                </c:pt>
                <c:pt idx="20">
                  <c:v>-5</c:v>
                </c:pt>
                <c:pt idx="21">
                  <c:v>-5</c:v>
                </c:pt>
                <c:pt idx="22">
                  <c:v>-5</c:v>
                </c:pt>
                <c:pt idx="23">
                  <c:v>-5</c:v>
                </c:pt>
                <c:pt idx="24">
                  <c:v>-5</c:v>
                </c:pt>
                <c:pt idx="25">
                  <c:v>-5</c:v>
                </c:pt>
                <c:pt idx="26">
                  <c:v>-5</c:v>
                </c:pt>
                <c:pt idx="27">
                  <c:v>-5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-5</c:v>
                </c:pt>
                <c:pt idx="43">
                  <c:v>-5</c:v>
                </c:pt>
                <c:pt idx="44">
                  <c:v>-5</c:v>
                </c:pt>
                <c:pt idx="45">
                  <c:v>-5</c:v>
                </c:pt>
                <c:pt idx="46">
                  <c:v>-5</c:v>
                </c:pt>
                <c:pt idx="47">
                  <c:v>-5</c:v>
                </c:pt>
                <c:pt idx="48">
                  <c:v>-5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-5</c:v>
                </c:pt>
                <c:pt idx="57">
                  <c:v>-5</c:v>
                </c:pt>
                <c:pt idx="58">
                  <c:v>-5</c:v>
                </c:pt>
                <c:pt idx="59">
                  <c:v>-5</c:v>
                </c:pt>
                <c:pt idx="60">
                  <c:v>-5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-5</c:v>
                </c:pt>
                <c:pt idx="86">
                  <c:v>-5</c:v>
                </c:pt>
                <c:pt idx="87">
                  <c:v>-5</c:v>
                </c:pt>
                <c:pt idx="88">
                  <c:v>-5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-5</c:v>
                </c:pt>
                <c:pt idx="102">
                  <c:v>-5</c:v>
                </c:pt>
                <c:pt idx="103">
                  <c:v>-5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8A-4792-BDCE-CD943B12E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4110720"/>
        <c:axId val="254128896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4472C4"/>
              </a:solidFill>
              <a:round/>
            </a:ln>
            <a:effectLst/>
          </c:spPr>
          <c:marker>
            <c:symbol val="none"/>
          </c:marker>
          <c:cat>
            <c:numRef>
              <c:f>'Figure_A3_EPU Shocks'!$N$2:$N$133</c:f>
              <c:numCache>
                <c:formatCode>General</c:formatCode>
                <c:ptCount val="132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  <c:pt idx="104">
                  <c:v>2013</c:v>
                </c:pt>
                <c:pt idx="108">
                  <c:v>2014</c:v>
                </c:pt>
                <c:pt idx="112">
                  <c:v>2015</c:v>
                </c:pt>
                <c:pt idx="116">
                  <c:v>2016</c:v>
                </c:pt>
                <c:pt idx="120">
                  <c:v>2017</c:v>
                </c:pt>
                <c:pt idx="124">
                  <c:v>2018</c:v>
                </c:pt>
                <c:pt idx="128">
                  <c:v>2019</c:v>
                </c:pt>
              </c:numCache>
            </c:numRef>
          </c:cat>
          <c:val>
            <c:numRef>
              <c:f>'Figure_A3_EPU Shocks'!$P$2:$P$133</c:f>
              <c:numCache>
                <c:formatCode>General</c:formatCode>
                <c:ptCount val="132"/>
                <c:pt idx="2">
                  <c:v>-0.83896279812165064</c:v>
                </c:pt>
                <c:pt idx="3">
                  <c:v>1.7523389297937879</c:v>
                </c:pt>
                <c:pt idx="4">
                  <c:v>-1.47959663342658</c:v>
                </c:pt>
                <c:pt idx="5">
                  <c:v>-0.62704987372300891</c:v>
                </c:pt>
                <c:pt idx="6">
                  <c:v>0.19095817389407985</c:v>
                </c:pt>
                <c:pt idx="7">
                  <c:v>0.14682182820165729</c:v>
                </c:pt>
                <c:pt idx="8">
                  <c:v>0.30979834575982557</c:v>
                </c:pt>
                <c:pt idx="9">
                  <c:v>0.73103074011220404</c:v>
                </c:pt>
                <c:pt idx="10">
                  <c:v>-0.10299279444181164</c:v>
                </c:pt>
                <c:pt idx="11">
                  <c:v>-0.69661307107163228</c:v>
                </c:pt>
                <c:pt idx="12">
                  <c:v>1.0347557518989106</c:v>
                </c:pt>
                <c:pt idx="13">
                  <c:v>-0.21050200786389886</c:v>
                </c:pt>
                <c:pt idx="14">
                  <c:v>-0.12782982652985278</c:v>
                </c:pt>
                <c:pt idx="15">
                  <c:v>0.10501657157985743</c:v>
                </c:pt>
                <c:pt idx="16">
                  <c:v>-0.60467607058125494</c:v>
                </c:pt>
                <c:pt idx="17">
                  <c:v>-0.43937190983114838</c:v>
                </c:pt>
                <c:pt idx="18">
                  <c:v>8.1034931015811607E-2</c:v>
                </c:pt>
                <c:pt idx="19">
                  <c:v>-3.9404319997236328E-2</c:v>
                </c:pt>
                <c:pt idx="20">
                  <c:v>-0.21034100875425188</c:v>
                </c:pt>
                <c:pt idx="21">
                  <c:v>-0.13237829067451043</c:v>
                </c:pt>
                <c:pt idx="22">
                  <c:v>0.8760146499788003</c:v>
                </c:pt>
                <c:pt idx="23">
                  <c:v>-0.57240063075850789</c:v>
                </c:pt>
                <c:pt idx="24">
                  <c:v>-0.81025815008569313</c:v>
                </c:pt>
                <c:pt idx="25">
                  <c:v>-0.21794271285106115</c:v>
                </c:pt>
                <c:pt idx="26">
                  <c:v>0.51084004936262928</c:v>
                </c:pt>
                <c:pt idx="27">
                  <c:v>0.30872476311190622</c:v>
                </c:pt>
                <c:pt idx="28">
                  <c:v>-0.36220102595744413</c:v>
                </c:pt>
                <c:pt idx="29">
                  <c:v>-0.36864668561503744</c:v>
                </c:pt>
                <c:pt idx="30">
                  <c:v>-0.95556511107895936</c:v>
                </c:pt>
                <c:pt idx="31">
                  <c:v>-0.73905337441932561</c:v>
                </c:pt>
                <c:pt idx="32">
                  <c:v>0.37257139130126032</c:v>
                </c:pt>
                <c:pt idx="33">
                  <c:v>0.3470302513353577</c:v>
                </c:pt>
                <c:pt idx="34">
                  <c:v>6.6627425079455044E-2</c:v>
                </c:pt>
                <c:pt idx="35">
                  <c:v>-0.49879331189824105</c:v>
                </c:pt>
                <c:pt idx="36">
                  <c:v>0.1942923965372948</c:v>
                </c:pt>
                <c:pt idx="37">
                  <c:v>-0.68552739218711178</c:v>
                </c:pt>
                <c:pt idx="38">
                  <c:v>-0.56796119038667292</c:v>
                </c:pt>
                <c:pt idx="39">
                  <c:v>-0.55172248708607385</c:v>
                </c:pt>
                <c:pt idx="40">
                  <c:v>0.43735060826902727</c:v>
                </c:pt>
                <c:pt idx="41">
                  <c:v>-0.46115756848465872</c:v>
                </c:pt>
                <c:pt idx="42">
                  <c:v>0.84116868037628567</c:v>
                </c:pt>
                <c:pt idx="43">
                  <c:v>4.0222196230949443</c:v>
                </c:pt>
                <c:pt idx="44">
                  <c:v>1.6745654478851357</c:v>
                </c:pt>
                <c:pt idx="45">
                  <c:v>0.82488881796917735</c:v>
                </c:pt>
                <c:pt idx="46">
                  <c:v>2.3864978633317322</c:v>
                </c:pt>
                <c:pt idx="47">
                  <c:v>-1.1530163526708159</c:v>
                </c:pt>
                <c:pt idx="48">
                  <c:v>-1.6862938375608558</c:v>
                </c:pt>
                <c:pt idx="49">
                  <c:v>-0.30279369456164645</c:v>
                </c:pt>
                <c:pt idx="50">
                  <c:v>-0.72714020605626895</c:v>
                </c:pt>
                <c:pt idx="51">
                  <c:v>-0.31533228990593581</c:v>
                </c:pt>
                <c:pt idx="52">
                  <c:v>-0.64447692657549105</c:v>
                </c:pt>
                <c:pt idx="53">
                  <c:v>1.467330782394934</c:v>
                </c:pt>
                <c:pt idx="54">
                  <c:v>-1.504658700536488</c:v>
                </c:pt>
                <c:pt idx="55">
                  <c:v>0.13180526320781935</c:v>
                </c:pt>
                <c:pt idx="56">
                  <c:v>2.5318340185749642</c:v>
                </c:pt>
                <c:pt idx="57">
                  <c:v>-0.47691930474401478</c:v>
                </c:pt>
                <c:pt idx="58">
                  <c:v>0.65955268712238724</c:v>
                </c:pt>
                <c:pt idx="59">
                  <c:v>-0.91843433247093131</c:v>
                </c:pt>
                <c:pt idx="60">
                  <c:v>0.39110452335203355</c:v>
                </c:pt>
                <c:pt idx="61">
                  <c:v>-0.75940128805116403</c:v>
                </c:pt>
                <c:pt idx="62">
                  <c:v>0.60545239177609378</c:v>
                </c:pt>
                <c:pt idx="63">
                  <c:v>0.9349497045571199</c:v>
                </c:pt>
                <c:pt idx="64">
                  <c:v>-0.42228872695572139</c:v>
                </c:pt>
                <c:pt idx="65">
                  <c:v>0.6329796979281882</c:v>
                </c:pt>
                <c:pt idx="66">
                  <c:v>-1.3708671960747785</c:v>
                </c:pt>
                <c:pt idx="67">
                  <c:v>6.3097074507781917E-2</c:v>
                </c:pt>
                <c:pt idx="68">
                  <c:v>-0.80576510715654404</c:v>
                </c:pt>
                <c:pt idx="69">
                  <c:v>4.3833779907538492E-2</c:v>
                </c:pt>
                <c:pt idx="70">
                  <c:v>-0.50900507766083714</c:v>
                </c:pt>
                <c:pt idx="71">
                  <c:v>-0.4844373984232993</c:v>
                </c:pt>
                <c:pt idx="72">
                  <c:v>-1.0499549071607179</c:v>
                </c:pt>
                <c:pt idx="73">
                  <c:v>1.4552152987463615E-2</c:v>
                </c:pt>
                <c:pt idx="74">
                  <c:v>-5.5568123295874308E-2</c:v>
                </c:pt>
                <c:pt idx="75">
                  <c:v>-0.29507004464694769</c:v>
                </c:pt>
                <c:pt idx="76">
                  <c:v>-0.35085561396708126</c:v>
                </c:pt>
                <c:pt idx="77">
                  <c:v>-0.49919245951252628</c:v>
                </c:pt>
                <c:pt idx="78">
                  <c:v>-1.0463300342223527</c:v>
                </c:pt>
                <c:pt idx="79">
                  <c:v>-0.57079829717022601</c:v>
                </c:pt>
                <c:pt idx="80">
                  <c:v>2.0782880748055236E-2</c:v>
                </c:pt>
                <c:pt idx="81">
                  <c:v>-0.62195188764702947</c:v>
                </c:pt>
                <c:pt idx="82">
                  <c:v>0.28797210231292031</c:v>
                </c:pt>
                <c:pt idx="83">
                  <c:v>-0.39427067024764606</c:v>
                </c:pt>
                <c:pt idx="84">
                  <c:v>1.4824447891804606</c:v>
                </c:pt>
                <c:pt idx="85">
                  <c:v>-1.218756060462455</c:v>
                </c:pt>
                <c:pt idx="86">
                  <c:v>0.57009432631352475</c:v>
                </c:pt>
                <c:pt idx="87">
                  <c:v>2.6512590804879737</c:v>
                </c:pt>
                <c:pt idx="88">
                  <c:v>-0.64970556888492359</c:v>
                </c:pt>
                <c:pt idx="89">
                  <c:v>-0.87675738697070216</c:v>
                </c:pt>
                <c:pt idx="90">
                  <c:v>1.1678355866934231</c:v>
                </c:pt>
                <c:pt idx="91">
                  <c:v>-0.2068748855325033</c:v>
                </c:pt>
                <c:pt idx="92">
                  <c:v>-0.78063412247294661</c:v>
                </c:pt>
                <c:pt idx="93">
                  <c:v>3.0546058808257039</c:v>
                </c:pt>
                <c:pt idx="94">
                  <c:v>-2.615287285792358E-2</c:v>
                </c:pt>
                <c:pt idx="95">
                  <c:v>-1.4955922108422188</c:v>
                </c:pt>
                <c:pt idx="96">
                  <c:v>-0.11645660821288316</c:v>
                </c:pt>
                <c:pt idx="97">
                  <c:v>0.68346325643856565</c:v>
                </c:pt>
                <c:pt idx="98">
                  <c:v>2.9206349035158445</c:v>
                </c:pt>
                <c:pt idx="99">
                  <c:v>0.27300315744812487</c:v>
                </c:pt>
                <c:pt idx="100">
                  <c:v>-0.57451553880110584</c:v>
                </c:pt>
                <c:pt idx="101">
                  <c:v>1.4887746768861407</c:v>
                </c:pt>
                <c:pt idx="102">
                  <c:v>-1.6591652004287851</c:v>
                </c:pt>
                <c:pt idx="103">
                  <c:v>0.89142203504676942</c:v>
                </c:pt>
                <c:pt idx="104">
                  <c:v>-0.32634230303767631</c:v>
                </c:pt>
                <c:pt idx="105">
                  <c:v>-0.16545609377705278</c:v>
                </c:pt>
                <c:pt idx="106">
                  <c:v>0.14909443305349623</c:v>
                </c:pt>
                <c:pt idx="107">
                  <c:v>-0.74949199386198306</c:v>
                </c:pt>
                <c:pt idx="108">
                  <c:v>0.7487779725257856</c:v>
                </c:pt>
                <c:pt idx="109">
                  <c:v>-1.0007353160955774</c:v>
                </c:pt>
                <c:pt idx="110">
                  <c:v>-0.9354564945779873</c:v>
                </c:pt>
                <c:pt idx="111">
                  <c:v>0.7924252906015693</c:v>
                </c:pt>
                <c:pt idx="112">
                  <c:v>-1.00693885491616</c:v>
                </c:pt>
                <c:pt idx="113">
                  <c:v>-0.28381360332984096</c:v>
                </c:pt>
                <c:pt idx="114">
                  <c:v>0.89546615655841288</c:v>
                </c:pt>
                <c:pt idx="115">
                  <c:v>-0.54631867927684707</c:v>
                </c:pt>
                <c:pt idx="116">
                  <c:v>1.8529102493600895</c:v>
                </c:pt>
                <c:pt idx="117">
                  <c:v>1.5042734734581009</c:v>
                </c:pt>
                <c:pt idx="118">
                  <c:v>-0.18539519219051884</c:v>
                </c:pt>
                <c:pt idx="119">
                  <c:v>-0.95131950138312615</c:v>
                </c:pt>
                <c:pt idx="120">
                  <c:v>0.31596680362102314</c:v>
                </c:pt>
                <c:pt idx="121">
                  <c:v>-1.1761606925739601</c:v>
                </c:pt>
                <c:pt idx="122">
                  <c:v>-1.3164653863435933</c:v>
                </c:pt>
                <c:pt idx="123">
                  <c:v>-0.55334492163334859</c:v>
                </c:pt>
                <c:pt idx="124">
                  <c:v>-0.7173630038833263</c:v>
                </c:pt>
                <c:pt idx="125">
                  <c:v>-0.24064961759898124</c:v>
                </c:pt>
                <c:pt idx="126">
                  <c:v>0.31092103217899875</c:v>
                </c:pt>
                <c:pt idx="127">
                  <c:v>7.3035371509223762E-2</c:v>
                </c:pt>
                <c:pt idx="128">
                  <c:v>0.19943005807757191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8A-4792-BDCE-CD943B12E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110720"/>
        <c:axId val="254128896"/>
      </c:lineChart>
      <c:catAx>
        <c:axId val="25411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4128896"/>
        <c:crossesAt val="-4"/>
        <c:auto val="1"/>
        <c:lblAlgn val="ctr"/>
        <c:lblOffset val="0"/>
        <c:tickLblSkip val="8"/>
        <c:tickMarkSkip val="8"/>
        <c:noMultiLvlLbl val="0"/>
      </c:catAx>
      <c:valAx>
        <c:axId val="254128896"/>
        <c:scaling>
          <c:orientation val="minMax"/>
          <c:max val="5"/>
          <c:min val="-3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4110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732122595310317E-2"/>
          <c:y val="2.6902342648872993E-2"/>
          <c:w val="0.84053575480937937"/>
          <c:h val="0.81027762879215237"/>
        </c:manualLayout>
      </c:layout>
      <c:lineChart>
        <c:grouping val="standard"/>
        <c:varyColors val="0"/>
        <c:ser>
          <c:idx val="0"/>
          <c:order val="0"/>
          <c:tx>
            <c:v>GDP</c:v>
          </c:tx>
          <c:spPr>
            <a:ln>
              <a:solidFill>
                <a:srgbClr val="225978"/>
              </a:solidFill>
            </a:ln>
          </c:spPr>
          <c:marker>
            <c:symbol val="none"/>
          </c:marker>
          <c:cat>
            <c:numRef>
              <c:f>hist_decomp!$A$2:$A$126</c:f>
              <c:numCache>
                <c:formatCode>General</c:formatCode>
                <c:ptCount val="125"/>
                <c:pt idx="0">
                  <c:v>1987</c:v>
                </c:pt>
                <c:pt idx="1">
                  <c:v>1987</c:v>
                </c:pt>
                <c:pt idx="2">
                  <c:v>1988</c:v>
                </c:pt>
                <c:pt idx="3">
                  <c:v>1988</c:v>
                </c:pt>
                <c:pt idx="4">
                  <c:v>1988</c:v>
                </c:pt>
                <c:pt idx="5">
                  <c:v>1988</c:v>
                </c:pt>
                <c:pt idx="6">
                  <c:v>1989</c:v>
                </c:pt>
                <c:pt idx="7">
                  <c:v>1989</c:v>
                </c:pt>
                <c:pt idx="8">
                  <c:v>1989</c:v>
                </c:pt>
                <c:pt idx="9">
                  <c:v>1989</c:v>
                </c:pt>
                <c:pt idx="10">
                  <c:v>1990</c:v>
                </c:pt>
                <c:pt idx="11">
                  <c:v>1990</c:v>
                </c:pt>
                <c:pt idx="12">
                  <c:v>1990</c:v>
                </c:pt>
                <c:pt idx="13">
                  <c:v>1990</c:v>
                </c:pt>
                <c:pt idx="14">
                  <c:v>1991</c:v>
                </c:pt>
                <c:pt idx="15">
                  <c:v>1991</c:v>
                </c:pt>
                <c:pt idx="16">
                  <c:v>1991</c:v>
                </c:pt>
                <c:pt idx="17">
                  <c:v>1991</c:v>
                </c:pt>
                <c:pt idx="18">
                  <c:v>1992</c:v>
                </c:pt>
                <c:pt idx="19">
                  <c:v>1992</c:v>
                </c:pt>
                <c:pt idx="20">
                  <c:v>1992</c:v>
                </c:pt>
                <c:pt idx="21">
                  <c:v>1992</c:v>
                </c:pt>
                <c:pt idx="22">
                  <c:v>1993</c:v>
                </c:pt>
                <c:pt idx="23">
                  <c:v>1993</c:v>
                </c:pt>
                <c:pt idx="24">
                  <c:v>1993</c:v>
                </c:pt>
                <c:pt idx="25">
                  <c:v>1993</c:v>
                </c:pt>
                <c:pt idx="26">
                  <c:v>1994</c:v>
                </c:pt>
                <c:pt idx="27">
                  <c:v>1994</c:v>
                </c:pt>
                <c:pt idx="28">
                  <c:v>1994</c:v>
                </c:pt>
                <c:pt idx="29">
                  <c:v>1994</c:v>
                </c:pt>
                <c:pt idx="30">
                  <c:v>1995</c:v>
                </c:pt>
                <c:pt idx="31">
                  <c:v>1995</c:v>
                </c:pt>
                <c:pt idx="32">
                  <c:v>1995</c:v>
                </c:pt>
                <c:pt idx="33">
                  <c:v>1995</c:v>
                </c:pt>
                <c:pt idx="34">
                  <c:v>1996</c:v>
                </c:pt>
                <c:pt idx="35">
                  <c:v>1996</c:v>
                </c:pt>
                <c:pt idx="36">
                  <c:v>1996</c:v>
                </c:pt>
                <c:pt idx="37">
                  <c:v>1996</c:v>
                </c:pt>
                <c:pt idx="38">
                  <c:v>1997</c:v>
                </c:pt>
                <c:pt idx="39">
                  <c:v>1997</c:v>
                </c:pt>
                <c:pt idx="40">
                  <c:v>1997</c:v>
                </c:pt>
                <c:pt idx="41">
                  <c:v>1997</c:v>
                </c:pt>
                <c:pt idx="42">
                  <c:v>1998</c:v>
                </c:pt>
                <c:pt idx="43">
                  <c:v>1998</c:v>
                </c:pt>
                <c:pt idx="44">
                  <c:v>1998</c:v>
                </c:pt>
                <c:pt idx="45">
                  <c:v>1998</c:v>
                </c:pt>
                <c:pt idx="46">
                  <c:v>1999</c:v>
                </c:pt>
                <c:pt idx="47">
                  <c:v>1999</c:v>
                </c:pt>
                <c:pt idx="48">
                  <c:v>1999</c:v>
                </c:pt>
                <c:pt idx="49">
                  <c:v>1999</c:v>
                </c:pt>
                <c:pt idx="50">
                  <c:v>2000</c:v>
                </c:pt>
                <c:pt idx="51">
                  <c:v>2000</c:v>
                </c:pt>
                <c:pt idx="52">
                  <c:v>2000</c:v>
                </c:pt>
                <c:pt idx="53">
                  <c:v>2000</c:v>
                </c:pt>
                <c:pt idx="54">
                  <c:v>2001</c:v>
                </c:pt>
                <c:pt idx="55">
                  <c:v>2001</c:v>
                </c:pt>
                <c:pt idx="56">
                  <c:v>2001</c:v>
                </c:pt>
                <c:pt idx="57">
                  <c:v>2001</c:v>
                </c:pt>
                <c:pt idx="58">
                  <c:v>2002</c:v>
                </c:pt>
                <c:pt idx="59">
                  <c:v>2002</c:v>
                </c:pt>
                <c:pt idx="60">
                  <c:v>2002</c:v>
                </c:pt>
                <c:pt idx="61">
                  <c:v>2002</c:v>
                </c:pt>
                <c:pt idx="62">
                  <c:v>2003</c:v>
                </c:pt>
                <c:pt idx="63">
                  <c:v>2003</c:v>
                </c:pt>
                <c:pt idx="64">
                  <c:v>2003</c:v>
                </c:pt>
                <c:pt idx="65">
                  <c:v>2003</c:v>
                </c:pt>
                <c:pt idx="66">
                  <c:v>2004</c:v>
                </c:pt>
                <c:pt idx="67">
                  <c:v>2004</c:v>
                </c:pt>
                <c:pt idx="68">
                  <c:v>2004</c:v>
                </c:pt>
                <c:pt idx="69">
                  <c:v>2004</c:v>
                </c:pt>
                <c:pt idx="70">
                  <c:v>2005</c:v>
                </c:pt>
                <c:pt idx="71">
                  <c:v>2005</c:v>
                </c:pt>
                <c:pt idx="72">
                  <c:v>2005</c:v>
                </c:pt>
                <c:pt idx="73">
                  <c:v>2005</c:v>
                </c:pt>
                <c:pt idx="74">
                  <c:v>2006</c:v>
                </c:pt>
                <c:pt idx="75">
                  <c:v>2006</c:v>
                </c:pt>
                <c:pt idx="76">
                  <c:v>2006</c:v>
                </c:pt>
                <c:pt idx="77">
                  <c:v>2006</c:v>
                </c:pt>
                <c:pt idx="78">
                  <c:v>2007</c:v>
                </c:pt>
                <c:pt idx="79">
                  <c:v>2007</c:v>
                </c:pt>
                <c:pt idx="80">
                  <c:v>2007</c:v>
                </c:pt>
                <c:pt idx="81">
                  <c:v>2007</c:v>
                </c:pt>
                <c:pt idx="82">
                  <c:v>2008</c:v>
                </c:pt>
                <c:pt idx="83">
                  <c:v>2008</c:v>
                </c:pt>
                <c:pt idx="84">
                  <c:v>2008</c:v>
                </c:pt>
                <c:pt idx="85">
                  <c:v>2008</c:v>
                </c:pt>
                <c:pt idx="86">
                  <c:v>2009</c:v>
                </c:pt>
                <c:pt idx="87">
                  <c:v>2009</c:v>
                </c:pt>
                <c:pt idx="88">
                  <c:v>2009</c:v>
                </c:pt>
                <c:pt idx="89">
                  <c:v>2009</c:v>
                </c:pt>
                <c:pt idx="90">
                  <c:v>2010</c:v>
                </c:pt>
                <c:pt idx="91">
                  <c:v>2010</c:v>
                </c:pt>
                <c:pt idx="92">
                  <c:v>2010</c:v>
                </c:pt>
                <c:pt idx="93">
                  <c:v>2010</c:v>
                </c:pt>
                <c:pt idx="94">
                  <c:v>2011</c:v>
                </c:pt>
                <c:pt idx="95">
                  <c:v>2011</c:v>
                </c:pt>
                <c:pt idx="96">
                  <c:v>2011</c:v>
                </c:pt>
                <c:pt idx="97">
                  <c:v>2011</c:v>
                </c:pt>
                <c:pt idx="98">
                  <c:v>2012</c:v>
                </c:pt>
                <c:pt idx="99">
                  <c:v>2012</c:v>
                </c:pt>
                <c:pt idx="100">
                  <c:v>2012</c:v>
                </c:pt>
                <c:pt idx="101">
                  <c:v>2012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2014</c:v>
                </c:pt>
                <c:pt idx="107">
                  <c:v>2014</c:v>
                </c:pt>
                <c:pt idx="108">
                  <c:v>2014</c:v>
                </c:pt>
                <c:pt idx="109">
                  <c:v>2014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2016</c:v>
                </c:pt>
                <c:pt idx="115">
                  <c:v>2016</c:v>
                </c:pt>
                <c:pt idx="116">
                  <c:v>2016</c:v>
                </c:pt>
                <c:pt idx="117">
                  <c:v>2016</c:v>
                </c:pt>
                <c:pt idx="118">
                  <c:v>2017</c:v>
                </c:pt>
                <c:pt idx="119">
                  <c:v>2017</c:v>
                </c:pt>
                <c:pt idx="120">
                  <c:v>2017</c:v>
                </c:pt>
                <c:pt idx="121">
                  <c:v>2017</c:v>
                </c:pt>
                <c:pt idx="122">
                  <c:v>2018</c:v>
                </c:pt>
                <c:pt idx="123">
                  <c:v>2018</c:v>
                </c:pt>
                <c:pt idx="124">
                  <c:v>2018</c:v>
                </c:pt>
              </c:numCache>
            </c:numRef>
          </c:cat>
          <c:val>
            <c:numRef>
              <c:f>hist_decomp!$F$2:$F$128</c:f>
              <c:numCache>
                <c:formatCode>0.00</c:formatCode>
                <c:ptCount val="127"/>
                <c:pt idx="0">
                  <c:v>1.1906379409754399E-2</c:v>
                </c:pt>
                <c:pt idx="1">
                  <c:v>9.62426738591559E-2</c:v>
                </c:pt>
                <c:pt idx="2">
                  <c:v>-4.1091959875976004E-2</c:v>
                </c:pt>
                <c:pt idx="3">
                  <c:v>1.10842498486341E-2</c:v>
                </c:pt>
                <c:pt idx="4">
                  <c:v>0.16828286654098698</c:v>
                </c:pt>
                <c:pt idx="5">
                  <c:v>0.20925913677090099</c:v>
                </c:pt>
                <c:pt idx="6">
                  <c:v>0.18505082632411099</c:v>
                </c:pt>
                <c:pt idx="7">
                  <c:v>8.7241521694034901E-2</c:v>
                </c:pt>
                <c:pt idx="8">
                  <c:v>-0.100807950146633</c:v>
                </c:pt>
                <c:pt idx="9">
                  <c:v>-0.198646198070146</c:v>
                </c:pt>
                <c:pt idx="10">
                  <c:v>-0.15241791451419501</c:v>
                </c:pt>
                <c:pt idx="11">
                  <c:v>-0.22781517726864101</c:v>
                </c:pt>
                <c:pt idx="12">
                  <c:v>-0.26789357357836402</c:v>
                </c:pt>
                <c:pt idx="13">
                  <c:v>-0.248869543570818</c:v>
                </c:pt>
                <c:pt idx="14">
                  <c:v>-0.25661409299405702</c:v>
                </c:pt>
                <c:pt idx="15">
                  <c:v>-0.203791227080964</c:v>
                </c:pt>
                <c:pt idx="16">
                  <c:v>-0.13556413584166099</c:v>
                </c:pt>
                <c:pt idx="17">
                  <c:v>-0.10350568861912199</c:v>
                </c:pt>
                <c:pt idx="18">
                  <c:v>-7.21625684867164E-2</c:v>
                </c:pt>
                <c:pt idx="19">
                  <c:v>-1.44146705031447E-2</c:v>
                </c:pt>
                <c:pt idx="20">
                  <c:v>5.0661498945639906E-2</c:v>
                </c:pt>
                <c:pt idx="21">
                  <c:v>-2.6256488355607097E-2</c:v>
                </c:pt>
                <c:pt idx="22">
                  <c:v>-1.9985009121012601E-2</c:v>
                </c:pt>
                <c:pt idx="23">
                  <c:v>0.12600714670185001</c:v>
                </c:pt>
                <c:pt idx="24">
                  <c:v>0.25870945472406198</c:v>
                </c:pt>
                <c:pt idx="25">
                  <c:v>0.28464345128000501</c:v>
                </c:pt>
                <c:pt idx="26">
                  <c:v>0.274234669446624</c:v>
                </c:pt>
                <c:pt idx="27">
                  <c:v>0.34267323107364001</c:v>
                </c:pt>
                <c:pt idx="28">
                  <c:v>0.48747895873541003</c:v>
                </c:pt>
                <c:pt idx="29">
                  <c:v>0.70773658407134099</c:v>
                </c:pt>
                <c:pt idx="30">
                  <c:v>0.92282583655029504</c:v>
                </c:pt>
                <c:pt idx="31">
                  <c:v>0.99139207772716897</c:v>
                </c:pt>
                <c:pt idx="32">
                  <c:v>0.94963290612908902</c:v>
                </c:pt>
                <c:pt idx="33">
                  <c:v>0.88426540181637103</c:v>
                </c:pt>
                <c:pt idx="34">
                  <c:v>0.87284283488610404</c:v>
                </c:pt>
                <c:pt idx="35">
                  <c:v>0.81725595229086501</c:v>
                </c:pt>
                <c:pt idx="36">
                  <c:v>0.82631861192300204</c:v>
                </c:pt>
                <c:pt idx="37">
                  <c:v>0.879891065375904</c:v>
                </c:pt>
                <c:pt idx="38">
                  <c:v>0.91729617095186589</c:v>
                </c:pt>
                <c:pt idx="39">
                  <c:v>0.84721861426868494</c:v>
                </c:pt>
                <c:pt idx="40">
                  <c:v>0.79469381036244502</c:v>
                </c:pt>
                <c:pt idx="41">
                  <c:v>0.59646489854862395</c:v>
                </c:pt>
                <c:pt idx="42">
                  <c:v>-0.111971574223223</c:v>
                </c:pt>
                <c:pt idx="43">
                  <c:v>-0.886020730238958</c:v>
                </c:pt>
                <c:pt idx="44">
                  <c:v>-1.49026151645713</c:v>
                </c:pt>
                <c:pt idx="45">
                  <c:v>-2.1139029778951199</c:v>
                </c:pt>
                <c:pt idx="46">
                  <c:v>-2.2892940124601298</c:v>
                </c:pt>
                <c:pt idx="47">
                  <c:v>-1.9783591669176401</c:v>
                </c:pt>
                <c:pt idx="48">
                  <c:v>-1.6012762737116999</c:v>
                </c:pt>
                <c:pt idx="49">
                  <c:v>-1.2202333233770501</c:v>
                </c:pt>
                <c:pt idx="50">
                  <c:v>-0.84810393517581806</c:v>
                </c:pt>
                <c:pt idx="51">
                  <c:v>-0.48984181568240798</c:v>
                </c:pt>
                <c:pt idx="52">
                  <c:v>-0.38209725185187599</c:v>
                </c:pt>
                <c:pt idx="53">
                  <c:v>-0.13026277751968099</c:v>
                </c:pt>
                <c:pt idx="54">
                  <c:v>4.6145041843809798E-2</c:v>
                </c:pt>
                <c:pt idx="55">
                  <c:v>-0.21461533288002102</c:v>
                </c:pt>
                <c:pt idx="56">
                  <c:v>-0.39168871508802594</c:v>
                </c:pt>
                <c:pt idx="57">
                  <c:v>-0.49610392787204405</c:v>
                </c:pt>
                <c:pt idx="58">
                  <c:v>-0.44905304899669701</c:v>
                </c:pt>
                <c:pt idx="59">
                  <c:v>-0.39020101103792498</c:v>
                </c:pt>
                <c:pt idx="60">
                  <c:v>-0.267666784059372</c:v>
                </c:pt>
                <c:pt idx="61">
                  <c:v>-0.23379268821927301</c:v>
                </c:pt>
                <c:pt idx="62">
                  <c:v>-0.34585667550205601</c:v>
                </c:pt>
                <c:pt idx="63">
                  <c:v>-0.37724165442678803</c:v>
                </c:pt>
                <c:pt idx="64">
                  <c:v>-0.43484436403801902</c:v>
                </c:pt>
                <c:pt idx="65">
                  <c:v>-0.326287843600362</c:v>
                </c:pt>
                <c:pt idx="66">
                  <c:v>-0.20693658640745</c:v>
                </c:pt>
                <c:pt idx="67">
                  <c:v>-5.6242771493359996E-2</c:v>
                </c:pt>
                <c:pt idx="68">
                  <c:v>6.8387607439948303E-2</c:v>
                </c:pt>
                <c:pt idx="69">
                  <c:v>0.19831856099785999</c:v>
                </c:pt>
                <c:pt idx="70">
                  <c:v>0.36153641240456297</c:v>
                </c:pt>
                <c:pt idx="71">
                  <c:v>0.57112102459249003</c:v>
                </c:pt>
                <c:pt idx="72">
                  <c:v>0.66980476678215994</c:v>
                </c:pt>
                <c:pt idx="73">
                  <c:v>0.66627187757986406</c:v>
                </c:pt>
                <c:pt idx="74">
                  <c:v>0.64585558676372101</c:v>
                </c:pt>
                <c:pt idx="75">
                  <c:v>0.64849305164752702</c:v>
                </c:pt>
                <c:pt idx="76">
                  <c:v>0.70876881972414896</c:v>
                </c:pt>
                <c:pt idx="77">
                  <c:v>0.86289595970568611</c:v>
                </c:pt>
                <c:pt idx="78">
                  <c:v>1.0094437576848601</c:v>
                </c:pt>
                <c:pt idx="79">
                  <c:v>1.0535139771458399</c:v>
                </c:pt>
                <c:pt idx="80">
                  <c:v>1.1025630754487699</c:v>
                </c:pt>
                <c:pt idx="81">
                  <c:v>1.0853265563257599</c:v>
                </c:pt>
                <c:pt idx="82">
                  <c:v>1.0762603108616</c:v>
                </c:pt>
                <c:pt idx="83">
                  <c:v>0.91478848280449587</c:v>
                </c:pt>
                <c:pt idx="84">
                  <c:v>0.88153608278138895</c:v>
                </c:pt>
                <c:pt idx="85">
                  <c:v>0.75054966292796599</c:v>
                </c:pt>
                <c:pt idx="86">
                  <c:v>0.24800688873492199</c:v>
                </c:pt>
                <c:pt idx="87">
                  <c:v>-5.7449310141972701E-2</c:v>
                </c:pt>
                <c:pt idx="88">
                  <c:v>-0.10976681658802299</c:v>
                </c:pt>
                <c:pt idx="89">
                  <c:v>-0.239699297567812</c:v>
                </c:pt>
                <c:pt idx="90">
                  <c:v>-0.258946566235289</c:v>
                </c:pt>
                <c:pt idx="91">
                  <c:v>-0.12521503654485699</c:v>
                </c:pt>
                <c:pt idx="92">
                  <c:v>-0.383431951489768</c:v>
                </c:pt>
                <c:pt idx="93">
                  <c:v>-0.57015158976809099</c:v>
                </c:pt>
                <c:pt idx="94">
                  <c:v>-0.38588969645043902</c:v>
                </c:pt>
                <c:pt idx="95">
                  <c:v>-0.19755743379808702</c:v>
                </c:pt>
                <c:pt idx="96">
                  <c:v>-0.221857600535834</c:v>
                </c:pt>
                <c:pt idx="97">
                  <c:v>-0.61055552009998193</c:v>
                </c:pt>
                <c:pt idx="98">
                  <c:v>-0.93051454025449098</c:v>
                </c:pt>
                <c:pt idx="99">
                  <c:v>-1.0398757152814699</c:v>
                </c:pt>
                <c:pt idx="100">
                  <c:v>-1.2161713671930701</c:v>
                </c:pt>
                <c:pt idx="101">
                  <c:v>-1.13611309192416</c:v>
                </c:pt>
                <c:pt idx="102">
                  <c:v>-1.09776159395367</c:v>
                </c:pt>
                <c:pt idx="103">
                  <c:v>-1.0434668734816199</c:v>
                </c:pt>
                <c:pt idx="104">
                  <c:v>-0.91887006635732404</c:v>
                </c:pt>
                <c:pt idx="105">
                  <c:v>-0.82800241887486403</c:v>
                </c:pt>
                <c:pt idx="106">
                  <c:v>-0.66483470873068695</c:v>
                </c:pt>
                <c:pt idx="107">
                  <c:v>-0.60884081403399204</c:v>
                </c:pt>
                <c:pt idx="108">
                  <c:v>-0.44849414777938296</c:v>
                </c:pt>
                <c:pt idx="109">
                  <c:v>-0.160776611320156</c:v>
                </c:pt>
                <c:pt idx="110">
                  <c:v>-3.5651314567794599E-2</c:v>
                </c:pt>
                <c:pt idx="111">
                  <c:v>0.150716123756029</c:v>
                </c:pt>
                <c:pt idx="112">
                  <c:v>0.31554221764160101</c:v>
                </c:pt>
                <c:pt idx="113">
                  <c:v>0.30167094593398097</c:v>
                </c:pt>
                <c:pt idx="114">
                  <c:v>0.30709424661235002</c:v>
                </c:pt>
                <c:pt idx="115">
                  <c:v>6.5750428796897201E-2</c:v>
                </c:pt>
                <c:pt idx="116">
                  <c:v>-0.332733068943798</c:v>
                </c:pt>
                <c:pt idx="117">
                  <c:v>-0.551661328965383</c:v>
                </c:pt>
                <c:pt idx="118">
                  <c:v>-0.53814996898885004</c:v>
                </c:pt>
                <c:pt idx="119">
                  <c:v>-0.52358430026352099</c:v>
                </c:pt>
                <c:pt idx="120">
                  <c:v>-0.351532880673742</c:v>
                </c:pt>
                <c:pt idx="121">
                  <c:v>-1.69638012214233E-2</c:v>
                </c:pt>
                <c:pt idx="122">
                  <c:v>0.29139041035124702</c:v>
                </c:pt>
                <c:pt idx="123">
                  <c:v>0.57188863093347297</c:v>
                </c:pt>
                <c:pt idx="124">
                  <c:v>0.76566978954825404</c:v>
                </c:pt>
                <c:pt idx="125">
                  <c:v>0.80298924370548097</c:v>
                </c:pt>
                <c:pt idx="126">
                  <c:v>0.77355756671735498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1B-4EE7-AD7F-1C70FAD5B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560064"/>
        <c:axId val="75561600"/>
      </c:lineChart>
      <c:lineChart>
        <c:grouping val="standard"/>
        <c:varyColors val="0"/>
        <c:ser>
          <c:idx val="1"/>
          <c:order val="1"/>
          <c:tx>
            <c:v>Investment</c:v>
          </c:tx>
          <c:spPr>
            <a:ln>
              <a:solidFill>
                <a:srgbClr val="CD8C41"/>
              </a:solidFill>
            </a:ln>
          </c:spPr>
          <c:marker>
            <c:symbol val="none"/>
          </c:marker>
          <c:cat>
            <c:numRef>
              <c:f>hist_decomp!$A$2:$A$128</c:f>
              <c:numCache>
                <c:formatCode>General</c:formatCode>
                <c:ptCount val="127"/>
                <c:pt idx="0">
                  <c:v>1987</c:v>
                </c:pt>
                <c:pt idx="1">
                  <c:v>1987</c:v>
                </c:pt>
                <c:pt idx="2">
                  <c:v>1988</c:v>
                </c:pt>
                <c:pt idx="3">
                  <c:v>1988</c:v>
                </c:pt>
                <c:pt idx="4">
                  <c:v>1988</c:v>
                </c:pt>
                <c:pt idx="5">
                  <c:v>1988</c:v>
                </c:pt>
                <c:pt idx="6">
                  <c:v>1989</c:v>
                </c:pt>
                <c:pt idx="7">
                  <c:v>1989</c:v>
                </c:pt>
                <c:pt idx="8">
                  <c:v>1989</c:v>
                </c:pt>
                <c:pt idx="9">
                  <c:v>1989</c:v>
                </c:pt>
                <c:pt idx="10">
                  <c:v>1990</c:v>
                </c:pt>
                <c:pt idx="11">
                  <c:v>1990</c:v>
                </c:pt>
                <c:pt idx="12">
                  <c:v>1990</c:v>
                </c:pt>
                <c:pt idx="13">
                  <c:v>1990</c:v>
                </c:pt>
                <c:pt idx="14">
                  <c:v>1991</c:v>
                </c:pt>
                <c:pt idx="15">
                  <c:v>1991</c:v>
                </c:pt>
                <c:pt idx="16">
                  <c:v>1991</c:v>
                </c:pt>
                <c:pt idx="17">
                  <c:v>1991</c:v>
                </c:pt>
                <c:pt idx="18">
                  <c:v>1992</c:v>
                </c:pt>
                <c:pt idx="19">
                  <c:v>1992</c:v>
                </c:pt>
                <c:pt idx="20">
                  <c:v>1992</c:v>
                </c:pt>
                <c:pt idx="21">
                  <c:v>1992</c:v>
                </c:pt>
                <c:pt idx="22">
                  <c:v>1993</c:v>
                </c:pt>
                <c:pt idx="23">
                  <c:v>1993</c:v>
                </c:pt>
                <c:pt idx="24">
                  <c:v>1993</c:v>
                </c:pt>
                <c:pt idx="25">
                  <c:v>1993</c:v>
                </c:pt>
                <c:pt idx="26">
                  <c:v>1994</c:v>
                </c:pt>
                <c:pt idx="27">
                  <c:v>1994</c:v>
                </c:pt>
                <c:pt idx="28">
                  <c:v>1994</c:v>
                </c:pt>
                <c:pt idx="29">
                  <c:v>1994</c:v>
                </c:pt>
                <c:pt idx="30">
                  <c:v>1995</c:v>
                </c:pt>
                <c:pt idx="31">
                  <c:v>1995</c:v>
                </c:pt>
                <c:pt idx="32">
                  <c:v>1995</c:v>
                </c:pt>
                <c:pt idx="33">
                  <c:v>1995</c:v>
                </c:pt>
                <c:pt idx="34">
                  <c:v>1996</c:v>
                </c:pt>
                <c:pt idx="35">
                  <c:v>1996</c:v>
                </c:pt>
                <c:pt idx="36">
                  <c:v>1996</c:v>
                </c:pt>
                <c:pt idx="37">
                  <c:v>1996</c:v>
                </c:pt>
                <c:pt idx="38">
                  <c:v>1997</c:v>
                </c:pt>
                <c:pt idx="39">
                  <c:v>1997</c:v>
                </c:pt>
                <c:pt idx="40">
                  <c:v>1997</c:v>
                </c:pt>
                <c:pt idx="41">
                  <c:v>1997</c:v>
                </c:pt>
                <c:pt idx="42">
                  <c:v>1998</c:v>
                </c:pt>
                <c:pt idx="43">
                  <c:v>1998</c:v>
                </c:pt>
                <c:pt idx="44">
                  <c:v>1998</c:v>
                </c:pt>
                <c:pt idx="45">
                  <c:v>1998</c:v>
                </c:pt>
                <c:pt idx="46">
                  <c:v>1999</c:v>
                </c:pt>
                <c:pt idx="47">
                  <c:v>1999</c:v>
                </c:pt>
                <c:pt idx="48">
                  <c:v>1999</c:v>
                </c:pt>
                <c:pt idx="49">
                  <c:v>1999</c:v>
                </c:pt>
                <c:pt idx="50">
                  <c:v>2000</c:v>
                </c:pt>
                <c:pt idx="51">
                  <c:v>2000</c:v>
                </c:pt>
                <c:pt idx="52">
                  <c:v>2000</c:v>
                </c:pt>
                <c:pt idx="53">
                  <c:v>2000</c:v>
                </c:pt>
                <c:pt idx="54">
                  <c:v>2001</c:v>
                </c:pt>
                <c:pt idx="55">
                  <c:v>2001</c:v>
                </c:pt>
                <c:pt idx="56">
                  <c:v>2001</c:v>
                </c:pt>
                <c:pt idx="57">
                  <c:v>2001</c:v>
                </c:pt>
                <c:pt idx="58">
                  <c:v>2002</c:v>
                </c:pt>
                <c:pt idx="59">
                  <c:v>2002</c:v>
                </c:pt>
                <c:pt idx="60">
                  <c:v>2002</c:v>
                </c:pt>
                <c:pt idx="61">
                  <c:v>2002</c:v>
                </c:pt>
                <c:pt idx="62">
                  <c:v>2003</c:v>
                </c:pt>
                <c:pt idx="63">
                  <c:v>2003</c:v>
                </c:pt>
                <c:pt idx="64">
                  <c:v>2003</c:v>
                </c:pt>
                <c:pt idx="65">
                  <c:v>2003</c:v>
                </c:pt>
                <c:pt idx="66">
                  <c:v>2004</c:v>
                </c:pt>
                <c:pt idx="67">
                  <c:v>2004</c:v>
                </c:pt>
                <c:pt idx="68">
                  <c:v>2004</c:v>
                </c:pt>
                <c:pt idx="69">
                  <c:v>2004</c:v>
                </c:pt>
                <c:pt idx="70">
                  <c:v>2005</c:v>
                </c:pt>
                <c:pt idx="71">
                  <c:v>2005</c:v>
                </c:pt>
                <c:pt idx="72">
                  <c:v>2005</c:v>
                </c:pt>
                <c:pt idx="73">
                  <c:v>2005</c:v>
                </c:pt>
                <c:pt idx="74">
                  <c:v>2006</c:v>
                </c:pt>
                <c:pt idx="75">
                  <c:v>2006</c:v>
                </c:pt>
                <c:pt idx="76">
                  <c:v>2006</c:v>
                </c:pt>
                <c:pt idx="77">
                  <c:v>2006</c:v>
                </c:pt>
                <c:pt idx="78">
                  <c:v>2007</c:v>
                </c:pt>
                <c:pt idx="79">
                  <c:v>2007</c:v>
                </c:pt>
                <c:pt idx="80">
                  <c:v>2007</c:v>
                </c:pt>
                <c:pt idx="81">
                  <c:v>2007</c:v>
                </c:pt>
                <c:pt idx="82">
                  <c:v>2008</c:v>
                </c:pt>
                <c:pt idx="83">
                  <c:v>2008</c:v>
                </c:pt>
                <c:pt idx="84">
                  <c:v>2008</c:v>
                </c:pt>
                <c:pt idx="85">
                  <c:v>2008</c:v>
                </c:pt>
                <c:pt idx="86">
                  <c:v>2009</c:v>
                </c:pt>
                <c:pt idx="87">
                  <c:v>2009</c:v>
                </c:pt>
                <c:pt idx="88">
                  <c:v>2009</c:v>
                </c:pt>
                <c:pt idx="89">
                  <c:v>2009</c:v>
                </c:pt>
                <c:pt idx="90">
                  <c:v>2010</c:v>
                </c:pt>
                <c:pt idx="91">
                  <c:v>2010</c:v>
                </c:pt>
                <c:pt idx="92">
                  <c:v>2010</c:v>
                </c:pt>
                <c:pt idx="93">
                  <c:v>2010</c:v>
                </c:pt>
                <c:pt idx="94">
                  <c:v>2011</c:v>
                </c:pt>
                <c:pt idx="95">
                  <c:v>2011</c:v>
                </c:pt>
                <c:pt idx="96">
                  <c:v>2011</c:v>
                </c:pt>
                <c:pt idx="97">
                  <c:v>2011</c:v>
                </c:pt>
                <c:pt idx="98">
                  <c:v>2012</c:v>
                </c:pt>
                <c:pt idx="99">
                  <c:v>2012</c:v>
                </c:pt>
                <c:pt idx="100">
                  <c:v>2012</c:v>
                </c:pt>
                <c:pt idx="101">
                  <c:v>2012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2014</c:v>
                </c:pt>
                <c:pt idx="107">
                  <c:v>2014</c:v>
                </c:pt>
                <c:pt idx="108">
                  <c:v>2014</c:v>
                </c:pt>
                <c:pt idx="109">
                  <c:v>2014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2016</c:v>
                </c:pt>
                <c:pt idx="115">
                  <c:v>2016</c:v>
                </c:pt>
                <c:pt idx="116">
                  <c:v>2016</c:v>
                </c:pt>
                <c:pt idx="117">
                  <c:v>2016</c:v>
                </c:pt>
                <c:pt idx="118">
                  <c:v>2017</c:v>
                </c:pt>
                <c:pt idx="119">
                  <c:v>2017</c:v>
                </c:pt>
                <c:pt idx="120">
                  <c:v>2017</c:v>
                </c:pt>
                <c:pt idx="121">
                  <c:v>2017</c:v>
                </c:pt>
                <c:pt idx="122">
                  <c:v>2018</c:v>
                </c:pt>
                <c:pt idx="123">
                  <c:v>2018</c:v>
                </c:pt>
                <c:pt idx="124">
                  <c:v>2018</c:v>
                </c:pt>
                <c:pt idx="125">
                  <c:v>2018</c:v>
                </c:pt>
                <c:pt idx="126">
                  <c:v>2019</c:v>
                </c:pt>
              </c:numCache>
            </c:numRef>
          </c:cat>
          <c:val>
            <c:numRef>
              <c:f>hist_decomp!$G$2:$G$128</c:f>
              <c:numCache>
                <c:formatCode>0.00</c:formatCode>
                <c:ptCount val="127"/>
                <c:pt idx="0">
                  <c:v>5.8593175546767198E-2</c:v>
                </c:pt>
                <c:pt idx="1">
                  <c:v>0.29478247619245901</c:v>
                </c:pt>
                <c:pt idx="2">
                  <c:v>-0.12447225636119301</c:v>
                </c:pt>
                <c:pt idx="3">
                  <c:v>0.144519162791307</c:v>
                </c:pt>
                <c:pt idx="4">
                  <c:v>0.52424879879018993</c:v>
                </c:pt>
                <c:pt idx="5">
                  <c:v>0.72194973083062597</c:v>
                </c:pt>
                <c:pt idx="6">
                  <c:v>0.71950273110710894</c:v>
                </c:pt>
                <c:pt idx="7">
                  <c:v>0.41095272462177301</c:v>
                </c:pt>
                <c:pt idx="8">
                  <c:v>-0.20977007223181099</c:v>
                </c:pt>
                <c:pt idx="9">
                  <c:v>-0.57451016081046902</c:v>
                </c:pt>
                <c:pt idx="10">
                  <c:v>-0.58362029566566798</c:v>
                </c:pt>
                <c:pt idx="11">
                  <c:v>-0.89838584664329613</c:v>
                </c:pt>
                <c:pt idx="12">
                  <c:v>-0.98877755863701899</c:v>
                </c:pt>
                <c:pt idx="13">
                  <c:v>-1.0008497085300601</c:v>
                </c:pt>
                <c:pt idx="14">
                  <c:v>-1.0255306572349301</c:v>
                </c:pt>
                <c:pt idx="15">
                  <c:v>-0.84044803049108407</c:v>
                </c:pt>
                <c:pt idx="16">
                  <c:v>-0.63006233921795696</c:v>
                </c:pt>
                <c:pt idx="17">
                  <c:v>-0.48354109377196397</c:v>
                </c:pt>
                <c:pt idx="18">
                  <c:v>-0.33487835069084498</c:v>
                </c:pt>
                <c:pt idx="19">
                  <c:v>-0.119045276332366</c:v>
                </c:pt>
                <c:pt idx="20">
                  <c:v>8.8191473051770899E-2</c:v>
                </c:pt>
                <c:pt idx="21">
                  <c:v>-0.121902342139334</c:v>
                </c:pt>
                <c:pt idx="22">
                  <c:v>-3.1325561279444102E-2</c:v>
                </c:pt>
                <c:pt idx="23">
                  <c:v>0.38334429459970204</c:v>
                </c:pt>
                <c:pt idx="24">
                  <c:v>0.82016913463973407</c:v>
                </c:pt>
                <c:pt idx="25">
                  <c:v>0.9909281744092131</c:v>
                </c:pt>
                <c:pt idx="26">
                  <c:v>1.0624240258138999</c:v>
                </c:pt>
                <c:pt idx="27">
                  <c:v>1.3255019910232499</c:v>
                </c:pt>
                <c:pt idx="28">
                  <c:v>1.82282324663591</c:v>
                </c:pt>
                <c:pt idx="29">
                  <c:v>2.6134521120618701</c:v>
                </c:pt>
                <c:pt idx="30">
                  <c:v>3.41111202350712</c:v>
                </c:pt>
                <c:pt idx="31">
                  <c:v>3.7917421053201497</c:v>
                </c:pt>
                <c:pt idx="32">
                  <c:v>3.8187346816373404</c:v>
                </c:pt>
                <c:pt idx="33">
                  <c:v>3.6810149088855799</c:v>
                </c:pt>
                <c:pt idx="34">
                  <c:v>3.6313427230044799</c:v>
                </c:pt>
                <c:pt idx="35">
                  <c:v>3.4296577337667999</c:v>
                </c:pt>
                <c:pt idx="36">
                  <c:v>3.4857827423242802</c:v>
                </c:pt>
                <c:pt idx="37">
                  <c:v>3.6392427482876499</c:v>
                </c:pt>
                <c:pt idx="38">
                  <c:v>3.7911199096591401</c:v>
                </c:pt>
                <c:pt idx="39">
                  <c:v>3.6283518276670401</c:v>
                </c:pt>
                <c:pt idx="40">
                  <c:v>3.5060784449304001</c:v>
                </c:pt>
                <c:pt idx="41">
                  <c:v>2.73269261996154</c:v>
                </c:pt>
                <c:pt idx="42">
                  <c:v>0.364950442310356</c:v>
                </c:pt>
                <c:pt idx="43">
                  <c:v>-2.29693107391827</c:v>
                </c:pt>
                <c:pt idx="44">
                  <c:v>-4.8235163651446795</c:v>
                </c:pt>
                <c:pt idx="45">
                  <c:v>-7.3498224297359496</c:v>
                </c:pt>
                <c:pt idx="46">
                  <c:v>-8.291039707334539</c:v>
                </c:pt>
                <c:pt idx="47">
                  <c:v>-7.7245615398576701</c:v>
                </c:pt>
                <c:pt idx="48">
                  <c:v>-6.5838352266349309</c:v>
                </c:pt>
                <c:pt idx="49">
                  <c:v>-5.1214843948805502</c:v>
                </c:pt>
                <c:pt idx="50">
                  <c:v>-3.6314631777271802</c:v>
                </c:pt>
                <c:pt idx="51">
                  <c:v>-2.2190464747763499</c:v>
                </c:pt>
                <c:pt idx="52">
                  <c:v>-1.5984440286075601</c:v>
                </c:pt>
                <c:pt idx="53">
                  <c:v>-0.539625372168691</c:v>
                </c:pt>
                <c:pt idx="54">
                  <c:v>-3.40942120621111E-2</c:v>
                </c:pt>
                <c:pt idx="55">
                  <c:v>-0.73482607730805094</c:v>
                </c:pt>
                <c:pt idx="56">
                  <c:v>-1.2677374030207</c:v>
                </c:pt>
                <c:pt idx="57">
                  <c:v>-1.8373350749869499</c:v>
                </c:pt>
                <c:pt idx="58">
                  <c:v>-1.82492656476522</c:v>
                </c:pt>
                <c:pt idx="59">
                  <c:v>-1.7661484407763099</c:v>
                </c:pt>
                <c:pt idx="60">
                  <c:v>-1.3578154491028001</c:v>
                </c:pt>
                <c:pt idx="61">
                  <c:v>-1.2757467767177</c:v>
                </c:pt>
                <c:pt idx="62">
                  <c:v>-1.5441551073177</c:v>
                </c:pt>
                <c:pt idx="63">
                  <c:v>-1.6564877241381</c:v>
                </c:pt>
                <c:pt idx="64">
                  <c:v>-1.9080037799956502</c:v>
                </c:pt>
                <c:pt idx="65">
                  <c:v>-1.5708997184250801</c:v>
                </c:pt>
                <c:pt idx="66">
                  <c:v>-1.24454942296202</c:v>
                </c:pt>
                <c:pt idx="67">
                  <c:v>-0.66385948424258501</c:v>
                </c:pt>
                <c:pt idx="68">
                  <c:v>-0.19359423588312</c:v>
                </c:pt>
                <c:pt idx="69">
                  <c:v>0.36217486148560202</c:v>
                </c:pt>
                <c:pt idx="70">
                  <c:v>0.99340820679105091</c:v>
                </c:pt>
                <c:pt idx="71">
                  <c:v>1.77241932494249</c:v>
                </c:pt>
                <c:pt idx="72">
                  <c:v>2.1946597065546398</c:v>
                </c:pt>
                <c:pt idx="73">
                  <c:v>2.3378452982804001</c:v>
                </c:pt>
                <c:pt idx="74">
                  <c:v>2.3425415026024798</c:v>
                </c:pt>
                <c:pt idx="75">
                  <c:v>2.3745392635959601</c:v>
                </c:pt>
                <c:pt idx="76">
                  <c:v>2.5895712985600499</c:v>
                </c:pt>
                <c:pt idx="77">
                  <c:v>3.1193189384670297</c:v>
                </c:pt>
                <c:pt idx="78">
                  <c:v>3.6492310887163897</c:v>
                </c:pt>
                <c:pt idx="79">
                  <c:v>3.9376833680416099</c:v>
                </c:pt>
                <c:pt idx="80">
                  <c:v>4.2237969309330605</c:v>
                </c:pt>
                <c:pt idx="81">
                  <c:v>4.2393427427071906</c:v>
                </c:pt>
                <c:pt idx="82">
                  <c:v>4.2621877318955104</c:v>
                </c:pt>
                <c:pt idx="83">
                  <c:v>3.7641594565952001</c:v>
                </c:pt>
                <c:pt idx="84">
                  <c:v>3.6912588987276598</c:v>
                </c:pt>
                <c:pt idx="85">
                  <c:v>3.0844228621147001</c:v>
                </c:pt>
                <c:pt idx="86">
                  <c:v>1.4830577299774799</c:v>
                </c:pt>
                <c:pt idx="87">
                  <c:v>0.44191675126126101</c:v>
                </c:pt>
                <c:pt idx="88">
                  <c:v>-7.9256715593050905E-2</c:v>
                </c:pt>
                <c:pt idx="89">
                  <c:v>-0.65710269346266903</c:v>
                </c:pt>
                <c:pt idx="90">
                  <c:v>-0.711409666511715</c:v>
                </c:pt>
                <c:pt idx="91">
                  <c:v>-0.41884418487865499</c:v>
                </c:pt>
                <c:pt idx="92">
                  <c:v>-1.24708108195084</c:v>
                </c:pt>
                <c:pt idx="93">
                  <c:v>-1.6760808205801998</c:v>
                </c:pt>
                <c:pt idx="94">
                  <c:v>-1.2580667105649699</c:v>
                </c:pt>
                <c:pt idx="95">
                  <c:v>-0.75584109738958594</c:v>
                </c:pt>
                <c:pt idx="96">
                  <c:v>-0.78809814939136602</c:v>
                </c:pt>
                <c:pt idx="97">
                  <c:v>-1.96257432978582</c:v>
                </c:pt>
                <c:pt idx="98">
                  <c:v>-3.0001227785586702</c:v>
                </c:pt>
                <c:pt idx="99">
                  <c:v>-3.6848601271851802</c:v>
                </c:pt>
                <c:pt idx="100">
                  <c:v>-4.4578820834085002</c:v>
                </c:pt>
                <c:pt idx="101">
                  <c:v>-4.3206670090159705</c:v>
                </c:pt>
                <c:pt idx="102">
                  <c:v>-4.3743793551980898</c:v>
                </c:pt>
                <c:pt idx="103">
                  <c:v>-4.1214978334499301</c:v>
                </c:pt>
                <c:pt idx="104">
                  <c:v>-3.7500744750243302</c:v>
                </c:pt>
                <c:pt idx="105">
                  <c:v>-3.40079412366548</c:v>
                </c:pt>
                <c:pt idx="106">
                  <c:v>-2.8306355861380998</c:v>
                </c:pt>
                <c:pt idx="107">
                  <c:v>-2.6051216684521301</c:v>
                </c:pt>
                <c:pt idx="108">
                  <c:v>-1.95393098047064</c:v>
                </c:pt>
                <c:pt idx="109">
                  <c:v>-1.04535871913884</c:v>
                </c:pt>
                <c:pt idx="110">
                  <c:v>-0.52418654544959908</c:v>
                </c:pt>
                <c:pt idx="111">
                  <c:v>0.26162128471820401</c:v>
                </c:pt>
                <c:pt idx="112">
                  <c:v>0.82153737957940798</c:v>
                </c:pt>
                <c:pt idx="113">
                  <c:v>0.91376711303478508</c:v>
                </c:pt>
                <c:pt idx="114">
                  <c:v>0.97428759473324689</c:v>
                </c:pt>
                <c:pt idx="115">
                  <c:v>0.106144533686195</c:v>
                </c:pt>
                <c:pt idx="116">
                  <c:v>-1.1853523941194599</c:v>
                </c:pt>
                <c:pt idx="117">
                  <c:v>-2.07782847618323</c:v>
                </c:pt>
                <c:pt idx="118">
                  <c:v>-2.3205752132039299</c:v>
                </c:pt>
                <c:pt idx="119">
                  <c:v>-2.4136333666336203</c:v>
                </c:pt>
                <c:pt idx="120">
                  <c:v>-1.80947620243333</c:v>
                </c:pt>
                <c:pt idx="121">
                  <c:v>-0.70247352550100595</c:v>
                </c:pt>
                <c:pt idx="122">
                  <c:v>0.46835628249655703</c:v>
                </c:pt>
                <c:pt idx="123">
                  <c:v>1.63461643554689</c:v>
                </c:pt>
                <c:pt idx="124">
                  <c:v>2.4812559775771299</c:v>
                </c:pt>
                <c:pt idx="125">
                  <c:v>2.8146136396224501</c:v>
                </c:pt>
                <c:pt idx="126">
                  <c:v>2.8520355893085099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1B-4EE7-AD7F-1C70FAD5B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85824"/>
        <c:axId val="77875072"/>
      </c:lineChart>
      <c:catAx>
        <c:axId val="7556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lang="ja-JP" sz="1400">
                <a:latin typeface="Arial"/>
                <a:ea typeface="Arial"/>
                <a:cs typeface="Arial"/>
              </a:defRPr>
            </a:pPr>
            <a:endParaRPr lang="en-US"/>
          </a:p>
        </c:txPr>
        <c:crossAx val="75561600"/>
        <c:crossesAt val="-10"/>
        <c:auto val="1"/>
        <c:lblAlgn val="ctr"/>
        <c:lblOffset val="100"/>
        <c:tickMarkSkip val="12"/>
        <c:noMultiLvlLbl val="0"/>
      </c:catAx>
      <c:valAx>
        <c:axId val="75561600"/>
        <c:scaling>
          <c:orientation val="minMax"/>
          <c:max val="6"/>
          <c:min val="-10"/>
        </c:scaling>
        <c:delete val="0"/>
        <c:axPos val="l"/>
        <c:numFmt formatCode="0" sourceLinked="0"/>
        <c:majorTickMark val="in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lang="ja-JP" sz="1400">
                <a:latin typeface="Arial"/>
                <a:ea typeface="Arial"/>
                <a:cs typeface="Arial"/>
              </a:defRPr>
            </a:pPr>
            <a:endParaRPr lang="en-US"/>
          </a:p>
        </c:txPr>
        <c:crossAx val="75560064"/>
        <c:crosses val="autoZero"/>
        <c:crossBetween val="between"/>
        <c:majorUnit val="2"/>
      </c:valAx>
      <c:valAx>
        <c:axId val="77875072"/>
        <c:scaling>
          <c:orientation val="minMax"/>
          <c:max val="6"/>
          <c:min val="-10"/>
        </c:scaling>
        <c:delete val="0"/>
        <c:axPos val="r"/>
        <c:numFmt formatCode="0" sourceLinked="0"/>
        <c:majorTickMark val="in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lang="ja-JP" sz="1400">
                <a:latin typeface="Arial"/>
                <a:ea typeface="Arial"/>
                <a:cs typeface="Arial"/>
              </a:defRPr>
            </a:pPr>
            <a:endParaRPr lang="en-US"/>
          </a:p>
        </c:txPr>
        <c:crossAx val="77885824"/>
        <c:crosses val="max"/>
        <c:crossBetween val="between"/>
        <c:majorUnit val="2"/>
      </c:valAx>
      <c:catAx>
        <c:axId val="7788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lang="ja-JP"/>
            </a:pPr>
            <a:endParaRPr lang="en-US"/>
          </a:p>
        </c:txPr>
        <c:crossAx val="77875072"/>
        <c:crossesAt val="0"/>
        <c:auto val="1"/>
        <c:lblAlgn val="ctr"/>
        <c:lblOffset val="100"/>
        <c:noMultiLvlLbl val="0"/>
      </c:catAx>
      <c:spPr>
        <a:noFill/>
        <a:ln w="9525">
          <a:solidFill>
            <a:srgbClr val="000000"/>
          </a:solidFill>
          <a:prstDash val="solid"/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t"/>
      <c:layout>
        <c:manualLayout>
          <c:xMode val="edge"/>
          <c:yMode val="edge"/>
          <c:x val="0.12185360210912489"/>
          <c:y val="0.57078293295580762"/>
          <c:w val="0.59473408736740485"/>
          <c:h val="0.18676353320980471"/>
        </c:manualLayout>
      </c:layout>
      <c:overlay val="1"/>
      <c:txPr>
        <a:bodyPr/>
        <a:lstStyle/>
        <a:p>
          <a:pPr>
            <a:defRPr lang="ja-JP" sz="1400">
              <a:latin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476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Baseline_nonresinvest!$A$5:$A$25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Baseline_fixedcapform!$W$5:$W$25</c:f>
              <c:numCache>
                <c:formatCode>General</c:formatCode>
                <c:ptCount val="21"/>
                <c:pt idx="0">
                  <c:v>-0.17647489565281069</c:v>
                </c:pt>
                <c:pt idx="1">
                  <c:v>-1.2777954062827992</c:v>
                </c:pt>
                <c:pt idx="2">
                  <c:v>-2.1294149234787279</c:v>
                </c:pt>
                <c:pt idx="3">
                  <c:v>-2.7039957040689302</c:v>
                </c:pt>
                <c:pt idx="4">
                  <c:v>-2.9651687861553859</c:v>
                </c:pt>
                <c:pt idx="5">
                  <c:v>-2.9934828772974691</c:v>
                </c:pt>
                <c:pt idx="6">
                  <c:v>-2.868998511069345</c:v>
                </c:pt>
                <c:pt idx="7">
                  <c:v>-2.6588396104371599</c:v>
                </c:pt>
                <c:pt idx="8">
                  <c:v>-2.4101149649735167</c:v>
                </c:pt>
                <c:pt idx="9">
                  <c:v>-2.1518709267983107</c:v>
                </c:pt>
                <c:pt idx="10">
                  <c:v>-1.9016817593790427</c:v>
                </c:pt>
                <c:pt idx="11">
                  <c:v>-1.668578681442066</c:v>
                </c:pt>
                <c:pt idx="12">
                  <c:v>-1.4569552588542556</c:v>
                </c:pt>
                <c:pt idx="13">
                  <c:v>-1.2677878395860285</c:v>
                </c:pt>
                <c:pt idx="14">
                  <c:v>-1.1008323366447803</c:v>
                </c:pt>
                <c:pt idx="15">
                  <c:v>-0.95486831506749004</c:v>
                </c:pt>
                <c:pt idx="16">
                  <c:v>-0.82794307891332475</c:v>
                </c:pt>
                <c:pt idx="17">
                  <c:v>-0.71859210622665914</c:v>
                </c:pt>
                <c:pt idx="18">
                  <c:v>-0.62461861407405606</c:v>
                </c:pt>
                <c:pt idx="19">
                  <c:v>-0.54431399350728604</c:v>
                </c:pt>
                <c:pt idx="20">
                  <c:v>-0.4762137225707242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8-40E4-BABB-47DEDEA89337}"/>
            </c:ext>
          </c:extLst>
        </c:ser>
        <c:ser>
          <c:idx val="1"/>
          <c:order val="1"/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Baseline_nonresinvest!$A$5:$A$25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Baseline_fixedcapform!$X$5:$X$25</c:f>
              <c:numCache>
                <c:formatCode>General</c:formatCode>
                <c:ptCount val="21"/>
                <c:pt idx="0">
                  <c:v>-0.87968952134540757</c:v>
                </c:pt>
                <c:pt idx="1">
                  <c:v>-2.3839976567648713</c:v>
                </c:pt>
                <c:pt idx="2">
                  <c:v>-3.4247845932290271</c:v>
                </c:pt>
                <c:pt idx="3">
                  <c:v>-4.2380824525861014</c:v>
                </c:pt>
                <c:pt idx="4">
                  <c:v>-4.705509043423076</c:v>
                </c:pt>
                <c:pt idx="5">
                  <c:v>-4.8771021992238035</c:v>
                </c:pt>
                <c:pt idx="6">
                  <c:v>-4.8331665405550543</c:v>
                </c:pt>
                <c:pt idx="7">
                  <c:v>-4.6498572091093271</c:v>
                </c:pt>
                <c:pt idx="8">
                  <c:v>-4.3845346481486001</c:v>
                </c:pt>
                <c:pt idx="9">
                  <c:v>-4.0777172984451653</c:v>
                </c:pt>
                <c:pt idx="10">
                  <c:v>-3.7572310771558985</c:v>
                </c:pt>
                <c:pt idx="11">
                  <c:v>-3.4411384217335059</c:v>
                </c:pt>
                <c:pt idx="12">
                  <c:v>-3.1406673338377797</c:v>
                </c:pt>
                <c:pt idx="13">
                  <c:v>-2.861919988283824</c:v>
                </c:pt>
                <c:pt idx="14">
                  <c:v>-2.6078254289828897</c:v>
                </c:pt>
                <c:pt idx="15">
                  <c:v>-2.378139568942371</c:v>
                </c:pt>
                <c:pt idx="16">
                  <c:v>-2.1721301471844567</c:v>
                </c:pt>
                <c:pt idx="17">
                  <c:v>-1.988332641753521</c:v>
                </c:pt>
                <c:pt idx="18">
                  <c:v>-1.8245502697161267</c:v>
                </c:pt>
                <c:pt idx="19">
                  <c:v>-1.6788303351314411</c:v>
                </c:pt>
                <c:pt idx="20">
                  <c:v>-1.5494642290512339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D8-40E4-BABB-47DEDEA89337}"/>
            </c:ext>
          </c:extLst>
        </c:ser>
        <c:ser>
          <c:idx val="2"/>
          <c:order val="2"/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Baseline_nonresinvest!$A$5:$A$25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Baseline_fixedcapform!$Y$5:$Y$25</c:f>
              <c:numCache>
                <c:formatCode>General</c:formatCode>
                <c:ptCount val="21"/>
                <c:pt idx="0">
                  <c:v>0.52673973003978625</c:v>
                </c:pt>
                <c:pt idx="1">
                  <c:v>-0.1715931558007274</c:v>
                </c:pt>
                <c:pt idx="2">
                  <c:v>-0.83404525372842886</c:v>
                </c:pt>
                <c:pt idx="3">
                  <c:v>-1.1701530425443627</c:v>
                </c:pt>
                <c:pt idx="4">
                  <c:v>-1.2245844418950913</c:v>
                </c:pt>
                <c:pt idx="5">
                  <c:v>-1.1096194683785301</c:v>
                </c:pt>
                <c:pt idx="6">
                  <c:v>-0.90483048158363633</c:v>
                </c:pt>
                <c:pt idx="7">
                  <c:v>-0.66806609875759726</c:v>
                </c:pt>
                <c:pt idx="8">
                  <c:v>-0.43545119480582883</c:v>
                </c:pt>
                <c:pt idx="9">
                  <c:v>-0.226024555151456</c:v>
                </c:pt>
                <c:pt idx="10">
                  <c:v>-4.6132441602187019E-2</c:v>
                </c:pt>
                <c:pt idx="11">
                  <c:v>0.10373697185676975</c:v>
                </c:pt>
                <c:pt idx="12">
                  <c:v>0.22675681612926846</c:v>
                </c:pt>
                <c:pt idx="13">
                  <c:v>0.32658839610437163</c:v>
                </c:pt>
                <c:pt idx="14">
                  <c:v>0.4061607556933291</c:v>
                </c:pt>
                <c:pt idx="15">
                  <c:v>0.46864702579999512</c:v>
                </c:pt>
                <c:pt idx="16">
                  <c:v>0.51624398935780724</c:v>
                </c:pt>
                <c:pt idx="17">
                  <c:v>0.55114842930020258</c:v>
                </c:pt>
                <c:pt idx="18">
                  <c:v>0.57506895457541074</c:v>
                </c:pt>
                <c:pt idx="19">
                  <c:v>0.58995826112426475</c:v>
                </c:pt>
                <c:pt idx="20">
                  <c:v>0.59728087090238968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D8-40E4-BABB-47DEDEA89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62656"/>
        <c:axId val="213873024"/>
      </c:lineChart>
      <c:catAx>
        <c:axId val="21386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quarters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3873024"/>
        <c:crosses val="autoZero"/>
        <c:auto val="1"/>
        <c:lblAlgn val="ctr"/>
        <c:lblOffset val="100"/>
        <c:tickMarkSkip val="1"/>
        <c:noMultiLvlLbl val="0"/>
      </c:catAx>
      <c:valAx>
        <c:axId val="2138730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ja-JP"/>
                </a:pPr>
                <a:r>
                  <a:rPr lang="en-US"/>
                  <a:t>percent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3862656"/>
        <c:crossesAt val="1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476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Baseline!$A$5:$A$65</c:f>
              <c:numCache>
                <c:formatCode>0.00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Baseline!$N$5:$N$65</c:f>
              <c:numCache>
                <c:formatCode>0.00</c:formatCode>
                <c:ptCount val="61"/>
                <c:pt idx="0">
                  <c:v>-6.5914230375305485E-2</c:v>
                </c:pt>
                <c:pt idx="1">
                  <c:v>-4.4872379909342584E-2</c:v>
                </c:pt>
                <c:pt idx="2">
                  <c:v>-5.8055225984403686E-2</c:v>
                </c:pt>
                <c:pt idx="3">
                  <c:v>-4.9942705322827616E-2</c:v>
                </c:pt>
                <c:pt idx="4">
                  <c:v>-0.1133217729913906</c:v>
                </c:pt>
                <c:pt idx="5">
                  <c:v>-0.15895470171275591</c:v>
                </c:pt>
                <c:pt idx="6">
                  <c:v>-0.18126413353209012</c:v>
                </c:pt>
                <c:pt idx="7">
                  <c:v>-0.19039071927636317</c:v>
                </c:pt>
                <c:pt idx="8">
                  <c:v>-0.21092553720097756</c:v>
                </c:pt>
                <c:pt idx="9">
                  <c:v>-0.23424903410300874</c:v>
                </c:pt>
                <c:pt idx="10">
                  <c:v>-0.25224868932088063</c:v>
                </c:pt>
                <c:pt idx="11">
                  <c:v>-0.26492450285459324</c:v>
                </c:pt>
                <c:pt idx="12">
                  <c:v>-0.27683976757628309</c:v>
                </c:pt>
                <c:pt idx="13">
                  <c:v>-0.28799448348595014</c:v>
                </c:pt>
                <c:pt idx="14">
                  <c:v>-0.297881618042246</c:v>
                </c:pt>
                <c:pt idx="15">
                  <c:v>-0.30548710616247349</c:v>
                </c:pt>
                <c:pt idx="16">
                  <c:v>-0.31207852920000412</c:v>
                </c:pt>
                <c:pt idx="17">
                  <c:v>-0.3174023708841634</c:v>
                </c:pt>
                <c:pt idx="18">
                  <c:v>-0.3217121474856256</c:v>
                </c:pt>
                <c:pt idx="19">
                  <c:v>-0.32500785900439089</c:v>
                </c:pt>
                <c:pt idx="20">
                  <c:v>-0.32728950544045915</c:v>
                </c:pt>
                <c:pt idx="21">
                  <c:v>-0.32881060306450471</c:v>
                </c:pt>
                <c:pt idx="22">
                  <c:v>-0.32957115187652747</c:v>
                </c:pt>
                <c:pt idx="23">
                  <c:v>-0.32957115187652747</c:v>
                </c:pt>
                <c:pt idx="24">
                  <c:v>-0.32906411933517893</c:v>
                </c:pt>
                <c:pt idx="25">
                  <c:v>-0.32805005425248196</c:v>
                </c:pt>
                <c:pt idx="26">
                  <c:v>-0.32652895662843645</c:v>
                </c:pt>
                <c:pt idx="27">
                  <c:v>-0.3245008264630424</c:v>
                </c:pt>
                <c:pt idx="28">
                  <c:v>-0.32196566375629992</c:v>
                </c:pt>
                <c:pt idx="29">
                  <c:v>-0.31917698477888307</c:v>
                </c:pt>
                <c:pt idx="30">
                  <c:v>-0.3161347895307921</c:v>
                </c:pt>
                <c:pt idx="31">
                  <c:v>-0.31283907801202687</c:v>
                </c:pt>
                <c:pt idx="32">
                  <c:v>-0.30928985022258731</c:v>
                </c:pt>
                <c:pt idx="33">
                  <c:v>-0.30548710616247349</c:v>
                </c:pt>
                <c:pt idx="34">
                  <c:v>-0.30143084583168545</c:v>
                </c:pt>
                <c:pt idx="35">
                  <c:v>-0.29737458550089746</c:v>
                </c:pt>
                <c:pt idx="36">
                  <c:v>-0.29331832517010942</c:v>
                </c:pt>
                <c:pt idx="37">
                  <c:v>-0.28875503229797289</c:v>
                </c:pt>
                <c:pt idx="38">
                  <c:v>-0.28444525569651058</c:v>
                </c:pt>
                <c:pt idx="39">
                  <c:v>-0.27988196282437405</c:v>
                </c:pt>
                <c:pt idx="40">
                  <c:v>-0.27531866995223753</c:v>
                </c:pt>
                <c:pt idx="41">
                  <c:v>-0.270755377080101</c:v>
                </c:pt>
                <c:pt idx="42">
                  <c:v>-0.26619208420796447</c:v>
                </c:pt>
                <c:pt idx="43">
                  <c:v>-0.26162879133582789</c:v>
                </c:pt>
                <c:pt idx="44">
                  <c:v>-0.25706549846369137</c:v>
                </c:pt>
                <c:pt idx="45">
                  <c:v>-0.25224868932088063</c:v>
                </c:pt>
                <c:pt idx="46">
                  <c:v>-0.24768539644874407</c:v>
                </c:pt>
                <c:pt idx="47">
                  <c:v>-0.24312210357660755</c:v>
                </c:pt>
                <c:pt idx="48">
                  <c:v>-0.23855881070447105</c:v>
                </c:pt>
                <c:pt idx="49">
                  <c:v>-0.23399551783233447</c:v>
                </c:pt>
                <c:pt idx="50">
                  <c:v>-0.22968574123087221</c:v>
                </c:pt>
                <c:pt idx="51">
                  <c:v>-0.22512244835873568</c:v>
                </c:pt>
                <c:pt idx="52">
                  <c:v>-0.2208126717572734</c:v>
                </c:pt>
                <c:pt idx="53">
                  <c:v>-0.21650289515581111</c:v>
                </c:pt>
                <c:pt idx="54">
                  <c:v>-0.21219311855434883</c:v>
                </c:pt>
                <c:pt idx="55">
                  <c:v>-0.20788334195288655</c:v>
                </c:pt>
                <c:pt idx="56">
                  <c:v>-0.20357356535142426</c:v>
                </c:pt>
                <c:pt idx="57">
                  <c:v>-0.19951730502063625</c:v>
                </c:pt>
                <c:pt idx="58">
                  <c:v>-0.19546104468984821</c:v>
                </c:pt>
                <c:pt idx="59">
                  <c:v>-0.19140478435906016</c:v>
                </c:pt>
                <c:pt idx="60">
                  <c:v>-0.18760204029894639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AA-4D6D-88BB-3352ABBF7FF9}"/>
            </c:ext>
          </c:extLst>
        </c:ser>
        <c:ser>
          <c:idx val="1"/>
          <c:order val="1"/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Baseline!$A$5:$A$65</c:f>
              <c:numCache>
                <c:formatCode>0.00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Baseline!$O$5:$O$65</c:f>
              <c:numCache>
                <c:formatCode>0.00</c:formatCode>
                <c:ptCount val="61"/>
                <c:pt idx="0">
                  <c:v>-0.14222262784825529</c:v>
                </c:pt>
                <c:pt idx="1">
                  <c:v>-0.14729295326174036</c:v>
                </c:pt>
                <c:pt idx="2">
                  <c:v>-0.16782777118635478</c:v>
                </c:pt>
                <c:pt idx="3">
                  <c:v>-0.16630667356230924</c:v>
                </c:pt>
                <c:pt idx="4">
                  <c:v>-0.22208025311064469</c:v>
                </c:pt>
                <c:pt idx="5">
                  <c:v>-0.27709328384695731</c:v>
                </c:pt>
                <c:pt idx="6">
                  <c:v>-0.30852930141056456</c:v>
                </c:pt>
                <c:pt idx="7">
                  <c:v>-0.32526137527506516</c:v>
                </c:pt>
                <c:pt idx="8">
                  <c:v>-0.3551762952146269</c:v>
                </c:pt>
                <c:pt idx="9">
                  <c:v>-0.38762637786093118</c:v>
                </c:pt>
                <c:pt idx="10">
                  <c:v>-0.41348503746970483</c:v>
                </c:pt>
                <c:pt idx="11">
                  <c:v>-0.43300579031162223</c:v>
                </c:pt>
                <c:pt idx="12">
                  <c:v>-0.4515124780708426</c:v>
                </c:pt>
                <c:pt idx="13">
                  <c:v>-0.46951213328871449</c:v>
                </c:pt>
                <c:pt idx="14">
                  <c:v>-0.48497662579984385</c:v>
                </c:pt>
                <c:pt idx="15">
                  <c:v>-0.498159471874905</c:v>
                </c:pt>
                <c:pt idx="16">
                  <c:v>-0.50956770405524632</c:v>
                </c:pt>
                <c:pt idx="17">
                  <c:v>-0.51945483861154207</c:v>
                </c:pt>
                <c:pt idx="18">
                  <c:v>-0.52807439181446669</c:v>
                </c:pt>
                <c:pt idx="19">
                  <c:v>-0.53491933112267143</c:v>
                </c:pt>
                <c:pt idx="20">
                  <c:v>-0.54049668907750514</c:v>
                </c:pt>
                <c:pt idx="21">
                  <c:v>-0.54480646567896729</c:v>
                </c:pt>
                <c:pt idx="22">
                  <c:v>-0.54810217719773247</c:v>
                </c:pt>
                <c:pt idx="23">
                  <c:v>-0.55038382363380089</c:v>
                </c:pt>
                <c:pt idx="24">
                  <c:v>-0.55139788871649775</c:v>
                </c:pt>
                <c:pt idx="25">
                  <c:v>-0.55165140498717202</c:v>
                </c:pt>
                <c:pt idx="26">
                  <c:v>-0.55114437244582359</c:v>
                </c:pt>
                <c:pt idx="27">
                  <c:v>-0.54987679109245224</c:v>
                </c:pt>
                <c:pt idx="28">
                  <c:v>-0.54810217719773247</c:v>
                </c:pt>
                <c:pt idx="29">
                  <c:v>-0.54531349822031583</c:v>
                </c:pt>
                <c:pt idx="30">
                  <c:v>-0.5422713029722247</c:v>
                </c:pt>
                <c:pt idx="31">
                  <c:v>-0.53846855891211098</c:v>
                </c:pt>
                <c:pt idx="32">
                  <c:v>-0.534412298581323</c:v>
                </c:pt>
                <c:pt idx="33">
                  <c:v>-0.5295954894385122</c:v>
                </c:pt>
                <c:pt idx="34">
                  <c:v>-0.52477868029570141</c:v>
                </c:pt>
                <c:pt idx="35">
                  <c:v>-0.5192013223408678</c:v>
                </c:pt>
                <c:pt idx="36">
                  <c:v>-0.5136239643860343</c:v>
                </c:pt>
                <c:pt idx="37">
                  <c:v>-0.50779309016052654</c:v>
                </c:pt>
                <c:pt idx="38">
                  <c:v>-0.5017086996643445</c:v>
                </c:pt>
                <c:pt idx="39">
                  <c:v>-0.49511727662681393</c:v>
                </c:pt>
                <c:pt idx="40">
                  <c:v>-0.48877936985995762</c:v>
                </c:pt>
                <c:pt idx="41">
                  <c:v>-0.48193443055175283</c:v>
                </c:pt>
                <c:pt idx="42">
                  <c:v>-0.47508949124354805</c:v>
                </c:pt>
                <c:pt idx="43">
                  <c:v>-0.46824455193534326</c:v>
                </c:pt>
                <c:pt idx="44">
                  <c:v>-0.4611460963564642</c:v>
                </c:pt>
                <c:pt idx="45">
                  <c:v>-0.45430115704825935</c:v>
                </c:pt>
                <c:pt idx="46">
                  <c:v>-0.44720270146938035</c:v>
                </c:pt>
                <c:pt idx="47">
                  <c:v>-0.43985072961982702</c:v>
                </c:pt>
                <c:pt idx="48">
                  <c:v>-0.43275227404094796</c:v>
                </c:pt>
                <c:pt idx="49">
                  <c:v>-0.4256538184620689</c:v>
                </c:pt>
                <c:pt idx="50">
                  <c:v>-0.41855536288318984</c:v>
                </c:pt>
                <c:pt idx="51">
                  <c:v>-0.41145690730431084</c:v>
                </c:pt>
                <c:pt idx="52">
                  <c:v>-0.40435845172543178</c:v>
                </c:pt>
                <c:pt idx="53">
                  <c:v>-0.39751351241722693</c:v>
                </c:pt>
                <c:pt idx="54">
                  <c:v>-0.39041505683834787</c:v>
                </c:pt>
                <c:pt idx="55">
                  <c:v>-0.38357011753014308</c:v>
                </c:pt>
                <c:pt idx="56">
                  <c:v>-0.37672517822193824</c:v>
                </c:pt>
                <c:pt idx="57">
                  <c:v>-0.37013375518440772</c:v>
                </c:pt>
                <c:pt idx="58">
                  <c:v>-0.3635423321468772</c:v>
                </c:pt>
                <c:pt idx="59">
                  <c:v>-0.35695090910934668</c:v>
                </c:pt>
                <c:pt idx="60">
                  <c:v>-0.35035948607181611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AA-4D6D-88BB-3352ABBF7FF9}"/>
            </c:ext>
          </c:extLst>
        </c:ser>
        <c:ser>
          <c:idx val="2"/>
          <c:order val="2"/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Baseline!$A$5:$A$65</c:f>
              <c:numCache>
                <c:formatCode>0.00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Baseline!$P$5:$P$65</c:f>
              <c:numCache>
                <c:formatCode>0.00</c:formatCode>
                <c:ptCount val="61"/>
                <c:pt idx="0">
                  <c:v>1.0140650826970075E-2</c:v>
                </c:pt>
                <c:pt idx="1">
                  <c:v>5.7548193443055173E-2</c:v>
                </c:pt>
                <c:pt idx="2">
                  <c:v>5.1717319217547388E-2</c:v>
                </c:pt>
                <c:pt idx="3">
                  <c:v>6.6421262916653998E-2</c:v>
                </c:pt>
                <c:pt idx="4">
                  <c:v>-4.3097766014622814E-3</c:v>
                </c:pt>
                <c:pt idx="5">
                  <c:v>-4.0816119578554556E-2</c:v>
                </c:pt>
                <c:pt idx="6">
                  <c:v>-5.3998965653615651E-2</c:v>
                </c:pt>
                <c:pt idx="7">
                  <c:v>-5.5520063277661173E-2</c:v>
                </c:pt>
                <c:pt idx="8">
                  <c:v>-6.6674779187328254E-2</c:v>
                </c:pt>
                <c:pt idx="9">
                  <c:v>-8.0871690345086344E-2</c:v>
                </c:pt>
                <c:pt idx="10">
                  <c:v>-9.1265857442730691E-2</c:v>
                </c:pt>
                <c:pt idx="11">
                  <c:v>-9.6843215397564228E-2</c:v>
                </c:pt>
                <c:pt idx="12">
                  <c:v>-0.10191354081104925</c:v>
                </c:pt>
                <c:pt idx="13">
                  <c:v>-0.10673034995386003</c:v>
                </c:pt>
                <c:pt idx="14">
                  <c:v>-0.11053309401397382</c:v>
                </c:pt>
                <c:pt idx="15">
                  <c:v>-0.11306825672071634</c:v>
                </c:pt>
                <c:pt idx="16">
                  <c:v>-0.11458935434476185</c:v>
                </c:pt>
                <c:pt idx="17">
                  <c:v>-0.1153499031567846</c:v>
                </c:pt>
                <c:pt idx="18">
                  <c:v>-0.11560341942745886</c:v>
                </c:pt>
                <c:pt idx="19">
                  <c:v>-0.11509638688611035</c:v>
                </c:pt>
                <c:pt idx="20">
                  <c:v>-0.11408232180341335</c:v>
                </c:pt>
                <c:pt idx="21">
                  <c:v>-0.11281474045004208</c:v>
                </c:pt>
                <c:pt idx="22">
                  <c:v>-0.11104012655532235</c:v>
                </c:pt>
                <c:pt idx="23">
                  <c:v>-0.1090119963899283</c:v>
                </c:pt>
                <c:pt idx="24">
                  <c:v>-0.10673034995386003</c:v>
                </c:pt>
                <c:pt idx="25">
                  <c:v>-0.10419518724711754</c:v>
                </c:pt>
                <c:pt idx="26">
                  <c:v>-0.101660024540375</c:v>
                </c:pt>
                <c:pt idx="27">
                  <c:v>-9.8871345562958235E-2</c:v>
                </c:pt>
                <c:pt idx="28">
                  <c:v>-9.6082666585541474E-2</c:v>
                </c:pt>
                <c:pt idx="29">
                  <c:v>-9.3040471337450428E-2</c:v>
                </c:pt>
                <c:pt idx="30">
                  <c:v>-9.0251792360033667E-2</c:v>
                </c:pt>
                <c:pt idx="31">
                  <c:v>-8.7209597111942649E-2</c:v>
                </c:pt>
                <c:pt idx="32">
                  <c:v>-8.4167401863851632E-2</c:v>
                </c:pt>
                <c:pt idx="33">
                  <c:v>-8.1378722886434843E-2</c:v>
                </c:pt>
                <c:pt idx="34">
                  <c:v>-7.8336527638343825E-2</c:v>
                </c:pt>
                <c:pt idx="35">
                  <c:v>-7.554784866092705E-2</c:v>
                </c:pt>
                <c:pt idx="36">
                  <c:v>-7.2759169683510289E-2</c:v>
                </c:pt>
                <c:pt idx="37">
                  <c:v>-6.9970490706093513E-2</c:v>
                </c:pt>
                <c:pt idx="38">
                  <c:v>-6.7181811728676752E-2</c:v>
                </c:pt>
                <c:pt idx="39">
                  <c:v>-6.4646649021934233E-2</c:v>
                </c:pt>
                <c:pt idx="40">
                  <c:v>-6.2111486315191713E-2</c:v>
                </c:pt>
                <c:pt idx="41">
                  <c:v>-5.9576323608449194E-2</c:v>
                </c:pt>
                <c:pt idx="42">
                  <c:v>-5.7294677172380924E-2</c:v>
                </c:pt>
                <c:pt idx="43">
                  <c:v>-5.5013030736312661E-2</c:v>
                </c:pt>
                <c:pt idx="44">
                  <c:v>-5.2731384300244391E-2</c:v>
                </c:pt>
                <c:pt idx="45">
                  <c:v>-5.0449737864176128E-2</c:v>
                </c:pt>
                <c:pt idx="46">
                  <c:v>-4.8421607698782114E-2</c:v>
                </c:pt>
                <c:pt idx="47">
                  <c:v>-4.6393477533388093E-2</c:v>
                </c:pt>
                <c:pt idx="48">
                  <c:v>-4.4365347367994079E-2</c:v>
                </c:pt>
                <c:pt idx="49">
                  <c:v>-4.2337217202600065E-2</c:v>
                </c:pt>
                <c:pt idx="50">
                  <c:v>-4.05626033078803E-2</c:v>
                </c:pt>
                <c:pt idx="51">
                  <c:v>-3.8787989413160542E-2</c:v>
                </c:pt>
                <c:pt idx="52">
                  <c:v>-3.7013375518440778E-2</c:v>
                </c:pt>
                <c:pt idx="53">
                  <c:v>-3.5238761623721013E-2</c:v>
                </c:pt>
                <c:pt idx="54">
                  <c:v>-3.3717663999675504E-2</c:v>
                </c:pt>
                <c:pt idx="55">
                  <c:v>-3.1943050104955739E-2</c:v>
                </c:pt>
                <c:pt idx="56">
                  <c:v>-3.0421952480910227E-2</c:v>
                </c:pt>
                <c:pt idx="57">
                  <c:v>-2.8900854856864715E-2</c:v>
                </c:pt>
                <c:pt idx="58">
                  <c:v>-2.7379757232819203E-2</c:v>
                </c:pt>
                <c:pt idx="59">
                  <c:v>-2.6112175879447946E-2</c:v>
                </c:pt>
                <c:pt idx="60">
                  <c:v>-2.4591078255402434E-2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AA-4D6D-88BB-3352ABBF7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33440"/>
        <c:axId val="213947904"/>
      </c:lineChart>
      <c:catAx>
        <c:axId val="21393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months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3947904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2139479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ja-JP"/>
                </a:pPr>
                <a:r>
                  <a:rPr lang="en-US"/>
                  <a:t>percent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3933440"/>
        <c:crossesAt val="1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476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Baseline!$A$5:$A$65</c:f>
              <c:numCache>
                <c:formatCode>0.00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Baseline!$Q$5:$Q$65</c:f>
              <c:numCache>
                <c:formatCode>0.00</c:formatCode>
                <c:ptCount val="61"/>
                <c:pt idx="0">
                  <c:v>-6.0843904961820463E-3</c:v>
                </c:pt>
                <c:pt idx="1">
                  <c:v>-0.19495401214849972</c:v>
                </c:pt>
                <c:pt idx="2">
                  <c:v>-0.47813168649163912</c:v>
                </c:pt>
                <c:pt idx="3">
                  <c:v>-0.98693884173486268</c:v>
                </c:pt>
                <c:pt idx="4">
                  <c:v>-1.3601147921673613</c:v>
                </c:pt>
                <c:pt idx="5">
                  <c:v>-1.650644438360054</c:v>
                </c:pt>
                <c:pt idx="6">
                  <c:v>-1.8106132051555068</c:v>
                </c:pt>
                <c:pt idx="7">
                  <c:v>-1.9178505876507155</c:v>
                </c:pt>
                <c:pt idx="8">
                  <c:v>-1.9835113017553467</c:v>
                </c:pt>
                <c:pt idx="9">
                  <c:v>-2.0184965471083935</c:v>
                </c:pt>
                <c:pt idx="10">
                  <c:v>-2.0152008355896283</c:v>
                </c:pt>
                <c:pt idx="11">
                  <c:v>-1.9809761390486043</c:v>
                </c:pt>
                <c:pt idx="12">
                  <c:v>-1.9257095920416174</c:v>
                </c:pt>
                <c:pt idx="13">
                  <c:v>-1.8577672315009179</c:v>
                </c:pt>
                <c:pt idx="14">
                  <c:v>-1.7796842201332483</c:v>
                </c:pt>
                <c:pt idx="15">
                  <c:v>-1.6939957206453509</c:v>
                </c:pt>
                <c:pt idx="16">
                  <c:v>-1.6034904120146432</c:v>
                </c:pt>
                <c:pt idx="17">
                  <c:v>-1.5109569732185413</c:v>
                </c:pt>
                <c:pt idx="18">
                  <c:v>-1.4179165018810909</c:v>
                </c:pt>
                <c:pt idx="19">
                  <c:v>-1.3256365793556633</c:v>
                </c:pt>
                <c:pt idx="20">
                  <c:v>-1.2356383032663036</c:v>
                </c:pt>
                <c:pt idx="21">
                  <c:v>-1.1481751898836869</c:v>
                </c:pt>
                <c:pt idx="22">
                  <c:v>-1.0640077880198353</c:v>
                </c:pt>
                <c:pt idx="23">
                  <c:v>-0.98338961394542312</c:v>
                </c:pt>
                <c:pt idx="24">
                  <c:v>-0.90682770020179893</c:v>
                </c:pt>
                <c:pt idx="25">
                  <c:v>-0.8345755630596372</c:v>
                </c:pt>
                <c:pt idx="26">
                  <c:v>-0.76637968624826347</c:v>
                </c:pt>
                <c:pt idx="27">
                  <c:v>-0.70224006976767761</c:v>
                </c:pt>
                <c:pt idx="28">
                  <c:v>-0.64215671361788007</c:v>
                </c:pt>
                <c:pt idx="29">
                  <c:v>-0.58612961779887029</c:v>
                </c:pt>
                <c:pt idx="30">
                  <c:v>-0.53415878231064873</c:v>
                </c:pt>
                <c:pt idx="31">
                  <c:v>-0.48548365834119239</c:v>
                </c:pt>
                <c:pt idx="32">
                  <c:v>-0.44061127843184983</c:v>
                </c:pt>
                <c:pt idx="33">
                  <c:v>-0.3990346100412725</c:v>
                </c:pt>
                <c:pt idx="34">
                  <c:v>-0.36075365316946045</c:v>
                </c:pt>
                <c:pt idx="35">
                  <c:v>-0.32526137527506516</c:v>
                </c:pt>
                <c:pt idx="36">
                  <c:v>-0.29281129262876093</c:v>
                </c:pt>
                <c:pt idx="37">
                  <c:v>-0.26264285641852497</c:v>
                </c:pt>
                <c:pt idx="38">
                  <c:v>-0.23526309918570573</c:v>
                </c:pt>
                <c:pt idx="39">
                  <c:v>-0.20991147211828057</c:v>
                </c:pt>
                <c:pt idx="40">
                  <c:v>-0.18684149148692364</c:v>
                </c:pt>
                <c:pt idx="41">
                  <c:v>-0.16579964102096073</c:v>
                </c:pt>
                <c:pt idx="42">
                  <c:v>-0.14627888817904333</c:v>
                </c:pt>
                <c:pt idx="43">
                  <c:v>-0.12878626550251995</c:v>
                </c:pt>
                <c:pt idx="44">
                  <c:v>-0.11256122417936784</c:v>
                </c:pt>
                <c:pt idx="45">
                  <c:v>-9.7857280480261238E-2</c:v>
                </c:pt>
                <c:pt idx="46">
                  <c:v>-8.467443440520013E-2</c:v>
                </c:pt>
                <c:pt idx="47">
                  <c:v>-7.2505653412836046E-2</c:v>
                </c:pt>
                <c:pt idx="48">
                  <c:v>-6.1350937503168952E-2</c:v>
                </c:pt>
                <c:pt idx="49">
                  <c:v>-5.1463802946873131E-2</c:v>
                </c:pt>
                <c:pt idx="50">
                  <c:v>-4.2337217202600065E-2</c:v>
                </c:pt>
                <c:pt idx="51">
                  <c:v>-3.4224696541024002E-2</c:v>
                </c:pt>
                <c:pt idx="52">
                  <c:v>-2.6872724691470701E-2</c:v>
                </c:pt>
                <c:pt idx="53">
                  <c:v>-2.028130165394015E-2</c:v>
                </c:pt>
                <c:pt idx="54">
                  <c:v>-1.4196911157758105E-2</c:v>
                </c:pt>
                <c:pt idx="55">
                  <c:v>-8.8730694735988155E-3</c:v>
                </c:pt>
                <c:pt idx="56">
                  <c:v>-4.0562603307880297E-3</c:v>
                </c:pt>
                <c:pt idx="57">
                  <c:v>3.5492277894395261E-4</c:v>
                </c:pt>
                <c:pt idx="58">
                  <c:v>4.3097766014622814E-3</c:v>
                </c:pt>
                <c:pt idx="59">
                  <c:v>7.6054881202275567E-3</c:v>
                </c:pt>
                <c:pt idx="60">
                  <c:v>1.0647683368318579E-2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0BB-B2D9-5E5E4FB9C4EC}"/>
            </c:ext>
          </c:extLst>
        </c:ser>
        <c:ser>
          <c:idx val="1"/>
          <c:order val="1"/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Baseline!$A$5:$A$65</c:f>
              <c:numCache>
                <c:formatCode>0.00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Baseline!$R$5:$R$65</c:f>
              <c:numCache>
                <c:formatCode>0.00</c:formatCode>
                <c:ptCount val="61"/>
                <c:pt idx="0">
                  <c:v>-0.46824455193534326</c:v>
                </c:pt>
                <c:pt idx="1">
                  <c:v>-0.82240678206727302</c:v>
                </c:pt>
                <c:pt idx="2">
                  <c:v>-1.2569336700029408</c:v>
                </c:pt>
                <c:pt idx="3">
                  <c:v>-1.8704430450346305</c:v>
                </c:pt>
                <c:pt idx="4">
                  <c:v>-2.2319572470161133</c:v>
                </c:pt>
                <c:pt idx="5">
                  <c:v>-2.5782604727571421</c:v>
                </c:pt>
                <c:pt idx="6">
                  <c:v>-2.7960309492663242</c:v>
                </c:pt>
                <c:pt idx="7">
                  <c:v>-2.947633679129527</c:v>
                </c:pt>
                <c:pt idx="8">
                  <c:v>-3.0477726060458559</c:v>
                </c:pt>
                <c:pt idx="9">
                  <c:v>-3.1043067344062147</c:v>
                </c:pt>
                <c:pt idx="10">
                  <c:v>-3.1131798038798131</c:v>
                </c:pt>
                <c:pt idx="11">
                  <c:v>-3.0812367537748577</c:v>
                </c:pt>
                <c:pt idx="12">
                  <c:v>-3.021406913895734</c:v>
                </c:pt>
                <c:pt idx="13">
                  <c:v>-2.9435774187987387</c:v>
                </c:pt>
                <c:pt idx="14">
                  <c:v>-2.8523115613560082</c:v>
                </c:pt>
                <c:pt idx="15">
                  <c:v>-2.7503980205449587</c:v>
                </c:pt>
                <c:pt idx="16">
                  <c:v>-2.6411325078843562</c:v>
                </c:pt>
                <c:pt idx="17">
                  <c:v>-2.5275572186222912</c:v>
                </c:pt>
                <c:pt idx="18">
                  <c:v>-2.4117002829241585</c:v>
                </c:pt>
                <c:pt idx="19">
                  <c:v>-2.2955898309553509</c:v>
                </c:pt>
                <c:pt idx="20">
                  <c:v>-2.1797328952572177</c:v>
                </c:pt>
                <c:pt idx="21">
                  <c:v>-2.0656505734538047</c:v>
                </c:pt>
                <c:pt idx="22">
                  <c:v>-1.9541034143571334</c:v>
                </c:pt>
                <c:pt idx="23">
                  <c:v>-1.8453449342378794</c:v>
                </c:pt>
                <c:pt idx="24">
                  <c:v>-1.7398821656373908</c:v>
                </c:pt>
                <c:pt idx="25">
                  <c:v>-1.6382221410970157</c:v>
                </c:pt>
                <c:pt idx="26">
                  <c:v>-1.5403648606167546</c:v>
                </c:pt>
                <c:pt idx="27">
                  <c:v>-1.4468173567379554</c:v>
                </c:pt>
                <c:pt idx="28">
                  <c:v>-1.3573261131899446</c:v>
                </c:pt>
                <c:pt idx="29">
                  <c:v>-1.2721446462433961</c:v>
                </c:pt>
                <c:pt idx="30">
                  <c:v>-1.1910194396276355</c:v>
                </c:pt>
                <c:pt idx="31">
                  <c:v>-1.1144575258840113</c:v>
                </c:pt>
                <c:pt idx="32">
                  <c:v>-1.0416983562005009</c:v>
                </c:pt>
                <c:pt idx="33">
                  <c:v>-0.97324896311845299</c:v>
                </c:pt>
                <c:pt idx="34">
                  <c:v>-0.90885583036719297</c:v>
                </c:pt>
                <c:pt idx="35">
                  <c:v>-0.84801192540537251</c:v>
                </c:pt>
                <c:pt idx="36">
                  <c:v>-0.79122428077434015</c:v>
                </c:pt>
                <c:pt idx="37">
                  <c:v>-0.73798586393274712</c:v>
                </c:pt>
                <c:pt idx="38">
                  <c:v>-0.68829667488059387</c:v>
                </c:pt>
                <c:pt idx="39">
                  <c:v>-0.64215671361788007</c:v>
                </c:pt>
                <c:pt idx="40">
                  <c:v>-0.59905894760325729</c:v>
                </c:pt>
                <c:pt idx="41">
                  <c:v>-0.55900337683672541</c:v>
                </c:pt>
                <c:pt idx="42">
                  <c:v>-0.52224351758895893</c:v>
                </c:pt>
                <c:pt idx="43">
                  <c:v>-0.48801882104793487</c:v>
                </c:pt>
                <c:pt idx="44">
                  <c:v>-0.45683631975500189</c:v>
                </c:pt>
                <c:pt idx="45">
                  <c:v>-0.42793546489813722</c:v>
                </c:pt>
                <c:pt idx="46">
                  <c:v>-0.40156977274801497</c:v>
                </c:pt>
                <c:pt idx="47">
                  <c:v>-0.37748572703396105</c:v>
                </c:pt>
                <c:pt idx="48">
                  <c:v>-0.35568332775597544</c:v>
                </c:pt>
                <c:pt idx="49">
                  <c:v>-0.33565554237270956</c:v>
                </c:pt>
                <c:pt idx="50">
                  <c:v>-0.31765588715483761</c:v>
                </c:pt>
                <c:pt idx="51">
                  <c:v>-0.30143084583168545</c:v>
                </c:pt>
                <c:pt idx="52">
                  <c:v>-0.28647338586190463</c:v>
                </c:pt>
                <c:pt idx="53">
                  <c:v>-0.27329053978684353</c:v>
                </c:pt>
                <c:pt idx="54">
                  <c:v>-0.26137527506515368</c:v>
                </c:pt>
                <c:pt idx="55">
                  <c:v>-0.25047407542616085</c:v>
                </c:pt>
                <c:pt idx="56">
                  <c:v>-0.24058694086986504</c:v>
                </c:pt>
                <c:pt idx="57">
                  <c:v>-0.23196738766694047</c:v>
                </c:pt>
                <c:pt idx="58">
                  <c:v>-0.22385486700536442</c:v>
                </c:pt>
                <c:pt idx="59">
                  <c:v>-0.21675641142648536</c:v>
                </c:pt>
                <c:pt idx="60">
                  <c:v>-0.21016498838895481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0BB-B2D9-5E5E4FB9C4EC}"/>
            </c:ext>
          </c:extLst>
        </c:ser>
        <c:ser>
          <c:idx val="2"/>
          <c:order val="2"/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Baseline!$A$5:$A$65</c:f>
              <c:numCache>
                <c:formatCode>0.00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Baseline!$S$5:$S$65</c:f>
              <c:numCache>
                <c:formatCode>0.00</c:formatCode>
                <c:ptCount val="61"/>
                <c:pt idx="0">
                  <c:v>0.45607577094297913</c:v>
                </c:pt>
                <c:pt idx="1">
                  <c:v>0.43224524149959942</c:v>
                </c:pt>
                <c:pt idx="2">
                  <c:v>0.30067029701966275</c:v>
                </c:pt>
                <c:pt idx="3">
                  <c:v>-0.10318112216442052</c:v>
                </c:pt>
                <c:pt idx="4">
                  <c:v>-0.48827233731860914</c:v>
                </c:pt>
                <c:pt idx="5">
                  <c:v>-0.72328192023364057</c:v>
                </c:pt>
                <c:pt idx="6">
                  <c:v>-0.82494194477401572</c:v>
                </c:pt>
                <c:pt idx="7">
                  <c:v>-0.88781397990123012</c:v>
                </c:pt>
                <c:pt idx="8">
                  <c:v>-0.91924999746483727</c:v>
                </c:pt>
                <c:pt idx="9">
                  <c:v>-0.93293987608124695</c:v>
                </c:pt>
                <c:pt idx="10">
                  <c:v>-0.91722186729944333</c:v>
                </c:pt>
                <c:pt idx="11">
                  <c:v>-0.88071552432235101</c:v>
                </c:pt>
                <c:pt idx="12">
                  <c:v>-0.83001227018750079</c:v>
                </c:pt>
                <c:pt idx="13">
                  <c:v>-0.77170352793242281</c:v>
                </c:pt>
                <c:pt idx="14">
                  <c:v>-0.70705687891048852</c:v>
                </c:pt>
                <c:pt idx="15">
                  <c:v>-0.63759342074574354</c:v>
                </c:pt>
                <c:pt idx="16">
                  <c:v>-0.56584831614493025</c:v>
                </c:pt>
                <c:pt idx="17">
                  <c:v>-0.4941032115441169</c:v>
                </c:pt>
                <c:pt idx="18">
                  <c:v>-0.42387920456734918</c:v>
                </c:pt>
                <c:pt idx="19">
                  <c:v>-0.35593684402664966</c:v>
                </c:pt>
                <c:pt idx="20">
                  <c:v>-0.29129019500471542</c:v>
                </c:pt>
                <c:pt idx="21">
                  <c:v>-0.23044629004289496</c:v>
                </c:pt>
                <c:pt idx="22">
                  <c:v>-0.17391216168253679</c:v>
                </c:pt>
                <c:pt idx="23">
                  <c:v>-0.12168780992364091</c:v>
                </c:pt>
                <c:pt idx="24">
                  <c:v>-7.4026751036881555E-2</c:v>
                </c:pt>
                <c:pt idx="25">
                  <c:v>-3.0928985022258729E-2</c:v>
                </c:pt>
                <c:pt idx="26">
                  <c:v>7.8590043909018085E-3</c:v>
                </c:pt>
                <c:pt idx="27">
                  <c:v>4.2337217202600065E-2</c:v>
                </c:pt>
                <c:pt idx="28">
                  <c:v>7.2759169683510289E-2</c:v>
                </c:pt>
                <c:pt idx="29">
                  <c:v>9.9631894374980989E-2</c:v>
                </c:pt>
                <c:pt idx="30">
                  <c:v>0.12295539127701217</c:v>
                </c:pt>
                <c:pt idx="31">
                  <c:v>0.14323669293095231</c:v>
                </c:pt>
                <c:pt idx="32">
                  <c:v>0.16047579933680142</c:v>
                </c:pt>
                <c:pt idx="33">
                  <c:v>0.17492622676523378</c:v>
                </c:pt>
                <c:pt idx="34">
                  <c:v>0.18734852402827212</c:v>
                </c:pt>
                <c:pt idx="35">
                  <c:v>0.1974891748552422</c:v>
                </c:pt>
                <c:pt idx="36">
                  <c:v>0.20585521178749253</c:v>
                </c:pt>
                <c:pt idx="37">
                  <c:v>0.21244663482502307</c:v>
                </c:pt>
                <c:pt idx="38">
                  <c:v>0.2180239927798566</c:v>
                </c:pt>
                <c:pt idx="39">
                  <c:v>0.22208025311064469</c:v>
                </c:pt>
                <c:pt idx="40">
                  <c:v>0.22537596462940995</c:v>
                </c:pt>
                <c:pt idx="41">
                  <c:v>0.22765761106547822</c:v>
                </c:pt>
                <c:pt idx="42">
                  <c:v>0.22943222496019794</c:v>
                </c:pt>
                <c:pt idx="43">
                  <c:v>0.23069980631356921</c:v>
                </c:pt>
                <c:pt idx="44">
                  <c:v>0.2317138713962662</c:v>
                </c:pt>
                <c:pt idx="45">
                  <c:v>0.23222090393761474</c:v>
                </c:pt>
                <c:pt idx="46">
                  <c:v>0.23247442020828896</c:v>
                </c:pt>
                <c:pt idx="47">
                  <c:v>0.23272793647896323</c:v>
                </c:pt>
                <c:pt idx="48">
                  <c:v>0.23272793647896323</c:v>
                </c:pt>
                <c:pt idx="49">
                  <c:v>0.23272793647896323</c:v>
                </c:pt>
                <c:pt idx="50">
                  <c:v>0.23272793647896323</c:v>
                </c:pt>
                <c:pt idx="51">
                  <c:v>0.23272793647896323</c:v>
                </c:pt>
                <c:pt idx="52">
                  <c:v>0.23298145274963747</c:v>
                </c:pt>
                <c:pt idx="53">
                  <c:v>0.23298145274963747</c:v>
                </c:pt>
                <c:pt idx="54">
                  <c:v>0.23272793647896323</c:v>
                </c:pt>
                <c:pt idx="55">
                  <c:v>0.23272793647896323</c:v>
                </c:pt>
                <c:pt idx="56">
                  <c:v>0.23272793647896323</c:v>
                </c:pt>
                <c:pt idx="57">
                  <c:v>0.23247442020828896</c:v>
                </c:pt>
                <c:pt idx="58">
                  <c:v>0.23247442020828896</c:v>
                </c:pt>
                <c:pt idx="59">
                  <c:v>0.23196738766694047</c:v>
                </c:pt>
                <c:pt idx="60">
                  <c:v>0.2317138713962662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0BB-B2D9-5E5E4FB9C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611264"/>
        <c:axId val="213613184"/>
      </c:lineChart>
      <c:catAx>
        <c:axId val="21361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months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3613184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2136131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ja-JP"/>
                </a:pPr>
                <a:r>
                  <a:rPr lang="en-US"/>
                  <a:t>percent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3611264"/>
        <c:crossesAt val="1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With Nikkei Index</c:v>
          </c:tx>
          <c:spPr>
            <a:ln w="28575">
              <a:solidFill>
                <a:srgbClr val="333333"/>
              </a:solidFill>
              <a:prstDash val="sysDash"/>
            </a:ln>
          </c:spPr>
          <c:marker>
            <c:symbol val="none"/>
          </c:marker>
          <c:val>
            <c:numRef>
              <c:f>alt_nikkei!$W$5:$W$65</c:f>
              <c:numCache>
                <c:formatCode>General</c:formatCode>
                <c:ptCount val="61"/>
                <c:pt idx="0">
                  <c:v>1.763325888179583E-2</c:v>
                </c:pt>
                <c:pt idx="1">
                  <c:v>-0.14822159639770408</c:v>
                </c:pt>
                <c:pt idx="2">
                  <c:v>-0.41195381619499821</c:v>
                </c:pt>
                <c:pt idx="3">
                  <c:v>-0.91386280813481013</c:v>
                </c:pt>
                <c:pt idx="4">
                  <c:v>-1.2959167505737197</c:v>
                </c:pt>
                <c:pt idx="5">
                  <c:v>-1.580348882971383</c:v>
                </c:pt>
                <c:pt idx="6">
                  <c:v>-1.7403259852902844</c:v>
                </c:pt>
                <c:pt idx="7">
                  <c:v>-1.8509810736354666</c:v>
                </c:pt>
                <c:pt idx="8">
                  <c:v>-1.927136307646701</c:v>
                </c:pt>
                <c:pt idx="9">
                  <c:v>-1.9721138955191075</c:v>
                </c:pt>
                <c:pt idx="10">
                  <c:v>-1.9772249850500629</c:v>
                </c:pt>
                <c:pt idx="11">
                  <c:v>-1.9493695471063566</c:v>
                </c:pt>
                <c:pt idx="12">
                  <c:v>-1.9003030876091855</c:v>
                </c:pt>
                <c:pt idx="13">
                  <c:v>-1.8389700132377218</c:v>
                </c:pt>
                <c:pt idx="14">
                  <c:v>-1.7674147598043473</c:v>
                </c:pt>
                <c:pt idx="15">
                  <c:v>-1.6871706541683489</c:v>
                </c:pt>
                <c:pt idx="16">
                  <c:v>-1.6013043500482997</c:v>
                </c:pt>
                <c:pt idx="17">
                  <c:v>-1.5131380556393206</c:v>
                </c:pt>
                <c:pt idx="18">
                  <c:v>-1.4242050978006979</c:v>
                </c:pt>
                <c:pt idx="19">
                  <c:v>-1.3357832489151711</c:v>
                </c:pt>
                <c:pt idx="20">
                  <c:v>-1.2488947268889308</c:v>
                </c:pt>
                <c:pt idx="21">
                  <c:v>-1.1643061951516205</c:v>
                </c:pt>
                <c:pt idx="22">
                  <c:v>-1.0827843171328833</c:v>
                </c:pt>
                <c:pt idx="23">
                  <c:v>-1.0045846473092666</c:v>
                </c:pt>
                <c:pt idx="24">
                  <c:v>-0.93021829463386696</c:v>
                </c:pt>
                <c:pt idx="25">
                  <c:v>-0.8594297046301359</c:v>
                </c:pt>
                <c:pt idx="26">
                  <c:v>-0.79272998625116908</c:v>
                </c:pt>
                <c:pt idx="27">
                  <c:v>-0.72986358502041881</c:v>
                </c:pt>
                <c:pt idx="28">
                  <c:v>-0.67083050093788488</c:v>
                </c:pt>
                <c:pt idx="29">
                  <c:v>-0.6153751795270197</c:v>
                </c:pt>
                <c:pt idx="30">
                  <c:v>-0.56400872974091887</c:v>
                </c:pt>
                <c:pt idx="31">
                  <c:v>-0.5157089336733911</c:v>
                </c:pt>
                <c:pt idx="32">
                  <c:v>-0.47098690027753209</c:v>
                </c:pt>
                <c:pt idx="33">
                  <c:v>-0.42958707507679411</c:v>
                </c:pt>
                <c:pt idx="34">
                  <c:v>-0.39125390359462925</c:v>
                </c:pt>
                <c:pt idx="35">
                  <c:v>-0.35547627687794209</c:v>
                </c:pt>
                <c:pt idx="36">
                  <c:v>-0.32250974940328031</c:v>
                </c:pt>
                <c:pt idx="37">
                  <c:v>-0.29209876669409612</c:v>
                </c:pt>
                <c:pt idx="38">
                  <c:v>-0.26424332875038969</c:v>
                </c:pt>
                <c:pt idx="39">
                  <c:v>-0.23843232661906535</c:v>
                </c:pt>
                <c:pt idx="40">
                  <c:v>-0.21466576030012316</c:v>
                </c:pt>
                <c:pt idx="41">
                  <c:v>-0.19268807531701532</c:v>
                </c:pt>
                <c:pt idx="42">
                  <c:v>-0.17249927166974183</c:v>
                </c:pt>
                <c:pt idx="43">
                  <c:v>-0.15409934935830269</c:v>
                </c:pt>
                <c:pt idx="44">
                  <c:v>-0.1372327539061502</c:v>
                </c:pt>
                <c:pt idx="45">
                  <c:v>-0.12164393083673646</c:v>
                </c:pt>
                <c:pt idx="46">
                  <c:v>-0.10733288015006158</c:v>
                </c:pt>
                <c:pt idx="47">
                  <c:v>-9.4299601846125541E-2</c:v>
                </c:pt>
                <c:pt idx="48">
                  <c:v>-8.2288541448380548E-2</c:v>
                </c:pt>
                <c:pt idx="49">
                  <c:v>-7.1555253433374377E-2</c:v>
                </c:pt>
                <c:pt idx="50">
                  <c:v>-6.1588628848011528E-2</c:v>
                </c:pt>
                <c:pt idx="51">
                  <c:v>-5.238866769229196E-2</c:v>
                </c:pt>
                <c:pt idx="52">
                  <c:v>-4.3955369966215699E-2</c:v>
                </c:pt>
                <c:pt idx="53">
                  <c:v>-3.6544290146330496E-2</c:v>
                </c:pt>
                <c:pt idx="54">
                  <c:v>-2.964431927954082E-2</c:v>
                </c:pt>
                <c:pt idx="55">
                  <c:v>-2.3255457365846676E-2</c:v>
                </c:pt>
                <c:pt idx="56">
                  <c:v>-1.7377704405248065E-2</c:v>
                </c:pt>
                <c:pt idx="57">
                  <c:v>-1.2266614874292751E-2</c:v>
                </c:pt>
                <c:pt idx="58">
                  <c:v>-7.411079819885205E-3</c:v>
                </c:pt>
                <c:pt idx="59">
                  <c:v>-3.3222081951209534E-3</c:v>
                </c:pt>
                <c:pt idx="60">
                  <c:v>6.8999708667896731E-4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B5-4E9E-A595-0007B930A7FD}"/>
            </c:ext>
          </c:extLst>
        </c:ser>
        <c:ser>
          <c:idx val="2"/>
          <c:order val="1"/>
          <c:tx>
            <c:v>With implied equity volatility</c:v>
          </c:tx>
          <c:spPr>
            <a:ln w="34925">
              <a:solidFill>
                <a:srgbClr val="A6A6A6"/>
              </a:solidFill>
            </a:ln>
          </c:spPr>
          <c:marker>
            <c:symbol val="none"/>
          </c:marker>
          <c:val>
            <c:numRef>
              <c:f>alt_nikkei_vol!$W$5:$W$65</c:f>
              <c:numCache>
                <c:formatCode>General</c:formatCode>
                <c:ptCount val="61"/>
                <c:pt idx="0">
                  <c:v>-2.7119112070963319E-2</c:v>
                </c:pt>
                <c:pt idx="1">
                  <c:v>-0.2467839198457662</c:v>
                </c:pt>
                <c:pt idx="2">
                  <c:v>-0.58651243288019761</c:v>
                </c:pt>
                <c:pt idx="3">
                  <c:v>-1.0818060342489733</c:v>
                </c:pt>
                <c:pt idx="4">
                  <c:v>-1.6224625139909965</c:v>
                </c:pt>
                <c:pt idx="5">
                  <c:v>-1.8714652702789321</c:v>
                </c:pt>
                <c:pt idx="6">
                  <c:v>-2.0339334053222489</c:v>
                </c:pt>
                <c:pt idx="7">
                  <c:v>-2.0548890828316297</c:v>
                </c:pt>
                <c:pt idx="8">
                  <c:v>-2.075598222958547</c:v>
                </c:pt>
                <c:pt idx="9">
                  <c:v>-2.0669694145723319</c:v>
                </c:pt>
                <c:pt idx="10">
                  <c:v>-2.0386176155890516</c:v>
                </c:pt>
                <c:pt idx="11">
                  <c:v>-1.9722990597064234</c:v>
                </c:pt>
                <c:pt idx="12">
                  <c:v>-1.8835456020196342</c:v>
                </c:pt>
                <c:pt idx="13">
                  <c:v>-1.7802464387675101</c:v>
                </c:pt>
                <c:pt idx="14">
                  <c:v>-1.6705373035713404</c:v>
                </c:pt>
                <c:pt idx="15">
                  <c:v>-1.5551578085785147</c:v>
                </c:pt>
                <c:pt idx="16">
                  <c:v>-1.4368198649961295</c:v>
                </c:pt>
                <c:pt idx="17">
                  <c:v>-1.3170026971189641</c:v>
                </c:pt>
                <c:pt idx="18">
                  <c:v>-1.1984182161541153</c:v>
                </c:pt>
                <c:pt idx="19">
                  <c:v>-1.082545646396363</c:v>
                </c:pt>
                <c:pt idx="20">
                  <c:v>-0.97061767475802363</c:v>
                </c:pt>
                <c:pt idx="21">
                  <c:v>-0.86362045076895011</c:v>
                </c:pt>
                <c:pt idx="22">
                  <c:v>-0.76204704919406929</c:v>
                </c:pt>
                <c:pt idx="23">
                  <c:v>-0.66639054479830784</c:v>
                </c:pt>
                <c:pt idx="24">
                  <c:v>-0.5768974749641288</c:v>
                </c:pt>
                <c:pt idx="25">
                  <c:v>-0.4935678396915324</c:v>
                </c:pt>
                <c:pt idx="26">
                  <c:v>-0.41664817636298196</c:v>
                </c:pt>
                <c:pt idx="27">
                  <c:v>-0.34589194759601399</c:v>
                </c:pt>
                <c:pt idx="28">
                  <c:v>-0.28129915339062861</c:v>
                </c:pt>
                <c:pt idx="29">
                  <c:v>-0.22237671898189923</c:v>
                </c:pt>
                <c:pt idx="30">
                  <c:v>-0.16887810698736247</c:v>
                </c:pt>
                <c:pt idx="31">
                  <c:v>-0.12104985478948174</c:v>
                </c:pt>
                <c:pt idx="32">
                  <c:v>-7.7905812858403714E-2</c:v>
                </c:pt>
                <c:pt idx="33">
                  <c:v>-3.969251857659177E-2</c:v>
                </c:pt>
                <c:pt idx="34">
                  <c:v>-5.6703597966559667E-3</c:v>
                </c:pt>
                <c:pt idx="35">
                  <c:v>2.4160663481403683E-2</c:v>
                </c:pt>
                <c:pt idx="36">
                  <c:v>5.0540163404977093E-2</c:v>
                </c:pt>
                <c:pt idx="37">
                  <c:v>7.3221602591600959E-2</c:v>
                </c:pt>
                <c:pt idx="38">
                  <c:v>9.2944593188665187E-2</c:v>
                </c:pt>
                <c:pt idx="39">
                  <c:v>0.10970913519616977</c:v>
                </c:pt>
                <c:pt idx="40">
                  <c:v>0.12400830337904135</c:v>
                </c:pt>
                <c:pt idx="41">
                  <c:v>0.1358420977372799</c:v>
                </c:pt>
                <c:pt idx="42">
                  <c:v>0.14570359303581204</c:v>
                </c:pt>
                <c:pt idx="43">
                  <c:v>0.15359278927463768</c:v>
                </c:pt>
                <c:pt idx="44">
                  <c:v>0.16000276121868356</c:v>
                </c:pt>
                <c:pt idx="45">
                  <c:v>0.16468697148548633</c:v>
                </c:pt>
                <c:pt idx="46">
                  <c:v>0.16813849483997256</c:v>
                </c:pt>
                <c:pt idx="47">
                  <c:v>0.17060386866460561</c:v>
                </c:pt>
                <c:pt idx="48">
                  <c:v>0.17208309295938543</c:v>
                </c:pt>
                <c:pt idx="49">
                  <c:v>0.17257616772431203</c:v>
                </c:pt>
                <c:pt idx="50">
                  <c:v>0.17232963034184873</c:v>
                </c:pt>
                <c:pt idx="51">
                  <c:v>0.17159001819445882</c:v>
                </c:pt>
                <c:pt idx="52">
                  <c:v>0.17011079389967898</c:v>
                </c:pt>
                <c:pt idx="53">
                  <c:v>0.16813849483997256</c:v>
                </c:pt>
                <c:pt idx="54">
                  <c:v>0.16591965839780284</c:v>
                </c:pt>
                <c:pt idx="55">
                  <c:v>0.16345428457316982</c:v>
                </c:pt>
                <c:pt idx="56">
                  <c:v>0.1604958359836102</c:v>
                </c:pt>
                <c:pt idx="57">
                  <c:v>0.15753738739405057</c:v>
                </c:pt>
                <c:pt idx="58">
                  <c:v>0.15433240142202762</c:v>
                </c:pt>
                <c:pt idx="59">
                  <c:v>0.15112741545000469</c:v>
                </c:pt>
                <c:pt idx="60">
                  <c:v>0.14767589209551843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B5-4E9E-A595-0007B930A7FD}"/>
            </c:ext>
          </c:extLst>
        </c:ser>
        <c:ser>
          <c:idx val="3"/>
          <c:order val="2"/>
          <c:tx>
            <c:v>With Global EPU and ordered first</c:v>
          </c:tx>
          <c:spPr>
            <a:ln w="28575">
              <a:solidFill>
                <a:srgbClr val="333333"/>
              </a:solidFill>
            </a:ln>
          </c:spPr>
          <c:marker>
            <c:symbol val="none"/>
          </c:marker>
          <c:val>
            <c:numRef>
              <c:f>alt_globalepu!$Q$5:$Q$65</c:f>
              <c:numCache>
                <c:formatCode>General</c:formatCode>
                <c:ptCount val="61"/>
                <c:pt idx="0">
                  <c:v>-2.3954845116954542E-2</c:v>
                </c:pt>
                <c:pt idx="1">
                  <c:v>-0.24878104772503834</c:v>
                </c:pt>
                <c:pt idx="2">
                  <c:v>-0.49431821017382238</c:v>
                </c:pt>
                <c:pt idx="3">
                  <c:v>-1.027063984389426</c:v>
                </c:pt>
                <c:pt idx="4">
                  <c:v>-1.5131477165542953</c:v>
                </c:pt>
                <c:pt idx="5">
                  <c:v>-1.8851964047769953</c:v>
                </c:pt>
                <c:pt idx="6">
                  <c:v>-2.0920564735473635</c:v>
                </c:pt>
                <c:pt idx="7">
                  <c:v>-2.206840106399437</c:v>
                </c:pt>
                <c:pt idx="8">
                  <c:v>-2.2734645193809668</c:v>
                </c:pt>
                <c:pt idx="9">
                  <c:v>-2.2936764199483974</c:v>
                </c:pt>
                <c:pt idx="10">
                  <c:v>-2.2694720451948083</c:v>
                </c:pt>
                <c:pt idx="11">
                  <c:v>-2.2075886953093424</c:v>
                </c:pt>
                <c:pt idx="12">
                  <c:v>-2.1247448559465409</c:v>
                </c:pt>
                <c:pt idx="13">
                  <c:v>-2.028675945842088</c:v>
                </c:pt>
                <c:pt idx="14">
                  <c:v>-1.9243725577286814</c:v>
                </c:pt>
                <c:pt idx="15">
                  <c:v>-1.8143299879726718</c:v>
                </c:pt>
                <c:pt idx="16">
                  <c:v>-1.701792121850312</c:v>
                </c:pt>
                <c:pt idx="17">
                  <c:v>-1.589004726091318</c:v>
                </c:pt>
                <c:pt idx="18">
                  <c:v>-1.4779640377887684</c:v>
                </c:pt>
                <c:pt idx="19">
                  <c:v>-1.369169116215933</c:v>
                </c:pt>
                <c:pt idx="20">
                  <c:v>-1.2638676095559871</c:v>
                </c:pt>
                <c:pt idx="21">
                  <c:v>-1.1625585770822</c:v>
                </c:pt>
                <c:pt idx="22">
                  <c:v>-1.0652420187945721</c:v>
                </c:pt>
                <c:pt idx="23">
                  <c:v>-0.97241699396637338</c:v>
                </c:pt>
                <c:pt idx="24">
                  <c:v>-0.88433303223423854</c:v>
                </c:pt>
                <c:pt idx="25">
                  <c:v>-0.80074060396153246</c:v>
                </c:pt>
                <c:pt idx="26">
                  <c:v>-0.72163970914825559</c:v>
                </c:pt>
                <c:pt idx="27">
                  <c:v>-0.64727987743104254</c:v>
                </c:pt>
                <c:pt idx="28">
                  <c:v>-0.57741157917325847</c:v>
                </c:pt>
                <c:pt idx="29">
                  <c:v>-0.51178528473826834</c:v>
                </c:pt>
                <c:pt idx="30">
                  <c:v>-0.45015146448943749</c:v>
                </c:pt>
                <c:pt idx="31">
                  <c:v>-0.39275964806340052</c:v>
                </c:pt>
                <c:pt idx="32">
                  <c:v>-0.33911077618688773</c:v>
                </c:pt>
                <c:pt idx="33">
                  <c:v>-0.28895531922326412</c:v>
                </c:pt>
                <c:pt idx="34">
                  <c:v>-0.24254280680916473</c:v>
                </c:pt>
                <c:pt idx="35">
                  <c:v>-0.19937417967131957</c:v>
                </c:pt>
                <c:pt idx="36">
                  <c:v>-0.15919990817309373</c:v>
                </c:pt>
                <c:pt idx="37">
                  <c:v>-0.12201999231448719</c:v>
                </c:pt>
                <c:pt idx="38">
                  <c:v>-8.7584902458865049E-2</c:v>
                </c:pt>
                <c:pt idx="39">
                  <c:v>-5.5894638606227259E-2</c:v>
                </c:pt>
                <c:pt idx="40">
                  <c:v>-2.6699671119938918E-2</c:v>
                </c:pt>
                <c:pt idx="41">
                  <c:v>3.7429445495241472E-4</c:v>
                </c:pt>
                <c:pt idx="42">
                  <c:v>2.5202493300129261E-2</c:v>
                </c:pt>
                <c:pt idx="43">
                  <c:v>4.7909690233909084E-2</c:v>
                </c:pt>
                <c:pt idx="44">
                  <c:v>6.8870179711244303E-2</c:v>
                </c:pt>
                <c:pt idx="45">
                  <c:v>8.8083961732134938E-2</c:v>
                </c:pt>
                <c:pt idx="46">
                  <c:v>0.10555103629658096</c:v>
                </c:pt>
                <c:pt idx="47">
                  <c:v>0.12152093304121732</c:v>
                </c:pt>
                <c:pt idx="48">
                  <c:v>0.13599365196604402</c:v>
                </c:pt>
                <c:pt idx="49">
                  <c:v>0.14921872270769598</c:v>
                </c:pt>
                <c:pt idx="50">
                  <c:v>0.16119614526617326</c:v>
                </c:pt>
                <c:pt idx="51">
                  <c:v>0.17217544927811076</c:v>
                </c:pt>
                <c:pt idx="52">
                  <c:v>0.18190710510687355</c:v>
                </c:pt>
                <c:pt idx="53">
                  <c:v>0.19064064238909659</c:v>
                </c:pt>
                <c:pt idx="54">
                  <c:v>0.19862559076141476</c:v>
                </c:pt>
                <c:pt idx="55">
                  <c:v>0.20561242058719315</c:v>
                </c:pt>
                <c:pt idx="56">
                  <c:v>0.21185066150306675</c:v>
                </c:pt>
                <c:pt idx="57">
                  <c:v>0.21734031350903546</c:v>
                </c:pt>
                <c:pt idx="58">
                  <c:v>0.22233090624173432</c:v>
                </c:pt>
                <c:pt idx="59">
                  <c:v>0.22657291006452834</c:v>
                </c:pt>
                <c:pt idx="60">
                  <c:v>0.23006632497741758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B5-4E9E-A595-0007B930A7FD}"/>
            </c:ext>
          </c:extLst>
        </c:ser>
        <c:ser>
          <c:idx val="5"/>
          <c:order val="3"/>
          <c:tx>
            <c:v>A large VAR model</c:v>
          </c:tx>
          <c:spPr>
            <a:ln w="28575">
              <a:solidFill>
                <a:srgbClr val="FF4D54"/>
              </a:solidFill>
              <a:prstDash val="dash"/>
            </a:ln>
          </c:spPr>
          <c:marker>
            <c:symbol val="none"/>
          </c:marker>
          <c:val>
            <c:numRef>
              <c:f>alt_bigVAR!$Q$5:$Q$65</c:f>
              <c:numCache>
                <c:formatCode>General</c:formatCode>
                <c:ptCount val="61"/>
                <c:pt idx="0">
                  <c:v>-3.3392875126548392E-2</c:v>
                </c:pt>
                <c:pt idx="1">
                  <c:v>-0.15874866826033723</c:v>
                </c:pt>
                <c:pt idx="2">
                  <c:v>-0.41794098471878438</c:v>
                </c:pt>
                <c:pt idx="3">
                  <c:v>-0.93871082300186048</c:v>
                </c:pt>
                <c:pt idx="4">
                  <c:v>-1.3794437701086066</c:v>
                </c:pt>
                <c:pt idx="5">
                  <c:v>-1.639166132203983</c:v>
                </c:pt>
                <c:pt idx="6">
                  <c:v>-1.7186729777433838</c:v>
                </c:pt>
                <c:pt idx="7">
                  <c:v>-1.7022415629985743</c:v>
                </c:pt>
                <c:pt idx="8">
                  <c:v>-1.6611630261365504</c:v>
                </c:pt>
                <c:pt idx="9">
                  <c:v>-1.6012678691635349</c:v>
                </c:pt>
                <c:pt idx="10">
                  <c:v>-1.5167255900733054</c:v>
                </c:pt>
                <c:pt idx="11">
                  <c:v>-1.4454344519063089</c:v>
                </c:pt>
                <c:pt idx="12">
                  <c:v>-1.3677827660961608</c:v>
                </c:pt>
                <c:pt idx="13">
                  <c:v>-1.2903961031044773</c:v>
                </c:pt>
                <c:pt idx="14">
                  <c:v>-1.2212251474851987</c:v>
                </c:pt>
                <c:pt idx="15">
                  <c:v>-1.1504640549551317</c:v>
                </c:pt>
                <c:pt idx="16">
                  <c:v>-1.0797029624250649</c:v>
                </c:pt>
                <c:pt idx="17">
                  <c:v>-1.0126521893535034</c:v>
                </c:pt>
                <c:pt idx="18">
                  <c:v>-0.94321621091575991</c:v>
                </c:pt>
                <c:pt idx="19">
                  <c:v>-0.87404525529648103</c:v>
                </c:pt>
                <c:pt idx="20">
                  <c:v>-0.80646443658799016</c:v>
                </c:pt>
                <c:pt idx="21">
                  <c:v>-0.73755850378717613</c:v>
                </c:pt>
                <c:pt idx="22">
                  <c:v>-0.669447639441756</c:v>
                </c:pt>
                <c:pt idx="23">
                  <c:v>-0.60292691200712389</c:v>
                </c:pt>
                <c:pt idx="24">
                  <c:v>-0.53640618457249178</c:v>
                </c:pt>
                <c:pt idx="25">
                  <c:v>-0.47174061686711227</c:v>
                </c:pt>
                <c:pt idx="26">
                  <c:v>-0.40893020889098558</c:v>
                </c:pt>
                <c:pt idx="27">
                  <c:v>-0.34797496064411149</c:v>
                </c:pt>
                <c:pt idx="28">
                  <c:v>-0.28966994058188411</c:v>
                </c:pt>
                <c:pt idx="29">
                  <c:v>-0.23375012588583879</c:v>
                </c:pt>
                <c:pt idx="30">
                  <c:v>-0.18021551655597548</c:v>
                </c:pt>
                <c:pt idx="31">
                  <c:v>-0.12986118104768821</c:v>
                </c:pt>
                <c:pt idx="32">
                  <c:v>-8.2422096542512313E-2</c:v>
                </c:pt>
                <c:pt idx="33">
                  <c:v>-3.7898263040447785E-2</c:v>
                </c:pt>
                <c:pt idx="34">
                  <c:v>3.710319458505377E-3</c:v>
                </c:pt>
                <c:pt idx="35">
                  <c:v>4.2138628135882497E-2</c:v>
                </c:pt>
                <c:pt idx="36">
                  <c:v>7.7651685810148266E-2</c:v>
                </c:pt>
                <c:pt idx="37">
                  <c:v>0.11024949248130264</c:v>
                </c:pt>
                <c:pt idx="38">
                  <c:v>0.13993204814934568</c:v>
                </c:pt>
                <c:pt idx="39">
                  <c:v>0.166964375632742</c:v>
                </c:pt>
                <c:pt idx="40">
                  <c:v>0.19134647493149159</c:v>
                </c:pt>
                <c:pt idx="41">
                  <c:v>0.21281332322712984</c:v>
                </c:pt>
                <c:pt idx="42">
                  <c:v>0.23189496615658609</c:v>
                </c:pt>
                <c:pt idx="43">
                  <c:v>0.24859140371986027</c:v>
                </c:pt>
                <c:pt idx="44">
                  <c:v>0.26316765873541714</c:v>
                </c:pt>
                <c:pt idx="45">
                  <c:v>0.27535870838479193</c:v>
                </c:pt>
                <c:pt idx="46">
                  <c:v>0.28542957548644943</c:v>
                </c:pt>
                <c:pt idx="47">
                  <c:v>0.29364528285885416</c:v>
                </c:pt>
                <c:pt idx="48">
                  <c:v>0.30027085332047088</c:v>
                </c:pt>
                <c:pt idx="49">
                  <c:v>0.3047762412343703</c:v>
                </c:pt>
                <c:pt idx="50">
                  <c:v>0.30795651505594634</c:v>
                </c:pt>
                <c:pt idx="51">
                  <c:v>0.30954665196673431</c:v>
                </c:pt>
                <c:pt idx="52">
                  <c:v>0.309811674785199</c:v>
                </c:pt>
                <c:pt idx="53">
                  <c:v>0.30901660632980499</c:v>
                </c:pt>
                <c:pt idx="54">
                  <c:v>0.30689642378208765</c:v>
                </c:pt>
                <c:pt idx="55">
                  <c:v>0.30398117277897629</c:v>
                </c:pt>
                <c:pt idx="56">
                  <c:v>0.30000583050200624</c:v>
                </c:pt>
                <c:pt idx="57">
                  <c:v>0.29523541976964218</c:v>
                </c:pt>
                <c:pt idx="58">
                  <c:v>0.28966994058188411</c:v>
                </c:pt>
                <c:pt idx="59">
                  <c:v>0.28357441575719672</c:v>
                </c:pt>
                <c:pt idx="60">
                  <c:v>0.27694884529557995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B5-4E9E-A595-0007B930A7FD}"/>
            </c:ext>
          </c:extLst>
        </c:ser>
        <c:ser>
          <c:idx val="7"/>
          <c:order val="4"/>
          <c:tx>
            <c:v>Baseline model estimated without time trend</c:v>
          </c:tx>
          <c:spPr>
            <a:ln w="34925">
              <a:solidFill>
                <a:srgbClr val="FF4D54"/>
              </a:solidFill>
            </a:ln>
          </c:spPr>
          <c:marker>
            <c:symbol val="none"/>
          </c:marker>
          <c:val>
            <c:numRef>
              <c:f>alt_withouttimetrend!$Q$5:$Q$65</c:f>
              <c:numCache>
                <c:formatCode>General</c:formatCode>
                <c:ptCount val="61"/>
                <c:pt idx="0">
                  <c:v>-3.0415937951486578E-3</c:v>
                </c:pt>
                <c:pt idx="1">
                  <c:v>-0.18807188300002534</c:v>
                </c:pt>
                <c:pt idx="2">
                  <c:v>-0.46637771525612748</c:v>
                </c:pt>
                <c:pt idx="3">
                  <c:v>-0.96874762375484746</c:v>
                </c:pt>
                <c:pt idx="4">
                  <c:v>-1.3327250145743033</c:v>
                </c:pt>
                <c:pt idx="5">
                  <c:v>-1.6173675005702988</c:v>
                </c:pt>
                <c:pt idx="6">
                  <c:v>-1.7729957164220718</c:v>
                </c:pt>
                <c:pt idx="7">
                  <c:v>-1.8794514992522746</c:v>
                </c:pt>
                <c:pt idx="8">
                  <c:v>-1.9481408257927153</c:v>
                </c:pt>
                <c:pt idx="9">
                  <c:v>-1.9889488758776261</c:v>
                </c:pt>
                <c:pt idx="10">
                  <c:v>-1.9922439358223709</c:v>
                </c:pt>
                <c:pt idx="11">
                  <c:v>-1.9648695916660328</c:v>
                </c:pt>
                <c:pt idx="12">
                  <c:v>-1.9162040909436544</c:v>
                </c:pt>
                <c:pt idx="13">
                  <c:v>-1.8538514181431069</c:v>
                </c:pt>
                <c:pt idx="14">
                  <c:v>-1.7805997009099432</c:v>
                </c:pt>
                <c:pt idx="15">
                  <c:v>-1.6989836007401211</c:v>
                </c:pt>
                <c:pt idx="16">
                  <c:v>-1.6112843129800012</c:v>
                </c:pt>
                <c:pt idx="17">
                  <c:v>-1.520543431424733</c:v>
                </c:pt>
                <c:pt idx="18">
                  <c:v>-1.4285352191214862</c:v>
                </c:pt>
                <c:pt idx="19">
                  <c:v>-1.3365270068182393</c:v>
                </c:pt>
                <c:pt idx="20">
                  <c:v>-1.2457861252629709</c:v>
                </c:pt>
                <c:pt idx="21">
                  <c:v>-1.1570729729044684</c:v>
                </c:pt>
                <c:pt idx="22">
                  <c:v>-1.0714014143411146</c:v>
                </c:pt>
                <c:pt idx="23">
                  <c:v>-0.98902491572250517</c:v>
                </c:pt>
                <c:pt idx="24">
                  <c:v>-0.91019694319823574</c:v>
                </c:pt>
                <c:pt idx="25">
                  <c:v>-0.83567789521709368</c:v>
                </c:pt>
                <c:pt idx="26">
                  <c:v>-0.76496083947988724</c:v>
                </c:pt>
                <c:pt idx="27">
                  <c:v>-0.6985527082858084</c:v>
                </c:pt>
                <c:pt idx="28">
                  <c:v>-0.63620003548526094</c:v>
                </c:pt>
                <c:pt idx="29">
                  <c:v>-0.57790282107824487</c:v>
                </c:pt>
                <c:pt idx="30">
                  <c:v>-0.52366106506476062</c:v>
                </c:pt>
                <c:pt idx="31">
                  <c:v>-0.47347476744480776</c:v>
                </c:pt>
                <c:pt idx="32">
                  <c:v>-0.42683699591919494</c:v>
                </c:pt>
                <c:pt idx="33">
                  <c:v>-0.38374775048792231</c:v>
                </c:pt>
                <c:pt idx="34">
                  <c:v>-0.34395356500139401</c:v>
                </c:pt>
                <c:pt idx="35">
                  <c:v>-0.30745443945961015</c:v>
                </c:pt>
                <c:pt idx="36">
                  <c:v>-0.27399690771297486</c:v>
                </c:pt>
                <c:pt idx="37">
                  <c:v>-0.24332750361189262</c:v>
                </c:pt>
                <c:pt idx="38">
                  <c:v>-0.21519276100676754</c:v>
                </c:pt>
                <c:pt idx="39">
                  <c:v>-0.18959267989759965</c:v>
                </c:pt>
                <c:pt idx="40">
                  <c:v>-0.16627379413479329</c:v>
                </c:pt>
                <c:pt idx="41">
                  <c:v>-0.14523610371834841</c:v>
                </c:pt>
                <c:pt idx="42">
                  <c:v>-0.12597267634907358</c:v>
                </c:pt>
                <c:pt idx="43">
                  <c:v>-0.10848351202696878</c:v>
                </c:pt>
                <c:pt idx="44">
                  <c:v>-9.2768610752034061E-2</c:v>
                </c:pt>
                <c:pt idx="45">
                  <c:v>-7.8321040225077923E-2</c:v>
                </c:pt>
                <c:pt idx="46">
                  <c:v>-6.5394266595696124E-2</c:v>
                </c:pt>
                <c:pt idx="47">
                  <c:v>-5.3734823714292952E-2</c:v>
                </c:pt>
                <c:pt idx="48">
                  <c:v>-4.3342711580868373E-2</c:v>
                </c:pt>
                <c:pt idx="49">
                  <c:v>-3.3964464045826676E-2</c:v>
                </c:pt>
                <c:pt idx="50">
                  <c:v>-2.5600081109167866E-2</c:v>
                </c:pt>
                <c:pt idx="51">
                  <c:v>-1.7996096621296226E-2</c:v>
                </c:pt>
                <c:pt idx="52">
                  <c:v>-1.1405976731807467E-2</c:v>
                </c:pt>
                <c:pt idx="53">
                  <c:v>-5.3227891415101505E-3</c:v>
                </c:pt>
                <c:pt idx="54">
                  <c:v>5.576255291105872E-5</c:v>
                </c:pt>
                <c:pt idx="55">
                  <c:v>4.8158568423187081E-3</c:v>
                </c:pt>
                <c:pt idx="56">
                  <c:v>9.1247813854459722E-3</c:v>
                </c:pt>
                <c:pt idx="57">
                  <c:v>1.2673307479786074E-2</c:v>
                </c:pt>
                <c:pt idx="58">
                  <c:v>1.5968367424530453E-2</c:v>
                </c:pt>
                <c:pt idx="59">
                  <c:v>1.9009961219679111E-2</c:v>
                </c:pt>
                <c:pt idx="60">
                  <c:v>2.1544622715636327E-2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B5-4E9E-A595-0007B930A7FD}"/>
            </c:ext>
          </c:extLst>
        </c:ser>
        <c:ser>
          <c:idx val="0"/>
          <c:order val="5"/>
          <c:tx>
            <c:v>Baseline</c:v>
          </c:tx>
          <c:spPr>
            <a:ln w="28575">
              <a:solidFill>
                <a:srgbClr val="0379F3">
                  <a:alpha val="96000"/>
                </a:srgbClr>
              </a:solidFill>
            </a:ln>
          </c:spPr>
          <c:marker>
            <c:symbol val="plus"/>
            <c:size val="8"/>
            <c:spPr>
              <a:noFill/>
              <a:ln w="25400" cap="rnd">
                <a:solidFill>
                  <a:srgbClr val="0379F3"/>
                </a:solidFill>
              </a:ln>
            </c:spPr>
          </c:marker>
          <c:cat>
            <c:numRef>
              <c:f>Baseline!$A$5:$A$65</c:f>
              <c:numCache>
                <c:formatCode>0.00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Baseline!$Q$5:$Q$65</c:f>
              <c:numCache>
                <c:formatCode>0.00</c:formatCode>
                <c:ptCount val="61"/>
                <c:pt idx="0">
                  <c:v>-6.0843904961820463E-3</c:v>
                </c:pt>
                <c:pt idx="1">
                  <c:v>-0.19495401214849972</c:v>
                </c:pt>
                <c:pt idx="2">
                  <c:v>-0.47813168649163912</c:v>
                </c:pt>
                <c:pt idx="3">
                  <c:v>-0.98693884173486268</c:v>
                </c:pt>
                <c:pt idx="4">
                  <c:v>-1.3601147921673613</c:v>
                </c:pt>
                <c:pt idx="5">
                  <c:v>-1.650644438360054</c:v>
                </c:pt>
                <c:pt idx="6">
                  <c:v>-1.8106132051555068</c:v>
                </c:pt>
                <c:pt idx="7">
                  <c:v>-1.9178505876507155</c:v>
                </c:pt>
                <c:pt idx="8">
                  <c:v>-1.9835113017553467</c:v>
                </c:pt>
                <c:pt idx="9">
                  <c:v>-2.0184965471083935</c:v>
                </c:pt>
                <c:pt idx="10">
                  <c:v>-2.0152008355896283</c:v>
                </c:pt>
                <c:pt idx="11">
                  <c:v>-1.9809761390486043</c:v>
                </c:pt>
                <c:pt idx="12">
                  <c:v>-1.9257095920416174</c:v>
                </c:pt>
                <c:pt idx="13">
                  <c:v>-1.8577672315009179</c:v>
                </c:pt>
                <c:pt idx="14">
                  <c:v>-1.7796842201332483</c:v>
                </c:pt>
                <c:pt idx="15">
                  <c:v>-1.6939957206453509</c:v>
                </c:pt>
                <c:pt idx="16">
                  <c:v>-1.6034904120146432</c:v>
                </c:pt>
                <c:pt idx="17">
                  <c:v>-1.5109569732185413</c:v>
                </c:pt>
                <c:pt idx="18">
                  <c:v>-1.4179165018810909</c:v>
                </c:pt>
                <c:pt idx="19">
                  <c:v>-1.3256365793556633</c:v>
                </c:pt>
                <c:pt idx="20">
                  <c:v>-1.2356383032663036</c:v>
                </c:pt>
                <c:pt idx="21">
                  <c:v>-1.1481751898836869</c:v>
                </c:pt>
                <c:pt idx="22">
                  <c:v>-1.0640077880198353</c:v>
                </c:pt>
                <c:pt idx="23">
                  <c:v>-0.98338961394542312</c:v>
                </c:pt>
                <c:pt idx="24">
                  <c:v>-0.90682770020179893</c:v>
                </c:pt>
                <c:pt idx="25">
                  <c:v>-0.8345755630596372</c:v>
                </c:pt>
                <c:pt idx="26">
                  <c:v>-0.76637968624826347</c:v>
                </c:pt>
                <c:pt idx="27">
                  <c:v>-0.70224006976767761</c:v>
                </c:pt>
                <c:pt idx="28">
                  <c:v>-0.64215671361788007</c:v>
                </c:pt>
                <c:pt idx="29">
                  <c:v>-0.58612961779887029</c:v>
                </c:pt>
                <c:pt idx="30">
                  <c:v>-0.53415878231064873</c:v>
                </c:pt>
                <c:pt idx="31">
                  <c:v>-0.48548365834119239</c:v>
                </c:pt>
                <c:pt idx="32">
                  <c:v>-0.44061127843184983</c:v>
                </c:pt>
                <c:pt idx="33">
                  <c:v>-0.3990346100412725</c:v>
                </c:pt>
                <c:pt idx="34">
                  <c:v>-0.36075365316946045</c:v>
                </c:pt>
                <c:pt idx="35">
                  <c:v>-0.32526137527506516</c:v>
                </c:pt>
                <c:pt idx="36">
                  <c:v>-0.29281129262876093</c:v>
                </c:pt>
                <c:pt idx="37">
                  <c:v>-0.26264285641852497</c:v>
                </c:pt>
                <c:pt idx="38">
                  <c:v>-0.23526309918570573</c:v>
                </c:pt>
                <c:pt idx="39">
                  <c:v>-0.20991147211828057</c:v>
                </c:pt>
                <c:pt idx="40">
                  <c:v>-0.18684149148692364</c:v>
                </c:pt>
                <c:pt idx="41">
                  <c:v>-0.16579964102096073</c:v>
                </c:pt>
                <c:pt idx="42">
                  <c:v>-0.14627888817904333</c:v>
                </c:pt>
                <c:pt idx="43">
                  <c:v>-0.12878626550251995</c:v>
                </c:pt>
                <c:pt idx="44">
                  <c:v>-0.11256122417936784</c:v>
                </c:pt>
                <c:pt idx="45">
                  <c:v>-9.7857280480261238E-2</c:v>
                </c:pt>
                <c:pt idx="46">
                  <c:v>-8.467443440520013E-2</c:v>
                </c:pt>
                <c:pt idx="47">
                  <c:v>-7.2505653412836046E-2</c:v>
                </c:pt>
                <c:pt idx="48">
                  <c:v>-6.1350937503168952E-2</c:v>
                </c:pt>
                <c:pt idx="49">
                  <c:v>-5.1463802946873131E-2</c:v>
                </c:pt>
                <c:pt idx="50">
                  <c:v>-4.2337217202600065E-2</c:v>
                </c:pt>
                <c:pt idx="51">
                  <c:v>-3.4224696541024002E-2</c:v>
                </c:pt>
                <c:pt idx="52">
                  <c:v>-2.6872724691470701E-2</c:v>
                </c:pt>
                <c:pt idx="53">
                  <c:v>-2.028130165394015E-2</c:v>
                </c:pt>
                <c:pt idx="54">
                  <c:v>-1.4196911157758105E-2</c:v>
                </c:pt>
                <c:pt idx="55">
                  <c:v>-8.8730694735988155E-3</c:v>
                </c:pt>
                <c:pt idx="56">
                  <c:v>-4.0562603307880297E-3</c:v>
                </c:pt>
                <c:pt idx="57">
                  <c:v>3.5492277894395261E-4</c:v>
                </c:pt>
                <c:pt idx="58">
                  <c:v>4.3097766014622814E-3</c:v>
                </c:pt>
                <c:pt idx="59">
                  <c:v>7.6054881202275567E-3</c:v>
                </c:pt>
                <c:pt idx="60">
                  <c:v>1.0647683368318579E-2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B5-4E9E-A595-0007B930A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99616"/>
        <c:axId val="214001536"/>
      </c:lineChart>
      <c:catAx>
        <c:axId val="21399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months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4001536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214001536"/>
        <c:scaling>
          <c:orientation val="minMax"/>
          <c:max val="0.5"/>
          <c:min val="-2.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ja-JP"/>
                </a:pPr>
                <a:r>
                  <a:rPr lang="en-US"/>
                  <a:t>percent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3999616"/>
        <c:crossesAt val="1"/>
        <c:crossBetween val="between"/>
        <c:majorUnit val="0.5"/>
      </c:valAx>
    </c:plotArea>
    <c:legend>
      <c:legendPos val="r"/>
      <c:layout>
        <c:manualLayout>
          <c:xMode val="edge"/>
          <c:yMode val="edge"/>
          <c:x val="0.54434058554928821"/>
          <c:y val="0.47533069732998945"/>
          <c:w val="0.45443040558689229"/>
          <c:h val="0.43064384324088567"/>
        </c:manualLayout>
      </c:layout>
      <c:overlay val="1"/>
      <c:txPr>
        <a:bodyPr/>
        <a:lstStyle/>
        <a:p>
          <a:pPr>
            <a:defRPr lang="ja-JP" sz="15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4"/>
          <c:order val="0"/>
          <c:tx>
            <c:v>With VIX Index and ordered first</c:v>
          </c:tx>
          <c:spPr>
            <a:ln>
              <a:solidFill>
                <a:srgbClr val="333333"/>
              </a:solidFill>
            </a:ln>
          </c:spPr>
          <c:marker>
            <c:symbol val="none"/>
          </c:marker>
          <c:val>
            <c:numRef>
              <c:f>alt_vix!$Q$5:$Q$65</c:f>
              <c:numCache>
                <c:formatCode>General</c:formatCode>
                <c:ptCount val="61"/>
                <c:pt idx="0">
                  <c:v>8.6348282266560952E-2</c:v>
                </c:pt>
                <c:pt idx="1">
                  <c:v>0.11160108179734765</c:v>
                </c:pt>
                <c:pt idx="2">
                  <c:v>6.7612334227590179E-2</c:v>
                </c:pt>
                <c:pt idx="3">
                  <c:v>-0.17106735166016795</c:v>
                </c:pt>
                <c:pt idx="4">
                  <c:v>-0.56099229925382055</c:v>
                </c:pt>
                <c:pt idx="5">
                  <c:v>-0.82438171371471392</c:v>
                </c:pt>
                <c:pt idx="6">
                  <c:v>-1.0356363162410802</c:v>
                </c:pt>
                <c:pt idx="7">
                  <c:v>-1.1447935787289969</c:v>
                </c:pt>
                <c:pt idx="8">
                  <c:v>-1.2273403642919982</c:v>
                </c:pt>
                <c:pt idx="9">
                  <c:v>-1.2756736795229664</c:v>
                </c:pt>
                <c:pt idx="10">
                  <c:v>-1.2973965178290197</c:v>
                </c:pt>
                <c:pt idx="11">
                  <c:v>-1.2827336019724338</c:v>
                </c:pt>
                <c:pt idx="12">
                  <c:v>-1.245533241373318</c:v>
                </c:pt>
                <c:pt idx="13">
                  <c:v>-1.1955707132693958</c:v>
                </c:pt>
                <c:pt idx="14">
                  <c:v>-1.1388197981948323</c:v>
                </c:pt>
                <c:pt idx="15">
                  <c:v>-1.0744658897131498</c:v>
                </c:pt>
                <c:pt idx="16">
                  <c:v>-1.0044097361761288</c:v>
                </c:pt>
                <c:pt idx="17">
                  <c:v>-0.93190976332967679</c:v>
                </c:pt>
                <c:pt idx="18">
                  <c:v>-0.85913825500439889</c:v>
                </c:pt>
                <c:pt idx="19">
                  <c:v>-0.78718135311559823</c:v>
                </c:pt>
                <c:pt idx="20">
                  <c:v>-0.71658212862092563</c:v>
                </c:pt>
                <c:pt idx="21">
                  <c:v>-0.64815518795685845</c:v>
                </c:pt>
                <c:pt idx="22">
                  <c:v>-0.58244360208104795</c:v>
                </c:pt>
                <c:pt idx="23">
                  <c:v>-0.51999044195114541</c:v>
                </c:pt>
                <c:pt idx="24">
                  <c:v>-0.46079570756715077</c:v>
                </c:pt>
                <c:pt idx="25">
                  <c:v>-0.40513093440788978</c:v>
                </c:pt>
                <c:pt idx="26">
                  <c:v>-0.35326765795218806</c:v>
                </c:pt>
                <c:pt idx="27">
                  <c:v>-0.30493434272122</c:v>
                </c:pt>
                <c:pt idx="28">
                  <c:v>-0.26040252419381116</c:v>
                </c:pt>
                <c:pt idx="29">
                  <c:v>-0.21940066689113599</c:v>
                </c:pt>
                <c:pt idx="30">
                  <c:v>-0.18165723533436881</c:v>
                </c:pt>
                <c:pt idx="31">
                  <c:v>-0.14744376500233522</c:v>
                </c:pt>
                <c:pt idx="32">
                  <c:v>-0.1164887204162096</c:v>
                </c:pt>
                <c:pt idx="33">
                  <c:v>-8.8249030618340593E-2</c:v>
                </c:pt>
                <c:pt idx="34">
                  <c:v>-6.3267766566379571E-2</c:v>
                </c:pt>
                <c:pt idx="35">
                  <c:v>-4.0730321823849502E-2</c:v>
                </c:pt>
                <c:pt idx="36">
                  <c:v>-2.0908231869576081E-2</c:v>
                </c:pt>
                <c:pt idx="37">
                  <c:v>-3.5299612247336239E-3</c:v>
                </c:pt>
                <c:pt idx="38">
                  <c:v>1.1947561068329188E-2</c:v>
                </c:pt>
                <c:pt idx="39">
                  <c:v>2.4981264051961029E-2</c:v>
                </c:pt>
                <c:pt idx="40">
                  <c:v>3.6385754162638895E-2</c:v>
                </c:pt>
                <c:pt idx="41">
                  <c:v>4.5889495921537106E-2</c:v>
                </c:pt>
                <c:pt idx="42">
                  <c:v>5.4035560286307016E-2</c:v>
                </c:pt>
                <c:pt idx="43">
                  <c:v>6.0552411778122928E-2</c:v>
                </c:pt>
                <c:pt idx="44">
                  <c:v>6.5711585875810538E-2</c:v>
                </c:pt>
                <c:pt idx="45">
                  <c:v>6.9784618058195483E-2</c:v>
                </c:pt>
                <c:pt idx="46">
                  <c:v>7.2771508325277789E-2</c:v>
                </c:pt>
                <c:pt idx="47">
                  <c:v>7.4943792155883093E-2</c:v>
                </c:pt>
                <c:pt idx="48">
                  <c:v>7.6029934071185731E-2</c:v>
                </c:pt>
                <c:pt idx="49">
                  <c:v>7.6573005028837071E-2</c:v>
                </c:pt>
                <c:pt idx="50">
                  <c:v>7.6573005028837071E-2</c:v>
                </c:pt>
                <c:pt idx="51">
                  <c:v>7.5758398592360082E-2</c:v>
                </c:pt>
                <c:pt idx="52">
                  <c:v>7.4672256677057444E-2</c:v>
                </c:pt>
                <c:pt idx="53">
                  <c:v>7.3043043804103439E-2</c:v>
                </c:pt>
                <c:pt idx="54">
                  <c:v>7.1142295452323812E-2</c:v>
                </c:pt>
                <c:pt idx="55">
                  <c:v>6.8970011621718494E-2</c:v>
                </c:pt>
                <c:pt idx="56">
                  <c:v>6.6526192312287527E-2</c:v>
                </c:pt>
                <c:pt idx="57">
                  <c:v>6.3810837524030897E-2</c:v>
                </c:pt>
                <c:pt idx="58">
                  <c:v>6.1095482735774254E-2</c:v>
                </c:pt>
                <c:pt idx="59">
                  <c:v>5.8380127947517631E-2</c:v>
                </c:pt>
                <c:pt idx="60">
                  <c:v>5.5664773159260994E-2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0B-43E3-83EB-4AE10F7A1433}"/>
            </c:ext>
          </c:extLst>
        </c:ser>
        <c:ser>
          <c:idx val="6"/>
          <c:order val="1"/>
          <c:tx>
            <c:v>Baseline model estimated using 12 Lags</c:v>
          </c:tx>
          <c:spPr>
            <a:ln w="34925">
              <a:solidFill>
                <a:srgbClr val="A6A6A6"/>
              </a:solidFill>
            </a:ln>
          </c:spPr>
          <c:marker>
            <c:symbol val="none"/>
          </c:marker>
          <c:val>
            <c:numRef>
              <c:f>alt_12lags!$Q$5:$Q$65</c:f>
              <c:numCache>
                <c:formatCode>General</c:formatCode>
                <c:ptCount val="61"/>
                <c:pt idx="0">
                  <c:v>4.7085960976848529E-2</c:v>
                </c:pt>
                <c:pt idx="1">
                  <c:v>-0.10210775807339063</c:v>
                </c:pt>
                <c:pt idx="2">
                  <c:v>-0.41239895035340934</c:v>
                </c:pt>
                <c:pt idx="3">
                  <c:v>-0.74438142802725704</c:v>
                </c:pt>
                <c:pt idx="4">
                  <c:v>-1.4781817412282559</c:v>
                </c:pt>
                <c:pt idx="5">
                  <c:v>-1.4940534134676431</c:v>
                </c:pt>
                <c:pt idx="6">
                  <c:v>-1.4498772590680158</c:v>
                </c:pt>
                <c:pt idx="7">
                  <c:v>-1.6006581453421933</c:v>
                </c:pt>
                <c:pt idx="8">
                  <c:v>-1.3903584881703139</c:v>
                </c:pt>
                <c:pt idx="9">
                  <c:v>-1.665202945782368</c:v>
                </c:pt>
                <c:pt idx="10">
                  <c:v>-2.2672683793964539</c:v>
                </c:pt>
                <c:pt idx="11">
                  <c:v>-2.4093198459389682</c:v>
                </c:pt>
                <c:pt idx="12">
                  <c:v>-2.3289033732594069</c:v>
                </c:pt>
                <c:pt idx="13">
                  <c:v>-2.1244233292419694</c:v>
                </c:pt>
                <c:pt idx="14">
                  <c:v>-2.0776018961357772</c:v>
                </c:pt>
                <c:pt idx="15">
                  <c:v>-1.8950776653828252</c:v>
                </c:pt>
                <c:pt idx="16">
                  <c:v>-1.6609704998518646</c:v>
                </c:pt>
                <c:pt idx="17">
                  <c:v>-1.593515892834469</c:v>
                </c:pt>
                <c:pt idx="18">
                  <c:v>-1.4461738688788253</c:v>
                </c:pt>
                <c:pt idx="19">
                  <c:v>-1.3488276124772509</c:v>
                </c:pt>
                <c:pt idx="20">
                  <c:v>-1.2737016972108182</c:v>
                </c:pt>
                <c:pt idx="21">
                  <c:v>-1.1001714140601857</c:v>
                </c:pt>
                <c:pt idx="22">
                  <c:v>-0.85151521564312038</c:v>
                </c:pt>
                <c:pt idx="23">
                  <c:v>-0.59730393194226949</c:v>
                </c:pt>
                <c:pt idx="24">
                  <c:v>-0.47112413763914174</c:v>
                </c:pt>
                <c:pt idx="25">
                  <c:v>-0.34917678926651718</c:v>
                </c:pt>
                <c:pt idx="26">
                  <c:v>-0.24415922461590556</c:v>
                </c:pt>
                <c:pt idx="27">
                  <c:v>-0.15845219452321499</c:v>
                </c:pt>
                <c:pt idx="28">
                  <c:v>-6.2957633216235681E-2</c:v>
                </c:pt>
                <c:pt idx="29">
                  <c:v>2.1426757523172642E-2</c:v>
                </c:pt>
                <c:pt idx="30">
                  <c:v>9.4436449824353508E-2</c:v>
                </c:pt>
                <c:pt idx="31">
                  <c:v>0.17220764379735054</c:v>
                </c:pt>
                <c:pt idx="32">
                  <c:v>0.24759808693443947</c:v>
                </c:pt>
                <c:pt idx="33">
                  <c:v>0.28727726753290728</c:v>
                </c:pt>
                <c:pt idx="34">
                  <c:v>0.28648368392093793</c:v>
                </c:pt>
                <c:pt idx="35">
                  <c:v>0.28278029373174762</c:v>
                </c:pt>
                <c:pt idx="36">
                  <c:v>0.28727726753290728</c:v>
                </c:pt>
                <c:pt idx="37">
                  <c:v>0.29203876920472344</c:v>
                </c:pt>
                <c:pt idx="38">
                  <c:v>0.28807085114487668</c:v>
                </c:pt>
                <c:pt idx="39">
                  <c:v>0.27934143141321377</c:v>
                </c:pt>
                <c:pt idx="40">
                  <c:v>0.26399881491513949</c:v>
                </c:pt>
                <c:pt idx="41">
                  <c:v>0.24389469674524908</c:v>
                </c:pt>
                <c:pt idx="42">
                  <c:v>0.21982266051551197</c:v>
                </c:pt>
                <c:pt idx="43">
                  <c:v>0.19310534557921025</c:v>
                </c:pt>
                <c:pt idx="44">
                  <c:v>0.1645363355483134</c:v>
                </c:pt>
                <c:pt idx="45">
                  <c:v>0.13993524357726331</c:v>
                </c:pt>
                <c:pt idx="46">
                  <c:v>0.11903754179540357</c:v>
                </c:pt>
                <c:pt idx="47">
                  <c:v>9.8668895754856739E-2</c:v>
                </c:pt>
                <c:pt idx="48">
                  <c:v>7.8300249714309905E-2</c:v>
                </c:pt>
                <c:pt idx="49">
                  <c:v>5.8460659415075986E-2</c:v>
                </c:pt>
                <c:pt idx="50">
                  <c:v>3.967918059846786E-2</c:v>
                </c:pt>
                <c:pt idx="51">
                  <c:v>2.3013924747111357E-2</c:v>
                </c:pt>
                <c:pt idx="52">
                  <c:v>9.7875312142887382E-3</c:v>
                </c:pt>
                <c:pt idx="53">
                  <c:v>-5.5550852837855003E-4</c:v>
                </c:pt>
                <c:pt idx="54">
                  <c:v>-9.5230033436322862E-3</c:v>
                </c:pt>
                <c:pt idx="55">
                  <c:v>-1.7194311592669407E-2</c:v>
                </c:pt>
                <c:pt idx="56">
                  <c:v>-2.2749396876454907E-2</c:v>
                </c:pt>
                <c:pt idx="57">
                  <c:v>-2.6452787065645241E-2</c:v>
                </c:pt>
                <c:pt idx="58">
                  <c:v>-2.8569010030896857E-2</c:v>
                </c:pt>
                <c:pt idx="59">
                  <c:v>-2.9891649384179118E-2</c:v>
                </c:pt>
                <c:pt idx="60">
                  <c:v>-2.9891649384179118E-2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0B-43E3-83EB-4AE10F7A1433}"/>
            </c:ext>
          </c:extLst>
        </c:ser>
        <c:ser>
          <c:idx val="8"/>
          <c:order val="2"/>
          <c:tx>
            <c:v>With industrial production ordered first</c:v>
          </c:tx>
          <c:spPr>
            <a:ln>
              <a:solidFill>
                <a:srgbClr val="FF4D54"/>
              </a:solidFill>
              <a:prstDash val="dash"/>
            </a:ln>
          </c:spPr>
          <c:marker>
            <c:symbol val="none"/>
          </c:marker>
          <c:val>
            <c:numRef>
              <c:f>alt_ipfirst!$Q$5:$Q$65</c:f>
              <c:numCache>
                <c:formatCode>General</c:formatCode>
                <c:ptCount val="61"/>
                <c:pt idx="0">
                  <c:v>0</c:v>
                </c:pt>
                <c:pt idx="1">
                  <c:v>-0.17430468968676044</c:v>
                </c:pt>
                <c:pt idx="2">
                  <c:v>-0.47253110766177253</c:v>
                </c:pt>
                <c:pt idx="3">
                  <c:v>-0.98704801648896923</c:v>
                </c:pt>
                <c:pt idx="4">
                  <c:v>-1.3382019898725159</c:v>
                </c:pt>
                <c:pt idx="5">
                  <c:v>-1.6114913865492759</c:v>
                </c:pt>
                <c:pt idx="6">
                  <c:v>-1.7618768925417947</c:v>
                </c:pt>
                <c:pt idx="7">
                  <c:v>-1.8662052469528487</c:v>
                </c:pt>
                <c:pt idx="8">
                  <c:v>-1.9316013130105092</c:v>
                </c:pt>
                <c:pt idx="9">
                  <c:v>-1.9697702231608947</c:v>
                </c:pt>
                <c:pt idx="10">
                  <c:v>-1.9718058983689153</c:v>
                </c:pt>
                <c:pt idx="11">
                  <c:v>-1.9435609048576299</c:v>
                </c:pt>
                <c:pt idx="12">
                  <c:v>-1.8944502404641339</c:v>
                </c:pt>
                <c:pt idx="13">
                  <c:v>-1.8323621466195066</c:v>
                </c:pt>
                <c:pt idx="14">
                  <c:v>-1.7595867579327718</c:v>
                </c:pt>
                <c:pt idx="15">
                  <c:v>-1.6786686684139547</c:v>
                </c:pt>
                <c:pt idx="16">
                  <c:v>-1.5918980126720783</c:v>
                </c:pt>
                <c:pt idx="17">
                  <c:v>-1.5023283035191735</c:v>
                </c:pt>
                <c:pt idx="18">
                  <c:v>-1.4112318379602533</c:v>
                </c:pt>
                <c:pt idx="19">
                  <c:v>-1.3206442912033385</c:v>
                </c:pt>
                <c:pt idx="20">
                  <c:v>-1.2310745820504339</c:v>
                </c:pt>
                <c:pt idx="21">
                  <c:v>-1.1437950075065524</c:v>
                </c:pt>
                <c:pt idx="22">
                  <c:v>-1.0590600269726964</c:v>
                </c:pt>
                <c:pt idx="23">
                  <c:v>-0.97788747805287668</c:v>
                </c:pt>
                <c:pt idx="24">
                  <c:v>-0.9005318201480953</c:v>
                </c:pt>
                <c:pt idx="25">
                  <c:v>-0.82673859385735005</c:v>
                </c:pt>
                <c:pt idx="26">
                  <c:v>-0.75727117738364835</c:v>
                </c:pt>
                <c:pt idx="27">
                  <c:v>-0.691875111325988</c:v>
                </c:pt>
                <c:pt idx="28">
                  <c:v>-0.63055039568436855</c:v>
                </c:pt>
                <c:pt idx="29">
                  <c:v>-0.57329703045879021</c:v>
                </c:pt>
                <c:pt idx="30">
                  <c:v>-0.51986055624825056</c:v>
                </c:pt>
                <c:pt idx="31">
                  <c:v>-0.47024097305274937</c:v>
                </c:pt>
                <c:pt idx="32">
                  <c:v>-0.4244382808722868</c:v>
                </c:pt>
                <c:pt idx="33">
                  <c:v>-0.3821980203058602</c:v>
                </c:pt>
                <c:pt idx="34">
                  <c:v>-0.34301127255146441</c:v>
                </c:pt>
                <c:pt idx="35">
                  <c:v>-0.30713249701010203</c:v>
                </c:pt>
                <c:pt idx="36">
                  <c:v>-0.27430723428077047</c:v>
                </c:pt>
                <c:pt idx="37">
                  <c:v>-0.24402656556146465</c:v>
                </c:pt>
                <c:pt idx="38">
                  <c:v>-0.21629049085218449</c:v>
                </c:pt>
                <c:pt idx="39">
                  <c:v>-0.1910990101529301</c:v>
                </c:pt>
                <c:pt idx="40">
                  <c:v>-0.16819766406269882</c:v>
                </c:pt>
                <c:pt idx="41">
                  <c:v>-0.14733199318048804</c:v>
                </c:pt>
                <c:pt idx="42">
                  <c:v>-0.12850199750629787</c:v>
                </c:pt>
                <c:pt idx="43">
                  <c:v>-0.11119875823812311</c:v>
                </c:pt>
                <c:pt idx="44">
                  <c:v>-9.5676734776966324E-2</c:v>
                </c:pt>
                <c:pt idx="45">
                  <c:v>-8.1681467721824969E-2</c:v>
                </c:pt>
                <c:pt idx="46">
                  <c:v>-6.895849767169647E-2</c:v>
                </c:pt>
                <c:pt idx="47">
                  <c:v>-5.7507824626580821E-2</c:v>
                </c:pt>
                <c:pt idx="48">
                  <c:v>-4.7074989185475452E-2</c:v>
                </c:pt>
                <c:pt idx="49">
                  <c:v>-3.7914450749382933E-2</c:v>
                </c:pt>
                <c:pt idx="50">
                  <c:v>-2.951729051629812E-2</c:v>
                </c:pt>
                <c:pt idx="51">
                  <c:v>-2.2137967887223591E-2</c:v>
                </c:pt>
                <c:pt idx="52">
                  <c:v>-1.552202346115677E-2</c:v>
                </c:pt>
                <c:pt idx="53">
                  <c:v>-9.4149978370950908E-3</c:v>
                </c:pt>
                <c:pt idx="54">
                  <c:v>-4.3258098170436904E-3</c:v>
                </c:pt>
                <c:pt idx="55">
                  <c:v>4.8347286190488306E-4</c:v>
                </c:pt>
                <c:pt idx="56">
                  <c:v>4.5802692180462604E-3</c:v>
                </c:pt>
                <c:pt idx="57">
                  <c:v>8.3971602330848126E-3</c:v>
                </c:pt>
                <c:pt idx="58">
                  <c:v>1.1705132446118221E-2</c:v>
                </c:pt>
                <c:pt idx="59">
                  <c:v>1.4504185857146492E-2</c:v>
                </c:pt>
                <c:pt idx="60">
                  <c:v>1.7048779867172192E-2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0B-43E3-83EB-4AE10F7A1433}"/>
            </c:ext>
          </c:extLst>
        </c:ser>
        <c:ser>
          <c:idx val="9"/>
          <c:order val="3"/>
          <c:tx>
            <c:v>With index of building work by public sector</c:v>
          </c:tx>
          <c:spPr>
            <a:ln>
              <a:solidFill>
                <a:srgbClr val="333333"/>
              </a:solidFill>
              <a:prstDash val="sysDash"/>
            </a:ln>
          </c:spPr>
          <c:marker>
            <c:symbol val="none"/>
          </c:marker>
          <c:val>
            <c:numRef>
              <c:f>alt_withpublicinv!$Q$5:$Q$65</c:f>
              <c:numCache>
                <c:formatCode>General</c:formatCode>
                <c:ptCount val="61"/>
                <c:pt idx="0">
                  <c:v>2.1675268773332788E-2</c:v>
                </c:pt>
                <c:pt idx="1">
                  <c:v>-0.16626206164956445</c:v>
                </c:pt>
                <c:pt idx="2">
                  <c:v>-0.45671066321222381</c:v>
                </c:pt>
                <c:pt idx="3">
                  <c:v>-0.95575185132295637</c:v>
                </c:pt>
                <c:pt idx="4">
                  <c:v>-1.3290764805483586</c:v>
                </c:pt>
                <c:pt idx="5">
                  <c:v>-1.6205450947591749</c:v>
                </c:pt>
                <c:pt idx="6">
                  <c:v>-1.777882045737367</c:v>
                </c:pt>
                <c:pt idx="7">
                  <c:v>-1.8806483200391682</c:v>
                </c:pt>
                <c:pt idx="8">
                  <c:v>-1.9421040820906179</c:v>
                </c:pt>
                <c:pt idx="9">
                  <c:v>-1.9734694710214404</c:v>
                </c:pt>
                <c:pt idx="10">
                  <c:v>-1.9670943919704604</c:v>
                </c:pt>
                <c:pt idx="11">
                  <c:v>-1.9290989208266178</c:v>
                </c:pt>
                <c:pt idx="12">
                  <c:v>-1.8701931903955609</c:v>
                </c:pt>
                <c:pt idx="13">
                  <c:v>-1.7993023113486606</c:v>
                </c:pt>
                <c:pt idx="14">
                  <c:v>-1.7189763153063093</c:v>
                </c:pt>
                <c:pt idx="15">
                  <c:v>-1.6307452212407432</c:v>
                </c:pt>
                <c:pt idx="16">
                  <c:v>-1.5371590607723533</c:v>
                </c:pt>
                <c:pt idx="17">
                  <c:v>-1.4412778718456107</c:v>
                </c:pt>
                <c:pt idx="18">
                  <c:v>-1.3446316734327504</c:v>
                </c:pt>
                <c:pt idx="19">
                  <c:v>-1.2482404781819292</c:v>
                </c:pt>
                <c:pt idx="20">
                  <c:v>-1.152869295579265</c:v>
                </c:pt>
                <c:pt idx="21">
                  <c:v>-1.0597931414349535</c:v>
                </c:pt>
                <c:pt idx="22">
                  <c:v>-0.96926701891103439</c:v>
                </c:pt>
                <c:pt idx="23">
                  <c:v>-0.88205593749362476</c:v>
                </c:pt>
                <c:pt idx="24">
                  <c:v>-0.79790489402068565</c:v>
                </c:pt>
                <c:pt idx="25">
                  <c:v>-0.71757889797833474</c:v>
                </c:pt>
                <c:pt idx="26">
                  <c:v>-0.64082294620453295</c:v>
                </c:pt>
                <c:pt idx="27">
                  <c:v>-0.56789204186131892</c:v>
                </c:pt>
                <c:pt idx="28">
                  <c:v>-0.49904118811073245</c:v>
                </c:pt>
                <c:pt idx="29">
                  <c:v>-0.43401538179073412</c:v>
                </c:pt>
                <c:pt idx="30">
                  <c:v>-0.37281462290132394</c:v>
                </c:pt>
                <c:pt idx="31">
                  <c:v>-0.31518390828046261</c:v>
                </c:pt>
                <c:pt idx="32">
                  <c:v>-0.26163324425222867</c:v>
                </c:pt>
                <c:pt idx="33">
                  <c:v>-0.21165262449254368</c:v>
                </c:pt>
                <c:pt idx="34">
                  <c:v>-0.16498704583936841</c:v>
                </c:pt>
                <c:pt idx="35">
                  <c:v>-0.12189151145474203</c:v>
                </c:pt>
                <c:pt idx="36">
                  <c:v>-8.2111018176625375E-2</c:v>
                </c:pt>
                <c:pt idx="37">
                  <c:v>-4.5645566005018456E-2</c:v>
                </c:pt>
                <c:pt idx="38">
                  <c:v>-1.1985148615842833E-2</c:v>
                </c:pt>
                <c:pt idx="39">
                  <c:v>1.8615230828862274E-2</c:v>
                </c:pt>
                <c:pt idx="40">
                  <c:v>4.6410575491136086E-2</c:v>
                </c:pt>
                <c:pt idx="41">
                  <c:v>7.1655888533017797E-2</c:v>
                </c:pt>
                <c:pt idx="42">
                  <c:v>9.4351169954507416E-2</c:v>
                </c:pt>
                <c:pt idx="43">
                  <c:v>0.11475142291764416</c:v>
                </c:pt>
                <c:pt idx="44">
                  <c:v>0.13260164426038881</c:v>
                </c:pt>
                <c:pt idx="45">
                  <c:v>0.148666843468859</c:v>
                </c:pt>
                <c:pt idx="46">
                  <c:v>0.16243701421897627</c:v>
                </c:pt>
                <c:pt idx="47">
                  <c:v>0.17442216283481912</c:v>
                </c:pt>
                <c:pt idx="48">
                  <c:v>0.18487729247842669</c:v>
                </c:pt>
                <c:pt idx="49">
                  <c:v>0.19329239682572064</c:v>
                </c:pt>
                <c:pt idx="50">
                  <c:v>0.20043248536281849</c:v>
                </c:pt>
                <c:pt idx="51">
                  <c:v>0.20604255492768106</c:v>
                </c:pt>
                <c:pt idx="52">
                  <c:v>0.21037760868234764</c:v>
                </c:pt>
                <c:pt idx="53">
                  <c:v>0.21369264978885735</c:v>
                </c:pt>
                <c:pt idx="54">
                  <c:v>0.21547767192313183</c:v>
                </c:pt>
                <c:pt idx="55">
                  <c:v>0.21649768457128865</c:v>
                </c:pt>
                <c:pt idx="56">
                  <c:v>0.21649768457128865</c:v>
                </c:pt>
                <c:pt idx="57">
                  <c:v>0.21573267508517102</c:v>
                </c:pt>
                <c:pt idx="58">
                  <c:v>0.21420265611293579</c:v>
                </c:pt>
                <c:pt idx="59">
                  <c:v>0.2119076276545829</c:v>
                </c:pt>
                <c:pt idx="60">
                  <c:v>0.20884758971011239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0B-43E3-83EB-4AE10F7A1433}"/>
            </c:ext>
          </c:extLst>
        </c:ser>
        <c:ser>
          <c:idx val="10"/>
          <c:order val="4"/>
          <c:tx>
            <c:v>With relative price of oil</c:v>
          </c:tx>
          <c:spPr>
            <a:ln w="34925">
              <a:solidFill>
                <a:srgbClr val="FF4D54"/>
              </a:solidFill>
            </a:ln>
          </c:spPr>
          <c:marker>
            <c:symbol val="none"/>
          </c:marker>
          <c:val>
            <c:numRef>
              <c:f>alt_oilprices!$Q$5:$Q$65</c:f>
              <c:numCache>
                <c:formatCode>General</c:formatCode>
                <c:ptCount val="61"/>
                <c:pt idx="0">
                  <c:v>-7.8303757563431123E-2</c:v>
                </c:pt>
                <c:pt idx="1">
                  <c:v>-0.31474042812833675</c:v>
                </c:pt>
                <c:pt idx="2">
                  <c:v>-0.61015914984491781</c:v>
                </c:pt>
                <c:pt idx="3">
                  <c:v>-1.1104896527177506</c:v>
                </c:pt>
                <c:pt idx="4">
                  <c:v>-1.5403976203793155</c:v>
                </c:pt>
                <c:pt idx="5">
                  <c:v>-1.8147150048304264</c:v>
                </c:pt>
                <c:pt idx="6">
                  <c:v>-1.9235267198861032</c:v>
                </c:pt>
                <c:pt idx="7">
                  <c:v>-1.926323282656226</c:v>
                </c:pt>
                <c:pt idx="8">
                  <c:v>-1.9113235368892052</c:v>
                </c:pt>
                <c:pt idx="9">
                  <c:v>-1.8879341028118166</c:v>
                </c:pt>
                <c:pt idx="10">
                  <c:v>-1.8525957187166318</c:v>
                </c:pt>
                <c:pt idx="11">
                  <c:v>-1.7959017643768749</c:v>
                </c:pt>
                <c:pt idx="12">
                  <c:v>-1.7249707632074032</c:v>
                </c:pt>
                <c:pt idx="13">
                  <c:v>-1.6438704428738495</c:v>
                </c:pt>
                <c:pt idx="14">
                  <c:v>-1.5553973661463363</c:v>
                </c:pt>
                <c:pt idx="15">
                  <c:v>-1.4610769308994762</c:v>
                </c:pt>
                <c:pt idx="16">
                  <c:v>-1.3637056999033914</c:v>
                </c:pt>
                <c:pt idx="17">
                  <c:v>-1.2655717699700002</c:v>
                </c:pt>
                <c:pt idx="18">
                  <c:v>-1.1682005389739156</c:v>
                </c:pt>
                <c:pt idx="19">
                  <c:v>-1.072100472873341</c:v>
                </c:pt>
                <c:pt idx="20">
                  <c:v>-0.97879696954288908</c:v>
                </c:pt>
                <c:pt idx="21">
                  <c:v>-0.88829002898255949</c:v>
                </c:pt>
                <c:pt idx="22">
                  <c:v>-0.80185081608786291</c:v>
                </c:pt>
                <c:pt idx="23">
                  <c:v>-0.719479330858799</c:v>
                </c:pt>
                <c:pt idx="24">
                  <c:v>-0.64142980627446988</c:v>
                </c:pt>
                <c:pt idx="25">
                  <c:v>-0.56821070829307974</c:v>
                </c:pt>
                <c:pt idx="26">
                  <c:v>-0.49956780393552647</c:v>
                </c:pt>
                <c:pt idx="27">
                  <c:v>-0.43550109320181007</c:v>
                </c:pt>
                <c:pt idx="28">
                  <c:v>-0.37626480907103266</c:v>
                </c:pt>
                <c:pt idx="29">
                  <c:v>-0.32160471856409212</c:v>
                </c:pt>
                <c:pt idx="30">
                  <c:v>-0.2715208216809884</c:v>
                </c:pt>
                <c:pt idx="31">
                  <c:v>-0.2257588854426196</c:v>
                </c:pt>
                <c:pt idx="32">
                  <c:v>-0.18406467686988356</c:v>
                </c:pt>
                <c:pt idx="33">
                  <c:v>-0.14618396298367822</c:v>
                </c:pt>
                <c:pt idx="34">
                  <c:v>-0.1123709767631057</c:v>
                </c:pt>
                <c:pt idx="35">
                  <c:v>-8.1863019270859802E-2</c:v>
                </c:pt>
                <c:pt idx="36">
                  <c:v>-5.4660090506940553E-2</c:v>
                </c:pt>
                <c:pt idx="37">
                  <c:v>-3.0762190471347938E-2</c:v>
                </c:pt>
                <c:pt idx="38">
                  <c:v>-9.6608532058778673E-3</c:v>
                </c:pt>
                <c:pt idx="39">
                  <c:v>8.8981542685717171E-3</c:v>
                </c:pt>
                <c:pt idx="40">
                  <c:v>2.491483195200081E-2</c:v>
                </c:pt>
                <c:pt idx="41">
                  <c:v>3.8643412823511469E-2</c:v>
                </c:pt>
                <c:pt idx="42">
                  <c:v>5.0083896883103669E-2</c:v>
                </c:pt>
                <c:pt idx="43">
                  <c:v>5.9998983068083586E-2</c:v>
                </c:pt>
                <c:pt idx="44">
                  <c:v>6.78802054202471E-2</c:v>
                </c:pt>
                <c:pt idx="45">
                  <c:v>7.4236029897798331E-2</c:v>
                </c:pt>
                <c:pt idx="46">
                  <c:v>7.9320689479839321E-2</c:v>
                </c:pt>
                <c:pt idx="47">
                  <c:v>8.3134184166370056E-2</c:v>
                </c:pt>
                <c:pt idx="48">
                  <c:v>8.593074693649258E-2</c:v>
                </c:pt>
                <c:pt idx="49">
                  <c:v>8.7456144811104891E-2</c:v>
                </c:pt>
                <c:pt idx="50">
                  <c:v>8.8473076727513075E-2</c:v>
                </c:pt>
                <c:pt idx="51">
                  <c:v>8.8473076727513075E-2</c:v>
                </c:pt>
                <c:pt idx="52">
                  <c:v>8.796461076930899E-2</c:v>
                </c:pt>
                <c:pt idx="53">
                  <c:v>8.6693445873798736E-2</c:v>
                </c:pt>
                <c:pt idx="54">
                  <c:v>8.5168047999186453E-2</c:v>
                </c:pt>
                <c:pt idx="55">
                  <c:v>8.3134184166370056E-2</c:v>
                </c:pt>
                <c:pt idx="56">
                  <c:v>8.0591854375349561E-2</c:v>
                </c:pt>
                <c:pt idx="57">
                  <c:v>7.8049524584329066E-2</c:v>
                </c:pt>
                <c:pt idx="58">
                  <c:v>7.5252961814206529E-2</c:v>
                </c:pt>
                <c:pt idx="59">
                  <c:v>7.2202166064981949E-2</c:v>
                </c:pt>
                <c:pt idx="60">
                  <c:v>6.8897137336655298E-2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0B-43E3-83EB-4AE10F7A1433}"/>
            </c:ext>
          </c:extLst>
        </c:ser>
        <c:ser>
          <c:idx val="0"/>
          <c:order val="5"/>
          <c:tx>
            <c:v>Baseline</c:v>
          </c:tx>
          <c:spPr>
            <a:ln w="28575">
              <a:solidFill>
                <a:srgbClr val="0379F3"/>
              </a:solidFill>
            </a:ln>
          </c:spPr>
          <c:marker>
            <c:symbol val="plus"/>
            <c:size val="8"/>
            <c:spPr>
              <a:noFill/>
              <a:ln w="25400" cap="rnd">
                <a:solidFill>
                  <a:srgbClr val="0379F3"/>
                </a:solidFill>
              </a:ln>
            </c:spPr>
          </c:marker>
          <c:cat>
            <c:numRef>
              <c:f>Baseline!$A$5:$A$65</c:f>
              <c:numCache>
                <c:formatCode>0.00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Baseline!$Q$5:$Q$65</c:f>
              <c:numCache>
                <c:formatCode>0.00</c:formatCode>
                <c:ptCount val="61"/>
                <c:pt idx="0">
                  <c:v>-6.0843904961820463E-3</c:v>
                </c:pt>
                <c:pt idx="1">
                  <c:v>-0.19495401214849972</c:v>
                </c:pt>
                <c:pt idx="2">
                  <c:v>-0.47813168649163912</c:v>
                </c:pt>
                <c:pt idx="3">
                  <c:v>-0.98693884173486268</c:v>
                </c:pt>
                <c:pt idx="4">
                  <c:v>-1.3601147921673613</c:v>
                </c:pt>
                <c:pt idx="5">
                  <c:v>-1.650644438360054</c:v>
                </c:pt>
                <c:pt idx="6">
                  <c:v>-1.8106132051555068</c:v>
                </c:pt>
                <c:pt idx="7">
                  <c:v>-1.9178505876507155</c:v>
                </c:pt>
                <c:pt idx="8">
                  <c:v>-1.9835113017553467</c:v>
                </c:pt>
                <c:pt idx="9">
                  <c:v>-2.0184965471083935</c:v>
                </c:pt>
                <c:pt idx="10">
                  <c:v>-2.0152008355896283</c:v>
                </c:pt>
                <c:pt idx="11">
                  <c:v>-1.9809761390486043</c:v>
                </c:pt>
                <c:pt idx="12">
                  <c:v>-1.9257095920416174</c:v>
                </c:pt>
                <c:pt idx="13">
                  <c:v>-1.8577672315009179</c:v>
                </c:pt>
                <c:pt idx="14">
                  <c:v>-1.7796842201332483</c:v>
                </c:pt>
                <c:pt idx="15">
                  <c:v>-1.6939957206453509</c:v>
                </c:pt>
                <c:pt idx="16">
                  <c:v>-1.6034904120146432</c:v>
                </c:pt>
                <c:pt idx="17">
                  <c:v>-1.5109569732185413</c:v>
                </c:pt>
                <c:pt idx="18">
                  <c:v>-1.4179165018810909</c:v>
                </c:pt>
                <c:pt idx="19">
                  <c:v>-1.3256365793556633</c:v>
                </c:pt>
                <c:pt idx="20">
                  <c:v>-1.2356383032663036</c:v>
                </c:pt>
                <c:pt idx="21">
                  <c:v>-1.1481751898836869</c:v>
                </c:pt>
                <c:pt idx="22">
                  <c:v>-1.0640077880198353</c:v>
                </c:pt>
                <c:pt idx="23">
                  <c:v>-0.98338961394542312</c:v>
                </c:pt>
                <c:pt idx="24">
                  <c:v>-0.90682770020179893</c:v>
                </c:pt>
                <c:pt idx="25">
                  <c:v>-0.8345755630596372</c:v>
                </c:pt>
                <c:pt idx="26">
                  <c:v>-0.76637968624826347</c:v>
                </c:pt>
                <c:pt idx="27">
                  <c:v>-0.70224006976767761</c:v>
                </c:pt>
                <c:pt idx="28">
                  <c:v>-0.64215671361788007</c:v>
                </c:pt>
                <c:pt idx="29">
                  <c:v>-0.58612961779887029</c:v>
                </c:pt>
                <c:pt idx="30">
                  <c:v>-0.53415878231064873</c:v>
                </c:pt>
                <c:pt idx="31">
                  <c:v>-0.48548365834119239</c:v>
                </c:pt>
                <c:pt idx="32">
                  <c:v>-0.44061127843184983</c:v>
                </c:pt>
                <c:pt idx="33">
                  <c:v>-0.3990346100412725</c:v>
                </c:pt>
                <c:pt idx="34">
                  <c:v>-0.36075365316946045</c:v>
                </c:pt>
                <c:pt idx="35">
                  <c:v>-0.32526137527506516</c:v>
                </c:pt>
                <c:pt idx="36">
                  <c:v>-0.29281129262876093</c:v>
                </c:pt>
                <c:pt idx="37">
                  <c:v>-0.26264285641852497</c:v>
                </c:pt>
                <c:pt idx="38">
                  <c:v>-0.23526309918570573</c:v>
                </c:pt>
                <c:pt idx="39">
                  <c:v>-0.20991147211828057</c:v>
                </c:pt>
                <c:pt idx="40">
                  <c:v>-0.18684149148692364</c:v>
                </c:pt>
                <c:pt idx="41">
                  <c:v>-0.16579964102096073</c:v>
                </c:pt>
                <c:pt idx="42">
                  <c:v>-0.14627888817904333</c:v>
                </c:pt>
                <c:pt idx="43">
                  <c:v>-0.12878626550251995</c:v>
                </c:pt>
                <c:pt idx="44">
                  <c:v>-0.11256122417936784</c:v>
                </c:pt>
                <c:pt idx="45">
                  <c:v>-9.7857280480261238E-2</c:v>
                </c:pt>
                <c:pt idx="46">
                  <c:v>-8.467443440520013E-2</c:v>
                </c:pt>
                <c:pt idx="47">
                  <c:v>-7.2505653412836046E-2</c:v>
                </c:pt>
                <c:pt idx="48">
                  <c:v>-6.1350937503168952E-2</c:v>
                </c:pt>
                <c:pt idx="49">
                  <c:v>-5.1463802946873131E-2</c:v>
                </c:pt>
                <c:pt idx="50">
                  <c:v>-4.2337217202600065E-2</c:v>
                </c:pt>
                <c:pt idx="51">
                  <c:v>-3.4224696541024002E-2</c:v>
                </c:pt>
                <c:pt idx="52">
                  <c:v>-2.6872724691470701E-2</c:v>
                </c:pt>
                <c:pt idx="53">
                  <c:v>-2.028130165394015E-2</c:v>
                </c:pt>
                <c:pt idx="54">
                  <c:v>-1.4196911157758105E-2</c:v>
                </c:pt>
                <c:pt idx="55">
                  <c:v>-8.8730694735988155E-3</c:v>
                </c:pt>
                <c:pt idx="56">
                  <c:v>-4.0562603307880297E-3</c:v>
                </c:pt>
                <c:pt idx="57">
                  <c:v>3.5492277894395261E-4</c:v>
                </c:pt>
                <c:pt idx="58">
                  <c:v>4.3097766014622814E-3</c:v>
                </c:pt>
                <c:pt idx="59">
                  <c:v>7.6054881202275567E-3</c:v>
                </c:pt>
                <c:pt idx="60">
                  <c:v>1.0647683368318579E-2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0B-43E3-83EB-4AE10F7A1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99616"/>
        <c:axId val="214001536"/>
      </c:lineChart>
      <c:catAx>
        <c:axId val="21399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months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4001536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214001536"/>
        <c:scaling>
          <c:orientation val="minMax"/>
          <c:max val="0.5"/>
          <c:min val="-2.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ja-JP"/>
                </a:pPr>
                <a:r>
                  <a:rPr lang="en-US"/>
                  <a:t>percent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3999616"/>
        <c:crossesAt val="1"/>
        <c:crossBetween val="between"/>
        <c:majorUnit val="0.5"/>
      </c:valAx>
    </c:plotArea>
    <c:legend>
      <c:legendPos val="r"/>
      <c:layout>
        <c:manualLayout>
          <c:xMode val="edge"/>
          <c:yMode val="edge"/>
          <c:x val="0.52796669352672576"/>
          <c:y val="0.47321282367447598"/>
          <c:w val="0.47080429760945464"/>
          <c:h val="0.43074114262227703"/>
        </c:manualLayout>
      </c:layout>
      <c:overlay val="1"/>
      <c:txPr>
        <a:bodyPr/>
        <a:lstStyle/>
        <a:p>
          <a:pPr>
            <a:defRPr lang="ja-JP" sz="15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476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Baseline!$A$5:$A$65</c:f>
              <c:numCache>
                <c:formatCode>0.00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alt_pre2007!$N$5:$N$65</c:f>
              <c:numCache>
                <c:formatCode>General</c:formatCode>
                <c:ptCount val="61"/>
                <c:pt idx="0">
                  <c:v>1.8790489029933546E-2</c:v>
                </c:pt>
                <c:pt idx="1">
                  <c:v>3.4896622484162303E-2</c:v>
                </c:pt>
                <c:pt idx="2">
                  <c:v>1.2526992686622364E-2</c:v>
                </c:pt>
                <c:pt idx="3">
                  <c:v>2.9826173063386585E-2</c:v>
                </c:pt>
                <c:pt idx="4">
                  <c:v>-6.8301936315155271E-2</c:v>
                </c:pt>
                <c:pt idx="5">
                  <c:v>-0.13212994667080255</c:v>
                </c:pt>
                <c:pt idx="6">
                  <c:v>-0.15092043570073613</c:v>
                </c:pt>
                <c:pt idx="7">
                  <c:v>-0.15032391223946837</c:v>
                </c:pt>
                <c:pt idx="8">
                  <c:v>-0.18343096433982747</c:v>
                </c:pt>
                <c:pt idx="9">
                  <c:v>-0.22727543874300576</c:v>
                </c:pt>
                <c:pt idx="10">
                  <c:v>-0.25531204142258912</c:v>
                </c:pt>
                <c:pt idx="11">
                  <c:v>-0.27052338968491629</c:v>
                </c:pt>
                <c:pt idx="12">
                  <c:v>-0.29020866390675143</c:v>
                </c:pt>
                <c:pt idx="13">
                  <c:v>-0.31496438754936235</c:v>
                </c:pt>
                <c:pt idx="14">
                  <c:v>-0.33554444696309904</c:v>
                </c:pt>
                <c:pt idx="15">
                  <c:v>-0.35045753349479236</c:v>
                </c:pt>
                <c:pt idx="16">
                  <c:v>-0.36417757310395021</c:v>
                </c:pt>
                <c:pt idx="17">
                  <c:v>-0.37879239790500963</c:v>
                </c:pt>
                <c:pt idx="18">
                  <c:v>-0.39191591405289977</c:v>
                </c:pt>
                <c:pt idx="19">
                  <c:v>-0.40205681289445117</c:v>
                </c:pt>
                <c:pt idx="20">
                  <c:v>-0.41040814135219938</c:v>
                </c:pt>
                <c:pt idx="21">
                  <c:v>-0.41816294634867984</c:v>
                </c:pt>
                <c:pt idx="22">
                  <c:v>-0.42472470442262494</c:v>
                </c:pt>
                <c:pt idx="23">
                  <c:v>-0.42979515384340067</c:v>
                </c:pt>
                <c:pt idx="24">
                  <c:v>-0.43337429461100707</c:v>
                </c:pt>
                <c:pt idx="25">
                  <c:v>-0.4360586501867118</c:v>
                </c:pt>
                <c:pt idx="26">
                  <c:v>-0.43754995883988118</c:v>
                </c:pt>
                <c:pt idx="27">
                  <c:v>-0.43814648230114889</c:v>
                </c:pt>
                <c:pt idx="28">
                  <c:v>-0.43754995883988118</c:v>
                </c:pt>
                <c:pt idx="29">
                  <c:v>-0.43635691191734577</c:v>
                </c:pt>
                <c:pt idx="30">
                  <c:v>-0.43426907980290869</c:v>
                </c:pt>
                <c:pt idx="31">
                  <c:v>-0.43158472422720384</c:v>
                </c:pt>
                <c:pt idx="32">
                  <c:v>-0.42800558345959749</c:v>
                </c:pt>
                <c:pt idx="33">
                  <c:v>-0.42382991923072333</c:v>
                </c:pt>
                <c:pt idx="34">
                  <c:v>-0.41905773154058151</c:v>
                </c:pt>
                <c:pt idx="35">
                  <c:v>-0.41398728211980573</c:v>
                </c:pt>
                <c:pt idx="36">
                  <c:v>-0.4083203092377623</c:v>
                </c:pt>
                <c:pt idx="37">
                  <c:v>-0.40205681289445117</c:v>
                </c:pt>
                <c:pt idx="38">
                  <c:v>-0.39579331655113997</c:v>
                </c:pt>
                <c:pt idx="39">
                  <c:v>-0.38893329674656107</c:v>
                </c:pt>
                <c:pt idx="40">
                  <c:v>-0.38177501521134827</c:v>
                </c:pt>
                <c:pt idx="41">
                  <c:v>-0.37461673367613546</c:v>
                </c:pt>
                <c:pt idx="42">
                  <c:v>-0.36716019041028886</c:v>
                </c:pt>
                <c:pt idx="43">
                  <c:v>-0.35940538541380829</c:v>
                </c:pt>
                <c:pt idx="44">
                  <c:v>-0.35165058041732777</c:v>
                </c:pt>
                <c:pt idx="45">
                  <c:v>-0.34389577542084732</c:v>
                </c:pt>
                <c:pt idx="46">
                  <c:v>-0.33584270869373295</c:v>
                </c:pt>
                <c:pt idx="47">
                  <c:v>-0.32808790369725244</c:v>
                </c:pt>
                <c:pt idx="48">
                  <c:v>-0.32003483697013801</c:v>
                </c:pt>
                <c:pt idx="49">
                  <c:v>-0.31198177024302365</c:v>
                </c:pt>
                <c:pt idx="50">
                  <c:v>-0.30392870351590923</c:v>
                </c:pt>
                <c:pt idx="51">
                  <c:v>-0.29617389851942877</c:v>
                </c:pt>
                <c:pt idx="52">
                  <c:v>-0.28812083179231435</c:v>
                </c:pt>
                <c:pt idx="53">
                  <c:v>-0.28036602679583389</c:v>
                </c:pt>
                <c:pt idx="54">
                  <c:v>-0.27290948352998723</c:v>
                </c:pt>
                <c:pt idx="55">
                  <c:v>-0.26515467853350672</c:v>
                </c:pt>
                <c:pt idx="56">
                  <c:v>-0.25769813526766006</c:v>
                </c:pt>
                <c:pt idx="57">
                  <c:v>-0.25024159200181345</c:v>
                </c:pt>
                <c:pt idx="58">
                  <c:v>-0.24308331046660067</c:v>
                </c:pt>
                <c:pt idx="59">
                  <c:v>-0.23592502893138789</c:v>
                </c:pt>
                <c:pt idx="60">
                  <c:v>-0.22906500912680897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F2-432F-9DEC-0E0DB22A7A10}"/>
            </c:ext>
          </c:extLst>
        </c:ser>
        <c:ser>
          <c:idx val="1"/>
          <c:order val="1"/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Baseline!$A$5:$A$65</c:f>
              <c:numCache>
                <c:formatCode>0.00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alt_pre2007!$O$5:$O$65</c:f>
              <c:numCache>
                <c:formatCode>General</c:formatCode>
                <c:ptCount val="61"/>
                <c:pt idx="0">
                  <c:v>-9.2759398227132278E-2</c:v>
                </c:pt>
                <c:pt idx="1">
                  <c:v>-0.10976031687326263</c:v>
                </c:pt>
                <c:pt idx="2">
                  <c:v>-0.14048127512855083</c:v>
                </c:pt>
                <c:pt idx="3">
                  <c:v>-0.12795428244192844</c:v>
                </c:pt>
                <c:pt idx="4">
                  <c:v>-0.21146756701941088</c:v>
                </c:pt>
                <c:pt idx="5">
                  <c:v>-0.28991040217611758</c:v>
                </c:pt>
                <c:pt idx="6">
                  <c:v>-0.32152614562330734</c:v>
                </c:pt>
                <c:pt idx="7">
                  <c:v>-0.33136878273422493</c:v>
                </c:pt>
                <c:pt idx="8">
                  <c:v>-0.37849413617437572</c:v>
                </c:pt>
                <c:pt idx="9">
                  <c:v>-0.43814648230114889</c:v>
                </c:pt>
                <c:pt idx="10">
                  <c:v>-0.4799031245898901</c:v>
                </c:pt>
                <c:pt idx="11">
                  <c:v>-0.50704494207757189</c:v>
                </c:pt>
                <c:pt idx="12">
                  <c:v>-0.53925720898602936</c:v>
                </c:pt>
                <c:pt idx="13">
                  <c:v>-0.57713644877653036</c:v>
                </c:pt>
                <c:pt idx="14">
                  <c:v>-0.60964697741562168</c:v>
                </c:pt>
                <c:pt idx="15">
                  <c:v>-0.63529748625013416</c:v>
                </c:pt>
                <c:pt idx="16">
                  <c:v>-0.65975494816211122</c:v>
                </c:pt>
                <c:pt idx="17">
                  <c:v>-0.68421241007408817</c:v>
                </c:pt>
                <c:pt idx="18">
                  <c:v>-0.70658203987162815</c:v>
                </c:pt>
                <c:pt idx="19">
                  <c:v>-0.72507426717092782</c:v>
                </c:pt>
                <c:pt idx="20">
                  <c:v>-0.74147866235579041</c:v>
                </c:pt>
                <c:pt idx="21">
                  <c:v>-0.75639174888748373</c:v>
                </c:pt>
                <c:pt idx="22">
                  <c:v>-0.76951526503537382</c:v>
                </c:pt>
                <c:pt idx="23">
                  <c:v>-0.77995442560755912</c:v>
                </c:pt>
                <c:pt idx="24">
                  <c:v>-0.7886040157959413</c:v>
                </c:pt>
                <c:pt idx="25">
                  <c:v>-0.79546403560052015</c:v>
                </c:pt>
                <c:pt idx="26">
                  <c:v>-0.80083274675192961</c:v>
                </c:pt>
                <c:pt idx="27">
                  <c:v>-0.80411362578890233</c:v>
                </c:pt>
                <c:pt idx="28">
                  <c:v>-0.80590319617270545</c:v>
                </c:pt>
                <c:pt idx="29">
                  <c:v>-0.8062014579033393</c:v>
                </c:pt>
                <c:pt idx="30">
                  <c:v>-0.80530667271143774</c:v>
                </c:pt>
                <c:pt idx="31">
                  <c:v>-0.80292057886636681</c:v>
                </c:pt>
                <c:pt idx="32">
                  <c:v>-0.7990431763681265</c:v>
                </c:pt>
                <c:pt idx="33">
                  <c:v>-0.79427098867798462</c:v>
                </c:pt>
                <c:pt idx="34">
                  <c:v>-0.78830575406530734</c:v>
                </c:pt>
                <c:pt idx="35">
                  <c:v>-0.78114747253009453</c:v>
                </c:pt>
                <c:pt idx="36">
                  <c:v>-0.77339266753361402</c:v>
                </c:pt>
                <c:pt idx="37">
                  <c:v>-0.76474307734523184</c:v>
                </c:pt>
                <c:pt idx="38">
                  <c:v>-0.7551987019649482</c:v>
                </c:pt>
                <c:pt idx="39">
                  <c:v>-0.74475954139276301</c:v>
                </c:pt>
                <c:pt idx="40">
                  <c:v>-0.73402211908994386</c:v>
                </c:pt>
                <c:pt idx="41">
                  <c:v>-0.72268817332585689</c:v>
                </c:pt>
                <c:pt idx="42">
                  <c:v>-0.71075770410050232</c:v>
                </c:pt>
                <c:pt idx="43">
                  <c:v>-0.69852897314451379</c:v>
                </c:pt>
                <c:pt idx="44">
                  <c:v>-0.68570371872725755</c:v>
                </c:pt>
                <c:pt idx="45">
                  <c:v>-0.67287846431000142</c:v>
                </c:pt>
                <c:pt idx="46">
                  <c:v>-0.65975494816211122</c:v>
                </c:pt>
                <c:pt idx="47">
                  <c:v>-0.64633317028358728</c:v>
                </c:pt>
                <c:pt idx="48">
                  <c:v>-0.63261313067442948</c:v>
                </c:pt>
                <c:pt idx="49">
                  <c:v>-0.61889309106527157</c:v>
                </c:pt>
                <c:pt idx="50">
                  <c:v>-0.60517305145611378</c:v>
                </c:pt>
                <c:pt idx="51">
                  <c:v>-0.59145301184695598</c:v>
                </c:pt>
                <c:pt idx="52">
                  <c:v>-0.57773297223779807</c:v>
                </c:pt>
                <c:pt idx="53">
                  <c:v>-0.56431119435927413</c:v>
                </c:pt>
                <c:pt idx="54">
                  <c:v>-0.55059115475011633</c:v>
                </c:pt>
                <c:pt idx="55">
                  <c:v>-0.53716937687159239</c:v>
                </c:pt>
                <c:pt idx="56">
                  <c:v>-0.52404586072370229</c:v>
                </c:pt>
                <c:pt idx="57">
                  <c:v>-0.51092234457581209</c:v>
                </c:pt>
                <c:pt idx="58">
                  <c:v>-0.49809709015855597</c:v>
                </c:pt>
                <c:pt idx="59">
                  <c:v>-0.48527183574129973</c:v>
                </c:pt>
                <c:pt idx="60">
                  <c:v>-0.4730431047853112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F2-432F-9DEC-0E0DB22A7A10}"/>
            </c:ext>
          </c:extLst>
        </c:ser>
        <c:ser>
          <c:idx val="2"/>
          <c:order val="2"/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Baseline!$A$5:$A$65</c:f>
              <c:numCache>
                <c:formatCode>0.00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alt_pre2007!$P$5:$P$65</c:f>
              <c:numCache>
                <c:formatCode>General</c:formatCode>
                <c:ptCount val="61"/>
                <c:pt idx="0">
                  <c:v>0.13063863801763326</c:v>
                </c:pt>
                <c:pt idx="1">
                  <c:v>0.1798518235722211</c:v>
                </c:pt>
                <c:pt idx="2">
                  <c:v>0.16583352223242939</c:v>
                </c:pt>
                <c:pt idx="3">
                  <c:v>0.18760662856870161</c:v>
                </c:pt>
                <c:pt idx="4">
                  <c:v>7.4863694389100316E-2</c:v>
                </c:pt>
                <c:pt idx="5">
                  <c:v>2.5650508834512462E-2</c:v>
                </c:pt>
                <c:pt idx="6">
                  <c:v>1.9685274221835147E-2</c:v>
                </c:pt>
                <c:pt idx="7">
                  <c:v>3.0720958255288179E-2</c:v>
                </c:pt>
                <c:pt idx="8">
                  <c:v>1.1930469225354633E-2</c:v>
                </c:pt>
                <c:pt idx="9">
                  <c:v>-1.6404395184862624E-2</c:v>
                </c:pt>
                <c:pt idx="10">
                  <c:v>-3.0422696524654316E-2</c:v>
                </c:pt>
                <c:pt idx="11">
                  <c:v>-3.3703575561626835E-2</c:v>
                </c:pt>
                <c:pt idx="12">
                  <c:v>-4.0861857096839621E-2</c:v>
                </c:pt>
                <c:pt idx="13">
                  <c:v>-5.2792326322194251E-2</c:v>
                </c:pt>
                <c:pt idx="14">
                  <c:v>-6.1441916510576358E-2</c:v>
                </c:pt>
                <c:pt idx="15">
                  <c:v>-6.5319319008816629E-2</c:v>
                </c:pt>
                <c:pt idx="16">
                  <c:v>-6.8898459776423004E-2</c:v>
                </c:pt>
                <c:pt idx="17">
                  <c:v>-7.3670647466564862E-2</c:v>
                </c:pt>
                <c:pt idx="18">
                  <c:v>-7.7249788234171252E-2</c:v>
                </c:pt>
                <c:pt idx="19">
                  <c:v>-7.8741096887340586E-2</c:v>
                </c:pt>
                <c:pt idx="20">
                  <c:v>-7.933762034860832E-2</c:v>
                </c:pt>
                <c:pt idx="21">
                  <c:v>-7.993414380987604E-2</c:v>
                </c:pt>
                <c:pt idx="22">
                  <c:v>-8.0232405540509893E-2</c:v>
                </c:pt>
                <c:pt idx="23">
                  <c:v>-7.933762034860832E-2</c:v>
                </c:pt>
                <c:pt idx="24">
                  <c:v>-7.7846311695438986E-2</c:v>
                </c:pt>
                <c:pt idx="25">
                  <c:v>-7.6355003042269651E-2</c:v>
                </c:pt>
                <c:pt idx="26">
                  <c:v>-7.4267170927832582E-2</c:v>
                </c:pt>
                <c:pt idx="27">
                  <c:v>-7.188107708276166E-2</c:v>
                </c:pt>
                <c:pt idx="28">
                  <c:v>-6.9196721507056871E-2</c:v>
                </c:pt>
                <c:pt idx="29">
                  <c:v>-6.6512365931352083E-2</c:v>
                </c:pt>
                <c:pt idx="30">
                  <c:v>-6.323148689437956E-2</c:v>
                </c:pt>
                <c:pt idx="31">
                  <c:v>-6.0248869588040897E-2</c:v>
                </c:pt>
                <c:pt idx="32">
                  <c:v>-5.6967990551068381E-2</c:v>
                </c:pt>
                <c:pt idx="33">
                  <c:v>-5.3388849783461978E-2</c:v>
                </c:pt>
                <c:pt idx="34">
                  <c:v>-5.0107970746489455E-2</c:v>
                </c:pt>
                <c:pt idx="35">
                  <c:v>-4.6528829978883066E-2</c:v>
                </c:pt>
                <c:pt idx="36">
                  <c:v>-4.2949689211276676E-2</c:v>
                </c:pt>
                <c:pt idx="37">
                  <c:v>-3.966881017430416E-2</c:v>
                </c:pt>
                <c:pt idx="38">
                  <c:v>-3.6387931137331631E-2</c:v>
                </c:pt>
                <c:pt idx="39">
                  <c:v>-3.2808790369725248E-2</c:v>
                </c:pt>
                <c:pt idx="40">
                  <c:v>-2.9826173063386585E-2</c:v>
                </c:pt>
                <c:pt idx="41">
                  <c:v>-2.6545294026414059E-2</c:v>
                </c:pt>
                <c:pt idx="42">
                  <c:v>-2.3562676720075396E-2</c:v>
                </c:pt>
                <c:pt idx="43">
                  <c:v>-2.0580059413736741E-2</c:v>
                </c:pt>
                <c:pt idx="44">
                  <c:v>-1.7597442107398085E-2</c:v>
                </c:pt>
                <c:pt idx="45">
                  <c:v>-1.4913086531693293E-2</c:v>
                </c:pt>
                <c:pt idx="46">
                  <c:v>-1.22287309559885E-2</c:v>
                </c:pt>
                <c:pt idx="47">
                  <c:v>-9.8426371109175733E-3</c:v>
                </c:pt>
                <c:pt idx="48">
                  <c:v>-7.1582815352127802E-3</c:v>
                </c:pt>
                <c:pt idx="49">
                  <c:v>-5.0704494207757184E-3</c:v>
                </c:pt>
                <c:pt idx="50">
                  <c:v>-2.7738340948949523E-3</c:v>
                </c:pt>
                <c:pt idx="51">
                  <c:v>-6.8600198045789141E-4</c:v>
                </c:pt>
                <c:pt idx="52">
                  <c:v>1.3421777878523961E-3</c:v>
                </c:pt>
                <c:pt idx="53">
                  <c:v>3.2808790369725244E-3</c:v>
                </c:pt>
                <c:pt idx="54">
                  <c:v>5.0704494207757184E-3</c:v>
                </c:pt>
                <c:pt idx="55">
                  <c:v>6.8600198045789141E-3</c:v>
                </c:pt>
                <c:pt idx="56">
                  <c:v>8.6495901883821089E-3</c:v>
                </c:pt>
                <c:pt idx="57">
                  <c:v>1.0140898841551437E-2</c:v>
                </c:pt>
                <c:pt idx="58">
                  <c:v>1.1632207494720766E-2</c:v>
                </c:pt>
                <c:pt idx="59">
                  <c:v>1.3421777878523965E-2</c:v>
                </c:pt>
                <c:pt idx="60">
                  <c:v>1.4913086531693293E-2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F2-432F-9DEC-0E0DB22A7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017920"/>
        <c:axId val="215605248"/>
      </c:lineChart>
      <c:catAx>
        <c:axId val="21401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months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5605248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2156052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ja-JP"/>
                </a:pPr>
                <a:r>
                  <a:rPr lang="en-US"/>
                  <a:t>percent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4017920"/>
        <c:crossesAt val="1"/>
        <c:crossBetween val="between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476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Baseline!$A$5:$A$65</c:f>
              <c:numCache>
                <c:formatCode>0.00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alt_pre2007!$Q$5:$Q$65</c:f>
              <c:numCache>
                <c:formatCode>General</c:formatCode>
                <c:ptCount val="61"/>
                <c:pt idx="0">
                  <c:v>1.6106133454228755E-3</c:v>
                </c:pt>
                <c:pt idx="1">
                  <c:v>-0.12825254417256229</c:v>
                </c:pt>
                <c:pt idx="2">
                  <c:v>-0.49183359381524483</c:v>
                </c:pt>
                <c:pt idx="3">
                  <c:v>-0.91894439208294054</c:v>
                </c:pt>
                <c:pt idx="4">
                  <c:v>-0.95891146398787863</c:v>
                </c:pt>
                <c:pt idx="5">
                  <c:v>-1.182309500232644</c:v>
                </c:pt>
                <c:pt idx="6">
                  <c:v>-1.2628401675037879</c:v>
                </c:pt>
                <c:pt idx="7">
                  <c:v>-1.4122692945513546</c:v>
                </c:pt>
                <c:pt idx="8">
                  <c:v>-1.4880277741323567</c:v>
                </c:pt>
                <c:pt idx="9">
                  <c:v>-1.5414166239158187</c:v>
                </c:pt>
                <c:pt idx="10">
                  <c:v>-1.5819802192820243</c:v>
                </c:pt>
                <c:pt idx="11">
                  <c:v>-1.6067359429246355</c:v>
                </c:pt>
                <c:pt idx="12">
                  <c:v>-1.6124029158066786</c:v>
                </c:pt>
                <c:pt idx="13">
                  <c:v>-1.6013672317732255</c:v>
                </c:pt>
                <c:pt idx="14">
                  <c:v>-1.5798923871675872</c:v>
                </c:pt>
                <c:pt idx="15">
                  <c:v>-1.5494696906429328</c:v>
                </c:pt>
                <c:pt idx="16">
                  <c:v>-1.5092043570073612</c:v>
                </c:pt>
                <c:pt idx="17">
                  <c:v>-1.4602894331834073</c:v>
                </c:pt>
                <c:pt idx="18">
                  <c:v>-1.4051110130161417</c:v>
                </c:pt>
                <c:pt idx="19">
                  <c:v>-1.3451604051587349</c:v>
                </c:pt>
                <c:pt idx="20">
                  <c:v>-1.2813323948030877</c:v>
                </c:pt>
                <c:pt idx="21">
                  <c:v>-1.2136269819492</c:v>
                </c:pt>
                <c:pt idx="22">
                  <c:v>-1.1438337369808755</c:v>
                </c:pt>
                <c:pt idx="23">
                  <c:v>-1.0725491833593814</c:v>
                </c:pt>
                <c:pt idx="24">
                  <c:v>-1.0003698445459861</c:v>
                </c:pt>
                <c:pt idx="25">
                  <c:v>-0.92759398227132273</c:v>
                </c:pt>
                <c:pt idx="26">
                  <c:v>-0.85541464345792717</c:v>
                </c:pt>
                <c:pt idx="27">
                  <c:v>-0.78383182810579954</c:v>
                </c:pt>
                <c:pt idx="28">
                  <c:v>-0.71314379794557314</c:v>
                </c:pt>
                <c:pt idx="29">
                  <c:v>-0.64424533816915019</c:v>
                </c:pt>
                <c:pt idx="30">
                  <c:v>-0.57713644877653036</c:v>
                </c:pt>
                <c:pt idx="31">
                  <c:v>-0.51181712976771376</c:v>
                </c:pt>
                <c:pt idx="32">
                  <c:v>-0.44888390460396804</c:v>
                </c:pt>
                <c:pt idx="33">
                  <c:v>-0.38863503501592717</c:v>
                </c:pt>
                <c:pt idx="34">
                  <c:v>-0.33047399754232337</c:v>
                </c:pt>
                <c:pt idx="35">
                  <c:v>-0.27529557737505816</c:v>
                </c:pt>
                <c:pt idx="36">
                  <c:v>-0.22280151278349777</c:v>
                </c:pt>
                <c:pt idx="37">
                  <c:v>-0.1729918037676422</c:v>
                </c:pt>
                <c:pt idx="38">
                  <c:v>-0.12586645032749139</c:v>
                </c:pt>
                <c:pt idx="39">
                  <c:v>-8.1723714193679242E-2</c:v>
                </c:pt>
                <c:pt idx="40">
                  <c:v>-4.0265333635571887E-2</c:v>
                </c:pt>
                <c:pt idx="41">
                  <c:v>-1.5211348262327159E-3</c:v>
                </c:pt>
                <c:pt idx="42">
                  <c:v>3.4598360753528436E-2</c:v>
                </c:pt>
                <c:pt idx="43">
                  <c:v>6.7705412853887537E-2</c:v>
                </c:pt>
                <c:pt idx="44">
                  <c:v>9.8426371109175723E-2</c:v>
                </c:pt>
                <c:pt idx="45">
                  <c:v>0.12676123551939297</c:v>
                </c:pt>
                <c:pt idx="46">
                  <c:v>0.1527100060845393</c:v>
                </c:pt>
                <c:pt idx="47">
                  <c:v>0.17627268280461472</c:v>
                </c:pt>
                <c:pt idx="48">
                  <c:v>0.19744926567961921</c:v>
                </c:pt>
                <c:pt idx="49">
                  <c:v>0.21653801644018658</c:v>
                </c:pt>
                <c:pt idx="50">
                  <c:v>0.23353893508631693</c:v>
                </c:pt>
                <c:pt idx="51">
                  <c:v>0.2487502833486441</c:v>
                </c:pt>
                <c:pt idx="52">
                  <c:v>0.26187379949653422</c:v>
                </c:pt>
                <c:pt idx="53">
                  <c:v>0.27350600699125494</c:v>
                </c:pt>
                <c:pt idx="54">
                  <c:v>0.28334864410217253</c:v>
                </c:pt>
                <c:pt idx="55">
                  <c:v>0.29169997255992075</c:v>
                </c:pt>
                <c:pt idx="56">
                  <c:v>0.2985599923644997</c:v>
                </c:pt>
                <c:pt idx="57">
                  <c:v>0.30422696524654319</c:v>
                </c:pt>
                <c:pt idx="58">
                  <c:v>0.30840262947541724</c:v>
                </c:pt>
                <c:pt idx="59">
                  <c:v>0.3116835085123898</c:v>
                </c:pt>
                <c:pt idx="60">
                  <c:v>0.31377134062682688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54-4BE5-A286-91C4340DE063}"/>
            </c:ext>
          </c:extLst>
        </c:ser>
        <c:ser>
          <c:idx val="1"/>
          <c:order val="1"/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Baseline!$A$5:$A$65</c:f>
              <c:numCache>
                <c:formatCode>0.00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alt_pre2007!$R$5:$R$65</c:f>
              <c:numCache>
                <c:formatCode>General</c:formatCode>
                <c:ptCount val="61"/>
                <c:pt idx="0">
                  <c:v>-0.44649781075889716</c:v>
                </c:pt>
                <c:pt idx="1">
                  <c:v>-0.63977141220964229</c:v>
                </c:pt>
                <c:pt idx="2">
                  <c:v>-1.106849282382276</c:v>
                </c:pt>
                <c:pt idx="3">
                  <c:v>-1.6252281702239346</c:v>
                </c:pt>
                <c:pt idx="4">
                  <c:v>-1.6320881900285138</c:v>
                </c:pt>
                <c:pt idx="5">
                  <c:v>-1.9300516589317458</c:v>
                </c:pt>
                <c:pt idx="6">
                  <c:v>-2.0711294575215642</c:v>
                </c:pt>
                <c:pt idx="7">
                  <c:v>-2.2799126689652702</c:v>
                </c:pt>
                <c:pt idx="8">
                  <c:v>-2.4153234946730455</c:v>
                </c:pt>
                <c:pt idx="9">
                  <c:v>-2.5218029325093356</c:v>
                </c:pt>
                <c:pt idx="10">
                  <c:v>-2.6071057874706214</c:v>
                </c:pt>
                <c:pt idx="11">
                  <c:v>-2.669740750903733</c:v>
                </c:pt>
                <c:pt idx="12">
                  <c:v>-2.7061286820410646</c:v>
                </c:pt>
                <c:pt idx="13">
                  <c:v>-2.7183574129970536</c:v>
                </c:pt>
                <c:pt idx="14">
                  <c:v>-2.71269044011501</c:v>
                </c:pt>
                <c:pt idx="15">
                  <c:v>-2.6921103807012727</c:v>
                </c:pt>
                <c:pt idx="16">
                  <c:v>-2.6557224495639415</c:v>
                </c:pt>
                <c:pt idx="17">
                  <c:v>-2.6047196936255501</c:v>
                </c:pt>
                <c:pt idx="18">
                  <c:v>-2.5423829919230725</c:v>
                </c:pt>
                <c:pt idx="19">
                  <c:v>-2.4708001765709446</c:v>
                </c:pt>
                <c:pt idx="20">
                  <c:v>-2.3911642944917024</c:v>
                </c:pt>
                <c:pt idx="21">
                  <c:v>-2.3040718691466133</c:v>
                </c:pt>
                <c:pt idx="22">
                  <c:v>-2.2113124709194811</c:v>
                </c:pt>
                <c:pt idx="23">
                  <c:v>-2.1146756701941087</c:v>
                </c:pt>
                <c:pt idx="24">
                  <c:v>-2.0150562521623976</c:v>
                </c:pt>
                <c:pt idx="25">
                  <c:v>-1.9130507402856156</c:v>
                </c:pt>
                <c:pt idx="26">
                  <c:v>-1.8101504432169317</c:v>
                </c:pt>
                <c:pt idx="27">
                  <c:v>-1.7066536226869802</c:v>
                </c:pt>
                <c:pt idx="28">
                  <c:v>-1.6037533256182965</c:v>
                </c:pt>
                <c:pt idx="29">
                  <c:v>-1.5020460754721481</c:v>
                </c:pt>
                <c:pt idx="30">
                  <c:v>-1.4021283957098034</c:v>
                </c:pt>
                <c:pt idx="31">
                  <c:v>-1.3045968097925291</c:v>
                </c:pt>
                <c:pt idx="32">
                  <c:v>-1.2097495794509596</c:v>
                </c:pt>
                <c:pt idx="33">
                  <c:v>-1.1181832281463631</c:v>
                </c:pt>
                <c:pt idx="34">
                  <c:v>-1.0301960176093725</c:v>
                </c:pt>
                <c:pt idx="35">
                  <c:v>-0.94608620957062239</c:v>
                </c:pt>
                <c:pt idx="36">
                  <c:v>-0.86585380403011247</c:v>
                </c:pt>
                <c:pt idx="37">
                  <c:v>-0.78979706271847683</c:v>
                </c:pt>
                <c:pt idx="38">
                  <c:v>-0.71851250909698283</c:v>
                </c:pt>
                <c:pt idx="39">
                  <c:v>-0.651403619704363</c:v>
                </c:pt>
                <c:pt idx="40">
                  <c:v>-0.58906691800188504</c:v>
                </c:pt>
                <c:pt idx="41">
                  <c:v>-0.5312041422589151</c:v>
                </c:pt>
                <c:pt idx="42">
                  <c:v>-0.47781529247545301</c:v>
                </c:pt>
                <c:pt idx="43">
                  <c:v>-0.42890036865149911</c:v>
                </c:pt>
                <c:pt idx="44">
                  <c:v>-0.38475763251768691</c:v>
                </c:pt>
                <c:pt idx="45">
                  <c:v>-0.34449229888211502</c:v>
                </c:pt>
                <c:pt idx="46">
                  <c:v>-0.3087008912060511</c:v>
                </c:pt>
                <c:pt idx="47">
                  <c:v>-0.27648862429759363</c:v>
                </c:pt>
                <c:pt idx="48">
                  <c:v>-0.24845202161801022</c:v>
                </c:pt>
                <c:pt idx="49">
                  <c:v>-0.22369629797539936</c:v>
                </c:pt>
                <c:pt idx="50">
                  <c:v>-0.20222145336976102</c:v>
                </c:pt>
                <c:pt idx="51">
                  <c:v>-0.18372922607046135</c:v>
                </c:pt>
                <c:pt idx="52">
                  <c:v>-0.16821961607750036</c:v>
                </c:pt>
                <c:pt idx="53">
                  <c:v>-0.15539436166024409</c:v>
                </c:pt>
                <c:pt idx="54">
                  <c:v>-0.14465693935742494</c:v>
                </c:pt>
                <c:pt idx="55">
                  <c:v>-0.13600734916904283</c:v>
                </c:pt>
                <c:pt idx="56">
                  <c:v>-0.12914732936446391</c:v>
                </c:pt>
                <c:pt idx="57">
                  <c:v>-0.12407687994368818</c:v>
                </c:pt>
                <c:pt idx="58">
                  <c:v>-0.12019947744544791</c:v>
                </c:pt>
                <c:pt idx="59">
                  <c:v>-0.11781338360037701</c:v>
                </c:pt>
                <c:pt idx="60">
                  <c:v>-0.11632207494720767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54-4BE5-A286-91C4340DE063}"/>
            </c:ext>
          </c:extLst>
        </c:ser>
        <c:ser>
          <c:idx val="2"/>
          <c:order val="2"/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Baseline!$A$5:$A$65</c:f>
              <c:numCache>
                <c:formatCode>0.00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alt_pre2007!$S$5:$S$65</c:f>
              <c:numCache>
                <c:formatCode>General</c:formatCode>
                <c:ptCount val="61"/>
                <c:pt idx="0">
                  <c:v>0.4494804280652358</c:v>
                </c:pt>
                <c:pt idx="1">
                  <c:v>0.38356458559515144</c:v>
                </c:pt>
                <c:pt idx="2">
                  <c:v>0.12348035648242045</c:v>
                </c:pt>
                <c:pt idx="3">
                  <c:v>-0.21266061394194635</c:v>
                </c:pt>
                <c:pt idx="4">
                  <c:v>-0.28603299967787732</c:v>
                </c:pt>
                <c:pt idx="5">
                  <c:v>-0.43456734153354248</c:v>
                </c:pt>
                <c:pt idx="6">
                  <c:v>-0.45425261575537762</c:v>
                </c:pt>
                <c:pt idx="7">
                  <c:v>-0.54462592013743893</c:v>
                </c:pt>
                <c:pt idx="8">
                  <c:v>-0.56043379186103393</c:v>
                </c:pt>
                <c:pt idx="9">
                  <c:v>-0.56103031532230163</c:v>
                </c:pt>
                <c:pt idx="10">
                  <c:v>-0.55685465109342747</c:v>
                </c:pt>
                <c:pt idx="11">
                  <c:v>-0.54373113494553738</c:v>
                </c:pt>
                <c:pt idx="12">
                  <c:v>-0.51867714957229272</c:v>
                </c:pt>
                <c:pt idx="13">
                  <c:v>-0.48467531228003197</c:v>
                </c:pt>
                <c:pt idx="14">
                  <c:v>-0.44679607248953096</c:v>
                </c:pt>
                <c:pt idx="15">
                  <c:v>-0.40712726231522678</c:v>
                </c:pt>
                <c:pt idx="16">
                  <c:v>-0.36298452618141475</c:v>
                </c:pt>
                <c:pt idx="17">
                  <c:v>-0.31556091101063</c:v>
                </c:pt>
                <c:pt idx="18">
                  <c:v>-0.26754077237857765</c:v>
                </c:pt>
                <c:pt idx="19">
                  <c:v>-0.21952063374652525</c:v>
                </c:pt>
                <c:pt idx="20">
                  <c:v>-0.17150049511447285</c:v>
                </c:pt>
                <c:pt idx="21">
                  <c:v>-0.12348035648242045</c:v>
                </c:pt>
                <c:pt idx="22">
                  <c:v>-7.6056741311635798E-2</c:v>
                </c:pt>
                <c:pt idx="23">
                  <c:v>-3.0124434794020449E-2</c:v>
                </c:pt>
                <c:pt idx="24">
                  <c:v>1.4614824801059426E-2</c:v>
                </c:pt>
                <c:pt idx="25">
                  <c:v>5.7862775742969975E-2</c:v>
                </c:pt>
                <c:pt idx="26">
                  <c:v>9.9321156301077337E-2</c:v>
                </c:pt>
                <c:pt idx="27">
                  <c:v>0.13928822820601536</c:v>
                </c:pt>
                <c:pt idx="28">
                  <c:v>0.17716746799651631</c:v>
                </c:pt>
                <c:pt idx="29">
                  <c:v>0.21355539913384791</c:v>
                </c:pt>
                <c:pt idx="30">
                  <c:v>0.24815375988737637</c:v>
                </c:pt>
                <c:pt idx="31">
                  <c:v>0.28096255025710165</c:v>
                </c:pt>
                <c:pt idx="32">
                  <c:v>0.31198177024302365</c:v>
                </c:pt>
                <c:pt idx="33">
                  <c:v>0.34121141984514253</c:v>
                </c:pt>
                <c:pt idx="34">
                  <c:v>0.36894976079409203</c:v>
                </c:pt>
                <c:pt idx="35">
                  <c:v>0.39549505482050606</c:v>
                </c:pt>
                <c:pt idx="36">
                  <c:v>0.42054904019375083</c:v>
                </c:pt>
                <c:pt idx="37">
                  <c:v>0.44411171691382623</c:v>
                </c:pt>
                <c:pt idx="38">
                  <c:v>0.466779608442</c:v>
                </c:pt>
                <c:pt idx="39">
                  <c:v>0.48825445304763843</c:v>
                </c:pt>
                <c:pt idx="40">
                  <c:v>0.50853625073074116</c:v>
                </c:pt>
                <c:pt idx="41">
                  <c:v>0.52792326322194261</c:v>
                </c:pt>
                <c:pt idx="42">
                  <c:v>0.54671375225187602</c:v>
                </c:pt>
                <c:pt idx="43">
                  <c:v>0.56460945608990798</c:v>
                </c:pt>
                <c:pt idx="44">
                  <c:v>0.58161037473603827</c:v>
                </c:pt>
                <c:pt idx="45">
                  <c:v>0.59801476992090097</c:v>
                </c:pt>
                <c:pt idx="46">
                  <c:v>0.61382264164449585</c:v>
                </c:pt>
                <c:pt idx="47">
                  <c:v>0.62873572817618917</c:v>
                </c:pt>
                <c:pt idx="48">
                  <c:v>0.64305229124661467</c:v>
                </c:pt>
                <c:pt idx="49">
                  <c:v>0.65677233085577258</c:v>
                </c:pt>
                <c:pt idx="50">
                  <c:v>0.66929932354239485</c:v>
                </c:pt>
                <c:pt idx="51">
                  <c:v>0.68122979276774953</c:v>
                </c:pt>
                <c:pt idx="52">
                  <c:v>0.69226547680120265</c:v>
                </c:pt>
                <c:pt idx="53">
                  <c:v>0.70240637564275399</c:v>
                </c:pt>
                <c:pt idx="54">
                  <c:v>0.71135422756177003</c:v>
                </c:pt>
                <c:pt idx="55">
                  <c:v>0.71940729428888439</c:v>
                </c:pt>
                <c:pt idx="56">
                  <c:v>0.72656557582409709</c:v>
                </c:pt>
                <c:pt idx="57">
                  <c:v>0.73253081043677448</c:v>
                </c:pt>
                <c:pt idx="58">
                  <c:v>0.73730299812691624</c:v>
                </c:pt>
                <c:pt idx="59">
                  <c:v>0.74118040062515644</c:v>
                </c:pt>
                <c:pt idx="60">
                  <c:v>0.74386475620086145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54-4BE5-A286-91C4340DE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210048"/>
        <c:axId val="214211968"/>
      </c:lineChart>
      <c:catAx>
        <c:axId val="21421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months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4211968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214211968"/>
        <c:scaling>
          <c:orientation val="minMax"/>
          <c:max val="2"/>
          <c:min val="-4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ja-JP"/>
                </a:pPr>
                <a:r>
                  <a:rPr lang="en-US"/>
                  <a:t>percent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4210048"/>
        <c:crossesAt val="1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476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Baseline!$A$5:$A$65</c:f>
              <c:numCache>
                <c:formatCode>0.00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alt_post1995!$N$5:$N$65</c:f>
              <c:numCache>
                <c:formatCode>General</c:formatCode>
                <c:ptCount val="61"/>
                <c:pt idx="0">
                  <c:v>-0.10835174298872954</c:v>
                </c:pt>
                <c:pt idx="1">
                  <c:v>-9.4778522484741806E-2</c:v>
                </c:pt>
                <c:pt idx="2">
                  <c:v>-9.6650690830119443E-2</c:v>
                </c:pt>
                <c:pt idx="3">
                  <c:v>-7.4886733815104647E-2</c:v>
                </c:pt>
                <c:pt idx="4">
                  <c:v>-0.13573220503987718</c:v>
                </c:pt>
                <c:pt idx="5">
                  <c:v>-0.1827704347174898</c:v>
                </c:pt>
                <c:pt idx="6">
                  <c:v>-0.20757666529374319</c:v>
                </c:pt>
                <c:pt idx="7">
                  <c:v>-0.21483131763208144</c:v>
                </c:pt>
                <c:pt idx="8">
                  <c:v>-0.2330849589995132</c:v>
                </c:pt>
                <c:pt idx="9">
                  <c:v>-0.2553169581008724</c:v>
                </c:pt>
                <c:pt idx="10">
                  <c:v>-0.27263451529561539</c:v>
                </c:pt>
                <c:pt idx="11">
                  <c:v>-0.28433556745422545</c:v>
                </c:pt>
                <c:pt idx="12">
                  <c:v>-0.29580259856966334</c:v>
                </c:pt>
                <c:pt idx="13">
                  <c:v>-0.30750365072827351</c:v>
                </c:pt>
                <c:pt idx="14">
                  <c:v>-0.31756655558467811</c:v>
                </c:pt>
                <c:pt idx="15">
                  <c:v>-0.32622533418204963</c:v>
                </c:pt>
                <c:pt idx="16">
                  <c:v>-0.33394802860673234</c:v>
                </c:pt>
                <c:pt idx="17">
                  <c:v>-0.34096865990189834</c:v>
                </c:pt>
                <c:pt idx="18">
                  <c:v>-0.34752124911071997</c:v>
                </c:pt>
                <c:pt idx="19">
                  <c:v>-0.35290373310368062</c:v>
                </c:pt>
                <c:pt idx="20">
                  <c:v>-0.35781817501029689</c:v>
                </c:pt>
                <c:pt idx="21">
                  <c:v>-0.36226457483056873</c:v>
                </c:pt>
                <c:pt idx="22">
                  <c:v>-0.36600891152132398</c:v>
                </c:pt>
                <c:pt idx="23">
                  <c:v>-0.36928520612573479</c:v>
                </c:pt>
                <c:pt idx="24">
                  <c:v>-0.37232747968697338</c:v>
                </c:pt>
                <c:pt idx="25">
                  <c:v>-0.3749017111618676</c:v>
                </c:pt>
                <c:pt idx="26">
                  <c:v>-0.37700790055041744</c:v>
                </c:pt>
                <c:pt idx="27">
                  <c:v>-0.3786460478526229</c:v>
                </c:pt>
                <c:pt idx="28">
                  <c:v>-0.38028419515482831</c:v>
                </c:pt>
                <c:pt idx="29">
                  <c:v>-0.38145430037068934</c:v>
                </c:pt>
                <c:pt idx="30">
                  <c:v>-0.38239038454337809</c:v>
                </c:pt>
                <c:pt idx="31">
                  <c:v>-0.38285842662972253</c:v>
                </c:pt>
                <c:pt idx="32">
                  <c:v>-0.3833264687160669</c:v>
                </c:pt>
                <c:pt idx="33">
                  <c:v>-0.38356048975923918</c:v>
                </c:pt>
                <c:pt idx="34">
                  <c:v>-0.38356048975923918</c:v>
                </c:pt>
                <c:pt idx="35">
                  <c:v>-0.38356048975923918</c:v>
                </c:pt>
                <c:pt idx="36">
                  <c:v>-0.38309244767289474</c:v>
                </c:pt>
                <c:pt idx="37">
                  <c:v>-0.38262440558655031</c:v>
                </c:pt>
                <c:pt idx="38">
                  <c:v>-0.38215636350020593</c:v>
                </c:pt>
                <c:pt idx="39">
                  <c:v>-0.38145430037068934</c:v>
                </c:pt>
                <c:pt idx="40">
                  <c:v>-0.38051821619800047</c:v>
                </c:pt>
                <c:pt idx="41">
                  <c:v>-0.37958213202531166</c:v>
                </c:pt>
                <c:pt idx="42">
                  <c:v>-0.3786460478526229</c:v>
                </c:pt>
                <c:pt idx="43">
                  <c:v>-0.37747594263676187</c:v>
                </c:pt>
                <c:pt idx="44">
                  <c:v>-0.37607181637772863</c:v>
                </c:pt>
                <c:pt idx="45">
                  <c:v>-0.3749017111618676</c:v>
                </c:pt>
                <c:pt idx="46">
                  <c:v>-0.37349758490283441</c:v>
                </c:pt>
                <c:pt idx="47">
                  <c:v>-0.37209345864380122</c:v>
                </c:pt>
                <c:pt idx="48">
                  <c:v>-0.37045531134159582</c:v>
                </c:pt>
                <c:pt idx="49">
                  <c:v>-0.36905118508256263</c:v>
                </c:pt>
                <c:pt idx="50">
                  <c:v>-0.36741303778035717</c:v>
                </c:pt>
                <c:pt idx="51">
                  <c:v>-0.36577489047815176</c:v>
                </c:pt>
                <c:pt idx="52">
                  <c:v>-0.36413674317594641</c:v>
                </c:pt>
                <c:pt idx="53">
                  <c:v>-0.36226457483056873</c:v>
                </c:pt>
                <c:pt idx="54">
                  <c:v>-0.36062642752836338</c:v>
                </c:pt>
                <c:pt idx="55">
                  <c:v>-0.35875425918298576</c:v>
                </c:pt>
                <c:pt idx="56">
                  <c:v>-0.3571161118807803</c:v>
                </c:pt>
                <c:pt idx="57">
                  <c:v>-0.35524394353540267</c:v>
                </c:pt>
                <c:pt idx="58">
                  <c:v>-0.35337177519002505</c:v>
                </c:pt>
                <c:pt idx="59">
                  <c:v>-0.35149960684464743</c:v>
                </c:pt>
                <c:pt idx="60">
                  <c:v>-0.34962743849926986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35-42F6-B63E-DC125A8D5D63}"/>
            </c:ext>
          </c:extLst>
        </c:ser>
        <c:ser>
          <c:idx val="1"/>
          <c:order val="1"/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Baseline!$A$5:$A$65</c:f>
              <c:numCache>
                <c:formatCode>0.00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alt_post1995!$O$5:$O$65</c:f>
              <c:numCache>
                <c:formatCode>General</c:formatCode>
                <c:ptCount val="61"/>
                <c:pt idx="0">
                  <c:v>-0.18464260306286739</c:v>
                </c:pt>
                <c:pt idx="1">
                  <c:v>-0.19517355000561648</c:v>
                </c:pt>
                <c:pt idx="2">
                  <c:v>-0.20453439173250459</c:v>
                </c:pt>
                <c:pt idx="3">
                  <c:v>-0.19025910809900023</c:v>
                </c:pt>
                <c:pt idx="4">
                  <c:v>-0.24478601115812332</c:v>
                </c:pt>
                <c:pt idx="5">
                  <c:v>-0.30282322986482946</c:v>
                </c:pt>
                <c:pt idx="6">
                  <c:v>-0.33792638634065975</c:v>
                </c:pt>
                <c:pt idx="7">
                  <c:v>-0.35430785936271386</c:v>
                </c:pt>
                <c:pt idx="8">
                  <c:v>-0.3833264687160669</c:v>
                </c:pt>
                <c:pt idx="9">
                  <c:v>-0.41608941476017525</c:v>
                </c:pt>
                <c:pt idx="10">
                  <c:v>-0.44323585576815067</c:v>
                </c:pt>
                <c:pt idx="11">
                  <c:v>-0.46406372861047662</c:v>
                </c:pt>
                <c:pt idx="12">
                  <c:v>-0.48442355936645815</c:v>
                </c:pt>
                <c:pt idx="13">
                  <c:v>-0.50501741116561205</c:v>
                </c:pt>
                <c:pt idx="14">
                  <c:v>-0.52373909461938817</c:v>
                </c:pt>
                <c:pt idx="15">
                  <c:v>-0.54058860972778666</c:v>
                </c:pt>
                <c:pt idx="16">
                  <c:v>-0.55603399857715208</c:v>
                </c:pt>
                <c:pt idx="17">
                  <c:v>-0.57077732429700079</c:v>
                </c:pt>
                <c:pt idx="18">
                  <c:v>-0.58435054480098847</c:v>
                </c:pt>
                <c:pt idx="19">
                  <c:v>-0.59675366008911512</c:v>
                </c:pt>
                <c:pt idx="20">
                  <c:v>-0.60822069120455313</c:v>
                </c:pt>
                <c:pt idx="21">
                  <c:v>-0.61875163814730216</c:v>
                </c:pt>
                <c:pt idx="22">
                  <c:v>-0.62881454300370687</c:v>
                </c:pt>
                <c:pt idx="23">
                  <c:v>-0.63794136368742271</c:v>
                </c:pt>
                <c:pt idx="24">
                  <c:v>-0.6461321001984498</c:v>
                </c:pt>
                <c:pt idx="25">
                  <c:v>-0.65408881566630472</c:v>
                </c:pt>
                <c:pt idx="26">
                  <c:v>-0.66110944696147067</c:v>
                </c:pt>
                <c:pt idx="27">
                  <c:v>-0.66766203617029241</c:v>
                </c:pt>
                <c:pt idx="28">
                  <c:v>-0.6737465832927696</c:v>
                </c:pt>
                <c:pt idx="29">
                  <c:v>-0.67936308832890246</c:v>
                </c:pt>
                <c:pt idx="30">
                  <c:v>-0.6845115512786909</c:v>
                </c:pt>
                <c:pt idx="31">
                  <c:v>-0.68919197214213501</c:v>
                </c:pt>
                <c:pt idx="32">
                  <c:v>-0.69363837196240674</c:v>
                </c:pt>
                <c:pt idx="33">
                  <c:v>-0.69785075073950631</c:v>
                </c:pt>
                <c:pt idx="34">
                  <c:v>-0.70159508743026155</c:v>
                </c:pt>
                <c:pt idx="35">
                  <c:v>-0.70510540307784475</c:v>
                </c:pt>
                <c:pt idx="36">
                  <c:v>-0.70838169768225556</c:v>
                </c:pt>
                <c:pt idx="37">
                  <c:v>-0.7114239712434941</c:v>
                </c:pt>
                <c:pt idx="38">
                  <c:v>-0.71423222376156059</c:v>
                </c:pt>
                <c:pt idx="39">
                  <c:v>-0.71704047627962697</c:v>
                </c:pt>
                <c:pt idx="40">
                  <c:v>-0.71961470775452119</c:v>
                </c:pt>
                <c:pt idx="41">
                  <c:v>-0.72195491818624324</c:v>
                </c:pt>
                <c:pt idx="42">
                  <c:v>-0.72452914966113746</c:v>
                </c:pt>
                <c:pt idx="43">
                  <c:v>-0.72663533904968725</c:v>
                </c:pt>
                <c:pt idx="44">
                  <c:v>-0.7289755494814093</c:v>
                </c:pt>
                <c:pt idx="45">
                  <c:v>-0.73131575991313136</c:v>
                </c:pt>
                <c:pt idx="46">
                  <c:v>-0.73342194930168114</c:v>
                </c:pt>
                <c:pt idx="47">
                  <c:v>-0.73552813869023104</c:v>
                </c:pt>
                <c:pt idx="48">
                  <c:v>-0.73763432807878071</c:v>
                </c:pt>
                <c:pt idx="49">
                  <c:v>-0.73997453851050277</c:v>
                </c:pt>
                <c:pt idx="50">
                  <c:v>-0.74208072789905277</c:v>
                </c:pt>
                <c:pt idx="51">
                  <c:v>-0.74418691728760245</c:v>
                </c:pt>
                <c:pt idx="52">
                  <c:v>-0.7465271277193245</c:v>
                </c:pt>
                <c:pt idx="53">
                  <c:v>-0.74863331710787429</c:v>
                </c:pt>
                <c:pt idx="54">
                  <c:v>-0.75097352753959634</c:v>
                </c:pt>
                <c:pt idx="55">
                  <c:v>-0.7533137379713184</c:v>
                </c:pt>
                <c:pt idx="56">
                  <c:v>-0.75565394840304034</c:v>
                </c:pt>
                <c:pt idx="57">
                  <c:v>-0.7579941588347624</c:v>
                </c:pt>
                <c:pt idx="58">
                  <c:v>-0.76033436926648446</c:v>
                </c:pt>
                <c:pt idx="59">
                  <c:v>-0.76290860074137867</c:v>
                </c:pt>
                <c:pt idx="60">
                  <c:v>-0.76548283221627278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35-42F6-B63E-DC125A8D5D63}"/>
            </c:ext>
          </c:extLst>
        </c:ser>
        <c:ser>
          <c:idx val="2"/>
          <c:order val="2"/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Baseline!$A$5:$A$65</c:f>
              <c:numCache>
                <c:formatCode>0.00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alt_post1995!$P$5:$P$65</c:f>
              <c:numCache>
                <c:formatCode>General</c:formatCode>
                <c:ptCount val="61"/>
                <c:pt idx="0">
                  <c:v>-3.2060882914591679E-2</c:v>
                </c:pt>
                <c:pt idx="1">
                  <c:v>5.6165050361328493E-3</c:v>
                </c:pt>
                <c:pt idx="2">
                  <c:v>1.1233010072265699E-2</c:v>
                </c:pt>
                <c:pt idx="3">
                  <c:v>4.071966151196315E-2</c:v>
                </c:pt>
                <c:pt idx="4">
                  <c:v>-2.6678398921631031E-2</c:v>
                </c:pt>
                <c:pt idx="5">
                  <c:v>-6.2951660613322344E-2</c:v>
                </c:pt>
                <c:pt idx="6">
                  <c:v>-7.7226944246826676E-2</c:v>
                </c:pt>
                <c:pt idx="7">
                  <c:v>-7.5354775901449053E-2</c:v>
                </c:pt>
                <c:pt idx="8">
                  <c:v>-8.2843449282959516E-2</c:v>
                </c:pt>
                <c:pt idx="9">
                  <c:v>-9.43104803983974E-2</c:v>
                </c:pt>
                <c:pt idx="10">
                  <c:v>-0.10203317482308008</c:v>
                </c:pt>
                <c:pt idx="11">
                  <c:v>-0.1048414273411465</c:v>
                </c:pt>
                <c:pt idx="12">
                  <c:v>-0.10718163777286853</c:v>
                </c:pt>
                <c:pt idx="13">
                  <c:v>-0.10975586924776276</c:v>
                </c:pt>
                <c:pt idx="14">
                  <c:v>-0.11139401654996817</c:v>
                </c:pt>
                <c:pt idx="15">
                  <c:v>-0.11209607967948476</c:v>
                </c:pt>
                <c:pt idx="16">
                  <c:v>-0.11186205863631257</c:v>
                </c:pt>
                <c:pt idx="17">
                  <c:v>-0.11139401654996817</c:v>
                </c:pt>
                <c:pt idx="18">
                  <c:v>-0.11045793237727936</c:v>
                </c:pt>
                <c:pt idx="19">
                  <c:v>-0.10928782716141835</c:v>
                </c:pt>
                <c:pt idx="20">
                  <c:v>-0.10741565881604072</c:v>
                </c:pt>
                <c:pt idx="21">
                  <c:v>-0.10554349047066312</c:v>
                </c:pt>
                <c:pt idx="22">
                  <c:v>-0.1034373010821133</c:v>
                </c:pt>
                <c:pt idx="23">
                  <c:v>-0.10086306960721907</c:v>
                </c:pt>
                <c:pt idx="24">
                  <c:v>-9.8288838132324863E-2</c:v>
                </c:pt>
                <c:pt idx="25">
                  <c:v>-9.5714606657430631E-2</c:v>
                </c:pt>
                <c:pt idx="26">
                  <c:v>-9.2672333096191994E-2</c:v>
                </c:pt>
                <c:pt idx="27">
                  <c:v>-8.9630059534953371E-2</c:v>
                </c:pt>
                <c:pt idx="28">
                  <c:v>-8.6587785973714748E-2</c:v>
                </c:pt>
                <c:pt idx="29">
                  <c:v>-8.3311491369303922E-2</c:v>
                </c:pt>
                <c:pt idx="30">
                  <c:v>-8.0035196764893096E-2</c:v>
                </c:pt>
                <c:pt idx="31">
                  <c:v>-7.6524881117310067E-2</c:v>
                </c:pt>
                <c:pt idx="32">
                  <c:v>-7.3014565469727025E-2</c:v>
                </c:pt>
                <c:pt idx="33">
                  <c:v>-6.950424982214401E-2</c:v>
                </c:pt>
                <c:pt idx="34">
                  <c:v>-6.5759913131388764E-2</c:v>
                </c:pt>
                <c:pt idx="35">
                  <c:v>-6.2015576440633532E-2</c:v>
                </c:pt>
                <c:pt idx="36">
                  <c:v>-5.8037218706706112E-2</c:v>
                </c:pt>
                <c:pt idx="37">
                  <c:v>-5.4058860972778663E-2</c:v>
                </c:pt>
                <c:pt idx="38">
                  <c:v>-5.0080503238851229E-2</c:v>
                </c:pt>
                <c:pt idx="39">
                  <c:v>-4.5868124461751598E-2</c:v>
                </c:pt>
                <c:pt idx="40">
                  <c:v>-4.1655745684651961E-2</c:v>
                </c:pt>
                <c:pt idx="41">
                  <c:v>-3.7209345864380114E-2</c:v>
                </c:pt>
                <c:pt idx="42">
                  <c:v>-3.2762946044108281E-2</c:v>
                </c:pt>
                <c:pt idx="43">
                  <c:v>-2.8082525180664245E-2</c:v>
                </c:pt>
                <c:pt idx="44">
                  <c:v>-2.3402104317220201E-2</c:v>
                </c:pt>
                <c:pt idx="45">
                  <c:v>-1.8487662410603959E-2</c:v>
                </c:pt>
                <c:pt idx="46">
                  <c:v>-1.3573220503987717E-2</c:v>
                </c:pt>
                <c:pt idx="47">
                  <c:v>-8.6587785973714741E-3</c:v>
                </c:pt>
                <c:pt idx="48">
                  <c:v>-3.5103156475830306E-3</c:v>
                </c:pt>
                <c:pt idx="49">
                  <c:v>1.848766241060396E-3</c:v>
                </c:pt>
                <c:pt idx="50">
                  <c:v>7.254652338338264E-3</c:v>
                </c:pt>
                <c:pt idx="51">
                  <c:v>1.2637136331298909E-2</c:v>
                </c:pt>
                <c:pt idx="52">
                  <c:v>1.8253641367431756E-2</c:v>
                </c:pt>
                <c:pt idx="53">
                  <c:v>2.3870146403564607E-2</c:v>
                </c:pt>
                <c:pt idx="54">
                  <c:v>2.9720672482869658E-2</c:v>
                </c:pt>
                <c:pt idx="55">
                  <c:v>3.5571198562174715E-2</c:v>
                </c:pt>
                <c:pt idx="56">
                  <c:v>4.1655745684651961E-2</c:v>
                </c:pt>
                <c:pt idx="57">
                  <c:v>4.7740292807129214E-2</c:v>
                </c:pt>
                <c:pt idx="58">
                  <c:v>5.3824839929606468E-2</c:v>
                </c:pt>
                <c:pt idx="59">
                  <c:v>5.9909387052083714E-2</c:v>
                </c:pt>
                <c:pt idx="60">
                  <c:v>6.622795521773317E-2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35-42F6-B63E-DC125A8D5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292352"/>
        <c:axId val="214302720"/>
      </c:lineChart>
      <c:catAx>
        <c:axId val="21429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months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4302720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214302720"/>
        <c:scaling>
          <c:orientation val="minMax"/>
          <c:max val="0.4"/>
          <c:min val="-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ja-JP"/>
                </a:pPr>
                <a:r>
                  <a:rPr lang="en-US"/>
                  <a:t>percent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4292352"/>
        <c:crossesAt val="1"/>
        <c:crossBetween val="between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60" workbookViewId="0"/>
  </sheetViews>
  <pageMargins left="0.7" right="0.7" top="0.75" bottom="0.75" header="0.3" footer="0.3"/>
  <pageSetup paperSize="9" orientation="landscape" horizontalDpi="1200" verticalDpi="1200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160" workbookViewId="0"/>
  </sheetViews>
  <pageMargins left="0.7" right="0.7" top="0.75" bottom="0.75" header="0.3" footer="0.3"/>
  <pageSetup paperSize="9" orientation="landscape" horizontalDpi="1200" verticalDpi="1200" r:id="rId1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tabSelected="1" zoomScale="122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60" workbookViewId="0"/>
  </sheetViews>
  <pageMargins left="0.7" right="0.7" top="0.75" bottom="0.75" header="0.3" footer="0.3"/>
  <pageSetup paperSize="9" orientation="landscape" horizontalDpi="1200" verticalDpi="1200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6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04734" cy="607814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304734" cy="607814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108855</xdr:colOff>
      <xdr:row>2</xdr:row>
      <xdr:rowOff>26276</xdr:rowOff>
    </xdr:from>
    <xdr:to>
      <xdr:col>37</xdr:col>
      <xdr:colOff>236483</xdr:colOff>
      <xdr:row>23</xdr:row>
      <xdr:rowOff>163287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108856</xdr:colOff>
      <xdr:row>25</xdr:row>
      <xdr:rowOff>84364</xdr:rowOff>
    </xdr:from>
    <xdr:to>
      <xdr:col>36</xdr:col>
      <xdr:colOff>598712</xdr:colOff>
      <xdr:row>46</xdr:row>
      <xdr:rowOff>163287</xdr:rowOff>
    </xdr:to>
    <xdr:graphicFrame macro="">
      <xdr:nvGraphicFramePr>
        <xdr:cNvPr id="3" name="グラフ 3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</xdr:colOff>
      <xdr:row>6</xdr:row>
      <xdr:rowOff>59121</xdr:rowOff>
    </xdr:from>
    <xdr:to>
      <xdr:col>28</xdr:col>
      <xdr:colOff>334731</xdr:colOff>
      <xdr:row>7</xdr:row>
      <xdr:rowOff>113101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8192C6B2-F4B8-4935-9F00-C19B05E69A07}"/>
            </a:ext>
          </a:extLst>
        </xdr:cNvPr>
        <xdr:cNvCxnSpPr/>
      </xdr:nvCxnSpPr>
      <xdr:spPr>
        <a:xfrm>
          <a:off x="23241001" y="1202121"/>
          <a:ext cx="334730" cy="244480"/>
        </a:xfrm>
        <a:prstGeom prst="straightConnector1">
          <a:avLst/>
        </a:prstGeom>
        <a:ln w="19050" cap="rnd">
          <a:solidFill>
            <a:schemeClr val="tx1">
              <a:lumMod val="75000"/>
              <a:lumOff val="25000"/>
            </a:schemeClr>
          </a:solidFill>
          <a:tailEnd type="arrow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25</xdr:col>
      <xdr:colOff>466397</xdr:colOff>
      <xdr:row>2</xdr:row>
      <xdr:rowOff>177361</xdr:rowOff>
    </xdr:from>
    <xdr:ext cx="1760481" cy="741229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4DAFE2A3-6817-4194-9994-C8FF5278F127}"/>
            </a:ext>
          </a:extLst>
        </xdr:cNvPr>
        <xdr:cNvSpPr txBox="1"/>
      </xdr:nvSpPr>
      <xdr:spPr>
        <a:xfrm>
          <a:off x="21618466" y="558361"/>
          <a:ext cx="1760481" cy="7412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>
              <a:latin typeface="Arial" panose="020B0604020202020204" pitchFamily="34" charset="0"/>
              <a:cs typeface="Arial" panose="020B0604020202020204" pitchFamily="34" charset="0"/>
            </a:rPr>
            <a:t>November 1997: Policy Debates over Fiscal Consolidation</a:t>
          </a:r>
          <a:r>
            <a:rPr kumimoji="1" lang="en-US" altLang="ja-JP" sz="1100" baseline="0">
              <a:latin typeface="Arial" panose="020B0604020202020204" pitchFamily="34" charset="0"/>
              <a:cs typeface="Arial" panose="020B0604020202020204" pitchFamily="34" charset="0"/>
            </a:rPr>
            <a:t> and Asian Financial Crisis</a:t>
          </a:r>
          <a:endParaRPr kumimoji="1" lang="ja-JP" altLang="en-US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34</xdr:col>
      <xdr:colOff>1</xdr:colOff>
      <xdr:row>3</xdr:row>
      <xdr:rowOff>115489</xdr:rowOff>
    </xdr:from>
    <xdr:ext cx="2128344" cy="741229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9F06CFA7-77A0-47C4-ACBD-83105BDEA2FC}"/>
            </a:ext>
          </a:extLst>
        </xdr:cNvPr>
        <xdr:cNvSpPr txBox="1"/>
      </xdr:nvSpPr>
      <xdr:spPr>
        <a:xfrm>
          <a:off x="24042415" y="686989"/>
          <a:ext cx="2128344" cy="7412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ctr" anchorCtr="0">
          <a:spAutoFit/>
        </a:bodyPr>
        <a:lstStyle/>
        <a:p>
          <a:r>
            <a:rPr kumimoji="1" lang="en-US" altLang="ja-JP" sz="1100">
              <a:latin typeface="Arial" panose="020B0604020202020204" pitchFamily="34" charset="0"/>
              <a:cs typeface="Arial" panose="020B0604020202020204" pitchFamily="34" charset="0"/>
            </a:rPr>
            <a:t>August 2011: U.S. Debt-Ceiling Crisis</a:t>
          </a:r>
          <a:r>
            <a:rPr kumimoji="1" lang="en-US" altLang="ja-JP" sz="1100" baseline="0">
              <a:latin typeface="Arial" panose="020B0604020202020204" pitchFamily="34" charset="0"/>
              <a:cs typeface="Arial" panose="020B0604020202020204" pitchFamily="34" charset="0"/>
            </a:rPr>
            <a:t> and Debt Downgrade; PM Kan Resignation and DPJ Leadership Election</a:t>
          </a:r>
          <a:endParaRPr kumimoji="1" lang="ja-JP" altLang="en-US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32</xdr:col>
      <xdr:colOff>658210</xdr:colOff>
      <xdr:row>2</xdr:row>
      <xdr:rowOff>47294</xdr:rowOff>
    </xdr:from>
    <xdr:ext cx="1647497" cy="416781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FDE2E076-9081-462C-AB93-705B2BFEDA97}"/>
            </a:ext>
          </a:extLst>
        </xdr:cNvPr>
        <xdr:cNvSpPr txBox="1"/>
      </xdr:nvSpPr>
      <xdr:spPr>
        <a:xfrm>
          <a:off x="26684451" y="428294"/>
          <a:ext cx="1647497" cy="4167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t">
          <a:spAutoFit/>
        </a:bodyPr>
        <a:lstStyle/>
        <a:p>
          <a:r>
            <a:rPr kumimoji="1" lang="en-US" altLang="ja-JP" sz="1100">
              <a:latin typeface="Arial" panose="020B0604020202020204" pitchFamily="34" charset="0"/>
              <a:cs typeface="Arial" panose="020B0604020202020204" pitchFamily="34" charset="0"/>
            </a:rPr>
            <a:t>May 2010: European Debt Crisis</a:t>
          </a:r>
          <a:endParaRPr kumimoji="1" lang="ja-JP" altLang="en-US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31</xdr:col>
      <xdr:colOff>164226</xdr:colOff>
      <xdr:row>2</xdr:row>
      <xdr:rowOff>35472</xdr:rowOff>
    </xdr:from>
    <xdr:ext cx="1228395" cy="579005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806F1497-32BB-4280-B988-A82EE735E5F6}"/>
            </a:ext>
          </a:extLst>
        </xdr:cNvPr>
        <xdr:cNvSpPr txBox="1"/>
      </xdr:nvSpPr>
      <xdr:spPr>
        <a:xfrm>
          <a:off x="25494157" y="416472"/>
          <a:ext cx="1228395" cy="5790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t">
          <a:spAutoFit/>
        </a:bodyPr>
        <a:lstStyle/>
        <a:p>
          <a:r>
            <a:rPr kumimoji="1" lang="en-US" altLang="ja-JP" sz="1100">
              <a:latin typeface="Arial" panose="020B0604020202020204" pitchFamily="34" charset="0"/>
              <a:cs typeface="Arial" panose="020B0604020202020204" pitchFamily="34" charset="0"/>
            </a:rPr>
            <a:t>October 2008: Global </a:t>
          </a:r>
          <a:r>
            <a:rPr kumimoji="1" lang="en-US" altLang="ja-JP" sz="1100" baseline="0">
              <a:latin typeface="Arial" panose="020B0604020202020204" pitchFamily="34" charset="0"/>
              <a:cs typeface="Arial" panose="020B0604020202020204" pitchFamily="34" charset="0"/>
            </a:rPr>
            <a:t>Financial Crisis</a:t>
          </a:r>
          <a:endParaRPr kumimoji="1" lang="ja-JP" altLang="en-US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28</xdr:col>
      <xdr:colOff>391505</xdr:colOff>
      <xdr:row>3</xdr:row>
      <xdr:rowOff>63059</xdr:rowOff>
    </xdr:from>
    <xdr:ext cx="1776252" cy="741229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48269BEB-9D11-4538-A449-254FDD05AA5C}"/>
            </a:ext>
          </a:extLst>
        </xdr:cNvPr>
        <xdr:cNvSpPr txBox="1"/>
      </xdr:nvSpPr>
      <xdr:spPr>
        <a:xfrm>
          <a:off x="23632505" y="634559"/>
          <a:ext cx="1776252" cy="7412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t">
          <a:spAutoFit/>
        </a:bodyPr>
        <a:lstStyle/>
        <a:p>
          <a:r>
            <a:rPr kumimoji="1" lang="en-US" altLang="ja-JP" sz="1100">
              <a:latin typeface="Arial" panose="020B0604020202020204" pitchFamily="34" charset="0"/>
              <a:cs typeface="Arial" panose="020B0604020202020204" pitchFamily="34" charset="0"/>
            </a:rPr>
            <a:t>June 2000: Big Election Losses for Ruling Parties, But LDP Retains Control of Government</a:t>
          </a:r>
          <a:endParaRPr kumimoji="1" lang="ja-JP" altLang="en-US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35</xdr:col>
      <xdr:colOff>453257</xdr:colOff>
      <xdr:row>7</xdr:row>
      <xdr:rowOff>13141</xdr:rowOff>
    </xdr:from>
    <xdr:ext cx="926225" cy="416781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2971ADDC-4912-4DBA-8A8C-6644286E8B48}"/>
            </a:ext>
          </a:extLst>
        </xdr:cNvPr>
        <xdr:cNvSpPr txBox="1"/>
      </xdr:nvSpPr>
      <xdr:spPr>
        <a:xfrm>
          <a:off x="25106585" y="1346641"/>
          <a:ext cx="926225" cy="4167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t">
          <a:spAutoFit/>
        </a:bodyPr>
        <a:lstStyle/>
        <a:p>
          <a:r>
            <a:rPr kumimoji="1" lang="en-US" altLang="ja-JP" sz="1100">
              <a:latin typeface="Arial" panose="020B0604020202020204" pitchFamily="34" charset="0"/>
              <a:cs typeface="Arial" panose="020B0604020202020204" pitchFamily="34" charset="0"/>
            </a:rPr>
            <a:t>June 2016: Brexit</a:t>
          </a:r>
          <a:endParaRPr kumimoji="1" lang="ja-JP" altLang="en-US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29</xdr:col>
      <xdr:colOff>420415</xdr:colOff>
      <xdr:row>7</xdr:row>
      <xdr:rowOff>1</xdr:rowOff>
    </xdr:from>
    <xdr:to>
      <xdr:col>29</xdr:col>
      <xdr:colOff>420415</xdr:colOff>
      <xdr:row>8</xdr:row>
      <xdr:rowOff>144518</xdr:rowOff>
    </xdr:to>
    <xdr:cxnSp macro="">
      <xdr:nvCxnSpPr>
        <xdr:cNvPr id="60" name="直線矢印コネクタ 59">
          <a:extLst>
            <a:ext uri="{FF2B5EF4-FFF2-40B4-BE49-F238E27FC236}">
              <a16:creationId xmlns:a16="http://schemas.microsoft.com/office/drawing/2014/main" id="{25D1C32A-04F4-40DC-B803-6061534D8E09}"/>
            </a:ext>
          </a:extLst>
        </xdr:cNvPr>
        <xdr:cNvCxnSpPr/>
      </xdr:nvCxnSpPr>
      <xdr:spPr>
        <a:xfrm>
          <a:off x="21408260" y="1333501"/>
          <a:ext cx="0" cy="335017"/>
        </a:xfrm>
        <a:prstGeom prst="straightConnector1">
          <a:avLst/>
        </a:prstGeom>
        <a:ln w="19050" cap="rnd">
          <a:solidFill>
            <a:schemeClr val="tx1">
              <a:lumMod val="75000"/>
              <a:lumOff val="25000"/>
            </a:schemeClr>
          </a:solidFill>
          <a:tailEnd type="arrow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78828</xdr:colOff>
      <xdr:row>4</xdr:row>
      <xdr:rowOff>131379</xdr:rowOff>
    </xdr:from>
    <xdr:to>
      <xdr:col>32</xdr:col>
      <xdr:colOff>400707</xdr:colOff>
      <xdr:row>6</xdr:row>
      <xdr:rowOff>157655</xdr:rowOff>
    </xdr:to>
    <xdr:cxnSp macro="">
      <xdr:nvCxnSpPr>
        <xdr:cNvPr id="63" name="直線矢印コネクタ 62">
          <a:extLst>
            <a:ext uri="{FF2B5EF4-FFF2-40B4-BE49-F238E27FC236}">
              <a16:creationId xmlns:a16="http://schemas.microsoft.com/office/drawing/2014/main" id="{5C6546CC-8B8B-45B5-A20C-C968C12B01AA}"/>
            </a:ext>
          </a:extLst>
        </xdr:cNvPr>
        <xdr:cNvCxnSpPr/>
      </xdr:nvCxnSpPr>
      <xdr:spPr>
        <a:xfrm>
          <a:off x="22899414" y="893379"/>
          <a:ext cx="321879" cy="407276"/>
        </a:xfrm>
        <a:prstGeom prst="straightConnector1">
          <a:avLst/>
        </a:prstGeom>
        <a:ln w="19050" cap="rnd">
          <a:solidFill>
            <a:schemeClr val="tx1">
              <a:lumMod val="75000"/>
              <a:lumOff val="25000"/>
            </a:schemeClr>
          </a:solidFill>
          <a:tailEnd type="arrow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177363</xdr:colOff>
      <xdr:row>4</xdr:row>
      <xdr:rowOff>98534</xdr:rowOff>
    </xdr:from>
    <xdr:to>
      <xdr:col>33</xdr:col>
      <xdr:colOff>216776</xdr:colOff>
      <xdr:row>8</xdr:row>
      <xdr:rowOff>170793</xdr:rowOff>
    </xdr:to>
    <xdr:cxnSp macro="">
      <xdr:nvCxnSpPr>
        <xdr:cNvPr id="67" name="直線矢印コネクタ 66">
          <a:extLst>
            <a:ext uri="{FF2B5EF4-FFF2-40B4-BE49-F238E27FC236}">
              <a16:creationId xmlns:a16="http://schemas.microsoft.com/office/drawing/2014/main" id="{4679C97B-A3F0-4D64-9D24-9A5051FC3D94}"/>
            </a:ext>
          </a:extLst>
        </xdr:cNvPr>
        <xdr:cNvCxnSpPr/>
      </xdr:nvCxnSpPr>
      <xdr:spPr>
        <a:xfrm>
          <a:off x="23608863" y="860534"/>
          <a:ext cx="39413" cy="834259"/>
        </a:xfrm>
        <a:prstGeom prst="straightConnector1">
          <a:avLst/>
        </a:prstGeom>
        <a:ln w="19050" cap="rnd">
          <a:solidFill>
            <a:schemeClr val="tx1">
              <a:lumMod val="75000"/>
              <a:lumOff val="25000"/>
            </a:schemeClr>
          </a:solidFill>
          <a:tailEnd type="arrow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413844</xdr:colOff>
      <xdr:row>9</xdr:row>
      <xdr:rowOff>13138</xdr:rowOff>
    </xdr:from>
    <xdr:to>
      <xdr:col>36</xdr:col>
      <xdr:colOff>6571</xdr:colOff>
      <xdr:row>10</xdr:row>
      <xdr:rowOff>39414</xdr:rowOff>
    </xdr:to>
    <xdr:cxnSp macro="">
      <xdr:nvCxnSpPr>
        <xdr:cNvPr id="73" name="直線矢印コネクタ 72">
          <a:extLst>
            <a:ext uri="{FF2B5EF4-FFF2-40B4-BE49-F238E27FC236}">
              <a16:creationId xmlns:a16="http://schemas.microsoft.com/office/drawing/2014/main" id="{A0DDDA04-A1C9-441F-983E-68E314AA5825}"/>
            </a:ext>
          </a:extLst>
        </xdr:cNvPr>
        <xdr:cNvCxnSpPr/>
      </xdr:nvCxnSpPr>
      <xdr:spPr>
        <a:xfrm flipH="1">
          <a:off x="25067172" y="1727638"/>
          <a:ext cx="203640" cy="216776"/>
        </a:xfrm>
        <a:prstGeom prst="straightConnector1">
          <a:avLst/>
        </a:prstGeom>
        <a:ln w="19050" cap="rnd">
          <a:solidFill>
            <a:schemeClr val="tx1">
              <a:lumMod val="75000"/>
              <a:lumOff val="25000"/>
            </a:schemeClr>
          </a:solidFill>
          <a:tailEnd type="arrow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499241</xdr:colOff>
      <xdr:row>5</xdr:row>
      <xdr:rowOff>105103</xdr:rowOff>
    </xdr:from>
    <xdr:to>
      <xdr:col>33</xdr:col>
      <xdr:colOff>604345</xdr:colOff>
      <xdr:row>6</xdr:row>
      <xdr:rowOff>124810</xdr:rowOff>
    </xdr:to>
    <xdr:cxnSp macro="">
      <xdr:nvCxnSpPr>
        <xdr:cNvPr id="74" name="直線矢印コネクタ 73">
          <a:extLst>
            <a:ext uri="{FF2B5EF4-FFF2-40B4-BE49-F238E27FC236}">
              <a16:creationId xmlns:a16="http://schemas.microsoft.com/office/drawing/2014/main" id="{16D69DE1-D283-4537-A806-D72F1FA3BD16}"/>
            </a:ext>
          </a:extLst>
        </xdr:cNvPr>
        <xdr:cNvCxnSpPr/>
      </xdr:nvCxnSpPr>
      <xdr:spPr>
        <a:xfrm flipH="1">
          <a:off x="23930741" y="1057603"/>
          <a:ext cx="105104" cy="210207"/>
        </a:xfrm>
        <a:prstGeom prst="straightConnector1">
          <a:avLst/>
        </a:prstGeom>
        <a:ln w="19050" cap="rnd">
          <a:solidFill>
            <a:schemeClr val="tx1">
              <a:lumMod val="75000"/>
              <a:lumOff val="25000"/>
            </a:schemeClr>
          </a:solidFill>
          <a:tailEnd type="arrow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4734" cy="607814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304734" cy="6078141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705616D-C213-445A-BC51-E2BD8E8528B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JPN\CHARTS\2015%20Monitor\Dashboar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JPN\MacroFramework\JPN_RE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_D"/>
      <sheetName val="In_D (2)"/>
      <sheetName val="In_D_M"/>
      <sheetName val="In_M"/>
      <sheetName val="IN_dX"/>
      <sheetName val="IN_Haver_m"/>
      <sheetName val="In_Haver_Q"/>
      <sheetName val="Cal_q"/>
      <sheetName val="Cal"/>
      <sheetName val="Out"/>
      <sheetName val="Chart1"/>
      <sheetName val="Chart2"/>
      <sheetName val="Chart3"/>
      <sheetName val="Chart4"/>
      <sheetName val="Chart5"/>
      <sheetName val="Chart9"/>
      <sheetName val="Chart10"/>
      <sheetName val="In_D_W"/>
      <sheetName val="Chart1 (2)"/>
      <sheetName val="Chart7"/>
      <sheetName val="Chart8"/>
      <sheetName val="Chart6"/>
      <sheetName val="Chart7 (2)"/>
      <sheetName val="Chart1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F Tools TOC"/>
      <sheetName val="Workbook_Flowchart"/>
      <sheetName val="TOC"/>
      <sheetName val="Contents "/>
      <sheetName val="IN_GAS"/>
      <sheetName val="in_a"/>
      <sheetName val="in_q"/>
      <sheetName val="Table"/>
      <sheetName val="Sheet1"/>
      <sheetName val="CPI forecast"/>
      <sheetName val="exp_q"/>
      <sheetName val="exp_a"/>
      <sheetName val="kstock_q"/>
      <sheetName val="kstock_a"/>
      <sheetName val="ppl_q"/>
      <sheetName val="ppl_a"/>
      <sheetName val="inc_q"/>
      <sheetName val="inc_a"/>
      <sheetName val="potential gdp_q"/>
      <sheetName val="potential gdp_a"/>
      <sheetName val="HP-save"/>
      <sheetName val="HP-retrieve"/>
      <sheetName val="out_q"/>
      <sheetName val="out_a"/>
      <sheetName val="Implied wage"/>
      <sheetName val="Panels"/>
      <sheetName val="ChartData"/>
      <sheetName val="Chart1"/>
      <sheetName val="Chart2"/>
      <sheetName val="Chart3"/>
      <sheetName val="Chart4"/>
      <sheetName val="SV15 PPT"/>
      <sheetName val="Chart5"/>
      <sheetName val="Chart6"/>
      <sheetName val="2013 stimulus"/>
      <sheetName val="BoJ_forecast"/>
      <sheetName val="Blank"/>
      <sheetName val="IN_Aremos(TEMP)"/>
    </sheetNames>
    <sheetDataSet>
      <sheetData sheetId="0" refreshError="1"/>
      <sheetData sheetId="1" refreshError="1"/>
      <sheetData sheetId="2">
        <row r="9">
          <cell r="E9" t="str">
            <v>Q:\Data\JPN\MacroFramework\JPN_MT.dmx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/>
  </sheetViews>
  <sheetFormatPr defaultRowHeight="15"/>
  <sheetData/>
  <phoneticPr fontId="374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honeticPr fontId="37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S65"/>
  <sheetViews>
    <sheetView workbookViewId="0">
      <selection activeCell="E7" sqref="E7"/>
    </sheetView>
  </sheetViews>
  <sheetFormatPr defaultRowHeight="15"/>
  <cols>
    <col min="1" max="1" width="9.28515625" style="26" bestFit="1" customWidth="1"/>
    <col min="2" max="2" width="10.7109375" style="26" bestFit="1" customWidth="1"/>
    <col min="3" max="10" width="9.28515625" style="26" bestFit="1" customWidth="1"/>
    <col min="11" max="11" width="11.140625" style="26" customWidth="1"/>
    <col min="12" max="12" width="9.28515625" style="26" bestFit="1" customWidth="1"/>
    <col min="13" max="13" width="15.28515625" style="26" customWidth="1"/>
    <col min="14" max="19" width="9.28515625" style="26" bestFit="1" customWidth="1"/>
    <col min="20" max="16384" width="9.140625" style="26"/>
  </cols>
  <sheetData>
    <row r="1" spans="1:19" ht="15.75" thickBot="1">
      <c r="B1" s="41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3"/>
    </row>
    <row r="2" spans="1:19">
      <c r="B2" s="48" t="s">
        <v>8</v>
      </c>
      <c r="C2" s="49"/>
      <c r="D2" s="49"/>
      <c r="E2" s="49"/>
      <c r="F2" s="49"/>
      <c r="G2" s="49"/>
      <c r="H2" s="49"/>
      <c r="I2" s="49"/>
      <c r="J2" s="49"/>
      <c r="K2" s="48" t="s">
        <v>9</v>
      </c>
      <c r="L2" s="49"/>
      <c r="M2" s="49"/>
      <c r="N2" s="49"/>
      <c r="O2" s="49"/>
      <c r="P2" s="49"/>
      <c r="Q2" s="49"/>
      <c r="R2" s="49"/>
      <c r="S2" s="50"/>
    </row>
    <row r="3" spans="1:19">
      <c r="B3" s="31"/>
      <c r="C3" s="32"/>
      <c r="D3" s="32"/>
      <c r="E3" s="32"/>
      <c r="F3" s="32"/>
      <c r="G3" s="32"/>
      <c r="H3" s="32"/>
      <c r="I3" s="32"/>
      <c r="J3" s="32"/>
      <c r="K3" s="33" t="s">
        <v>6</v>
      </c>
      <c r="L3" s="34">
        <v>50</v>
      </c>
      <c r="M3" s="34" t="s">
        <v>7</v>
      </c>
      <c r="N3" s="34">
        <f>L3/B5</f>
        <v>2.5351627067425189</v>
      </c>
      <c r="O3" s="34"/>
      <c r="P3" s="34"/>
      <c r="Q3" s="34"/>
      <c r="R3" s="34"/>
      <c r="S3" s="35"/>
    </row>
    <row r="4" spans="1:19">
      <c r="B4" s="31" t="s">
        <v>4</v>
      </c>
      <c r="C4" s="36" t="s">
        <v>1</v>
      </c>
      <c r="D4" s="36" t="s">
        <v>2</v>
      </c>
      <c r="E4" s="36" t="s">
        <v>5</v>
      </c>
      <c r="F4" s="36" t="s">
        <v>1</v>
      </c>
      <c r="G4" s="36" t="s">
        <v>2</v>
      </c>
      <c r="H4" s="36" t="s">
        <v>3</v>
      </c>
      <c r="I4" s="36" t="s">
        <v>1</v>
      </c>
      <c r="J4" s="36" t="s">
        <v>2</v>
      </c>
      <c r="K4" s="31" t="s">
        <v>4</v>
      </c>
      <c r="L4" s="36" t="s">
        <v>1</v>
      </c>
      <c r="M4" s="36" t="s">
        <v>2</v>
      </c>
      <c r="N4" s="36" t="s">
        <v>5</v>
      </c>
      <c r="O4" s="36" t="s">
        <v>1</v>
      </c>
      <c r="P4" s="36" t="s">
        <v>2</v>
      </c>
      <c r="Q4" s="36" t="s">
        <v>3</v>
      </c>
      <c r="R4" s="36" t="s">
        <v>1</v>
      </c>
      <c r="S4" s="37" t="s">
        <v>2</v>
      </c>
    </row>
    <row r="5" spans="1:19">
      <c r="A5" s="26">
        <v>0</v>
      </c>
      <c r="B5" s="31">
        <v>19.7226</v>
      </c>
      <c r="C5" s="36">
        <v>18.329599999999999</v>
      </c>
      <c r="D5" s="36">
        <v>21.1157</v>
      </c>
      <c r="E5" s="36">
        <v>-2.5999999999999998E-4</v>
      </c>
      <c r="F5" s="36">
        <v>-5.6099999999999998E-4</v>
      </c>
      <c r="G5" s="36">
        <v>4.0000000000000003E-5</v>
      </c>
      <c r="H5" s="36">
        <v>-2.4000000000000001E-5</v>
      </c>
      <c r="I5" s="36">
        <v>-1.8469999999999999E-3</v>
      </c>
      <c r="J5" s="36">
        <v>1.799E-3</v>
      </c>
      <c r="K5" s="31">
        <f>B5*$N$3</f>
        <v>50</v>
      </c>
      <c r="L5" s="36">
        <f t="shared" ref="L5:M5" si="0">C5*$N$3</f>
        <v>46.468518349507669</v>
      </c>
      <c r="M5" s="36">
        <f t="shared" si="0"/>
        <v>53.531735166763006</v>
      </c>
      <c r="N5" s="36">
        <f>100*E5*$N$3</f>
        <v>-6.5914230375305485E-2</v>
      </c>
      <c r="O5" s="36">
        <f t="shared" ref="O5:S5" si="1">100*F5*$N$3</f>
        <v>-0.14222262784825529</v>
      </c>
      <c r="P5" s="36">
        <f t="shared" si="1"/>
        <v>1.0140650826970075E-2</v>
      </c>
      <c r="Q5" s="36">
        <f t="shared" si="1"/>
        <v>-6.0843904961820463E-3</v>
      </c>
      <c r="R5" s="36">
        <f t="shared" si="1"/>
        <v>-0.46824455193534326</v>
      </c>
      <c r="S5" s="37">
        <f t="shared" si="1"/>
        <v>0.45607577094297913</v>
      </c>
    </row>
    <row r="6" spans="1:19">
      <c r="A6" s="26">
        <f>A5+1</f>
        <v>1</v>
      </c>
      <c r="B6" s="31">
        <v>13.787800000000001</v>
      </c>
      <c r="C6" s="36">
        <v>11.6234</v>
      </c>
      <c r="D6" s="36">
        <v>15.952199999999999</v>
      </c>
      <c r="E6" s="36">
        <v>-1.7699999999999999E-4</v>
      </c>
      <c r="F6" s="36">
        <v>-5.8100000000000003E-4</v>
      </c>
      <c r="G6" s="36">
        <v>2.2699999999999999E-4</v>
      </c>
      <c r="H6" s="36">
        <v>-7.6900000000000004E-4</v>
      </c>
      <c r="I6" s="36">
        <v>-3.2439999999999999E-3</v>
      </c>
      <c r="J6" s="36">
        <v>1.7049999999999999E-3</v>
      </c>
      <c r="K6" s="31">
        <f t="shared" ref="K6:K65" si="2">B6*$N$3</f>
        <v>34.9543163680245</v>
      </c>
      <c r="L6" s="36">
        <f t="shared" ref="L6:L65" si="3">C6*$N$3</f>
        <v>29.467210205550995</v>
      </c>
      <c r="M6" s="36">
        <f t="shared" ref="M6:M65" si="4">D6*$N$3</f>
        <v>40.441422530498009</v>
      </c>
      <c r="N6" s="36">
        <f t="shared" ref="N6:N65" si="5">100*E6*$N$3</f>
        <v>-4.4872379909342584E-2</v>
      </c>
      <c r="O6" s="36">
        <f t="shared" ref="O6:O65" si="6">100*F6*$N$3</f>
        <v>-0.14729295326174036</v>
      </c>
      <c r="P6" s="36">
        <f t="shared" ref="P6:P65" si="7">100*G6*$N$3</f>
        <v>5.7548193443055173E-2</v>
      </c>
      <c r="Q6" s="36">
        <f t="shared" ref="Q6:Q65" si="8">100*H6*$N$3</f>
        <v>-0.19495401214849972</v>
      </c>
      <c r="R6" s="36">
        <f t="shared" ref="R6:R65" si="9">100*I6*$N$3</f>
        <v>-0.82240678206727302</v>
      </c>
      <c r="S6" s="37">
        <f t="shared" ref="S6:S65" si="10">100*J6*$N$3</f>
        <v>0.43224524149959942</v>
      </c>
    </row>
    <row r="7" spans="1:19">
      <c r="A7" s="26">
        <f t="shared" ref="A7:A65" si="11">A6+1</f>
        <v>2</v>
      </c>
      <c r="B7" s="31">
        <v>10.539099999999999</v>
      </c>
      <c r="C7" s="36">
        <v>8.0689600000000006</v>
      </c>
      <c r="D7" s="36">
        <v>13.0093</v>
      </c>
      <c r="E7" s="36">
        <v>-2.2900000000000001E-4</v>
      </c>
      <c r="F7" s="36">
        <v>-6.6200000000000005E-4</v>
      </c>
      <c r="G7" s="36">
        <v>2.04E-4</v>
      </c>
      <c r="H7" s="36">
        <v>-1.8860000000000001E-3</v>
      </c>
      <c r="I7" s="36">
        <v>-4.9579999999999997E-3</v>
      </c>
      <c r="J7" s="36">
        <v>1.186E-3</v>
      </c>
      <c r="K7" s="31">
        <f t="shared" si="2"/>
        <v>26.718333282630081</v>
      </c>
      <c r="L7" s="36">
        <f t="shared" si="3"/>
        <v>20.456126474197116</v>
      </c>
      <c r="M7" s="36">
        <f t="shared" si="4"/>
        <v>32.980692200825452</v>
      </c>
      <c r="N7" s="36">
        <f t="shared" si="5"/>
        <v>-5.8055225984403686E-2</v>
      </c>
      <c r="O7" s="36">
        <f t="shared" si="6"/>
        <v>-0.16782777118635478</v>
      </c>
      <c r="P7" s="36">
        <f t="shared" si="7"/>
        <v>5.1717319217547388E-2</v>
      </c>
      <c r="Q7" s="36">
        <f t="shared" si="8"/>
        <v>-0.47813168649163912</v>
      </c>
      <c r="R7" s="36">
        <f t="shared" si="9"/>
        <v>-1.2569336700029408</v>
      </c>
      <c r="S7" s="37">
        <f t="shared" si="10"/>
        <v>0.30067029701966275</v>
      </c>
    </row>
    <row r="8" spans="1:19">
      <c r="A8" s="26">
        <f t="shared" si="11"/>
        <v>3</v>
      </c>
      <c r="B8" s="31">
        <v>6.2026300000000001</v>
      </c>
      <c r="C8" s="36">
        <v>3.6089699999999998</v>
      </c>
      <c r="D8" s="36">
        <v>8.7963000000000005</v>
      </c>
      <c r="E8" s="36">
        <v>-1.9699999999999999E-4</v>
      </c>
      <c r="F8" s="36">
        <v>-6.5600000000000001E-4</v>
      </c>
      <c r="G8" s="36">
        <v>2.6200000000000003E-4</v>
      </c>
      <c r="H8" s="36">
        <v>-3.8930000000000002E-3</v>
      </c>
      <c r="I8" s="36">
        <v>-7.378E-3</v>
      </c>
      <c r="J8" s="36">
        <v>-4.0700000000000003E-4</v>
      </c>
      <c r="K8" s="31">
        <f t="shared" si="2"/>
        <v>15.724676259722351</v>
      </c>
      <c r="L8" s="36">
        <f t="shared" si="3"/>
        <v>9.149326153752547</v>
      </c>
      <c r="M8" s="36">
        <f t="shared" si="4"/>
        <v>22.300051717319221</v>
      </c>
      <c r="N8" s="36">
        <f t="shared" si="5"/>
        <v>-4.9942705322827616E-2</v>
      </c>
      <c r="O8" s="36">
        <f t="shared" si="6"/>
        <v>-0.16630667356230924</v>
      </c>
      <c r="P8" s="36">
        <f t="shared" si="7"/>
        <v>6.6421262916653998E-2</v>
      </c>
      <c r="Q8" s="36">
        <f t="shared" si="8"/>
        <v>-0.98693884173486268</v>
      </c>
      <c r="R8" s="36">
        <f t="shared" si="9"/>
        <v>-1.8704430450346305</v>
      </c>
      <c r="S8" s="37">
        <f t="shared" si="10"/>
        <v>-0.10318112216442052</v>
      </c>
    </row>
    <row r="9" spans="1:19">
      <c r="A9" s="26">
        <f t="shared" si="11"/>
        <v>4</v>
      </c>
      <c r="B9" s="31">
        <v>6.7926799999999998</v>
      </c>
      <c r="C9" s="36">
        <v>4.6522800000000002</v>
      </c>
      <c r="D9" s="36">
        <v>8.9330800000000004</v>
      </c>
      <c r="E9" s="36">
        <v>-4.4700000000000002E-4</v>
      </c>
      <c r="F9" s="36">
        <v>-8.7600000000000004E-4</v>
      </c>
      <c r="G9" s="36">
        <v>-1.7E-5</v>
      </c>
      <c r="H9" s="36">
        <v>-5.365E-3</v>
      </c>
      <c r="I9" s="36">
        <v>-8.8039999999999993E-3</v>
      </c>
      <c r="J9" s="36">
        <v>-1.926E-3</v>
      </c>
      <c r="K9" s="31">
        <f t="shared" si="2"/>
        <v>17.220549014835772</v>
      </c>
      <c r="L9" s="36">
        <f t="shared" si="3"/>
        <v>11.794286757324086</v>
      </c>
      <c r="M9" s="36">
        <f t="shared" si="4"/>
        <v>22.64681127234746</v>
      </c>
      <c r="N9" s="36">
        <f t="shared" si="5"/>
        <v>-0.1133217729913906</v>
      </c>
      <c r="O9" s="36">
        <f t="shared" si="6"/>
        <v>-0.22208025311064469</v>
      </c>
      <c r="P9" s="36">
        <f t="shared" si="7"/>
        <v>-4.3097766014622814E-3</v>
      </c>
      <c r="Q9" s="36">
        <f t="shared" si="8"/>
        <v>-1.3601147921673613</v>
      </c>
      <c r="R9" s="36">
        <f t="shared" si="9"/>
        <v>-2.2319572470161133</v>
      </c>
      <c r="S9" s="37">
        <f t="shared" si="10"/>
        <v>-0.48827233731860914</v>
      </c>
    </row>
    <row r="10" spans="1:19">
      <c r="A10" s="26">
        <f t="shared" si="11"/>
        <v>5</v>
      </c>
      <c r="B10" s="31">
        <v>6.5119600000000002</v>
      </c>
      <c r="C10" s="36">
        <v>4.3054699999999997</v>
      </c>
      <c r="D10" s="36">
        <v>8.7184500000000007</v>
      </c>
      <c r="E10" s="36">
        <v>-6.2699999999999995E-4</v>
      </c>
      <c r="F10" s="36">
        <v>-1.093E-3</v>
      </c>
      <c r="G10" s="36">
        <v>-1.6100000000000001E-4</v>
      </c>
      <c r="H10" s="36">
        <v>-6.5110000000000003E-3</v>
      </c>
      <c r="I10" s="36">
        <v>-1.017E-2</v>
      </c>
      <c r="J10" s="36">
        <v>-2.8530000000000001E-3</v>
      </c>
      <c r="K10" s="31">
        <f t="shared" si="2"/>
        <v>16.508878139799013</v>
      </c>
      <c r="L10" s="36">
        <f t="shared" si="3"/>
        <v>10.915066978998713</v>
      </c>
      <c r="M10" s="36">
        <f t="shared" si="4"/>
        <v>22.102689300599316</v>
      </c>
      <c r="N10" s="36">
        <f t="shared" si="5"/>
        <v>-0.15895470171275591</v>
      </c>
      <c r="O10" s="36">
        <f t="shared" si="6"/>
        <v>-0.27709328384695731</v>
      </c>
      <c r="P10" s="36">
        <f t="shared" si="7"/>
        <v>-4.0816119578554556E-2</v>
      </c>
      <c r="Q10" s="36">
        <f t="shared" si="8"/>
        <v>-1.650644438360054</v>
      </c>
      <c r="R10" s="36">
        <f t="shared" si="9"/>
        <v>-2.5782604727571421</v>
      </c>
      <c r="S10" s="37">
        <f t="shared" si="10"/>
        <v>-0.72328192023364057</v>
      </c>
    </row>
    <row r="11" spans="1:19">
      <c r="A11" s="26">
        <f t="shared" si="11"/>
        <v>6</v>
      </c>
      <c r="B11" s="31">
        <v>6.0080600000000004</v>
      </c>
      <c r="C11" s="36">
        <v>3.7437800000000001</v>
      </c>
      <c r="D11" s="36">
        <v>8.2723399999999998</v>
      </c>
      <c r="E11" s="36">
        <v>-7.1500000000000003E-4</v>
      </c>
      <c r="F11" s="36">
        <v>-1.217E-3</v>
      </c>
      <c r="G11" s="36">
        <v>-2.13E-4</v>
      </c>
      <c r="H11" s="36">
        <v>-7.1419999999999999E-3</v>
      </c>
      <c r="I11" s="36">
        <v>-1.1029000000000001E-2</v>
      </c>
      <c r="J11" s="36">
        <v>-3.2539999999999999E-3</v>
      </c>
      <c r="K11" s="31">
        <f t="shared" si="2"/>
        <v>15.231409651871459</v>
      </c>
      <c r="L11" s="36">
        <f t="shared" si="3"/>
        <v>9.4910914382485068</v>
      </c>
      <c r="M11" s="36">
        <f t="shared" si="4"/>
        <v>20.971727865494408</v>
      </c>
      <c r="N11" s="36">
        <f t="shared" si="5"/>
        <v>-0.18126413353209012</v>
      </c>
      <c r="O11" s="36">
        <f t="shared" si="6"/>
        <v>-0.30852930141056456</v>
      </c>
      <c r="P11" s="36">
        <f t="shared" si="7"/>
        <v>-5.3998965653615651E-2</v>
      </c>
      <c r="Q11" s="36">
        <f t="shared" si="8"/>
        <v>-1.8106132051555068</v>
      </c>
      <c r="R11" s="36">
        <f t="shared" si="9"/>
        <v>-2.7960309492663242</v>
      </c>
      <c r="S11" s="37">
        <f t="shared" si="10"/>
        <v>-0.82494194477401572</v>
      </c>
    </row>
    <row r="12" spans="1:19">
      <c r="A12" s="26">
        <f t="shared" si="11"/>
        <v>7</v>
      </c>
      <c r="B12" s="31">
        <v>5.0015900000000002</v>
      </c>
      <c r="C12" s="36">
        <v>2.8405100000000001</v>
      </c>
      <c r="D12" s="36">
        <v>7.1626700000000003</v>
      </c>
      <c r="E12" s="36">
        <v>-7.5100000000000004E-4</v>
      </c>
      <c r="F12" s="36">
        <v>-1.2830000000000001E-3</v>
      </c>
      <c r="G12" s="36">
        <v>-2.1900000000000001E-4</v>
      </c>
      <c r="H12" s="36">
        <v>-7.5649999999999997E-3</v>
      </c>
      <c r="I12" s="36">
        <v>-1.1627E-2</v>
      </c>
      <c r="J12" s="36">
        <v>-3.5019999999999999E-3</v>
      </c>
      <c r="K12" s="31">
        <f t="shared" si="2"/>
        <v>12.679844442416316</v>
      </c>
      <c r="L12" s="36">
        <f t="shared" si="3"/>
        <v>7.2011550201291925</v>
      </c>
      <c r="M12" s="36">
        <f t="shared" si="4"/>
        <v>18.15853386470344</v>
      </c>
      <c r="N12" s="36">
        <f t="shared" si="5"/>
        <v>-0.19039071927636317</v>
      </c>
      <c r="O12" s="36">
        <f t="shared" si="6"/>
        <v>-0.32526137527506516</v>
      </c>
      <c r="P12" s="36">
        <f t="shared" si="7"/>
        <v>-5.5520063277661173E-2</v>
      </c>
      <c r="Q12" s="36">
        <f t="shared" si="8"/>
        <v>-1.9178505876507155</v>
      </c>
      <c r="R12" s="36">
        <f t="shared" si="9"/>
        <v>-2.947633679129527</v>
      </c>
      <c r="S12" s="37">
        <f t="shared" si="10"/>
        <v>-0.88781397990123012</v>
      </c>
    </row>
    <row r="13" spans="1:19">
      <c r="A13" s="26">
        <f t="shared" si="11"/>
        <v>8</v>
      </c>
      <c r="B13" s="31">
        <v>4.3219500000000002</v>
      </c>
      <c r="C13" s="36">
        <v>2.16317</v>
      </c>
      <c r="D13" s="36">
        <v>6.4807399999999999</v>
      </c>
      <c r="E13" s="36">
        <v>-8.3199999999999995E-4</v>
      </c>
      <c r="F13" s="36">
        <v>-1.4009999999999999E-3</v>
      </c>
      <c r="G13" s="36">
        <v>-2.63E-4</v>
      </c>
      <c r="H13" s="36">
        <v>-7.8239999999999994E-3</v>
      </c>
      <c r="I13" s="36">
        <v>-1.2022E-2</v>
      </c>
      <c r="J13" s="36">
        <v>-3.6259999999999999E-3</v>
      </c>
      <c r="K13" s="31">
        <f t="shared" si="2"/>
        <v>10.95684646040583</v>
      </c>
      <c r="L13" s="36">
        <f t="shared" si="3"/>
        <v>5.4839879123442143</v>
      </c>
      <c r="M13" s="36">
        <f t="shared" si="4"/>
        <v>16.42973036009451</v>
      </c>
      <c r="N13" s="36">
        <f t="shared" si="5"/>
        <v>-0.21092553720097756</v>
      </c>
      <c r="O13" s="36">
        <f t="shared" si="6"/>
        <v>-0.3551762952146269</v>
      </c>
      <c r="P13" s="36">
        <f t="shared" si="7"/>
        <v>-6.6674779187328254E-2</v>
      </c>
      <c r="Q13" s="36">
        <f t="shared" si="8"/>
        <v>-1.9835113017553467</v>
      </c>
      <c r="R13" s="36">
        <f t="shared" si="9"/>
        <v>-3.0477726060458559</v>
      </c>
      <c r="S13" s="37">
        <f t="shared" si="10"/>
        <v>-0.91924999746483727</v>
      </c>
    </row>
    <row r="14" spans="1:19">
      <c r="A14" s="26">
        <f t="shared" si="11"/>
        <v>9</v>
      </c>
      <c r="B14" s="31">
        <v>3.7768700000000002</v>
      </c>
      <c r="C14" s="36">
        <v>1.62985</v>
      </c>
      <c r="D14" s="36">
        <v>5.9238900000000001</v>
      </c>
      <c r="E14" s="36">
        <v>-9.2400000000000002E-4</v>
      </c>
      <c r="F14" s="36">
        <v>-1.529E-3</v>
      </c>
      <c r="G14" s="36">
        <v>-3.19E-4</v>
      </c>
      <c r="H14" s="36">
        <v>-7.9620000000000003E-3</v>
      </c>
      <c r="I14" s="36">
        <v>-1.2245000000000001E-2</v>
      </c>
      <c r="J14" s="36">
        <v>-3.6800000000000001E-3</v>
      </c>
      <c r="K14" s="31">
        <f t="shared" si="2"/>
        <v>9.5749799722146172</v>
      </c>
      <c r="L14" s="36">
        <f t="shared" si="3"/>
        <v>4.1319349375842949</v>
      </c>
      <c r="M14" s="36">
        <f t="shared" si="4"/>
        <v>15.01802500684494</v>
      </c>
      <c r="N14" s="36">
        <f t="shared" si="5"/>
        <v>-0.23424903410300874</v>
      </c>
      <c r="O14" s="36">
        <f t="shared" si="6"/>
        <v>-0.38762637786093118</v>
      </c>
      <c r="P14" s="36">
        <f t="shared" si="7"/>
        <v>-8.0871690345086344E-2</v>
      </c>
      <c r="Q14" s="36">
        <f t="shared" si="8"/>
        <v>-2.0184965471083935</v>
      </c>
      <c r="R14" s="36">
        <f t="shared" si="9"/>
        <v>-3.1043067344062147</v>
      </c>
      <c r="S14" s="37">
        <f t="shared" si="10"/>
        <v>-0.93293987608124695</v>
      </c>
    </row>
    <row r="15" spans="1:19">
      <c r="A15" s="26">
        <f t="shared" si="11"/>
        <v>10</v>
      </c>
      <c r="B15" s="31">
        <v>3.3469199999999999</v>
      </c>
      <c r="C15" s="36">
        <v>1.22478</v>
      </c>
      <c r="D15" s="36">
        <v>5.4690599999999998</v>
      </c>
      <c r="E15" s="36">
        <v>-9.9500000000000001E-4</v>
      </c>
      <c r="F15" s="36">
        <v>-1.6310000000000001E-3</v>
      </c>
      <c r="G15" s="36">
        <v>-3.6000000000000002E-4</v>
      </c>
      <c r="H15" s="36">
        <v>-7.9489999999999995E-3</v>
      </c>
      <c r="I15" s="36">
        <v>-1.2279999999999999E-2</v>
      </c>
      <c r="J15" s="36">
        <v>-3.6180000000000001E-3</v>
      </c>
      <c r="K15" s="31">
        <f t="shared" si="2"/>
        <v>8.4849867664506711</v>
      </c>
      <c r="L15" s="36">
        <f t="shared" si="3"/>
        <v>3.1050165799641021</v>
      </c>
      <c r="M15" s="36">
        <f t="shared" si="4"/>
        <v>13.86495695293724</v>
      </c>
      <c r="N15" s="36">
        <f t="shared" si="5"/>
        <v>-0.25224868932088063</v>
      </c>
      <c r="O15" s="36">
        <f t="shared" si="6"/>
        <v>-0.41348503746970483</v>
      </c>
      <c r="P15" s="36">
        <f t="shared" si="7"/>
        <v>-9.1265857442730691E-2</v>
      </c>
      <c r="Q15" s="36">
        <f t="shared" si="8"/>
        <v>-2.0152008355896283</v>
      </c>
      <c r="R15" s="36">
        <f t="shared" si="9"/>
        <v>-3.1131798038798131</v>
      </c>
      <c r="S15" s="37">
        <f t="shared" si="10"/>
        <v>-0.91722186729944333</v>
      </c>
    </row>
    <row r="16" spans="1:19">
      <c r="A16" s="26">
        <f t="shared" si="11"/>
        <v>11</v>
      </c>
      <c r="B16" s="31">
        <v>2.9412500000000001</v>
      </c>
      <c r="C16" s="36">
        <v>0.88572399999999996</v>
      </c>
      <c r="D16" s="36">
        <v>4.9967800000000002</v>
      </c>
      <c r="E16" s="36">
        <v>-1.0449999999999999E-3</v>
      </c>
      <c r="F16" s="36">
        <v>-1.7080000000000001E-3</v>
      </c>
      <c r="G16" s="36">
        <v>-3.8200000000000002E-4</v>
      </c>
      <c r="H16" s="36">
        <v>-7.8139999999999998E-3</v>
      </c>
      <c r="I16" s="36">
        <v>-1.2154E-2</v>
      </c>
      <c r="J16" s="36">
        <v>-3.4740000000000001E-3</v>
      </c>
      <c r="K16" s="31">
        <f t="shared" si="2"/>
        <v>7.4565473112064335</v>
      </c>
      <c r="L16" s="36">
        <f t="shared" si="3"/>
        <v>2.2454544532668108</v>
      </c>
      <c r="M16" s="36">
        <f t="shared" si="4"/>
        <v>12.667650309796883</v>
      </c>
      <c r="N16" s="36">
        <f t="shared" si="5"/>
        <v>-0.26492450285459324</v>
      </c>
      <c r="O16" s="36">
        <f t="shared" si="6"/>
        <v>-0.43300579031162223</v>
      </c>
      <c r="P16" s="36">
        <f t="shared" si="7"/>
        <v>-9.6843215397564228E-2</v>
      </c>
      <c r="Q16" s="36">
        <f t="shared" si="8"/>
        <v>-1.9809761390486043</v>
      </c>
      <c r="R16" s="36">
        <f t="shared" si="9"/>
        <v>-3.0812367537748577</v>
      </c>
      <c r="S16" s="37">
        <f t="shared" si="10"/>
        <v>-0.88071552432235101</v>
      </c>
    </row>
    <row r="17" spans="1:19">
      <c r="A17" s="26">
        <f t="shared" si="11"/>
        <v>12</v>
      </c>
      <c r="B17" s="31">
        <v>2.5719599999999998</v>
      </c>
      <c r="C17" s="36">
        <v>0.59205099999999999</v>
      </c>
      <c r="D17" s="36">
        <v>4.5518700000000001</v>
      </c>
      <c r="E17" s="36">
        <v>-1.0920000000000001E-3</v>
      </c>
      <c r="F17" s="36">
        <v>-1.781E-3</v>
      </c>
      <c r="G17" s="36">
        <v>-4.0200000000000001E-4</v>
      </c>
      <c r="H17" s="36">
        <v>-7.5960000000000003E-3</v>
      </c>
      <c r="I17" s="36">
        <v>-1.1918E-2</v>
      </c>
      <c r="J17" s="36">
        <v>-3.274E-3</v>
      </c>
      <c r="K17" s="31">
        <f t="shared" si="2"/>
        <v>6.5203370752334884</v>
      </c>
      <c r="L17" s="36">
        <f t="shared" si="3"/>
        <v>1.500945615689615</v>
      </c>
      <c r="M17" s="36">
        <f t="shared" si="4"/>
        <v>11.539731069940069</v>
      </c>
      <c r="N17" s="36">
        <f t="shared" si="5"/>
        <v>-0.27683976757628309</v>
      </c>
      <c r="O17" s="36">
        <f t="shared" si="6"/>
        <v>-0.4515124780708426</v>
      </c>
      <c r="P17" s="36">
        <f t="shared" si="7"/>
        <v>-0.10191354081104925</v>
      </c>
      <c r="Q17" s="36">
        <f t="shared" si="8"/>
        <v>-1.9257095920416174</v>
      </c>
      <c r="R17" s="36">
        <f t="shared" si="9"/>
        <v>-3.021406913895734</v>
      </c>
      <c r="S17" s="37">
        <f t="shared" si="10"/>
        <v>-0.83001227018750079</v>
      </c>
    </row>
    <row r="18" spans="1:19">
      <c r="A18" s="26">
        <f t="shared" si="11"/>
        <v>13</v>
      </c>
      <c r="B18" s="31">
        <v>2.2297500000000001</v>
      </c>
      <c r="C18" s="36">
        <v>0.32664100000000001</v>
      </c>
      <c r="D18" s="36">
        <v>4.1328500000000004</v>
      </c>
      <c r="E18" s="36">
        <v>-1.1360000000000001E-3</v>
      </c>
      <c r="F18" s="36">
        <v>-1.8519999999999999E-3</v>
      </c>
      <c r="G18" s="36">
        <v>-4.2099999999999999E-4</v>
      </c>
      <c r="H18" s="36">
        <v>-7.3280000000000003E-3</v>
      </c>
      <c r="I18" s="36">
        <v>-1.1611E-2</v>
      </c>
      <c r="J18" s="36">
        <v>-3.0439999999999998E-3</v>
      </c>
      <c r="K18" s="31">
        <f t="shared" si="2"/>
        <v>5.6527790453591313</v>
      </c>
      <c r="L18" s="36">
        <f t="shared" si="3"/>
        <v>0.82808808169308312</v>
      </c>
      <c r="M18" s="36">
        <f t="shared" si="4"/>
        <v>10.47744719256082</v>
      </c>
      <c r="N18" s="36">
        <f t="shared" si="5"/>
        <v>-0.28799448348595014</v>
      </c>
      <c r="O18" s="36">
        <f t="shared" si="6"/>
        <v>-0.46951213328871449</v>
      </c>
      <c r="P18" s="36">
        <f t="shared" si="7"/>
        <v>-0.10673034995386003</v>
      </c>
      <c r="Q18" s="36">
        <f t="shared" si="8"/>
        <v>-1.8577672315009179</v>
      </c>
      <c r="R18" s="36">
        <f t="shared" si="9"/>
        <v>-2.9435774187987387</v>
      </c>
      <c r="S18" s="37">
        <f t="shared" si="10"/>
        <v>-0.77170352793242281</v>
      </c>
    </row>
    <row r="19" spans="1:19">
      <c r="A19" s="26">
        <f t="shared" si="11"/>
        <v>14</v>
      </c>
      <c r="B19" s="31">
        <v>1.9271199999999999</v>
      </c>
      <c r="C19" s="36">
        <v>9.6322000000000005E-2</v>
      </c>
      <c r="D19" s="36">
        <v>3.7579199999999999</v>
      </c>
      <c r="E19" s="36">
        <v>-1.175E-3</v>
      </c>
      <c r="F19" s="36">
        <v>-1.913E-3</v>
      </c>
      <c r="G19" s="36">
        <v>-4.3600000000000003E-4</v>
      </c>
      <c r="H19" s="36">
        <v>-7.0200000000000002E-3</v>
      </c>
      <c r="I19" s="36">
        <v>-1.1251000000000001E-2</v>
      </c>
      <c r="J19" s="36">
        <v>-2.7889999999999998E-3</v>
      </c>
      <c r="K19" s="31">
        <f t="shared" si="2"/>
        <v>4.8855627554176424</v>
      </c>
      <c r="L19" s="36">
        <f t="shared" si="3"/>
        <v>0.2441919422388529</v>
      </c>
      <c r="M19" s="36">
        <f t="shared" si="4"/>
        <v>9.5269386389218464</v>
      </c>
      <c r="N19" s="36">
        <f t="shared" si="5"/>
        <v>-0.297881618042246</v>
      </c>
      <c r="O19" s="36">
        <f t="shared" si="6"/>
        <v>-0.48497662579984385</v>
      </c>
      <c r="P19" s="36">
        <f t="shared" si="7"/>
        <v>-0.11053309401397382</v>
      </c>
      <c r="Q19" s="36">
        <f t="shared" si="8"/>
        <v>-1.7796842201332483</v>
      </c>
      <c r="R19" s="36">
        <f t="shared" si="9"/>
        <v>-2.8523115613560082</v>
      </c>
      <c r="S19" s="37">
        <f t="shared" si="10"/>
        <v>-0.70705687891048852</v>
      </c>
    </row>
    <row r="20" spans="1:19">
      <c r="A20" s="26">
        <f t="shared" si="11"/>
        <v>15</v>
      </c>
      <c r="B20" s="31">
        <v>1.6646300000000001</v>
      </c>
      <c r="C20" s="36">
        <v>-9.3394000000000005E-2</v>
      </c>
      <c r="D20" s="36">
        <v>3.42266</v>
      </c>
      <c r="E20" s="36">
        <v>-1.2049999999999999E-3</v>
      </c>
      <c r="F20" s="36">
        <v>-1.9650000000000002E-3</v>
      </c>
      <c r="G20" s="36">
        <v>-4.46E-4</v>
      </c>
      <c r="H20" s="36">
        <v>-6.6819999999999996E-3</v>
      </c>
      <c r="I20" s="36">
        <v>-1.0848999999999999E-2</v>
      </c>
      <c r="J20" s="36">
        <v>-2.5149999999999999E-3</v>
      </c>
      <c r="K20" s="31">
        <f t="shared" si="2"/>
        <v>4.2201078965247989</v>
      </c>
      <c r="L20" s="36">
        <f t="shared" si="3"/>
        <v>-0.23676898583351083</v>
      </c>
      <c r="M20" s="36">
        <f t="shared" si="4"/>
        <v>8.6769999898593504</v>
      </c>
      <c r="N20" s="36">
        <f t="shared" si="5"/>
        <v>-0.30548710616247349</v>
      </c>
      <c r="O20" s="36">
        <f t="shared" si="6"/>
        <v>-0.498159471874905</v>
      </c>
      <c r="P20" s="36">
        <f t="shared" si="7"/>
        <v>-0.11306825672071634</v>
      </c>
      <c r="Q20" s="36">
        <f t="shared" si="8"/>
        <v>-1.6939957206453509</v>
      </c>
      <c r="R20" s="36">
        <f t="shared" si="9"/>
        <v>-2.7503980205449587</v>
      </c>
      <c r="S20" s="37">
        <f t="shared" si="10"/>
        <v>-0.63759342074574354</v>
      </c>
    </row>
    <row r="21" spans="1:19">
      <c r="A21" s="26">
        <f t="shared" si="11"/>
        <v>16</v>
      </c>
      <c r="B21" s="31">
        <v>1.4351400000000001</v>
      </c>
      <c r="C21" s="36">
        <v>-0.24945300000000001</v>
      </c>
      <c r="D21" s="36">
        <v>3.1197300000000001</v>
      </c>
      <c r="E21" s="36">
        <v>-1.2310000000000001E-3</v>
      </c>
      <c r="F21" s="36">
        <v>-2.0100000000000001E-3</v>
      </c>
      <c r="G21" s="36">
        <v>-4.5199999999999998E-4</v>
      </c>
      <c r="H21" s="36">
        <v>-6.3249999999999999E-3</v>
      </c>
      <c r="I21" s="36">
        <v>-1.0418E-2</v>
      </c>
      <c r="J21" s="36">
        <v>-2.232E-3</v>
      </c>
      <c r="K21" s="31">
        <f t="shared" si="2"/>
        <v>3.6383134069544587</v>
      </c>
      <c r="L21" s="36">
        <f t="shared" si="3"/>
        <v>-0.63240394268504163</v>
      </c>
      <c r="M21" s="36">
        <f t="shared" si="4"/>
        <v>7.9090231511058384</v>
      </c>
      <c r="N21" s="36">
        <f t="shared" si="5"/>
        <v>-0.31207852920000412</v>
      </c>
      <c r="O21" s="36">
        <f t="shared" si="6"/>
        <v>-0.50956770405524632</v>
      </c>
      <c r="P21" s="36">
        <f t="shared" si="7"/>
        <v>-0.11458935434476185</v>
      </c>
      <c r="Q21" s="36">
        <f t="shared" si="8"/>
        <v>-1.6034904120146432</v>
      </c>
      <c r="R21" s="36">
        <f t="shared" si="9"/>
        <v>-2.6411325078843562</v>
      </c>
      <c r="S21" s="37">
        <f t="shared" si="10"/>
        <v>-0.56584831614493025</v>
      </c>
    </row>
    <row r="22" spans="1:19">
      <c r="A22" s="26">
        <f t="shared" si="11"/>
        <v>17</v>
      </c>
      <c r="B22" s="31">
        <v>1.22855</v>
      </c>
      <c r="C22" s="36">
        <v>-0.38202999999999998</v>
      </c>
      <c r="D22" s="36">
        <v>2.8391299999999999</v>
      </c>
      <c r="E22" s="36">
        <v>-1.2520000000000001E-3</v>
      </c>
      <c r="F22" s="36">
        <v>-2.049E-3</v>
      </c>
      <c r="G22" s="36">
        <v>-4.55E-4</v>
      </c>
      <c r="H22" s="36">
        <v>-5.96E-3</v>
      </c>
      <c r="I22" s="36">
        <v>-9.9699999999999997E-3</v>
      </c>
      <c r="J22" s="36">
        <v>-1.949E-3</v>
      </c>
      <c r="K22" s="31">
        <f t="shared" si="2"/>
        <v>3.1145741433685217</v>
      </c>
      <c r="L22" s="36">
        <f t="shared" si="3"/>
        <v>-0.96850820885684441</v>
      </c>
      <c r="M22" s="36">
        <f t="shared" si="4"/>
        <v>7.1976564955938871</v>
      </c>
      <c r="N22" s="36">
        <f t="shared" si="5"/>
        <v>-0.3174023708841634</v>
      </c>
      <c r="O22" s="36">
        <f t="shared" si="6"/>
        <v>-0.51945483861154207</v>
      </c>
      <c r="P22" s="36">
        <f t="shared" si="7"/>
        <v>-0.1153499031567846</v>
      </c>
      <c r="Q22" s="36">
        <f t="shared" si="8"/>
        <v>-1.5109569732185413</v>
      </c>
      <c r="R22" s="36">
        <f t="shared" si="9"/>
        <v>-2.5275572186222912</v>
      </c>
      <c r="S22" s="37">
        <f t="shared" si="10"/>
        <v>-0.4941032115441169</v>
      </c>
    </row>
    <row r="23" spans="1:19">
      <c r="A23" s="26">
        <f t="shared" si="11"/>
        <v>18</v>
      </c>
      <c r="B23" s="31">
        <v>1.0422100000000001</v>
      </c>
      <c r="C23" s="36">
        <v>-0.49553000000000003</v>
      </c>
      <c r="D23" s="36">
        <v>2.5799500000000002</v>
      </c>
      <c r="E23" s="36">
        <v>-1.2689999999999999E-3</v>
      </c>
      <c r="F23" s="36">
        <v>-2.0830000000000002E-3</v>
      </c>
      <c r="G23" s="36">
        <v>-4.5600000000000003E-4</v>
      </c>
      <c r="H23" s="36">
        <v>-5.5929999999999999E-3</v>
      </c>
      <c r="I23" s="36">
        <v>-9.5130000000000006E-3</v>
      </c>
      <c r="J23" s="36">
        <v>-1.6720000000000001E-3</v>
      </c>
      <c r="K23" s="31">
        <f t="shared" si="2"/>
        <v>2.6421719245941206</v>
      </c>
      <c r="L23" s="36">
        <f t="shared" si="3"/>
        <v>-1.2562491760721204</v>
      </c>
      <c r="M23" s="36">
        <f t="shared" si="4"/>
        <v>6.5405930252603621</v>
      </c>
      <c r="N23" s="36">
        <f t="shared" si="5"/>
        <v>-0.3217121474856256</v>
      </c>
      <c r="O23" s="36">
        <f t="shared" si="6"/>
        <v>-0.52807439181446669</v>
      </c>
      <c r="P23" s="36">
        <f t="shared" si="7"/>
        <v>-0.11560341942745886</v>
      </c>
      <c r="Q23" s="36">
        <f t="shared" si="8"/>
        <v>-1.4179165018810909</v>
      </c>
      <c r="R23" s="36">
        <f t="shared" si="9"/>
        <v>-2.4117002829241585</v>
      </c>
      <c r="S23" s="37">
        <f t="shared" si="10"/>
        <v>-0.42387920456734918</v>
      </c>
    </row>
    <row r="24" spans="1:19">
      <c r="A24" s="26">
        <f t="shared" si="11"/>
        <v>19</v>
      </c>
      <c r="B24" s="31">
        <v>0.87652699999999995</v>
      </c>
      <c r="C24" s="36">
        <v>-0.59025300000000003</v>
      </c>
      <c r="D24" s="36">
        <v>2.3433099999999998</v>
      </c>
      <c r="E24" s="36">
        <v>-1.2819999999999999E-3</v>
      </c>
      <c r="F24" s="36">
        <v>-2.1099999999999999E-3</v>
      </c>
      <c r="G24" s="36">
        <v>-4.5399999999999998E-4</v>
      </c>
      <c r="H24" s="36">
        <v>-5.2290000000000001E-3</v>
      </c>
      <c r="I24" s="36">
        <v>-9.0550000000000005E-3</v>
      </c>
      <c r="J24" s="36">
        <v>-1.4040000000000001E-3</v>
      </c>
      <c r="K24" s="31">
        <f t="shared" si="2"/>
        <v>2.2221385618528995</v>
      </c>
      <c r="L24" s="36">
        <f t="shared" si="3"/>
        <v>-1.4963873931428922</v>
      </c>
      <c r="M24" s="36">
        <f t="shared" si="4"/>
        <v>5.9406721223368111</v>
      </c>
      <c r="N24" s="36">
        <f t="shared" si="5"/>
        <v>-0.32500785900439089</v>
      </c>
      <c r="O24" s="36">
        <f t="shared" si="6"/>
        <v>-0.53491933112267143</v>
      </c>
      <c r="P24" s="36">
        <f t="shared" si="7"/>
        <v>-0.11509638688611035</v>
      </c>
      <c r="Q24" s="36">
        <f t="shared" si="8"/>
        <v>-1.3256365793556633</v>
      </c>
      <c r="R24" s="36">
        <f t="shared" si="9"/>
        <v>-2.2955898309553509</v>
      </c>
      <c r="S24" s="37">
        <f t="shared" si="10"/>
        <v>-0.35593684402664966</v>
      </c>
    </row>
    <row r="25" spans="1:19">
      <c r="A25" s="26">
        <f t="shared" si="11"/>
        <v>20</v>
      </c>
      <c r="B25" s="31">
        <v>0.73026100000000005</v>
      </c>
      <c r="C25" s="36">
        <v>-0.66747999999999996</v>
      </c>
      <c r="D25" s="36">
        <v>2.1280000000000001</v>
      </c>
      <c r="E25" s="36">
        <v>-1.291E-3</v>
      </c>
      <c r="F25" s="36">
        <v>-2.1320000000000002E-3</v>
      </c>
      <c r="G25" s="36">
        <v>-4.4999999999999999E-4</v>
      </c>
      <c r="H25" s="36">
        <v>-4.8739999999999999E-3</v>
      </c>
      <c r="I25" s="36">
        <v>-8.5979999999999997E-3</v>
      </c>
      <c r="J25" s="36">
        <v>-1.1490000000000001E-3</v>
      </c>
      <c r="K25" s="31">
        <f t="shared" si="2"/>
        <v>1.8513304533884987</v>
      </c>
      <c r="L25" s="36">
        <f t="shared" si="3"/>
        <v>-1.6921704034964964</v>
      </c>
      <c r="M25" s="36">
        <f t="shared" si="4"/>
        <v>5.3948262399480802</v>
      </c>
      <c r="N25" s="36">
        <f t="shared" si="5"/>
        <v>-0.32728950544045915</v>
      </c>
      <c r="O25" s="36">
        <f t="shared" si="6"/>
        <v>-0.54049668907750514</v>
      </c>
      <c r="P25" s="36">
        <f t="shared" si="7"/>
        <v>-0.11408232180341335</v>
      </c>
      <c r="Q25" s="36">
        <f t="shared" si="8"/>
        <v>-1.2356383032663036</v>
      </c>
      <c r="R25" s="36">
        <f t="shared" si="9"/>
        <v>-2.1797328952572177</v>
      </c>
      <c r="S25" s="37">
        <f t="shared" si="10"/>
        <v>-0.29129019500471542</v>
      </c>
    </row>
    <row r="26" spans="1:19">
      <c r="A26" s="26">
        <f t="shared" si="11"/>
        <v>21</v>
      </c>
      <c r="B26" s="31">
        <v>0.60037600000000002</v>
      </c>
      <c r="C26" s="36">
        <v>-0.72985299999999997</v>
      </c>
      <c r="D26" s="36">
        <v>1.9306000000000001</v>
      </c>
      <c r="E26" s="36">
        <v>-1.297E-3</v>
      </c>
      <c r="F26" s="36">
        <v>-2.1489999999999999E-3</v>
      </c>
      <c r="G26" s="36">
        <v>-4.4499999999999997E-4</v>
      </c>
      <c r="H26" s="36">
        <v>-4.529E-3</v>
      </c>
      <c r="I26" s="36">
        <v>-8.1480000000000007E-3</v>
      </c>
      <c r="J26" s="36">
        <v>-9.0899999999999998E-4</v>
      </c>
      <c r="K26" s="31">
        <f t="shared" si="2"/>
        <v>1.5220508452232466</v>
      </c>
      <c r="L26" s="36">
        <f t="shared" si="3"/>
        <v>-1.8502961070041475</v>
      </c>
      <c r="M26" s="36">
        <f t="shared" si="4"/>
        <v>4.8943851216371073</v>
      </c>
      <c r="N26" s="36">
        <f t="shared" si="5"/>
        <v>-0.32881060306450471</v>
      </c>
      <c r="O26" s="36">
        <f t="shared" si="6"/>
        <v>-0.54480646567896729</v>
      </c>
      <c r="P26" s="36">
        <f t="shared" si="7"/>
        <v>-0.11281474045004208</v>
      </c>
      <c r="Q26" s="36">
        <f t="shared" si="8"/>
        <v>-1.1481751898836869</v>
      </c>
      <c r="R26" s="36">
        <f t="shared" si="9"/>
        <v>-2.0656505734538047</v>
      </c>
      <c r="S26" s="37">
        <f t="shared" si="10"/>
        <v>-0.23044629004289496</v>
      </c>
    </row>
    <row r="27" spans="1:19">
      <c r="A27" s="26">
        <f t="shared" si="11"/>
        <v>22</v>
      </c>
      <c r="B27" s="31">
        <v>0.48448799999999997</v>
      </c>
      <c r="C27" s="36">
        <v>-0.77969999999999995</v>
      </c>
      <c r="D27" s="36">
        <v>1.74868</v>
      </c>
      <c r="E27" s="36">
        <v>-1.2999999999999999E-3</v>
      </c>
      <c r="F27" s="36">
        <v>-2.1619999999999999E-3</v>
      </c>
      <c r="G27" s="36">
        <v>-4.3800000000000002E-4</v>
      </c>
      <c r="H27" s="36">
        <v>-4.1970000000000002E-3</v>
      </c>
      <c r="I27" s="36">
        <v>-7.7079999999999996E-3</v>
      </c>
      <c r="J27" s="36">
        <v>-6.8599999999999998E-4</v>
      </c>
      <c r="K27" s="31">
        <f t="shared" si="2"/>
        <v>1.2282559094642693</v>
      </c>
      <c r="L27" s="36">
        <f t="shared" si="3"/>
        <v>-1.9766663624471419</v>
      </c>
      <c r="M27" s="36">
        <f t="shared" si="4"/>
        <v>4.433188322026508</v>
      </c>
      <c r="N27" s="36">
        <f t="shared" si="5"/>
        <v>-0.32957115187652747</v>
      </c>
      <c r="O27" s="36">
        <f t="shared" si="6"/>
        <v>-0.54810217719773247</v>
      </c>
      <c r="P27" s="36">
        <f t="shared" si="7"/>
        <v>-0.11104012655532235</v>
      </c>
      <c r="Q27" s="36">
        <f t="shared" si="8"/>
        <v>-1.0640077880198353</v>
      </c>
      <c r="R27" s="36">
        <f t="shared" si="9"/>
        <v>-1.9541034143571334</v>
      </c>
      <c r="S27" s="37">
        <f t="shared" si="10"/>
        <v>-0.17391216168253679</v>
      </c>
    </row>
    <row r="28" spans="1:19">
      <c r="A28" s="26">
        <f t="shared" si="11"/>
        <v>23</v>
      </c>
      <c r="B28" s="31">
        <v>0.38129000000000002</v>
      </c>
      <c r="C28" s="36">
        <v>-0.81854499999999997</v>
      </c>
      <c r="D28" s="36">
        <v>1.5811200000000001</v>
      </c>
      <c r="E28" s="36">
        <v>-1.2999999999999999E-3</v>
      </c>
      <c r="F28" s="36">
        <v>-2.1710000000000002E-3</v>
      </c>
      <c r="G28" s="36">
        <v>-4.2999999999999999E-4</v>
      </c>
      <c r="H28" s="36">
        <v>-3.8790000000000001E-3</v>
      </c>
      <c r="I28" s="36">
        <v>-7.2789999999999999E-3</v>
      </c>
      <c r="J28" s="36">
        <v>-4.8000000000000001E-4</v>
      </c>
      <c r="K28" s="31">
        <f t="shared" si="2"/>
        <v>0.96663218845385501</v>
      </c>
      <c r="L28" s="36">
        <f t="shared" si="3"/>
        <v>-2.0751447577905551</v>
      </c>
      <c r="M28" s="36">
        <f t="shared" si="4"/>
        <v>4.0083964588847314</v>
      </c>
      <c r="N28" s="36">
        <f t="shared" si="5"/>
        <v>-0.32957115187652747</v>
      </c>
      <c r="O28" s="36">
        <f t="shared" si="6"/>
        <v>-0.55038382363380089</v>
      </c>
      <c r="P28" s="36">
        <f t="shared" si="7"/>
        <v>-0.1090119963899283</v>
      </c>
      <c r="Q28" s="36">
        <f t="shared" si="8"/>
        <v>-0.98338961394542312</v>
      </c>
      <c r="R28" s="36">
        <f t="shared" si="9"/>
        <v>-1.8453449342378794</v>
      </c>
      <c r="S28" s="37">
        <f t="shared" si="10"/>
        <v>-0.12168780992364091</v>
      </c>
    </row>
    <row r="29" spans="1:19">
      <c r="A29" s="26">
        <f t="shared" si="11"/>
        <v>24</v>
      </c>
      <c r="B29" s="31">
        <v>0.28969099999999998</v>
      </c>
      <c r="C29" s="36">
        <v>-0.84772099999999995</v>
      </c>
      <c r="D29" s="36">
        <v>1.4271</v>
      </c>
      <c r="E29" s="36">
        <v>-1.2979999999999999E-3</v>
      </c>
      <c r="F29" s="36">
        <v>-2.1749999999999999E-3</v>
      </c>
      <c r="G29" s="36">
        <v>-4.2099999999999999E-4</v>
      </c>
      <c r="H29" s="36">
        <v>-3.5769999999999999E-3</v>
      </c>
      <c r="I29" s="36">
        <v>-6.8630000000000002E-3</v>
      </c>
      <c r="J29" s="36">
        <v>-2.92E-4</v>
      </c>
      <c r="K29" s="31">
        <f t="shared" si="2"/>
        <v>0.73441381967894692</v>
      </c>
      <c r="L29" s="36">
        <f t="shared" si="3"/>
        <v>-2.1491106649224747</v>
      </c>
      <c r="M29" s="36">
        <f t="shared" si="4"/>
        <v>3.6179306987922488</v>
      </c>
      <c r="N29" s="36">
        <f t="shared" si="5"/>
        <v>-0.32906411933517893</v>
      </c>
      <c r="O29" s="36">
        <f t="shared" si="6"/>
        <v>-0.55139788871649775</v>
      </c>
      <c r="P29" s="36">
        <f t="shared" si="7"/>
        <v>-0.10673034995386003</v>
      </c>
      <c r="Q29" s="36">
        <f t="shared" si="8"/>
        <v>-0.90682770020179893</v>
      </c>
      <c r="R29" s="36">
        <f t="shared" si="9"/>
        <v>-1.7398821656373908</v>
      </c>
      <c r="S29" s="37">
        <f t="shared" si="10"/>
        <v>-7.4026751036881555E-2</v>
      </c>
    </row>
    <row r="30" spans="1:19">
      <c r="A30" s="26">
        <f t="shared" si="11"/>
        <v>25</v>
      </c>
      <c r="B30" s="31">
        <v>0.208426</v>
      </c>
      <c r="C30" s="36">
        <v>-0.86862499999999998</v>
      </c>
      <c r="D30" s="36">
        <v>1.28548</v>
      </c>
      <c r="E30" s="36">
        <v>-1.294E-3</v>
      </c>
      <c r="F30" s="36">
        <v>-2.176E-3</v>
      </c>
      <c r="G30" s="36">
        <v>-4.1100000000000002E-4</v>
      </c>
      <c r="H30" s="36">
        <v>-3.2919999999999998E-3</v>
      </c>
      <c r="I30" s="36">
        <v>-6.4619999999999999E-3</v>
      </c>
      <c r="J30" s="36">
        <v>-1.22E-4</v>
      </c>
      <c r="K30" s="31">
        <f t="shared" si="2"/>
        <v>0.52839382231551624</v>
      </c>
      <c r="L30" s="36">
        <f t="shared" si="3"/>
        <v>-2.2021057061442204</v>
      </c>
      <c r="M30" s="36">
        <f t="shared" si="4"/>
        <v>3.2589009562633731</v>
      </c>
      <c r="N30" s="36">
        <f t="shared" si="5"/>
        <v>-0.32805005425248196</v>
      </c>
      <c r="O30" s="36">
        <f t="shared" si="6"/>
        <v>-0.55165140498717202</v>
      </c>
      <c r="P30" s="36">
        <f t="shared" si="7"/>
        <v>-0.10419518724711754</v>
      </c>
      <c r="Q30" s="36">
        <f t="shared" si="8"/>
        <v>-0.8345755630596372</v>
      </c>
      <c r="R30" s="36">
        <f t="shared" si="9"/>
        <v>-1.6382221410970157</v>
      </c>
      <c r="S30" s="37">
        <f t="shared" si="10"/>
        <v>-3.0928985022258729E-2</v>
      </c>
    </row>
    <row r="31" spans="1:19">
      <c r="A31" s="26">
        <f t="shared" si="11"/>
        <v>26</v>
      </c>
      <c r="B31" s="31">
        <v>0.13630999999999999</v>
      </c>
      <c r="C31" s="36">
        <v>-0.882548</v>
      </c>
      <c r="D31" s="36">
        <v>1.15517</v>
      </c>
      <c r="E31" s="36">
        <v>-1.2880000000000001E-3</v>
      </c>
      <c r="F31" s="36">
        <v>-2.1740000000000002E-3</v>
      </c>
      <c r="G31" s="36">
        <v>-4.0099999999999999E-4</v>
      </c>
      <c r="H31" s="36">
        <v>-3.0230000000000001E-3</v>
      </c>
      <c r="I31" s="36">
        <v>-6.0759999999999998E-3</v>
      </c>
      <c r="J31" s="36">
        <v>3.1000000000000001E-5</v>
      </c>
      <c r="K31" s="31">
        <f t="shared" si="2"/>
        <v>0.34556802855607271</v>
      </c>
      <c r="L31" s="36">
        <f t="shared" si="3"/>
        <v>-2.2374027765101965</v>
      </c>
      <c r="M31" s="36">
        <f t="shared" si="4"/>
        <v>2.9285439039477557</v>
      </c>
      <c r="N31" s="36">
        <f t="shared" si="5"/>
        <v>-0.32652895662843645</v>
      </c>
      <c r="O31" s="36">
        <f t="shared" si="6"/>
        <v>-0.55114437244582359</v>
      </c>
      <c r="P31" s="36">
        <f t="shared" si="7"/>
        <v>-0.101660024540375</v>
      </c>
      <c r="Q31" s="36">
        <f t="shared" si="8"/>
        <v>-0.76637968624826347</v>
      </c>
      <c r="R31" s="36">
        <f t="shared" si="9"/>
        <v>-1.5403648606167546</v>
      </c>
      <c r="S31" s="37">
        <f t="shared" si="10"/>
        <v>7.8590043909018085E-3</v>
      </c>
    </row>
    <row r="32" spans="1:19">
      <c r="A32" s="26">
        <f t="shared" si="11"/>
        <v>27</v>
      </c>
      <c r="B32" s="31">
        <v>7.2378999999999999E-2</v>
      </c>
      <c r="C32" s="36">
        <v>-0.89060799999999996</v>
      </c>
      <c r="D32" s="36">
        <v>1.0353699999999999</v>
      </c>
      <c r="E32" s="36">
        <v>-1.2800000000000001E-3</v>
      </c>
      <c r="F32" s="36">
        <v>-2.1689999999999999E-3</v>
      </c>
      <c r="G32" s="36">
        <v>-3.8999999999999999E-4</v>
      </c>
      <c r="H32" s="36">
        <v>-2.7699999999999999E-3</v>
      </c>
      <c r="I32" s="36">
        <v>-5.7070000000000003E-3</v>
      </c>
      <c r="J32" s="36">
        <v>1.6699999999999999E-4</v>
      </c>
      <c r="K32" s="31">
        <f t="shared" si="2"/>
        <v>0.18349254155131678</v>
      </c>
      <c r="L32" s="36">
        <f t="shared" si="3"/>
        <v>-2.2578361879265412</v>
      </c>
      <c r="M32" s="36">
        <f t="shared" si="4"/>
        <v>2.6248314116800016</v>
      </c>
      <c r="N32" s="36">
        <f t="shared" si="5"/>
        <v>-0.3245008264630424</v>
      </c>
      <c r="O32" s="36">
        <f t="shared" si="6"/>
        <v>-0.54987679109245224</v>
      </c>
      <c r="P32" s="36">
        <f t="shared" si="7"/>
        <v>-9.8871345562958235E-2</v>
      </c>
      <c r="Q32" s="36">
        <f t="shared" si="8"/>
        <v>-0.70224006976767761</v>
      </c>
      <c r="R32" s="36">
        <f t="shared" si="9"/>
        <v>-1.4468173567379554</v>
      </c>
      <c r="S32" s="37">
        <f t="shared" si="10"/>
        <v>4.2337217202600065E-2</v>
      </c>
    </row>
    <row r="33" spans="1:19">
      <c r="A33" s="26">
        <f t="shared" si="11"/>
        <v>28</v>
      </c>
      <c r="B33" s="31">
        <v>1.5803000000000001E-2</v>
      </c>
      <c r="C33" s="36">
        <v>-0.89381900000000003</v>
      </c>
      <c r="D33" s="36">
        <v>0.92542400000000002</v>
      </c>
      <c r="E33" s="36">
        <v>-1.2700000000000001E-3</v>
      </c>
      <c r="F33" s="36">
        <v>-2.1619999999999999E-3</v>
      </c>
      <c r="G33" s="36">
        <v>-3.79E-4</v>
      </c>
      <c r="H33" s="36">
        <v>-2.5330000000000001E-3</v>
      </c>
      <c r="I33" s="36">
        <v>-5.3540000000000003E-3</v>
      </c>
      <c r="J33" s="36">
        <v>2.8699999999999998E-4</v>
      </c>
      <c r="K33" s="31">
        <f t="shared" si="2"/>
        <v>4.0063176254652028E-2</v>
      </c>
      <c r="L33" s="36">
        <f t="shared" si="3"/>
        <v>-2.2659765953778916</v>
      </c>
      <c r="M33" s="36">
        <f t="shared" si="4"/>
        <v>2.3461004127244887</v>
      </c>
      <c r="N33" s="36">
        <f t="shared" si="5"/>
        <v>-0.32196566375629992</v>
      </c>
      <c r="O33" s="36">
        <f t="shared" si="6"/>
        <v>-0.54810217719773247</v>
      </c>
      <c r="P33" s="36">
        <f t="shared" si="7"/>
        <v>-9.6082666585541474E-2</v>
      </c>
      <c r="Q33" s="36">
        <f t="shared" si="8"/>
        <v>-0.64215671361788007</v>
      </c>
      <c r="R33" s="36">
        <f t="shared" si="9"/>
        <v>-1.3573261131899446</v>
      </c>
      <c r="S33" s="37">
        <f t="shared" si="10"/>
        <v>7.2759169683510289E-2</v>
      </c>
    </row>
    <row r="34" spans="1:19">
      <c r="A34" s="26">
        <f t="shared" si="11"/>
        <v>29</v>
      </c>
      <c r="B34" s="31">
        <v>-3.4189999999999998E-2</v>
      </c>
      <c r="C34" s="36">
        <v>-0.89313100000000001</v>
      </c>
      <c r="D34" s="36">
        <v>0.82475100000000001</v>
      </c>
      <c r="E34" s="36">
        <v>-1.2589999999999999E-3</v>
      </c>
      <c r="F34" s="36">
        <v>-2.1510000000000001E-3</v>
      </c>
      <c r="G34" s="36">
        <v>-3.6699999999999998E-4</v>
      </c>
      <c r="H34" s="36">
        <v>-2.3119999999999998E-3</v>
      </c>
      <c r="I34" s="36">
        <v>-5.0179999999999999E-3</v>
      </c>
      <c r="J34" s="36">
        <v>3.9300000000000001E-4</v>
      </c>
      <c r="K34" s="31">
        <f t="shared" si="2"/>
        <v>-8.6677212943526719E-2</v>
      </c>
      <c r="L34" s="36">
        <f t="shared" si="3"/>
        <v>-2.2642324034356527</v>
      </c>
      <c r="M34" s="36">
        <f t="shared" si="4"/>
        <v>2.0908779775485993</v>
      </c>
      <c r="N34" s="36">
        <f t="shared" si="5"/>
        <v>-0.31917698477888307</v>
      </c>
      <c r="O34" s="36">
        <f t="shared" si="6"/>
        <v>-0.54531349822031583</v>
      </c>
      <c r="P34" s="36">
        <f t="shared" si="7"/>
        <v>-9.3040471337450428E-2</v>
      </c>
      <c r="Q34" s="36">
        <f t="shared" si="8"/>
        <v>-0.58612961779887029</v>
      </c>
      <c r="R34" s="36">
        <f t="shared" si="9"/>
        <v>-1.2721446462433961</v>
      </c>
      <c r="S34" s="37">
        <f t="shared" si="10"/>
        <v>9.9631894374980989E-2</v>
      </c>
    </row>
    <row r="35" spans="1:19">
      <c r="A35" s="26">
        <f t="shared" si="11"/>
        <v>30</v>
      </c>
      <c r="B35" s="31">
        <v>-7.8297000000000005E-2</v>
      </c>
      <c r="C35" s="36">
        <v>-0.88939999999999997</v>
      </c>
      <c r="D35" s="36">
        <v>0.73280599999999996</v>
      </c>
      <c r="E35" s="36">
        <v>-1.2470000000000001E-3</v>
      </c>
      <c r="F35" s="36">
        <v>-2.1389999999999998E-3</v>
      </c>
      <c r="G35" s="36">
        <v>-3.5599999999999998E-4</v>
      </c>
      <c r="H35" s="36">
        <v>-2.1069999999999999E-3</v>
      </c>
      <c r="I35" s="36">
        <v>-4.6979999999999999E-3</v>
      </c>
      <c r="J35" s="36">
        <v>4.8500000000000003E-4</v>
      </c>
      <c r="K35" s="31">
        <f t="shared" si="2"/>
        <v>-0.19849563444981902</v>
      </c>
      <c r="L35" s="36">
        <f t="shared" si="3"/>
        <v>-2.2547737113767963</v>
      </c>
      <c r="M35" s="36">
        <f t="shared" si="4"/>
        <v>1.8577824424771581</v>
      </c>
      <c r="N35" s="36">
        <f t="shared" si="5"/>
        <v>-0.3161347895307921</v>
      </c>
      <c r="O35" s="36">
        <f t="shared" si="6"/>
        <v>-0.5422713029722247</v>
      </c>
      <c r="P35" s="36">
        <f t="shared" si="7"/>
        <v>-9.0251792360033667E-2</v>
      </c>
      <c r="Q35" s="36">
        <f t="shared" si="8"/>
        <v>-0.53415878231064873</v>
      </c>
      <c r="R35" s="36">
        <f t="shared" si="9"/>
        <v>-1.1910194396276355</v>
      </c>
      <c r="S35" s="37">
        <f t="shared" si="10"/>
        <v>0.12295539127701217</v>
      </c>
    </row>
    <row r="36" spans="1:19">
      <c r="A36" s="26">
        <f t="shared" si="11"/>
        <v>31</v>
      </c>
      <c r="B36" s="31">
        <v>-0.117128</v>
      </c>
      <c r="C36" s="36">
        <v>-0.88337100000000002</v>
      </c>
      <c r="D36" s="36">
        <v>0.64911399999999997</v>
      </c>
      <c r="E36" s="36">
        <v>-1.2340000000000001E-3</v>
      </c>
      <c r="F36" s="36">
        <v>-2.124E-3</v>
      </c>
      <c r="G36" s="36">
        <v>-3.4400000000000001E-4</v>
      </c>
      <c r="H36" s="36">
        <v>-1.915E-3</v>
      </c>
      <c r="I36" s="36">
        <v>-4.3959999999999997E-3</v>
      </c>
      <c r="J36" s="36">
        <v>5.6499999999999996E-4</v>
      </c>
      <c r="K36" s="31">
        <f t="shared" si="2"/>
        <v>-0.29693853751533772</v>
      </c>
      <c r="L36" s="36">
        <f t="shared" si="3"/>
        <v>-2.2394892154178456</v>
      </c>
      <c r="M36" s="36">
        <f t="shared" si="4"/>
        <v>1.6456096052244633</v>
      </c>
      <c r="N36" s="36">
        <f t="shared" si="5"/>
        <v>-0.31283907801202687</v>
      </c>
      <c r="O36" s="36">
        <f t="shared" si="6"/>
        <v>-0.53846855891211098</v>
      </c>
      <c r="P36" s="36">
        <f t="shared" si="7"/>
        <v>-8.7209597111942649E-2</v>
      </c>
      <c r="Q36" s="36">
        <f t="shared" si="8"/>
        <v>-0.48548365834119239</v>
      </c>
      <c r="R36" s="36">
        <f t="shared" si="9"/>
        <v>-1.1144575258840113</v>
      </c>
      <c r="S36" s="37">
        <f t="shared" si="10"/>
        <v>0.14323669293095231</v>
      </c>
    </row>
    <row r="37" spans="1:19">
      <c r="A37" s="26">
        <f t="shared" si="11"/>
        <v>32</v>
      </c>
      <c r="B37" s="31">
        <v>-0.151226</v>
      </c>
      <c r="C37" s="36">
        <v>-0.87570599999999998</v>
      </c>
      <c r="D37" s="36">
        <v>0.57325300000000001</v>
      </c>
      <c r="E37" s="36">
        <v>-1.2199999999999999E-3</v>
      </c>
      <c r="F37" s="36">
        <v>-2.1080000000000001E-3</v>
      </c>
      <c r="G37" s="36">
        <v>-3.3199999999999999E-4</v>
      </c>
      <c r="H37" s="36">
        <v>-1.738E-3</v>
      </c>
      <c r="I37" s="36">
        <v>-4.1089999999999998E-3</v>
      </c>
      <c r="J37" s="36">
        <v>6.3299999999999999E-4</v>
      </c>
      <c r="K37" s="31">
        <f t="shared" si="2"/>
        <v>-0.38338251548984414</v>
      </c>
      <c r="L37" s="36">
        <f t="shared" si="3"/>
        <v>-2.2200571932706641</v>
      </c>
      <c r="M37" s="36">
        <f t="shared" si="4"/>
        <v>1.4532896271282691</v>
      </c>
      <c r="N37" s="36">
        <f t="shared" si="5"/>
        <v>-0.30928985022258731</v>
      </c>
      <c r="O37" s="36">
        <f t="shared" si="6"/>
        <v>-0.534412298581323</v>
      </c>
      <c r="P37" s="36">
        <f t="shared" si="7"/>
        <v>-8.4167401863851632E-2</v>
      </c>
      <c r="Q37" s="36">
        <f t="shared" si="8"/>
        <v>-0.44061127843184983</v>
      </c>
      <c r="R37" s="36">
        <f t="shared" si="9"/>
        <v>-1.0416983562005009</v>
      </c>
      <c r="S37" s="37">
        <f t="shared" si="10"/>
        <v>0.16047579933680142</v>
      </c>
    </row>
    <row r="38" spans="1:19">
      <c r="A38" s="26">
        <f t="shared" si="11"/>
        <v>33</v>
      </c>
      <c r="B38" s="31">
        <v>-0.18108199999999999</v>
      </c>
      <c r="C38" s="36">
        <v>-0.86698699999999995</v>
      </c>
      <c r="D38" s="36">
        <v>0.50482300000000002</v>
      </c>
      <c r="E38" s="36">
        <v>-1.2049999999999999E-3</v>
      </c>
      <c r="F38" s="36">
        <v>-2.0890000000000001E-3</v>
      </c>
      <c r="G38" s="36">
        <v>-3.21E-4</v>
      </c>
      <c r="H38" s="36">
        <v>-1.5740000000000001E-3</v>
      </c>
      <c r="I38" s="36">
        <v>-3.839E-3</v>
      </c>
      <c r="J38" s="36">
        <v>6.8999999999999997E-4</v>
      </c>
      <c r="K38" s="31">
        <f t="shared" si="2"/>
        <v>-0.45907233326234881</v>
      </c>
      <c r="L38" s="36">
        <f t="shared" si="3"/>
        <v>-2.1979531096305762</v>
      </c>
      <c r="M38" s="36">
        <f t="shared" si="4"/>
        <v>1.2798084431058787</v>
      </c>
      <c r="N38" s="36">
        <f t="shared" si="5"/>
        <v>-0.30548710616247349</v>
      </c>
      <c r="O38" s="36">
        <f t="shared" si="6"/>
        <v>-0.5295954894385122</v>
      </c>
      <c r="P38" s="36">
        <f t="shared" si="7"/>
        <v>-8.1378722886434843E-2</v>
      </c>
      <c r="Q38" s="36">
        <f t="shared" si="8"/>
        <v>-0.3990346100412725</v>
      </c>
      <c r="R38" s="36">
        <f t="shared" si="9"/>
        <v>-0.97324896311845299</v>
      </c>
      <c r="S38" s="37">
        <f t="shared" si="10"/>
        <v>0.17492622676523378</v>
      </c>
    </row>
    <row r="39" spans="1:19">
      <c r="A39" s="26">
        <f t="shared" si="11"/>
        <v>34</v>
      </c>
      <c r="B39" s="31">
        <v>-0.20713699999999999</v>
      </c>
      <c r="C39" s="36">
        <v>-0.85771600000000003</v>
      </c>
      <c r="D39" s="36">
        <v>0.443442</v>
      </c>
      <c r="E39" s="36">
        <v>-1.189E-3</v>
      </c>
      <c r="F39" s="36">
        <v>-2.0699999999999998E-3</v>
      </c>
      <c r="G39" s="36">
        <v>-3.0899999999999998E-4</v>
      </c>
      <c r="H39" s="36">
        <v>-1.423E-3</v>
      </c>
      <c r="I39" s="36">
        <v>-3.5850000000000001E-3</v>
      </c>
      <c r="J39" s="36">
        <v>7.3899999999999997E-4</v>
      </c>
      <c r="K39" s="31">
        <f t="shared" si="2"/>
        <v>-0.52512599758652512</v>
      </c>
      <c r="L39" s="36">
        <f t="shared" si="3"/>
        <v>-2.1744496161763665</v>
      </c>
      <c r="M39" s="36">
        <f t="shared" si="4"/>
        <v>1.124197621003316</v>
      </c>
      <c r="N39" s="36">
        <f t="shared" si="5"/>
        <v>-0.30143084583168545</v>
      </c>
      <c r="O39" s="36">
        <f t="shared" si="6"/>
        <v>-0.52477868029570141</v>
      </c>
      <c r="P39" s="36">
        <f t="shared" si="7"/>
        <v>-7.8336527638343825E-2</v>
      </c>
      <c r="Q39" s="36">
        <f t="shared" si="8"/>
        <v>-0.36075365316946045</v>
      </c>
      <c r="R39" s="36">
        <f t="shared" si="9"/>
        <v>-0.90885583036719297</v>
      </c>
      <c r="S39" s="37">
        <f t="shared" si="10"/>
        <v>0.18734852402827212</v>
      </c>
    </row>
    <row r="40" spans="1:19">
      <c r="A40" s="26">
        <f t="shared" si="11"/>
        <v>35</v>
      </c>
      <c r="B40" s="31">
        <v>-0.22978399999999999</v>
      </c>
      <c r="C40" s="36">
        <v>-0.84830499999999998</v>
      </c>
      <c r="D40" s="36">
        <v>0.38873600000000003</v>
      </c>
      <c r="E40" s="36">
        <v>-1.173E-3</v>
      </c>
      <c r="F40" s="36">
        <v>-2.0479999999999999E-3</v>
      </c>
      <c r="G40" s="36">
        <v>-2.9799999999999998E-4</v>
      </c>
      <c r="H40" s="36">
        <v>-1.2830000000000001E-3</v>
      </c>
      <c r="I40" s="36">
        <v>-3.3449999999999999E-3</v>
      </c>
      <c r="J40" s="36">
        <v>7.7899999999999996E-4</v>
      </c>
      <c r="K40" s="31">
        <f t="shared" si="2"/>
        <v>-0.58253982740612298</v>
      </c>
      <c r="L40" s="36">
        <f t="shared" si="3"/>
        <v>-2.1505911999432126</v>
      </c>
      <c r="M40" s="36">
        <f t="shared" si="4"/>
        <v>0.98550900996825985</v>
      </c>
      <c r="N40" s="36">
        <f t="shared" si="5"/>
        <v>-0.29737458550089746</v>
      </c>
      <c r="O40" s="36">
        <f t="shared" si="6"/>
        <v>-0.5192013223408678</v>
      </c>
      <c r="P40" s="36">
        <f t="shared" si="7"/>
        <v>-7.554784866092705E-2</v>
      </c>
      <c r="Q40" s="36">
        <f t="shared" si="8"/>
        <v>-0.32526137527506516</v>
      </c>
      <c r="R40" s="36">
        <f t="shared" si="9"/>
        <v>-0.84801192540537251</v>
      </c>
      <c r="S40" s="37">
        <f t="shared" si="10"/>
        <v>0.1974891748552422</v>
      </c>
    </row>
    <row r="41" spans="1:19">
      <c r="A41" s="26">
        <f t="shared" si="11"/>
        <v>36</v>
      </c>
      <c r="B41" s="31">
        <v>-0.24937500000000001</v>
      </c>
      <c r="C41" s="36">
        <v>-0.83908300000000002</v>
      </c>
      <c r="D41" s="36">
        <v>0.340333</v>
      </c>
      <c r="E41" s="36">
        <v>-1.157E-3</v>
      </c>
      <c r="F41" s="36">
        <v>-2.026E-3</v>
      </c>
      <c r="G41" s="36">
        <v>-2.8699999999999998E-4</v>
      </c>
      <c r="H41" s="36">
        <v>-1.155E-3</v>
      </c>
      <c r="I41" s="36">
        <v>-3.1210000000000001E-3</v>
      </c>
      <c r="J41" s="36">
        <v>8.12E-4</v>
      </c>
      <c r="K41" s="31">
        <f t="shared" si="2"/>
        <v>-0.6322061999939157</v>
      </c>
      <c r="L41" s="36">
        <f t="shared" si="3"/>
        <v>-2.127211929461633</v>
      </c>
      <c r="M41" s="36">
        <f t="shared" si="4"/>
        <v>0.86279952947380167</v>
      </c>
      <c r="N41" s="36">
        <f t="shared" si="5"/>
        <v>-0.29331832517010942</v>
      </c>
      <c r="O41" s="36">
        <f t="shared" si="6"/>
        <v>-0.5136239643860343</v>
      </c>
      <c r="P41" s="36">
        <f t="shared" si="7"/>
        <v>-7.2759169683510289E-2</v>
      </c>
      <c r="Q41" s="36">
        <f t="shared" si="8"/>
        <v>-0.29281129262876093</v>
      </c>
      <c r="R41" s="36">
        <f t="shared" si="9"/>
        <v>-0.79122428077434015</v>
      </c>
      <c r="S41" s="37">
        <f t="shared" si="10"/>
        <v>0.20585521178749253</v>
      </c>
    </row>
    <row r="42" spans="1:19">
      <c r="A42" s="26">
        <f t="shared" si="11"/>
        <v>37</v>
      </c>
      <c r="B42" s="31">
        <v>-0.26622499999999999</v>
      </c>
      <c r="C42" s="36">
        <v>-0.83030199999999998</v>
      </c>
      <c r="D42" s="36">
        <v>0.29785200000000001</v>
      </c>
      <c r="E42" s="36">
        <v>-1.139E-3</v>
      </c>
      <c r="F42" s="36">
        <v>-2.003E-3</v>
      </c>
      <c r="G42" s="36">
        <v>-2.7599999999999999E-4</v>
      </c>
      <c r="H42" s="36">
        <v>-1.036E-3</v>
      </c>
      <c r="I42" s="36">
        <v>-2.911E-3</v>
      </c>
      <c r="J42" s="36">
        <v>8.3799999999999999E-4</v>
      </c>
      <c r="K42" s="31">
        <f t="shared" si="2"/>
        <v>-0.67492369160252708</v>
      </c>
      <c r="L42" s="36">
        <f t="shared" si="3"/>
        <v>-2.1049506657337269</v>
      </c>
      <c r="M42" s="36">
        <f t="shared" si="4"/>
        <v>0.75510328252867276</v>
      </c>
      <c r="N42" s="36">
        <f t="shared" si="5"/>
        <v>-0.28875503229797289</v>
      </c>
      <c r="O42" s="36">
        <f t="shared" si="6"/>
        <v>-0.50779309016052654</v>
      </c>
      <c r="P42" s="36">
        <f t="shared" si="7"/>
        <v>-6.9970490706093513E-2</v>
      </c>
      <c r="Q42" s="36">
        <f t="shared" si="8"/>
        <v>-0.26264285641852497</v>
      </c>
      <c r="R42" s="36">
        <f t="shared" si="9"/>
        <v>-0.73798586393274712</v>
      </c>
      <c r="S42" s="37">
        <f t="shared" si="10"/>
        <v>0.21244663482502307</v>
      </c>
    </row>
    <row r="43" spans="1:19">
      <c r="A43" s="26">
        <f t="shared" si="11"/>
        <v>38</v>
      </c>
      <c r="B43" s="31">
        <v>-0.28061900000000001</v>
      </c>
      <c r="C43" s="36">
        <v>-0.82213599999999998</v>
      </c>
      <c r="D43" s="36">
        <v>0.26089800000000002</v>
      </c>
      <c r="E43" s="36">
        <v>-1.122E-3</v>
      </c>
      <c r="F43" s="36">
        <v>-1.9789999999999999E-3</v>
      </c>
      <c r="G43" s="36">
        <v>-2.6499999999999999E-4</v>
      </c>
      <c r="H43" s="36">
        <v>-9.2800000000000001E-4</v>
      </c>
      <c r="I43" s="36">
        <v>-2.715E-3</v>
      </c>
      <c r="J43" s="36">
        <v>8.5999999999999998E-4</v>
      </c>
      <c r="K43" s="31">
        <f t="shared" si="2"/>
        <v>-0.71141482360337893</v>
      </c>
      <c r="L43" s="36">
        <f t="shared" si="3"/>
        <v>-2.0842485270704674</v>
      </c>
      <c r="M43" s="36">
        <f t="shared" si="4"/>
        <v>0.66141887986370973</v>
      </c>
      <c r="N43" s="36">
        <f t="shared" si="5"/>
        <v>-0.28444525569651058</v>
      </c>
      <c r="O43" s="36">
        <f t="shared" si="6"/>
        <v>-0.5017086996643445</v>
      </c>
      <c r="P43" s="36">
        <f t="shared" si="7"/>
        <v>-6.7181811728676752E-2</v>
      </c>
      <c r="Q43" s="36">
        <f t="shared" si="8"/>
        <v>-0.23526309918570573</v>
      </c>
      <c r="R43" s="36">
        <f t="shared" si="9"/>
        <v>-0.68829667488059387</v>
      </c>
      <c r="S43" s="37">
        <f t="shared" si="10"/>
        <v>0.2180239927798566</v>
      </c>
    </row>
    <row r="44" spans="1:19">
      <c r="A44" s="26">
        <f t="shared" si="11"/>
        <v>39</v>
      </c>
      <c r="B44" s="31">
        <v>-0.29281200000000002</v>
      </c>
      <c r="C44" s="36">
        <v>-0.81468600000000002</v>
      </c>
      <c r="D44" s="36">
        <v>0.22906199999999999</v>
      </c>
      <c r="E44" s="36">
        <v>-1.1039999999999999E-3</v>
      </c>
      <c r="F44" s="36">
        <v>-1.9530000000000001E-3</v>
      </c>
      <c r="G44" s="36">
        <v>-2.5500000000000002E-4</v>
      </c>
      <c r="H44" s="36">
        <v>-8.2799999999999996E-4</v>
      </c>
      <c r="I44" s="36">
        <v>-2.5330000000000001E-3</v>
      </c>
      <c r="J44" s="36">
        <v>8.7600000000000004E-4</v>
      </c>
      <c r="K44" s="31">
        <f t="shared" si="2"/>
        <v>-0.74232606248669053</v>
      </c>
      <c r="L44" s="36">
        <f t="shared" si="3"/>
        <v>-2.0653615649052357</v>
      </c>
      <c r="M44" s="36">
        <f t="shared" si="4"/>
        <v>0.58070943993185486</v>
      </c>
      <c r="N44" s="36">
        <f t="shared" si="5"/>
        <v>-0.27988196282437405</v>
      </c>
      <c r="O44" s="36">
        <f t="shared" si="6"/>
        <v>-0.49511727662681393</v>
      </c>
      <c r="P44" s="36">
        <f t="shared" si="7"/>
        <v>-6.4646649021934233E-2</v>
      </c>
      <c r="Q44" s="36">
        <f t="shared" si="8"/>
        <v>-0.20991147211828057</v>
      </c>
      <c r="R44" s="36">
        <f t="shared" si="9"/>
        <v>-0.64215671361788007</v>
      </c>
      <c r="S44" s="37">
        <f t="shared" si="10"/>
        <v>0.22208025311064469</v>
      </c>
    </row>
    <row r="45" spans="1:19">
      <c r="A45" s="26">
        <f t="shared" si="11"/>
        <v>40</v>
      </c>
      <c r="B45" s="31">
        <v>-0.303033</v>
      </c>
      <c r="C45" s="36">
        <v>-0.80798800000000004</v>
      </c>
      <c r="D45" s="36">
        <v>0.20192299999999999</v>
      </c>
      <c r="E45" s="36">
        <v>-1.0859999999999999E-3</v>
      </c>
      <c r="F45" s="36">
        <v>-1.928E-3</v>
      </c>
      <c r="G45" s="36">
        <v>-2.4499999999999999E-4</v>
      </c>
      <c r="H45" s="36">
        <v>-7.3700000000000002E-4</v>
      </c>
      <c r="I45" s="36">
        <v>-2.3630000000000001E-3</v>
      </c>
      <c r="J45" s="36">
        <v>8.8900000000000003E-4</v>
      </c>
      <c r="K45" s="31">
        <f t="shared" si="2"/>
        <v>-0.76823796051230575</v>
      </c>
      <c r="L45" s="36">
        <f t="shared" si="3"/>
        <v>-2.0483810450954745</v>
      </c>
      <c r="M45" s="36">
        <f t="shared" si="4"/>
        <v>0.51190765923356962</v>
      </c>
      <c r="N45" s="36">
        <f t="shared" si="5"/>
        <v>-0.27531866995223753</v>
      </c>
      <c r="O45" s="36">
        <f t="shared" si="6"/>
        <v>-0.48877936985995762</v>
      </c>
      <c r="P45" s="36">
        <f t="shared" si="7"/>
        <v>-6.2111486315191713E-2</v>
      </c>
      <c r="Q45" s="36">
        <f t="shared" si="8"/>
        <v>-0.18684149148692364</v>
      </c>
      <c r="R45" s="36">
        <f t="shared" si="9"/>
        <v>-0.59905894760325729</v>
      </c>
      <c r="S45" s="37">
        <f t="shared" si="10"/>
        <v>0.22537596462940995</v>
      </c>
    </row>
    <row r="46" spans="1:19">
      <c r="A46" s="26">
        <f t="shared" si="11"/>
        <v>41</v>
      </c>
      <c r="B46" s="31">
        <v>-0.31148799999999999</v>
      </c>
      <c r="C46" s="36">
        <v>-0.80202200000000001</v>
      </c>
      <c r="D46" s="36">
        <v>0.17904700000000001</v>
      </c>
      <c r="E46" s="36">
        <v>-1.0679999999999999E-3</v>
      </c>
      <c r="F46" s="36">
        <v>-1.9009999999999999E-3</v>
      </c>
      <c r="G46" s="36">
        <v>-2.3499999999999999E-4</v>
      </c>
      <c r="H46" s="36">
        <v>-6.5399999999999996E-4</v>
      </c>
      <c r="I46" s="36">
        <v>-2.2049999999999999E-3</v>
      </c>
      <c r="J46" s="36">
        <v>8.9800000000000004E-4</v>
      </c>
      <c r="K46" s="31">
        <f t="shared" si="2"/>
        <v>-0.78967276119781371</v>
      </c>
      <c r="L46" s="36">
        <f t="shared" si="3"/>
        <v>-2.0332562643870484</v>
      </c>
      <c r="M46" s="36">
        <f t="shared" si="4"/>
        <v>0.45391327715412783</v>
      </c>
      <c r="N46" s="36">
        <f t="shared" si="5"/>
        <v>-0.270755377080101</v>
      </c>
      <c r="O46" s="36">
        <f t="shared" si="6"/>
        <v>-0.48193443055175283</v>
      </c>
      <c r="P46" s="36">
        <f t="shared" si="7"/>
        <v>-5.9576323608449194E-2</v>
      </c>
      <c r="Q46" s="36">
        <f t="shared" si="8"/>
        <v>-0.16579964102096073</v>
      </c>
      <c r="R46" s="36">
        <f t="shared" si="9"/>
        <v>-0.55900337683672541</v>
      </c>
      <c r="S46" s="37">
        <f t="shared" si="10"/>
        <v>0.22765761106547822</v>
      </c>
    </row>
    <row r="47" spans="1:19">
      <c r="A47" s="26">
        <f t="shared" si="11"/>
        <v>42</v>
      </c>
      <c r="B47" s="31">
        <v>-0.31836199999999998</v>
      </c>
      <c r="C47" s="36">
        <v>-0.79672299999999996</v>
      </c>
      <c r="D47" s="36">
        <v>0.159999</v>
      </c>
      <c r="E47" s="36">
        <v>-1.0499999999999999E-3</v>
      </c>
      <c r="F47" s="36">
        <v>-1.874E-3</v>
      </c>
      <c r="G47" s="36">
        <v>-2.2599999999999999E-4</v>
      </c>
      <c r="H47" s="36">
        <v>-5.7700000000000004E-4</v>
      </c>
      <c r="I47" s="36">
        <v>-2.0600000000000002E-3</v>
      </c>
      <c r="J47" s="36">
        <v>9.0499999999999999E-4</v>
      </c>
      <c r="K47" s="31">
        <f t="shared" si="2"/>
        <v>-0.80709946964396173</v>
      </c>
      <c r="L47" s="36">
        <f t="shared" si="3"/>
        <v>-2.0198224372040197</v>
      </c>
      <c r="M47" s="36">
        <f t="shared" si="4"/>
        <v>0.40562349791609631</v>
      </c>
      <c r="N47" s="36">
        <f t="shared" si="5"/>
        <v>-0.26619208420796447</v>
      </c>
      <c r="O47" s="36">
        <f t="shared" si="6"/>
        <v>-0.47508949124354805</v>
      </c>
      <c r="P47" s="36">
        <f t="shared" si="7"/>
        <v>-5.7294677172380924E-2</v>
      </c>
      <c r="Q47" s="36">
        <f t="shared" si="8"/>
        <v>-0.14627888817904333</v>
      </c>
      <c r="R47" s="36">
        <f t="shared" si="9"/>
        <v>-0.52224351758895893</v>
      </c>
      <c r="S47" s="37">
        <f t="shared" si="10"/>
        <v>0.22943222496019794</v>
      </c>
    </row>
    <row r="48" spans="1:19">
      <c r="A48" s="26">
        <f t="shared" si="11"/>
        <v>43</v>
      </c>
      <c r="B48" s="31">
        <v>-0.32382300000000003</v>
      </c>
      <c r="C48" s="36">
        <v>-0.79199200000000003</v>
      </c>
      <c r="D48" s="36">
        <v>0.144346</v>
      </c>
      <c r="E48" s="36">
        <v>-1.0319999999999999E-3</v>
      </c>
      <c r="F48" s="36">
        <v>-1.8469999999999999E-3</v>
      </c>
      <c r="G48" s="36">
        <v>-2.1699999999999999E-4</v>
      </c>
      <c r="H48" s="36">
        <v>-5.0799999999999999E-4</v>
      </c>
      <c r="I48" s="36">
        <v>-1.9250000000000001E-3</v>
      </c>
      <c r="J48" s="36">
        <v>9.1E-4</v>
      </c>
      <c r="K48" s="31">
        <f t="shared" si="2"/>
        <v>-0.82094399318548272</v>
      </c>
      <c r="L48" s="36">
        <f t="shared" si="3"/>
        <v>-2.007828582438421</v>
      </c>
      <c r="M48" s="36">
        <f t="shared" si="4"/>
        <v>0.36594059606745566</v>
      </c>
      <c r="N48" s="36">
        <f t="shared" si="5"/>
        <v>-0.26162879133582789</v>
      </c>
      <c r="O48" s="36">
        <f t="shared" si="6"/>
        <v>-0.46824455193534326</v>
      </c>
      <c r="P48" s="36">
        <f t="shared" si="7"/>
        <v>-5.5013030736312661E-2</v>
      </c>
      <c r="Q48" s="36">
        <f t="shared" si="8"/>
        <v>-0.12878626550251995</v>
      </c>
      <c r="R48" s="36">
        <f t="shared" si="9"/>
        <v>-0.48801882104793487</v>
      </c>
      <c r="S48" s="37">
        <f t="shared" si="10"/>
        <v>0.23069980631356921</v>
      </c>
    </row>
    <row r="49" spans="1:19">
      <c r="A49" s="26">
        <f t="shared" si="11"/>
        <v>44</v>
      </c>
      <c r="B49" s="31">
        <v>-0.32801999999999998</v>
      </c>
      <c r="C49" s="36">
        <v>-0.78770799999999996</v>
      </c>
      <c r="D49" s="36">
        <v>0.13166800000000001</v>
      </c>
      <c r="E49" s="36">
        <v>-1.0139999999999999E-3</v>
      </c>
      <c r="F49" s="36">
        <v>-1.8190000000000001E-3</v>
      </c>
      <c r="G49" s="36">
        <v>-2.0799999999999999E-4</v>
      </c>
      <c r="H49" s="36">
        <v>-4.44E-4</v>
      </c>
      <c r="I49" s="36">
        <v>-1.802E-3</v>
      </c>
      <c r="J49" s="36">
        <v>9.1399999999999999E-4</v>
      </c>
      <c r="K49" s="31">
        <f t="shared" si="2"/>
        <v>-0.831584071065681</v>
      </c>
      <c r="L49" s="36">
        <f t="shared" si="3"/>
        <v>-1.996967945402736</v>
      </c>
      <c r="M49" s="36">
        <f t="shared" si="4"/>
        <v>0.33379980327137398</v>
      </c>
      <c r="N49" s="36">
        <f t="shared" si="5"/>
        <v>-0.25706549846369137</v>
      </c>
      <c r="O49" s="36">
        <f t="shared" si="6"/>
        <v>-0.4611460963564642</v>
      </c>
      <c r="P49" s="36">
        <f t="shared" si="7"/>
        <v>-5.2731384300244391E-2</v>
      </c>
      <c r="Q49" s="36">
        <f t="shared" si="8"/>
        <v>-0.11256122417936784</v>
      </c>
      <c r="R49" s="36">
        <f t="shared" si="9"/>
        <v>-0.45683631975500189</v>
      </c>
      <c r="S49" s="37">
        <f t="shared" si="10"/>
        <v>0.2317138713962662</v>
      </c>
    </row>
    <row r="50" spans="1:19">
      <c r="A50" s="26">
        <f t="shared" si="11"/>
        <v>45</v>
      </c>
      <c r="B50" s="31">
        <v>-0.33108900000000002</v>
      </c>
      <c r="C50" s="36">
        <v>-0.78373999999999999</v>
      </c>
      <c r="D50" s="36">
        <v>0.121562</v>
      </c>
      <c r="E50" s="36">
        <v>-9.9500000000000001E-4</v>
      </c>
      <c r="F50" s="36">
        <v>-1.792E-3</v>
      </c>
      <c r="G50" s="36">
        <v>-1.9900000000000001E-4</v>
      </c>
      <c r="H50" s="36">
        <v>-3.86E-4</v>
      </c>
      <c r="I50" s="36">
        <v>-1.688E-3</v>
      </c>
      <c r="J50" s="36">
        <v>9.1600000000000004E-4</v>
      </c>
      <c r="K50" s="31">
        <f t="shared" si="2"/>
        <v>-0.83936448541267383</v>
      </c>
      <c r="L50" s="36">
        <f t="shared" si="3"/>
        <v>-1.9869084197823816</v>
      </c>
      <c r="M50" s="36">
        <f t="shared" si="4"/>
        <v>0.30817944895703409</v>
      </c>
      <c r="N50" s="36">
        <f t="shared" si="5"/>
        <v>-0.25224868932088063</v>
      </c>
      <c r="O50" s="36">
        <f t="shared" si="6"/>
        <v>-0.45430115704825935</v>
      </c>
      <c r="P50" s="36">
        <f t="shared" si="7"/>
        <v>-5.0449737864176128E-2</v>
      </c>
      <c r="Q50" s="36">
        <f t="shared" si="8"/>
        <v>-9.7857280480261238E-2</v>
      </c>
      <c r="R50" s="36">
        <f t="shared" si="9"/>
        <v>-0.42793546489813722</v>
      </c>
      <c r="S50" s="37">
        <f t="shared" si="10"/>
        <v>0.23222090393761474</v>
      </c>
    </row>
    <row r="51" spans="1:19">
      <c r="A51" s="26">
        <f t="shared" si="11"/>
        <v>46</v>
      </c>
      <c r="B51" s="31">
        <v>-0.333152</v>
      </c>
      <c r="C51" s="36">
        <v>-0.77995499999999995</v>
      </c>
      <c r="D51" s="36">
        <v>0.113651</v>
      </c>
      <c r="E51" s="36">
        <v>-9.77E-4</v>
      </c>
      <c r="F51" s="36">
        <v>-1.7639999999999999E-3</v>
      </c>
      <c r="G51" s="36">
        <v>-1.9100000000000001E-4</v>
      </c>
      <c r="H51" s="36">
        <v>-3.3399999999999999E-4</v>
      </c>
      <c r="I51" s="36">
        <v>-1.5839999999999999E-3</v>
      </c>
      <c r="J51" s="36">
        <v>9.1699999999999995E-4</v>
      </c>
      <c r="K51" s="31">
        <f t="shared" si="2"/>
        <v>-0.84459452607668362</v>
      </c>
      <c r="L51" s="36">
        <f t="shared" si="3"/>
        <v>-1.9773128289373612</v>
      </c>
      <c r="M51" s="36">
        <f t="shared" si="4"/>
        <v>0.28812377678399403</v>
      </c>
      <c r="N51" s="36">
        <f t="shared" si="5"/>
        <v>-0.24768539644874407</v>
      </c>
      <c r="O51" s="36">
        <f t="shared" si="6"/>
        <v>-0.44720270146938035</v>
      </c>
      <c r="P51" s="36">
        <f t="shared" si="7"/>
        <v>-4.8421607698782114E-2</v>
      </c>
      <c r="Q51" s="36">
        <f t="shared" si="8"/>
        <v>-8.467443440520013E-2</v>
      </c>
      <c r="R51" s="36">
        <f t="shared" si="9"/>
        <v>-0.40156977274801497</v>
      </c>
      <c r="S51" s="37">
        <f t="shared" si="10"/>
        <v>0.23247442020828896</v>
      </c>
    </row>
    <row r="52" spans="1:19">
      <c r="A52" s="26">
        <f t="shared" si="11"/>
        <v>47</v>
      </c>
      <c r="B52" s="31">
        <v>-0.334318</v>
      </c>
      <c r="C52" s="36">
        <v>-0.77622599999999997</v>
      </c>
      <c r="D52" s="36">
        <v>0.107589</v>
      </c>
      <c r="E52" s="36">
        <v>-9.59E-4</v>
      </c>
      <c r="F52" s="36">
        <v>-1.735E-3</v>
      </c>
      <c r="G52" s="36">
        <v>-1.83E-4</v>
      </c>
      <c r="H52" s="36">
        <v>-2.8600000000000001E-4</v>
      </c>
      <c r="I52" s="36">
        <v>-1.4890000000000001E-3</v>
      </c>
      <c r="J52" s="36">
        <v>9.1799999999999998E-4</v>
      </c>
      <c r="K52" s="31">
        <f t="shared" si="2"/>
        <v>-0.84755052579274548</v>
      </c>
      <c r="L52" s="36">
        <f t="shared" si="3"/>
        <v>-1.9678592072039183</v>
      </c>
      <c r="M52" s="36">
        <f t="shared" si="4"/>
        <v>0.27275562045572088</v>
      </c>
      <c r="N52" s="36">
        <f t="shared" si="5"/>
        <v>-0.24312210357660755</v>
      </c>
      <c r="O52" s="36">
        <f t="shared" si="6"/>
        <v>-0.43985072961982702</v>
      </c>
      <c r="P52" s="36">
        <f t="shared" si="7"/>
        <v>-4.6393477533388093E-2</v>
      </c>
      <c r="Q52" s="36">
        <f t="shared" si="8"/>
        <v>-7.2505653412836046E-2</v>
      </c>
      <c r="R52" s="36">
        <f t="shared" si="9"/>
        <v>-0.37748572703396105</v>
      </c>
      <c r="S52" s="37">
        <f t="shared" si="10"/>
        <v>0.23272793647896323</v>
      </c>
    </row>
    <row r="53" spans="1:19">
      <c r="A53" s="26">
        <f t="shared" si="11"/>
        <v>48</v>
      </c>
      <c r="B53" s="31">
        <v>-0.33468700000000001</v>
      </c>
      <c r="C53" s="36">
        <v>-0.77243700000000004</v>
      </c>
      <c r="D53" s="36">
        <v>0.103063</v>
      </c>
      <c r="E53" s="36">
        <v>-9.41E-4</v>
      </c>
      <c r="F53" s="36">
        <v>-1.707E-3</v>
      </c>
      <c r="G53" s="36">
        <v>-1.75E-4</v>
      </c>
      <c r="H53" s="36">
        <v>-2.42E-4</v>
      </c>
      <c r="I53" s="36">
        <v>-1.403E-3</v>
      </c>
      <c r="J53" s="36">
        <v>9.1799999999999998E-4</v>
      </c>
      <c r="K53" s="31">
        <f t="shared" si="2"/>
        <v>-0.84848600083153347</v>
      </c>
      <c r="L53" s="36">
        <f t="shared" si="3"/>
        <v>-1.9582534757080712</v>
      </c>
      <c r="M53" s="36">
        <f t="shared" si="4"/>
        <v>0.26128147404500424</v>
      </c>
      <c r="N53" s="36">
        <f t="shared" si="5"/>
        <v>-0.23855881070447105</v>
      </c>
      <c r="O53" s="36">
        <f t="shared" si="6"/>
        <v>-0.43275227404094796</v>
      </c>
      <c r="P53" s="36">
        <f t="shared" si="7"/>
        <v>-4.4365347367994079E-2</v>
      </c>
      <c r="Q53" s="36">
        <f t="shared" si="8"/>
        <v>-6.1350937503168952E-2</v>
      </c>
      <c r="R53" s="36">
        <f t="shared" si="9"/>
        <v>-0.35568332775597544</v>
      </c>
      <c r="S53" s="37">
        <f t="shared" si="10"/>
        <v>0.23272793647896323</v>
      </c>
    </row>
    <row r="54" spans="1:19">
      <c r="A54" s="26">
        <f t="shared" si="11"/>
        <v>49</v>
      </c>
      <c r="B54" s="31">
        <v>-0.33434700000000001</v>
      </c>
      <c r="C54" s="36">
        <v>-0.76848899999999998</v>
      </c>
      <c r="D54" s="36">
        <v>9.9793999999999994E-2</v>
      </c>
      <c r="E54" s="36">
        <v>-9.2299999999999999E-4</v>
      </c>
      <c r="F54" s="36">
        <v>-1.6789999999999999E-3</v>
      </c>
      <c r="G54" s="36">
        <v>-1.6699999999999999E-4</v>
      </c>
      <c r="H54" s="36">
        <v>-2.03E-4</v>
      </c>
      <c r="I54" s="36">
        <v>-1.3240000000000001E-3</v>
      </c>
      <c r="J54" s="36">
        <v>9.1799999999999998E-4</v>
      </c>
      <c r="K54" s="31">
        <f t="shared" si="2"/>
        <v>-0.84762404551124093</v>
      </c>
      <c r="L54" s="36">
        <f t="shared" si="3"/>
        <v>-1.9482446533418516</v>
      </c>
      <c r="M54" s="36">
        <f t="shared" si="4"/>
        <v>0.25299402715666292</v>
      </c>
      <c r="N54" s="36">
        <f t="shared" si="5"/>
        <v>-0.23399551783233447</v>
      </c>
      <c r="O54" s="36">
        <f t="shared" si="6"/>
        <v>-0.4256538184620689</v>
      </c>
      <c r="P54" s="36">
        <f t="shared" si="7"/>
        <v>-4.2337217202600065E-2</v>
      </c>
      <c r="Q54" s="36">
        <f t="shared" si="8"/>
        <v>-5.1463802946873131E-2</v>
      </c>
      <c r="R54" s="36">
        <f t="shared" si="9"/>
        <v>-0.33565554237270956</v>
      </c>
      <c r="S54" s="37">
        <f t="shared" si="10"/>
        <v>0.23272793647896323</v>
      </c>
    </row>
    <row r="55" spans="1:19">
      <c r="A55" s="26">
        <f t="shared" si="11"/>
        <v>50</v>
      </c>
      <c r="B55" s="31">
        <v>-0.33338000000000001</v>
      </c>
      <c r="C55" s="36">
        <v>-0.76429499999999995</v>
      </c>
      <c r="D55" s="36">
        <v>9.7535999999999998E-2</v>
      </c>
      <c r="E55" s="36">
        <v>-9.0600000000000001E-4</v>
      </c>
      <c r="F55" s="36">
        <v>-1.6509999999999999E-3</v>
      </c>
      <c r="G55" s="36">
        <v>-1.6000000000000001E-4</v>
      </c>
      <c r="H55" s="36">
        <v>-1.6699999999999999E-4</v>
      </c>
      <c r="I55" s="36">
        <v>-1.253E-3</v>
      </c>
      <c r="J55" s="36">
        <v>9.1799999999999998E-4</v>
      </c>
      <c r="K55" s="31">
        <f t="shared" si="2"/>
        <v>-0.84517254317382096</v>
      </c>
      <c r="L55" s="36">
        <f t="shared" si="3"/>
        <v>-1.9376121809497733</v>
      </c>
      <c r="M55" s="36">
        <f t="shared" si="4"/>
        <v>0.24726962976483832</v>
      </c>
      <c r="N55" s="36">
        <f t="shared" si="5"/>
        <v>-0.22968574123087221</v>
      </c>
      <c r="O55" s="36">
        <f t="shared" si="6"/>
        <v>-0.41855536288318984</v>
      </c>
      <c r="P55" s="36">
        <f t="shared" si="7"/>
        <v>-4.05626033078803E-2</v>
      </c>
      <c r="Q55" s="36">
        <f t="shared" si="8"/>
        <v>-4.2337217202600065E-2</v>
      </c>
      <c r="R55" s="36">
        <f t="shared" si="9"/>
        <v>-0.31765588715483761</v>
      </c>
      <c r="S55" s="37">
        <f t="shared" si="10"/>
        <v>0.23272793647896323</v>
      </c>
    </row>
    <row r="56" spans="1:19">
      <c r="A56" s="26">
        <f t="shared" si="11"/>
        <v>51</v>
      </c>
      <c r="B56" s="31">
        <v>-0.33185599999999998</v>
      </c>
      <c r="C56" s="36">
        <v>-0.75978900000000005</v>
      </c>
      <c r="D56" s="36">
        <v>9.6075999999999995E-2</v>
      </c>
      <c r="E56" s="36">
        <v>-8.8800000000000001E-4</v>
      </c>
      <c r="F56" s="36">
        <v>-1.6230000000000001E-3</v>
      </c>
      <c r="G56" s="36">
        <v>-1.5300000000000001E-4</v>
      </c>
      <c r="H56" s="36">
        <v>-1.35E-4</v>
      </c>
      <c r="I56" s="36">
        <v>-1.189E-3</v>
      </c>
      <c r="J56" s="36">
        <v>9.1799999999999998E-4</v>
      </c>
      <c r="K56" s="31">
        <f t="shared" si="2"/>
        <v>-0.84130895520874527</v>
      </c>
      <c r="L56" s="36">
        <f t="shared" si="3"/>
        <v>-1.9261887377931919</v>
      </c>
      <c r="M56" s="36">
        <f t="shared" si="4"/>
        <v>0.24356829221299423</v>
      </c>
      <c r="N56" s="36">
        <f t="shared" si="5"/>
        <v>-0.22512244835873568</v>
      </c>
      <c r="O56" s="36">
        <f t="shared" si="6"/>
        <v>-0.41145690730431084</v>
      </c>
      <c r="P56" s="36">
        <f t="shared" si="7"/>
        <v>-3.8787989413160542E-2</v>
      </c>
      <c r="Q56" s="36">
        <f t="shared" si="8"/>
        <v>-3.4224696541024002E-2</v>
      </c>
      <c r="R56" s="36">
        <f t="shared" si="9"/>
        <v>-0.30143084583168545</v>
      </c>
      <c r="S56" s="37">
        <f t="shared" si="10"/>
        <v>0.23272793647896323</v>
      </c>
    </row>
    <row r="57" spans="1:19">
      <c r="A57" s="26">
        <f t="shared" si="11"/>
        <v>52</v>
      </c>
      <c r="B57" s="31">
        <v>-0.329843</v>
      </c>
      <c r="C57" s="36">
        <v>-0.75491799999999998</v>
      </c>
      <c r="D57" s="36">
        <v>9.5232999999999998E-2</v>
      </c>
      <c r="E57" s="36">
        <v>-8.7100000000000003E-4</v>
      </c>
      <c r="F57" s="36">
        <v>-1.5950000000000001E-3</v>
      </c>
      <c r="G57" s="36">
        <v>-1.46E-4</v>
      </c>
      <c r="H57" s="36">
        <v>-1.06E-4</v>
      </c>
      <c r="I57" s="36">
        <v>-1.1299999999999999E-3</v>
      </c>
      <c r="J57" s="36">
        <v>9.19E-4</v>
      </c>
      <c r="K57" s="31">
        <f t="shared" si="2"/>
        <v>-0.83620567268007262</v>
      </c>
      <c r="L57" s="36">
        <f t="shared" si="3"/>
        <v>-1.9138399602486489</v>
      </c>
      <c r="M57" s="36">
        <f t="shared" si="4"/>
        <v>0.2414311500512103</v>
      </c>
      <c r="N57" s="36">
        <f t="shared" si="5"/>
        <v>-0.2208126717572734</v>
      </c>
      <c r="O57" s="36">
        <f t="shared" si="6"/>
        <v>-0.40435845172543178</v>
      </c>
      <c r="P57" s="36">
        <f t="shared" si="7"/>
        <v>-3.7013375518440778E-2</v>
      </c>
      <c r="Q57" s="36">
        <f t="shared" si="8"/>
        <v>-2.6872724691470701E-2</v>
      </c>
      <c r="R57" s="36">
        <f t="shared" si="9"/>
        <v>-0.28647338586190463</v>
      </c>
      <c r="S57" s="37">
        <f t="shared" si="10"/>
        <v>0.23298145274963747</v>
      </c>
    </row>
    <row r="58" spans="1:19">
      <c r="A58" s="26">
        <f t="shared" si="11"/>
        <v>53</v>
      </c>
      <c r="B58" s="31">
        <v>-0.32739800000000002</v>
      </c>
      <c r="C58" s="36">
        <v>-0.74964699999999995</v>
      </c>
      <c r="D58" s="36">
        <v>9.4851000000000005E-2</v>
      </c>
      <c r="E58" s="36">
        <v>-8.5400000000000005E-4</v>
      </c>
      <c r="F58" s="36">
        <v>-1.5679999999999999E-3</v>
      </c>
      <c r="G58" s="36">
        <v>-1.3899999999999999E-4</v>
      </c>
      <c r="H58" s="36">
        <v>-8.0000000000000007E-5</v>
      </c>
      <c r="I58" s="36">
        <v>-1.078E-3</v>
      </c>
      <c r="J58" s="36">
        <v>9.19E-4</v>
      </c>
      <c r="K58" s="31">
        <f t="shared" si="2"/>
        <v>-0.83000719986208726</v>
      </c>
      <c r="L58" s="36">
        <f t="shared" si="3"/>
        <v>-1.900477117621409</v>
      </c>
      <c r="M58" s="36">
        <f t="shared" si="4"/>
        <v>0.24046271789723467</v>
      </c>
      <c r="N58" s="36">
        <f t="shared" si="5"/>
        <v>-0.21650289515581111</v>
      </c>
      <c r="O58" s="36">
        <f t="shared" si="6"/>
        <v>-0.39751351241722693</v>
      </c>
      <c r="P58" s="36">
        <f t="shared" si="7"/>
        <v>-3.5238761623721013E-2</v>
      </c>
      <c r="Q58" s="36">
        <f t="shared" si="8"/>
        <v>-2.028130165394015E-2</v>
      </c>
      <c r="R58" s="36">
        <f t="shared" si="9"/>
        <v>-0.27329053978684353</v>
      </c>
      <c r="S58" s="37">
        <f t="shared" si="10"/>
        <v>0.23298145274963747</v>
      </c>
    </row>
    <row r="59" spans="1:19">
      <c r="A59" s="26">
        <f t="shared" si="11"/>
        <v>54</v>
      </c>
      <c r="B59" s="31">
        <v>-0.324575</v>
      </c>
      <c r="C59" s="36">
        <v>-0.74395199999999995</v>
      </c>
      <c r="D59" s="36">
        <v>9.4801999999999997E-2</v>
      </c>
      <c r="E59" s="36">
        <v>-8.3699999999999996E-4</v>
      </c>
      <c r="F59" s="36">
        <v>-1.5399999999999999E-3</v>
      </c>
      <c r="G59" s="36">
        <v>-1.3300000000000001E-4</v>
      </c>
      <c r="H59" s="36">
        <v>-5.5999999999999999E-5</v>
      </c>
      <c r="I59" s="36">
        <v>-1.031E-3</v>
      </c>
      <c r="J59" s="36">
        <v>9.1799999999999998E-4</v>
      </c>
      <c r="K59" s="31">
        <f t="shared" si="2"/>
        <v>-0.82285043554095305</v>
      </c>
      <c r="L59" s="36">
        <f t="shared" si="3"/>
        <v>-1.8860393660065102</v>
      </c>
      <c r="M59" s="36">
        <f t="shared" si="4"/>
        <v>0.24033849492460427</v>
      </c>
      <c r="N59" s="36">
        <f t="shared" si="5"/>
        <v>-0.21219311855434883</v>
      </c>
      <c r="O59" s="36">
        <f t="shared" si="6"/>
        <v>-0.39041505683834787</v>
      </c>
      <c r="P59" s="36">
        <f t="shared" si="7"/>
        <v>-3.3717663999675504E-2</v>
      </c>
      <c r="Q59" s="36">
        <f t="shared" si="8"/>
        <v>-1.4196911157758105E-2</v>
      </c>
      <c r="R59" s="36">
        <f t="shared" si="9"/>
        <v>-0.26137527506515368</v>
      </c>
      <c r="S59" s="37">
        <f t="shared" si="10"/>
        <v>0.23272793647896323</v>
      </c>
    </row>
    <row r="60" spans="1:19">
      <c r="A60" s="26">
        <f t="shared" si="11"/>
        <v>55</v>
      </c>
      <c r="B60" s="31">
        <v>-0.32142100000000001</v>
      </c>
      <c r="C60" s="36">
        <v>-0.73782000000000003</v>
      </c>
      <c r="D60" s="36">
        <v>9.4978000000000007E-2</v>
      </c>
      <c r="E60" s="36">
        <v>-8.1999999999999998E-4</v>
      </c>
      <c r="F60" s="36">
        <v>-1.513E-3</v>
      </c>
      <c r="G60" s="36">
        <v>-1.26E-4</v>
      </c>
      <c r="H60" s="36">
        <v>-3.4999999999999997E-5</v>
      </c>
      <c r="I60" s="36">
        <v>-9.8799999999999995E-4</v>
      </c>
      <c r="J60" s="36">
        <v>9.1799999999999998E-4</v>
      </c>
      <c r="K60" s="31">
        <f t="shared" si="2"/>
        <v>-0.81485453236388716</v>
      </c>
      <c r="L60" s="36">
        <f t="shared" si="3"/>
        <v>-1.8704937482887654</v>
      </c>
      <c r="M60" s="36">
        <f t="shared" si="4"/>
        <v>0.24078468356099098</v>
      </c>
      <c r="N60" s="36">
        <f t="shared" si="5"/>
        <v>-0.20788334195288655</v>
      </c>
      <c r="O60" s="36">
        <f t="shared" si="6"/>
        <v>-0.38357011753014308</v>
      </c>
      <c r="P60" s="36">
        <f t="shared" si="7"/>
        <v>-3.1943050104955739E-2</v>
      </c>
      <c r="Q60" s="36">
        <f t="shared" si="8"/>
        <v>-8.8730694735988155E-3</v>
      </c>
      <c r="R60" s="36">
        <f t="shared" si="9"/>
        <v>-0.25047407542616085</v>
      </c>
      <c r="S60" s="37">
        <f t="shared" si="10"/>
        <v>0.23272793647896323</v>
      </c>
    </row>
    <row r="61" spans="1:19">
      <c r="A61" s="26">
        <f t="shared" si="11"/>
        <v>56</v>
      </c>
      <c r="B61" s="31">
        <v>-0.31797999999999998</v>
      </c>
      <c r="C61" s="36">
        <v>-0.73124999999999996</v>
      </c>
      <c r="D61" s="36">
        <v>9.529E-2</v>
      </c>
      <c r="E61" s="36">
        <v>-8.03E-4</v>
      </c>
      <c r="F61" s="36">
        <v>-1.4859999999999999E-3</v>
      </c>
      <c r="G61" s="36">
        <v>-1.2E-4</v>
      </c>
      <c r="H61" s="36">
        <v>-1.5999999999999999E-5</v>
      </c>
      <c r="I61" s="36">
        <v>-9.4899999999999997E-4</v>
      </c>
      <c r="J61" s="36">
        <v>9.1799999999999998E-4</v>
      </c>
      <c r="K61" s="31">
        <f t="shared" si="2"/>
        <v>-0.80613103748998616</v>
      </c>
      <c r="L61" s="36">
        <f t="shared" si="3"/>
        <v>-1.8538377293054669</v>
      </c>
      <c r="M61" s="36">
        <f t="shared" si="4"/>
        <v>0.24157565432549463</v>
      </c>
      <c r="N61" s="36">
        <f t="shared" si="5"/>
        <v>-0.20357356535142426</v>
      </c>
      <c r="O61" s="36">
        <f t="shared" si="6"/>
        <v>-0.37672517822193824</v>
      </c>
      <c r="P61" s="36">
        <f t="shared" si="7"/>
        <v>-3.0421952480910227E-2</v>
      </c>
      <c r="Q61" s="36">
        <f t="shared" si="8"/>
        <v>-4.0562603307880297E-3</v>
      </c>
      <c r="R61" s="36">
        <f t="shared" si="9"/>
        <v>-0.24058694086986504</v>
      </c>
      <c r="S61" s="37">
        <f t="shared" si="10"/>
        <v>0.23272793647896323</v>
      </c>
    </row>
    <row r="62" spans="1:19">
      <c r="A62" s="26">
        <f t="shared" si="11"/>
        <v>57</v>
      </c>
      <c r="B62" s="31">
        <v>-0.31429099999999999</v>
      </c>
      <c r="C62" s="36">
        <v>-0.72424900000000003</v>
      </c>
      <c r="D62" s="36">
        <v>9.5668000000000003E-2</v>
      </c>
      <c r="E62" s="36">
        <v>-7.8700000000000005E-4</v>
      </c>
      <c r="F62" s="36">
        <v>-1.4599999999999999E-3</v>
      </c>
      <c r="G62" s="36">
        <v>-1.1400000000000001E-4</v>
      </c>
      <c r="H62" s="36">
        <v>1.3999999999999999E-6</v>
      </c>
      <c r="I62" s="36">
        <v>-9.1500000000000001E-4</v>
      </c>
      <c r="J62" s="36">
        <v>9.1699999999999995E-4</v>
      </c>
      <c r="K62" s="31">
        <f t="shared" si="2"/>
        <v>-0.796778822264813</v>
      </c>
      <c r="L62" s="36">
        <f t="shared" si="3"/>
        <v>-1.8360890551955626</v>
      </c>
      <c r="M62" s="36">
        <f t="shared" si="4"/>
        <v>0.24253394582864329</v>
      </c>
      <c r="N62" s="36">
        <f t="shared" si="5"/>
        <v>-0.19951730502063625</v>
      </c>
      <c r="O62" s="36">
        <f t="shared" si="6"/>
        <v>-0.37013375518440772</v>
      </c>
      <c r="P62" s="36">
        <f t="shared" si="7"/>
        <v>-2.8900854856864715E-2</v>
      </c>
      <c r="Q62" s="36">
        <f t="shared" si="8"/>
        <v>3.5492277894395261E-4</v>
      </c>
      <c r="R62" s="36">
        <f t="shared" si="9"/>
        <v>-0.23196738766694047</v>
      </c>
      <c r="S62" s="37">
        <f t="shared" si="10"/>
        <v>0.23247442020828896</v>
      </c>
    </row>
    <row r="63" spans="1:19">
      <c r="A63" s="26">
        <f t="shared" si="11"/>
        <v>58</v>
      </c>
      <c r="B63" s="31">
        <v>-0.31038700000000002</v>
      </c>
      <c r="C63" s="36">
        <v>-0.71682900000000005</v>
      </c>
      <c r="D63" s="36">
        <v>9.6054E-2</v>
      </c>
      <c r="E63" s="36">
        <v>-7.7099999999999998E-4</v>
      </c>
      <c r="F63" s="36">
        <v>-1.4339999999999999E-3</v>
      </c>
      <c r="G63" s="36">
        <v>-1.08E-4</v>
      </c>
      <c r="H63" s="36">
        <v>1.7E-5</v>
      </c>
      <c r="I63" s="36">
        <v>-8.83E-4</v>
      </c>
      <c r="J63" s="36">
        <v>9.1699999999999995E-4</v>
      </c>
      <c r="K63" s="31">
        <f t="shared" si="2"/>
        <v>-0.78688154705769031</v>
      </c>
      <c r="L63" s="36">
        <f t="shared" si="3"/>
        <v>-1.8172781479115332</v>
      </c>
      <c r="M63" s="36">
        <f t="shared" si="4"/>
        <v>0.24351251863344592</v>
      </c>
      <c r="N63" s="36">
        <f t="shared" si="5"/>
        <v>-0.19546104468984821</v>
      </c>
      <c r="O63" s="36">
        <f t="shared" si="6"/>
        <v>-0.3635423321468772</v>
      </c>
      <c r="P63" s="36">
        <f t="shared" si="7"/>
        <v>-2.7379757232819203E-2</v>
      </c>
      <c r="Q63" s="36">
        <f t="shared" si="8"/>
        <v>4.3097766014622814E-3</v>
      </c>
      <c r="R63" s="36">
        <f t="shared" si="9"/>
        <v>-0.22385486700536442</v>
      </c>
      <c r="S63" s="37">
        <f t="shared" si="10"/>
        <v>0.23247442020828896</v>
      </c>
    </row>
    <row r="64" spans="1:19">
      <c r="A64" s="26">
        <f t="shared" si="11"/>
        <v>59</v>
      </c>
      <c r="B64" s="31">
        <v>-0.30630200000000002</v>
      </c>
      <c r="C64" s="36">
        <v>-0.70900799999999997</v>
      </c>
      <c r="D64" s="36">
        <v>9.6404000000000004E-2</v>
      </c>
      <c r="E64" s="36">
        <v>-7.5500000000000003E-4</v>
      </c>
      <c r="F64" s="36">
        <v>-1.408E-3</v>
      </c>
      <c r="G64" s="36">
        <v>-1.03E-4</v>
      </c>
      <c r="H64" s="36">
        <v>3.0000000000000001E-5</v>
      </c>
      <c r="I64" s="36">
        <v>-8.5499999999999997E-4</v>
      </c>
      <c r="J64" s="36">
        <v>9.1500000000000001E-4</v>
      </c>
      <c r="K64" s="31">
        <f t="shared" si="2"/>
        <v>-0.77652540740064702</v>
      </c>
      <c r="L64" s="36">
        <f t="shared" si="3"/>
        <v>-1.7974506403820998</v>
      </c>
      <c r="M64" s="36">
        <f t="shared" si="4"/>
        <v>0.24439982558080581</v>
      </c>
      <c r="N64" s="36">
        <f t="shared" si="5"/>
        <v>-0.19140478435906016</v>
      </c>
      <c r="O64" s="36">
        <f t="shared" si="6"/>
        <v>-0.35695090910934668</v>
      </c>
      <c r="P64" s="36">
        <f t="shared" si="7"/>
        <v>-2.6112175879447946E-2</v>
      </c>
      <c r="Q64" s="36">
        <f t="shared" si="8"/>
        <v>7.6054881202275567E-3</v>
      </c>
      <c r="R64" s="36">
        <f t="shared" si="9"/>
        <v>-0.21675641142648536</v>
      </c>
      <c r="S64" s="37">
        <f t="shared" si="10"/>
        <v>0.23196738766694047</v>
      </c>
    </row>
    <row r="65" spans="1:19" ht="15.75" thickBot="1">
      <c r="A65" s="26">
        <f t="shared" si="11"/>
        <v>60</v>
      </c>
      <c r="B65" s="39">
        <v>-0.30206300000000003</v>
      </c>
      <c r="C65" s="38">
        <v>-0.70080799999999999</v>
      </c>
      <c r="D65" s="38">
        <v>9.6682000000000004E-2</v>
      </c>
      <c r="E65" s="38">
        <v>-7.3999999999999999E-4</v>
      </c>
      <c r="F65" s="38">
        <v>-1.382E-3</v>
      </c>
      <c r="G65" s="38">
        <v>-9.7E-5</v>
      </c>
      <c r="H65" s="38">
        <v>4.1999999999999998E-5</v>
      </c>
      <c r="I65" s="38">
        <v>-8.2899999999999998E-4</v>
      </c>
      <c r="J65" s="38">
        <v>9.1399999999999999E-4</v>
      </c>
      <c r="K65" s="39">
        <f t="shared" si="2"/>
        <v>-0.76577885268676549</v>
      </c>
      <c r="L65" s="38">
        <f t="shared" si="3"/>
        <v>-1.7766623061868112</v>
      </c>
      <c r="M65" s="38">
        <f t="shared" si="4"/>
        <v>0.24510460081328023</v>
      </c>
      <c r="N65" s="38">
        <f t="shared" si="5"/>
        <v>-0.18760204029894639</v>
      </c>
      <c r="O65" s="38">
        <f t="shared" si="6"/>
        <v>-0.35035948607181611</v>
      </c>
      <c r="P65" s="38">
        <f t="shared" si="7"/>
        <v>-2.4591078255402434E-2</v>
      </c>
      <c r="Q65" s="38">
        <f t="shared" si="8"/>
        <v>1.0647683368318579E-2</v>
      </c>
      <c r="R65" s="38">
        <f t="shared" si="9"/>
        <v>-0.21016498838895481</v>
      </c>
      <c r="S65" s="40">
        <f t="shared" si="10"/>
        <v>0.2317138713962662</v>
      </c>
    </row>
  </sheetData>
  <mergeCells count="2">
    <mergeCell ref="B2:J2"/>
    <mergeCell ref="K2:S2"/>
  </mergeCells>
  <phoneticPr fontId="37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135"/>
  <sheetViews>
    <sheetView topLeftCell="G1" workbookViewId="0">
      <selection activeCell="AC21" sqref="AC21"/>
    </sheetView>
  </sheetViews>
  <sheetFormatPr defaultRowHeight="15"/>
  <cols>
    <col min="2" max="2" width="10.5703125" bestFit="1" customWidth="1"/>
    <col min="14" max="14" width="11.140625" customWidth="1"/>
    <col min="16" max="16" width="15.28515625" customWidth="1"/>
    <col min="26" max="26" width="9.140625" customWidth="1"/>
  </cols>
  <sheetData>
    <row r="1" spans="1:25" ht="15.75" thickBot="1"/>
    <row r="2" spans="1:25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51"/>
      <c r="N2" s="46" t="s">
        <v>9</v>
      </c>
      <c r="O2" s="47"/>
      <c r="P2" s="47"/>
      <c r="Q2" s="47"/>
      <c r="R2" s="47"/>
      <c r="S2" s="47"/>
      <c r="T2" s="47"/>
      <c r="U2" s="47"/>
      <c r="V2" s="47"/>
      <c r="W2" s="16"/>
      <c r="X2" s="16"/>
      <c r="Y2" s="17"/>
    </row>
    <row r="3" spans="1:25">
      <c r="B3" s="1"/>
      <c r="C3" s="7"/>
      <c r="D3" s="7"/>
      <c r="E3" s="7"/>
      <c r="F3" s="7"/>
      <c r="G3" s="7"/>
      <c r="H3" s="7"/>
      <c r="I3" s="7"/>
      <c r="J3" s="7"/>
      <c r="K3" s="7"/>
      <c r="L3" s="7"/>
      <c r="M3" s="14"/>
      <c r="N3" s="8" t="s">
        <v>6</v>
      </c>
      <c r="O3" s="9">
        <v>50</v>
      </c>
      <c r="P3" s="9" t="s">
        <v>7</v>
      </c>
      <c r="Q3" s="9">
        <f>O3/B5</f>
        <v>2.5555447654776566</v>
      </c>
      <c r="R3" s="9"/>
      <c r="S3" s="9"/>
      <c r="T3" s="9"/>
      <c r="U3" s="9"/>
      <c r="V3" s="9"/>
      <c r="W3" s="2"/>
      <c r="X3" s="2"/>
      <c r="Y3" s="3"/>
    </row>
    <row r="4" spans="1:25">
      <c r="B4" s="1" t="s">
        <v>4</v>
      </c>
      <c r="C4" s="2" t="s">
        <v>1</v>
      </c>
      <c r="D4" s="2" t="s">
        <v>2</v>
      </c>
      <c r="E4" s="2" t="s">
        <v>10</v>
      </c>
      <c r="F4" s="2" t="s">
        <v>1</v>
      </c>
      <c r="G4" s="2" t="s">
        <v>2</v>
      </c>
      <c r="H4" s="2" t="s">
        <v>5</v>
      </c>
      <c r="I4" s="2" t="s">
        <v>1</v>
      </c>
      <c r="J4" s="2" t="s">
        <v>2</v>
      </c>
      <c r="K4" s="2" t="s">
        <v>3</v>
      </c>
      <c r="L4" s="2" t="s">
        <v>1</v>
      </c>
      <c r="M4" s="3" t="s">
        <v>2</v>
      </c>
      <c r="N4" s="1" t="s">
        <v>4</v>
      </c>
      <c r="O4" s="2" t="s">
        <v>1</v>
      </c>
      <c r="P4" s="2" t="s">
        <v>2</v>
      </c>
      <c r="Q4" s="2" t="s">
        <v>10</v>
      </c>
      <c r="R4" s="2" t="s">
        <v>1</v>
      </c>
      <c r="S4" s="2" t="s">
        <v>2</v>
      </c>
      <c r="T4" s="2" t="s">
        <v>5</v>
      </c>
      <c r="U4" s="2" t="s">
        <v>1</v>
      </c>
      <c r="V4" s="2" t="s">
        <v>2</v>
      </c>
      <c r="W4" s="2" t="s">
        <v>3</v>
      </c>
      <c r="X4" s="2" t="s">
        <v>1</v>
      </c>
      <c r="Y4" s="3" t="s">
        <v>2</v>
      </c>
    </row>
    <row r="5" spans="1:25">
      <c r="A5">
        <v>0</v>
      </c>
      <c r="B5" s="1">
        <v>19.565300000000001</v>
      </c>
      <c r="C5" s="2">
        <v>18.183399999999999</v>
      </c>
      <c r="D5" s="2">
        <v>20.947299999999998</v>
      </c>
      <c r="E5" s="2">
        <v>-1.6378E-2</v>
      </c>
      <c r="F5" s="2">
        <v>-2.1047E-2</v>
      </c>
      <c r="G5" s="2">
        <v>-1.1709000000000001E-2</v>
      </c>
      <c r="H5" s="2">
        <v>-3.1199999999999999E-4</v>
      </c>
      <c r="I5" s="2">
        <v>-6.0300000000000002E-4</v>
      </c>
      <c r="J5" s="2">
        <v>-2.0999999999999999E-5</v>
      </c>
      <c r="K5" s="2">
        <v>6.8999999999999997E-5</v>
      </c>
      <c r="L5" s="2">
        <v>-1.7459999999999999E-3</v>
      </c>
      <c r="M5" s="3">
        <v>1.8829999999999999E-3</v>
      </c>
      <c r="N5" s="1">
        <f>B5*$Q$3</f>
        <v>50</v>
      </c>
      <c r="O5" s="2">
        <f t="shared" ref="O5:P5" si="0">C5*$Q$3</f>
        <v>46.468492688586416</v>
      </c>
      <c r="P5" s="2">
        <f t="shared" si="0"/>
        <v>53.531762865890116</v>
      </c>
      <c r="Q5" s="2">
        <f>E5*$Q$3*100</f>
        <v>-4.1854712168993053</v>
      </c>
      <c r="R5" s="2">
        <f t="shared" ref="R5:Y5" si="1">F5*$Q$3*100</f>
        <v>-5.3786550679008238</v>
      </c>
      <c r="S5" s="2">
        <f t="shared" si="1"/>
        <v>-2.9922873658977882</v>
      </c>
      <c r="T5" s="2">
        <f t="shared" si="1"/>
        <v>-7.9732996682902887E-2</v>
      </c>
      <c r="U5" s="2">
        <f t="shared" si="1"/>
        <v>-0.15409934935830269</v>
      </c>
      <c r="V5" s="2">
        <f t="shared" si="1"/>
        <v>-5.3666440075030792E-3</v>
      </c>
      <c r="W5" s="2">
        <f t="shared" si="1"/>
        <v>1.763325888179583E-2</v>
      </c>
      <c r="X5" s="2">
        <f t="shared" si="1"/>
        <v>-0.44619811605239884</v>
      </c>
      <c r="Y5" s="3">
        <f t="shared" si="1"/>
        <v>0.48120907933944274</v>
      </c>
    </row>
    <row r="6" spans="1:25">
      <c r="A6">
        <f>A5+1</f>
        <v>1</v>
      </c>
      <c r="B6" s="1">
        <v>13.694599999999999</v>
      </c>
      <c r="C6" s="2">
        <v>11.5351</v>
      </c>
      <c r="D6" s="2">
        <v>15.853999999999999</v>
      </c>
      <c r="E6" s="2">
        <v>-2.2886E-2</v>
      </c>
      <c r="F6" s="2">
        <v>-3.0145999999999999E-2</v>
      </c>
      <c r="G6" s="2">
        <v>-1.5626999999999999E-2</v>
      </c>
      <c r="H6" s="2">
        <v>-2.2499999999999999E-4</v>
      </c>
      <c r="I6" s="2">
        <v>-6.0400000000000004E-4</v>
      </c>
      <c r="J6" s="2">
        <v>1.55E-4</v>
      </c>
      <c r="K6" s="2">
        <v>-5.8E-4</v>
      </c>
      <c r="L6" s="2">
        <v>-3.0370000000000002E-3</v>
      </c>
      <c r="M6" s="3">
        <v>1.877E-3</v>
      </c>
      <c r="N6" s="1">
        <f t="shared" ref="N6:N65" si="2">B6*$Q$3</f>
        <v>34.997163345310312</v>
      </c>
      <c r="O6" s="2">
        <f t="shared" ref="O6:O65" si="3">C6*$Q$3</f>
        <v>29.478464424261318</v>
      </c>
      <c r="P6" s="2">
        <f t="shared" ref="P6:P65" si="4">D6*$Q$3</f>
        <v>40.515606711882768</v>
      </c>
      <c r="Q6" s="2">
        <f t="shared" ref="Q6:Q65" si="5">E6*$Q$3*100</f>
        <v>-5.8486197502721655</v>
      </c>
      <c r="R6" s="2">
        <f t="shared" ref="R6:R65" si="6">F6*$Q$3*100</f>
        <v>-7.7039452500089434</v>
      </c>
      <c r="S6" s="2">
        <f t="shared" ref="S6:S65" si="7">G6*$Q$3*100</f>
        <v>-3.9935498050119338</v>
      </c>
      <c r="T6" s="2">
        <f t="shared" ref="T6:T65" si="8">H6*$Q$3*100</f>
        <v>-5.7499757223247273E-2</v>
      </c>
      <c r="U6" s="2">
        <f t="shared" ref="U6:U65" si="9">I6*$Q$3*100</f>
        <v>-0.15435490383485045</v>
      </c>
      <c r="V6" s="2">
        <f t="shared" ref="V6:V65" si="10">J6*$Q$3*100</f>
        <v>3.9610943864903672E-2</v>
      </c>
      <c r="W6" s="2">
        <f t="shared" ref="W6:W65" si="11">K6*$Q$3*100</f>
        <v>-0.14822159639770408</v>
      </c>
      <c r="X6" s="2">
        <f t="shared" ref="X6:X65" si="12">L6*$Q$3*100</f>
        <v>-0.77611894527556435</v>
      </c>
      <c r="Y6" s="3">
        <f t="shared" ref="Y6:Y65" si="13">M6*$Q$3*100</f>
        <v>0.47967575248015609</v>
      </c>
    </row>
    <row r="7" spans="1:25">
      <c r="A7">
        <f t="shared" ref="A7:A65" si="14">A6+1</f>
        <v>2</v>
      </c>
      <c r="B7" s="1">
        <v>10.488799999999999</v>
      </c>
      <c r="C7" s="2">
        <v>8.0253599999999992</v>
      </c>
      <c r="D7" s="2">
        <v>12.952199999999999</v>
      </c>
      <c r="E7" s="2">
        <v>-2.3977999999999999E-2</v>
      </c>
      <c r="F7" s="2">
        <v>-3.3147999999999997E-2</v>
      </c>
      <c r="G7" s="2">
        <v>-1.4807000000000001E-2</v>
      </c>
      <c r="H7" s="2">
        <v>-2.3000000000000001E-4</v>
      </c>
      <c r="I7" s="2">
        <v>-6.3000000000000003E-4</v>
      </c>
      <c r="J7" s="2">
        <v>1.7000000000000001E-4</v>
      </c>
      <c r="K7" s="2">
        <v>-1.6119999999999999E-3</v>
      </c>
      <c r="L7" s="2">
        <v>-4.6579999999999998E-3</v>
      </c>
      <c r="M7" s="3">
        <v>1.4350000000000001E-3</v>
      </c>
      <c r="N7" s="1">
        <f t="shared" si="2"/>
        <v>26.804597936142045</v>
      </c>
      <c r="O7" s="2">
        <f t="shared" si="3"/>
        <v>20.509166739073763</v>
      </c>
      <c r="P7" s="2">
        <f t="shared" si="4"/>
        <v>33.099926911419701</v>
      </c>
      <c r="Q7" s="2">
        <f t="shared" si="5"/>
        <v>-6.1276852386623251</v>
      </c>
      <c r="R7" s="2">
        <f t="shared" si="6"/>
        <v>-8.4711197886053355</v>
      </c>
      <c r="S7" s="2">
        <f t="shared" si="7"/>
        <v>-3.7839951342427667</v>
      </c>
      <c r="T7" s="2">
        <f t="shared" si="8"/>
        <v>-5.8777529605986097E-2</v>
      </c>
      <c r="U7" s="2">
        <f t="shared" si="9"/>
        <v>-0.16099932022509239</v>
      </c>
      <c r="V7" s="2">
        <f t="shared" si="10"/>
        <v>4.3444261013120163E-2</v>
      </c>
      <c r="W7" s="2">
        <f t="shared" si="11"/>
        <v>-0.41195381619499821</v>
      </c>
      <c r="X7" s="2">
        <f t="shared" si="12"/>
        <v>-1.1903727517594924</v>
      </c>
      <c r="Y7" s="3">
        <f t="shared" si="13"/>
        <v>0.36672067384604373</v>
      </c>
    </row>
    <row r="8" spans="1:25">
      <c r="A8">
        <f t="shared" si="14"/>
        <v>3</v>
      </c>
      <c r="B8" s="1">
        <v>6.2416</v>
      </c>
      <c r="C8" s="2">
        <v>3.6558700000000002</v>
      </c>
      <c r="D8" s="2">
        <v>8.8273299999999999</v>
      </c>
      <c r="E8" s="2">
        <v>-2.2483E-2</v>
      </c>
      <c r="F8" s="2">
        <v>-3.3092999999999997E-2</v>
      </c>
      <c r="G8" s="2">
        <v>-1.1872000000000001E-2</v>
      </c>
      <c r="H8" s="2">
        <v>-1.6799999999999999E-4</v>
      </c>
      <c r="I8" s="2">
        <v>-5.8600000000000004E-4</v>
      </c>
      <c r="J8" s="2">
        <v>2.5000000000000001E-4</v>
      </c>
      <c r="K8" s="2">
        <v>-3.5760000000000002E-3</v>
      </c>
      <c r="L8" s="2">
        <v>-7.0340000000000003E-3</v>
      </c>
      <c r="M8" s="3">
        <v>-1.17E-4</v>
      </c>
      <c r="N8" s="1">
        <f t="shared" si="2"/>
        <v>15.950688208205342</v>
      </c>
      <c r="O8" s="2">
        <f t="shared" si="3"/>
        <v>9.3427394417668008</v>
      </c>
      <c r="P8" s="2">
        <f t="shared" si="4"/>
        <v>22.558636974643882</v>
      </c>
      <c r="Q8" s="2">
        <f t="shared" si="5"/>
        <v>-5.745631296223416</v>
      </c>
      <c r="R8" s="2">
        <f t="shared" si="6"/>
        <v>-8.4570642923952075</v>
      </c>
      <c r="S8" s="2">
        <f t="shared" si="7"/>
        <v>-3.0339427455750743</v>
      </c>
      <c r="T8" s="2">
        <f t="shared" si="8"/>
        <v>-4.2933152060024633E-2</v>
      </c>
      <c r="U8" s="2">
        <f t="shared" si="9"/>
        <v>-0.14975492325699069</v>
      </c>
      <c r="V8" s="2">
        <f t="shared" si="10"/>
        <v>6.3888619136941424E-2</v>
      </c>
      <c r="W8" s="2">
        <f t="shared" si="11"/>
        <v>-0.91386280813481013</v>
      </c>
      <c r="X8" s="2">
        <f t="shared" si="12"/>
        <v>-1.7975701880369837</v>
      </c>
      <c r="Y8" s="3">
        <f t="shared" si="13"/>
        <v>-2.9899873756088581E-2</v>
      </c>
    </row>
    <row r="9" spans="1:25">
      <c r="A9">
        <f t="shared" si="14"/>
        <v>4</v>
      </c>
      <c r="B9" s="1">
        <v>6.8387900000000004</v>
      </c>
      <c r="C9" s="2">
        <v>4.6792699999999998</v>
      </c>
      <c r="D9" s="2">
        <v>8.9983000000000004</v>
      </c>
      <c r="E9" s="2">
        <v>-2.3425999999999999E-2</v>
      </c>
      <c r="F9" s="2">
        <v>-3.4333000000000002E-2</v>
      </c>
      <c r="G9" s="2">
        <v>-1.252E-2</v>
      </c>
      <c r="H9" s="2">
        <v>-3.8299999999999999E-4</v>
      </c>
      <c r="I9" s="2">
        <v>-7.7200000000000001E-4</v>
      </c>
      <c r="J9" s="2">
        <v>5.3000000000000001E-6</v>
      </c>
      <c r="K9" s="2">
        <v>-5.071E-3</v>
      </c>
      <c r="L9" s="2">
        <v>-8.5030000000000001E-3</v>
      </c>
      <c r="M9" s="3">
        <v>-1.64E-3</v>
      </c>
      <c r="N9" s="1">
        <f t="shared" si="2"/>
        <v>17.476833986700946</v>
      </c>
      <c r="O9" s="2">
        <f t="shared" si="3"/>
        <v>11.958083954756633</v>
      </c>
      <c r="P9" s="2">
        <f t="shared" si="4"/>
        <v>22.9955584631976</v>
      </c>
      <c r="Q9" s="2">
        <f t="shared" si="5"/>
        <v>-5.9866191676079579</v>
      </c>
      <c r="R9" s="2">
        <f t="shared" si="6"/>
        <v>-8.773951843314439</v>
      </c>
      <c r="S9" s="2">
        <f t="shared" si="7"/>
        <v>-3.199542046378026</v>
      </c>
      <c r="T9" s="2">
        <f t="shared" si="8"/>
        <v>-9.7877364517794233E-2</v>
      </c>
      <c r="U9" s="2">
        <f t="shared" si="9"/>
        <v>-0.19728805589487508</v>
      </c>
      <c r="V9" s="2">
        <f t="shared" si="10"/>
        <v>1.3544387257031581E-3</v>
      </c>
      <c r="W9" s="2">
        <f t="shared" si="11"/>
        <v>-1.2959167505737197</v>
      </c>
      <c r="X9" s="2">
        <f t="shared" si="12"/>
        <v>-2.1729797140856517</v>
      </c>
      <c r="Y9" s="3">
        <f t="shared" si="13"/>
        <v>-0.41910934153833568</v>
      </c>
    </row>
    <row r="10" spans="1:25">
      <c r="A10">
        <f t="shared" si="14"/>
        <v>5</v>
      </c>
      <c r="B10" s="1">
        <v>6.5333500000000004</v>
      </c>
      <c r="C10" s="2">
        <v>4.3076600000000003</v>
      </c>
      <c r="D10" s="2">
        <v>8.7590299999999992</v>
      </c>
      <c r="E10" s="2">
        <v>-2.5024999999999999E-2</v>
      </c>
      <c r="F10" s="2">
        <v>-3.6755999999999997E-2</v>
      </c>
      <c r="G10" s="2">
        <v>-1.3294E-2</v>
      </c>
      <c r="H10" s="2">
        <v>-5.3899999999999998E-4</v>
      </c>
      <c r="I10" s="2">
        <v>-9.6699999999999998E-4</v>
      </c>
      <c r="J10" s="2">
        <v>-1.11E-4</v>
      </c>
      <c r="K10" s="2">
        <v>-6.1840000000000003E-3</v>
      </c>
      <c r="L10" s="2">
        <v>-9.8530000000000006E-3</v>
      </c>
      <c r="M10" s="3">
        <v>-2.5140000000000002E-3</v>
      </c>
      <c r="N10" s="1">
        <f t="shared" si="2"/>
        <v>16.696268393533447</v>
      </c>
      <c r="O10" s="2">
        <f t="shared" si="3"/>
        <v>11.008417964457482</v>
      </c>
      <c r="P10" s="2">
        <f t="shared" si="4"/>
        <v>22.384093267161756</v>
      </c>
      <c r="Q10" s="2">
        <f t="shared" si="5"/>
        <v>-6.3952507756078356</v>
      </c>
      <c r="R10" s="2">
        <f t="shared" si="6"/>
        <v>-9.3931603399896737</v>
      </c>
      <c r="S10" s="2">
        <f t="shared" si="7"/>
        <v>-3.3973412112259966</v>
      </c>
      <c r="T10" s="2">
        <f t="shared" si="8"/>
        <v>-0.1377438628592457</v>
      </c>
      <c r="U10" s="2">
        <f t="shared" si="9"/>
        <v>-0.24712117882168938</v>
      </c>
      <c r="V10" s="2">
        <f t="shared" si="10"/>
        <v>-2.836654689680199E-2</v>
      </c>
      <c r="W10" s="2">
        <f t="shared" si="11"/>
        <v>-1.580348882971383</v>
      </c>
      <c r="X10" s="2">
        <f t="shared" si="12"/>
        <v>-2.5179782574251353</v>
      </c>
      <c r="Y10" s="3">
        <f t="shared" si="13"/>
        <v>-0.64246395404108292</v>
      </c>
    </row>
    <row r="11" spans="1:25">
      <c r="A11">
        <f t="shared" si="14"/>
        <v>6</v>
      </c>
      <c r="B11" s="1">
        <v>6.0150199999999998</v>
      </c>
      <c r="C11" s="2">
        <v>3.7308699999999999</v>
      </c>
      <c r="D11" s="2">
        <v>8.2991700000000002</v>
      </c>
      <c r="E11" s="2">
        <v>-2.6196000000000001E-2</v>
      </c>
      <c r="F11" s="2">
        <v>-3.9018999999999998E-2</v>
      </c>
      <c r="G11" s="2">
        <v>-1.3372999999999999E-2</v>
      </c>
      <c r="H11" s="2">
        <v>-6.1499999999999999E-4</v>
      </c>
      <c r="I11" s="2">
        <v>-1.073E-3</v>
      </c>
      <c r="J11" s="2">
        <v>-1.56E-4</v>
      </c>
      <c r="K11" s="2">
        <v>-6.8100000000000001E-3</v>
      </c>
      <c r="L11" s="2">
        <v>-1.0718E-2</v>
      </c>
      <c r="M11" s="3">
        <v>-2.9020000000000001E-3</v>
      </c>
      <c r="N11" s="1">
        <f t="shared" si="2"/>
        <v>15.371652875243413</v>
      </c>
      <c r="O11" s="2">
        <f t="shared" si="3"/>
        <v>9.5344052991776245</v>
      </c>
      <c r="P11" s="2">
        <f t="shared" si="4"/>
        <v>21.208900451309205</v>
      </c>
      <c r="Q11" s="2">
        <f t="shared" si="5"/>
        <v>-6.6945050676452693</v>
      </c>
      <c r="R11" s="2">
        <f t="shared" si="6"/>
        <v>-9.9714801204172687</v>
      </c>
      <c r="S11" s="2">
        <f t="shared" si="7"/>
        <v>-3.4175300148732699</v>
      </c>
      <c r="T11" s="2">
        <f t="shared" si="8"/>
        <v>-0.15716600307687587</v>
      </c>
      <c r="U11" s="2">
        <f t="shared" si="9"/>
        <v>-0.27420995333575254</v>
      </c>
      <c r="V11" s="2">
        <f t="shared" si="10"/>
        <v>-3.9866498341451444E-2</v>
      </c>
      <c r="W11" s="2">
        <f t="shared" si="11"/>
        <v>-1.7403259852902844</v>
      </c>
      <c r="X11" s="2">
        <f t="shared" si="12"/>
        <v>-2.7390328796389527</v>
      </c>
      <c r="Y11" s="3">
        <f t="shared" si="13"/>
        <v>-0.74161909094161604</v>
      </c>
    </row>
    <row r="12" spans="1:25">
      <c r="A12">
        <f t="shared" si="14"/>
        <v>7</v>
      </c>
      <c r="B12" s="1">
        <v>5.00054</v>
      </c>
      <c r="C12" s="2">
        <v>2.8134800000000002</v>
      </c>
      <c r="D12" s="2">
        <v>7.1875999999999998</v>
      </c>
      <c r="E12" s="2">
        <v>-2.6394999999999998E-2</v>
      </c>
      <c r="F12" s="2">
        <v>-4.0244000000000002E-2</v>
      </c>
      <c r="G12" s="2">
        <v>-1.2546E-2</v>
      </c>
      <c r="H12" s="2">
        <v>-6.4499999999999996E-4</v>
      </c>
      <c r="I12" s="2">
        <v>-1.1280000000000001E-3</v>
      </c>
      <c r="J12" s="2">
        <v>-1.6100000000000001E-4</v>
      </c>
      <c r="K12" s="2">
        <v>-7.2430000000000003E-3</v>
      </c>
      <c r="L12" s="2">
        <v>-1.1331000000000001E-2</v>
      </c>
      <c r="M12" s="3">
        <v>-3.156E-3</v>
      </c>
      <c r="N12" s="1">
        <f t="shared" si="2"/>
        <v>12.779103821561641</v>
      </c>
      <c r="O12" s="2">
        <f t="shared" si="3"/>
        <v>7.1899740867760782</v>
      </c>
      <c r="P12" s="2">
        <f t="shared" si="4"/>
        <v>18.368233556347203</v>
      </c>
      <c r="Q12" s="2">
        <f t="shared" si="5"/>
        <v>-6.7453604084782732</v>
      </c>
      <c r="R12" s="2">
        <f t="shared" si="6"/>
        <v>-10.284534354188283</v>
      </c>
      <c r="S12" s="2">
        <f t="shared" si="7"/>
        <v>-3.2061864627682679</v>
      </c>
      <c r="T12" s="2">
        <f t="shared" si="8"/>
        <v>-0.16483263737330883</v>
      </c>
      <c r="U12" s="2">
        <f t="shared" si="9"/>
        <v>-0.28826544954587968</v>
      </c>
      <c r="V12" s="2">
        <f t="shared" si="10"/>
        <v>-4.1144270724190274E-2</v>
      </c>
      <c r="W12" s="2">
        <f t="shared" si="11"/>
        <v>-1.8509810736354666</v>
      </c>
      <c r="X12" s="2">
        <f t="shared" si="12"/>
        <v>-2.8956877737627331</v>
      </c>
      <c r="Y12" s="3">
        <f t="shared" si="13"/>
        <v>-0.80652992798474832</v>
      </c>
    </row>
    <row r="13" spans="1:25">
      <c r="A13">
        <f t="shared" si="14"/>
        <v>8</v>
      </c>
      <c r="B13" s="1">
        <v>4.3221299999999996</v>
      </c>
      <c r="C13" s="2">
        <v>2.1460599999999999</v>
      </c>
      <c r="D13" s="2">
        <v>6.4982100000000003</v>
      </c>
      <c r="E13" s="2">
        <v>-2.6041000000000002E-2</v>
      </c>
      <c r="F13" s="2">
        <v>-4.0793000000000003E-2</v>
      </c>
      <c r="G13" s="2">
        <v>-1.129E-2</v>
      </c>
      <c r="H13" s="2">
        <v>-7.2800000000000002E-4</v>
      </c>
      <c r="I13" s="2">
        <v>-1.2459999999999999E-3</v>
      </c>
      <c r="J13" s="2">
        <v>-2.1000000000000001E-4</v>
      </c>
      <c r="K13" s="2">
        <v>-7.541E-3</v>
      </c>
      <c r="L13" s="2">
        <v>-1.1764999999999999E-2</v>
      </c>
      <c r="M13" s="3">
        <v>-3.3170000000000001E-3</v>
      </c>
      <c r="N13" s="1">
        <f t="shared" si="2"/>
        <v>11.045396697213944</v>
      </c>
      <c r="O13" s="2">
        <f t="shared" si="3"/>
        <v>5.4843523994009793</v>
      </c>
      <c r="P13" s="2">
        <f t="shared" si="4"/>
        <v>16.606466550474565</v>
      </c>
      <c r="Q13" s="2">
        <f t="shared" si="5"/>
        <v>-6.6548941237803669</v>
      </c>
      <c r="R13" s="2">
        <f t="shared" si="6"/>
        <v>-10.424833761813005</v>
      </c>
      <c r="S13" s="2">
        <f t="shared" si="7"/>
        <v>-2.885210040224274</v>
      </c>
      <c r="T13" s="2">
        <f t="shared" si="8"/>
        <v>-0.18604365892677341</v>
      </c>
      <c r="U13" s="2">
        <f t="shared" si="9"/>
        <v>-0.31842087777851602</v>
      </c>
      <c r="V13" s="2">
        <f t="shared" si="10"/>
        <v>-5.366644007503079E-2</v>
      </c>
      <c r="W13" s="2">
        <f t="shared" si="11"/>
        <v>-1.927136307646701</v>
      </c>
      <c r="X13" s="2">
        <f t="shared" si="12"/>
        <v>-3.0065984165844628</v>
      </c>
      <c r="Y13" s="3">
        <f t="shared" si="13"/>
        <v>-0.84767419870893868</v>
      </c>
    </row>
    <row r="14" spans="1:25">
      <c r="A14">
        <f t="shared" si="14"/>
        <v>9</v>
      </c>
      <c r="B14" s="1">
        <v>3.7767400000000002</v>
      </c>
      <c r="C14" s="2">
        <v>1.6183399999999999</v>
      </c>
      <c r="D14" s="2">
        <v>5.93513</v>
      </c>
      <c r="E14" s="2">
        <v>-2.5446E-2</v>
      </c>
      <c r="F14" s="2">
        <v>-4.0982999999999999E-2</v>
      </c>
      <c r="G14" s="2">
        <v>-9.9100000000000004E-3</v>
      </c>
      <c r="H14" s="2">
        <v>-8.2700000000000004E-4</v>
      </c>
      <c r="I14" s="2">
        <v>-1.3810000000000001E-3</v>
      </c>
      <c r="J14" s="2">
        <v>-2.7399999999999999E-4</v>
      </c>
      <c r="K14" s="2">
        <v>-7.7169999999999999E-3</v>
      </c>
      <c r="L14" s="2">
        <v>-1.2024999999999999E-2</v>
      </c>
      <c r="M14" s="3">
        <v>-3.4090000000000001E-3</v>
      </c>
      <c r="N14" s="1">
        <f t="shared" si="2"/>
        <v>9.6516281375700856</v>
      </c>
      <c r="O14" s="2">
        <f t="shared" si="3"/>
        <v>4.135740315763111</v>
      </c>
      <c r="P14" s="2">
        <f t="shared" si="4"/>
        <v>15.167490403929405</v>
      </c>
      <c r="Q14" s="2">
        <f t="shared" si="5"/>
        <v>-6.5028392102344457</v>
      </c>
      <c r="R14" s="2">
        <f t="shared" si="6"/>
        <v>-10.473389112357081</v>
      </c>
      <c r="S14" s="2">
        <f t="shared" si="7"/>
        <v>-2.5325448625883578</v>
      </c>
      <c r="T14" s="2">
        <f t="shared" si="8"/>
        <v>-0.21134355210500219</v>
      </c>
      <c r="U14" s="2">
        <f t="shared" si="9"/>
        <v>-0.35292073211246444</v>
      </c>
      <c r="V14" s="2">
        <f t="shared" si="10"/>
        <v>-7.0021926574087789E-2</v>
      </c>
      <c r="W14" s="2">
        <f t="shared" si="11"/>
        <v>-1.9721138955191075</v>
      </c>
      <c r="X14" s="2">
        <f t="shared" si="12"/>
        <v>-3.0730425804868822</v>
      </c>
      <c r="Y14" s="3">
        <f t="shared" si="13"/>
        <v>-0.87118521055133313</v>
      </c>
    </row>
    <row r="15" spans="1:25">
      <c r="A15">
        <f t="shared" si="14"/>
        <v>10</v>
      </c>
      <c r="B15" s="1">
        <v>3.3468100000000001</v>
      </c>
      <c r="C15" s="2">
        <v>1.21759</v>
      </c>
      <c r="D15" s="2">
        <v>5.4760299999999997</v>
      </c>
      <c r="E15" s="2">
        <v>-2.4788000000000001E-2</v>
      </c>
      <c r="F15" s="2">
        <v>-4.1008999999999997E-2</v>
      </c>
      <c r="G15" s="2">
        <v>-8.567E-3</v>
      </c>
      <c r="H15" s="2">
        <v>-9.0700000000000004E-4</v>
      </c>
      <c r="I15" s="2">
        <v>-1.4920000000000001E-3</v>
      </c>
      <c r="J15" s="2">
        <v>-3.21E-4</v>
      </c>
      <c r="K15" s="2">
        <v>-7.737E-3</v>
      </c>
      <c r="L15" s="2">
        <v>-1.2092E-2</v>
      </c>
      <c r="M15" s="3">
        <v>-3.3830000000000002E-3</v>
      </c>
      <c r="N15" s="1">
        <f t="shared" si="2"/>
        <v>8.5529227765482769</v>
      </c>
      <c r="O15" s="2">
        <f t="shared" si="3"/>
        <v>3.1116057509979398</v>
      </c>
      <c r="P15" s="2">
        <f t="shared" si="4"/>
        <v>13.994239802098612</v>
      </c>
      <c r="Q15" s="2">
        <f t="shared" si="5"/>
        <v>-6.3346843646660158</v>
      </c>
      <c r="R15" s="2">
        <f t="shared" si="6"/>
        <v>-10.48003352874732</v>
      </c>
      <c r="S15" s="2">
        <f t="shared" si="7"/>
        <v>-2.1893352005847087</v>
      </c>
      <c r="T15" s="2">
        <f t="shared" si="8"/>
        <v>-0.23178791022882347</v>
      </c>
      <c r="U15" s="2">
        <f t="shared" si="9"/>
        <v>-0.3812872790092664</v>
      </c>
      <c r="V15" s="2">
        <f t="shared" si="10"/>
        <v>-8.2032986971832783E-2</v>
      </c>
      <c r="W15" s="2">
        <f t="shared" si="11"/>
        <v>-1.9772249850500629</v>
      </c>
      <c r="X15" s="2">
        <f t="shared" si="12"/>
        <v>-3.0901647304155828</v>
      </c>
      <c r="Y15" s="3">
        <f t="shared" si="13"/>
        <v>-0.86454079416109131</v>
      </c>
    </row>
    <row r="16" spans="1:25">
      <c r="A16">
        <f t="shared" si="14"/>
        <v>11</v>
      </c>
      <c r="B16" s="1">
        <v>2.9408799999999999</v>
      </c>
      <c r="C16" s="2">
        <v>0.88193500000000002</v>
      </c>
      <c r="D16" s="2">
        <v>4.9998199999999997</v>
      </c>
      <c r="E16" s="2">
        <v>-2.4035000000000001E-2</v>
      </c>
      <c r="F16" s="2">
        <v>-4.0825E-2</v>
      </c>
      <c r="G16" s="2">
        <v>-7.2439999999999996E-3</v>
      </c>
      <c r="H16" s="2">
        <v>-9.6500000000000004E-4</v>
      </c>
      <c r="I16" s="2">
        <v>-1.578E-3</v>
      </c>
      <c r="J16" s="2">
        <v>-3.5100000000000002E-4</v>
      </c>
      <c r="K16" s="2">
        <v>-7.6280000000000002E-3</v>
      </c>
      <c r="L16" s="2">
        <v>-1.1988E-2</v>
      </c>
      <c r="M16" s="3">
        <v>-3.2680000000000001E-3</v>
      </c>
      <c r="N16" s="1">
        <f t="shared" si="2"/>
        <v>7.5155504898979304</v>
      </c>
      <c r="O16" s="2">
        <f t="shared" si="3"/>
        <v>2.253824372741537</v>
      </c>
      <c r="P16" s="2">
        <f t="shared" si="4"/>
        <v>12.777263829330497</v>
      </c>
      <c r="Q16" s="2">
        <f t="shared" si="5"/>
        <v>-6.142251843825548</v>
      </c>
      <c r="R16" s="2">
        <f t="shared" si="6"/>
        <v>-10.433011505062534</v>
      </c>
      <c r="S16" s="2">
        <f t="shared" si="7"/>
        <v>-1.8512366281120143</v>
      </c>
      <c r="T16" s="2">
        <f t="shared" si="8"/>
        <v>-0.24661006986859388</v>
      </c>
      <c r="U16" s="2">
        <f t="shared" si="9"/>
        <v>-0.40326496399237416</v>
      </c>
      <c r="V16" s="2">
        <f t="shared" si="10"/>
        <v>-8.969962126826575E-2</v>
      </c>
      <c r="W16" s="2">
        <f t="shared" si="11"/>
        <v>-1.9493695471063566</v>
      </c>
      <c r="X16" s="2">
        <f t="shared" si="12"/>
        <v>-3.0635870648546151</v>
      </c>
      <c r="Y16" s="3">
        <f t="shared" si="13"/>
        <v>-0.83515202935809818</v>
      </c>
    </row>
    <row r="17" spans="1:25">
      <c r="A17">
        <f t="shared" si="14"/>
        <v>12</v>
      </c>
      <c r="B17" s="1">
        <v>2.57104</v>
      </c>
      <c r="C17" s="2">
        <v>0.59100399999999997</v>
      </c>
      <c r="D17" s="2">
        <v>4.5510700000000002</v>
      </c>
      <c r="E17" s="2">
        <v>-2.3140999999999998E-2</v>
      </c>
      <c r="F17" s="2">
        <v>-4.0398999999999997E-2</v>
      </c>
      <c r="G17" s="2">
        <v>-5.8830000000000002E-3</v>
      </c>
      <c r="H17" s="2">
        <v>-1.0219999999999999E-3</v>
      </c>
      <c r="I17" s="2">
        <v>-1.6639999999999999E-3</v>
      </c>
      <c r="J17" s="2">
        <v>-3.8000000000000002E-4</v>
      </c>
      <c r="K17" s="2">
        <v>-7.4359999999999999E-3</v>
      </c>
      <c r="L17" s="2">
        <v>-1.1775000000000001E-2</v>
      </c>
      <c r="M17" s="3">
        <v>-3.0980000000000001E-3</v>
      </c>
      <c r="N17" s="1">
        <f t="shared" si="2"/>
        <v>6.5704078138336746</v>
      </c>
      <c r="O17" s="2">
        <f t="shared" si="3"/>
        <v>1.5103371785763569</v>
      </c>
      <c r="P17" s="2">
        <f t="shared" si="4"/>
        <v>11.630463115822399</v>
      </c>
      <c r="Q17" s="2">
        <f t="shared" si="5"/>
        <v>-5.9137861417918449</v>
      </c>
      <c r="R17" s="2">
        <f t="shared" si="6"/>
        <v>-10.324145298053185</v>
      </c>
      <c r="S17" s="2">
        <f t="shared" si="7"/>
        <v>-1.5034269855305056</v>
      </c>
      <c r="T17" s="2">
        <f t="shared" si="8"/>
        <v>-0.26117667503181652</v>
      </c>
      <c r="U17" s="2">
        <f t="shared" si="9"/>
        <v>-0.42524264897548203</v>
      </c>
      <c r="V17" s="2">
        <f t="shared" si="10"/>
        <v>-9.7110701088150952E-2</v>
      </c>
      <c r="W17" s="2">
        <f t="shared" si="11"/>
        <v>-1.9003030876091855</v>
      </c>
      <c r="X17" s="2">
        <f t="shared" si="12"/>
        <v>-3.009153961349941</v>
      </c>
      <c r="Y17" s="3">
        <f t="shared" si="13"/>
        <v>-0.79170776834497814</v>
      </c>
    </row>
    <row r="18" spans="1:25">
      <c r="A18">
        <f t="shared" si="14"/>
        <v>13</v>
      </c>
      <c r="B18" s="1">
        <v>2.2258800000000001</v>
      </c>
      <c r="C18" s="2">
        <v>0.32567800000000002</v>
      </c>
      <c r="D18" s="2">
        <v>4.12608</v>
      </c>
      <c r="E18" s="2">
        <v>-2.2121999999999999E-2</v>
      </c>
      <c r="F18" s="2">
        <v>-3.9764000000000001E-2</v>
      </c>
      <c r="G18" s="2">
        <v>-4.4799999999999996E-3</v>
      </c>
      <c r="H18" s="2">
        <v>-1.0820000000000001E-3</v>
      </c>
      <c r="I18" s="2">
        <v>-1.753E-3</v>
      </c>
      <c r="J18" s="2">
        <v>-4.0999999999999999E-4</v>
      </c>
      <c r="K18" s="2">
        <v>-7.1960000000000001E-3</v>
      </c>
      <c r="L18" s="2">
        <v>-1.1492E-2</v>
      </c>
      <c r="M18" s="3">
        <v>-2.8999999999999998E-3</v>
      </c>
      <c r="N18" s="1">
        <f t="shared" si="2"/>
        <v>5.6883359825814068</v>
      </c>
      <c r="O18" s="2">
        <f t="shared" si="3"/>
        <v>0.83228470813123234</v>
      </c>
      <c r="P18" s="2">
        <f t="shared" si="4"/>
        <v>10.54438214594205</v>
      </c>
      <c r="Q18" s="2">
        <f t="shared" si="5"/>
        <v>-5.6533761301896721</v>
      </c>
      <c r="R18" s="2">
        <f t="shared" si="6"/>
        <v>-10.161868205445353</v>
      </c>
      <c r="S18" s="2">
        <f t="shared" si="7"/>
        <v>-1.14488405493399</v>
      </c>
      <c r="T18" s="2">
        <f t="shared" si="8"/>
        <v>-0.27650994362468245</v>
      </c>
      <c r="U18" s="2">
        <f t="shared" si="9"/>
        <v>-0.44798699738823322</v>
      </c>
      <c r="V18" s="2">
        <f t="shared" si="10"/>
        <v>-0.10477733538458392</v>
      </c>
      <c r="W18" s="2">
        <f t="shared" si="11"/>
        <v>-1.8389700132377218</v>
      </c>
      <c r="X18" s="2">
        <f t="shared" si="12"/>
        <v>-2.9368320444869234</v>
      </c>
      <c r="Y18" s="3">
        <f t="shared" si="13"/>
        <v>-0.74110798198852046</v>
      </c>
    </row>
    <row r="19" spans="1:25">
      <c r="A19">
        <f t="shared" si="14"/>
        <v>14</v>
      </c>
      <c r="B19" s="1">
        <v>1.9197200000000001</v>
      </c>
      <c r="C19" s="2">
        <v>9.3736E-2</v>
      </c>
      <c r="D19" s="2">
        <v>3.7456900000000002</v>
      </c>
      <c r="E19" s="2">
        <v>-2.1045000000000001E-2</v>
      </c>
      <c r="F19" s="2">
        <v>-3.9003999999999997E-2</v>
      </c>
      <c r="G19" s="2">
        <v>-3.0860000000000002E-3</v>
      </c>
      <c r="H19" s="2">
        <v>-1.1349999999999999E-3</v>
      </c>
      <c r="I19" s="2">
        <v>-1.835E-3</v>
      </c>
      <c r="J19" s="2">
        <v>-4.3600000000000003E-4</v>
      </c>
      <c r="K19" s="2">
        <v>-6.9160000000000003E-3</v>
      </c>
      <c r="L19" s="2">
        <v>-1.1155E-2</v>
      </c>
      <c r="M19" s="3">
        <v>-2.676E-3</v>
      </c>
      <c r="N19" s="1">
        <f t="shared" si="2"/>
        <v>4.9059303971827672</v>
      </c>
      <c r="O19" s="2">
        <f t="shared" si="3"/>
        <v>0.23954654413681362</v>
      </c>
      <c r="P19" s="2">
        <f t="shared" si="4"/>
        <v>9.5722784726020045</v>
      </c>
      <c r="Q19" s="2">
        <f t="shared" si="5"/>
        <v>-5.3781439589477289</v>
      </c>
      <c r="R19" s="2">
        <f t="shared" si="6"/>
        <v>-9.9676468032690515</v>
      </c>
      <c r="S19" s="2">
        <f t="shared" si="7"/>
        <v>-0.78864111462640485</v>
      </c>
      <c r="T19" s="2">
        <f t="shared" si="8"/>
        <v>-0.29005433088171401</v>
      </c>
      <c r="U19" s="2">
        <f t="shared" si="9"/>
        <v>-0.46894246446514998</v>
      </c>
      <c r="V19" s="2">
        <f t="shared" si="10"/>
        <v>-0.11142175177482584</v>
      </c>
      <c r="W19" s="2">
        <f t="shared" si="11"/>
        <v>-1.7674147598043473</v>
      </c>
      <c r="X19" s="2">
        <f t="shared" si="12"/>
        <v>-2.8507101858903261</v>
      </c>
      <c r="Y19" s="3">
        <f t="shared" si="13"/>
        <v>-0.68386377924182096</v>
      </c>
    </row>
    <row r="20" spans="1:25">
      <c r="A20">
        <f t="shared" si="14"/>
        <v>15</v>
      </c>
      <c r="B20" s="1">
        <v>1.6554</v>
      </c>
      <c r="C20" s="2">
        <v>-9.7495999999999999E-2</v>
      </c>
      <c r="D20" s="2">
        <v>3.4083000000000001</v>
      </c>
      <c r="E20" s="2">
        <v>-1.9959999999999999E-2</v>
      </c>
      <c r="F20" s="2">
        <v>-3.8177000000000003E-2</v>
      </c>
      <c r="G20" s="2">
        <v>-1.743E-3</v>
      </c>
      <c r="H20" s="2">
        <v>-1.181E-3</v>
      </c>
      <c r="I20" s="2">
        <v>-1.9070000000000001E-3</v>
      </c>
      <c r="J20" s="2">
        <v>-4.55E-4</v>
      </c>
      <c r="K20" s="2">
        <v>-6.6020000000000002E-3</v>
      </c>
      <c r="L20" s="2">
        <v>-1.0775E-2</v>
      </c>
      <c r="M20" s="3">
        <v>-2.4290000000000002E-3</v>
      </c>
      <c r="N20" s="1">
        <f t="shared" si="2"/>
        <v>4.2304488047717124</v>
      </c>
      <c r="O20" s="2">
        <f t="shared" si="3"/>
        <v>-0.24915539245500962</v>
      </c>
      <c r="P20" s="2">
        <f t="shared" si="4"/>
        <v>8.7100632241774978</v>
      </c>
      <c r="Q20" s="2">
        <f t="shared" si="5"/>
        <v>-5.1008673518934025</v>
      </c>
      <c r="R20" s="2">
        <f t="shared" si="6"/>
        <v>-9.7563032511640504</v>
      </c>
      <c r="S20" s="2">
        <f t="shared" si="7"/>
        <v>-0.44543145262275552</v>
      </c>
      <c r="T20" s="2">
        <f t="shared" si="8"/>
        <v>-0.30180983680291124</v>
      </c>
      <c r="U20" s="2">
        <f t="shared" si="9"/>
        <v>-0.48734238677658914</v>
      </c>
      <c r="V20" s="2">
        <f t="shared" si="10"/>
        <v>-0.11627728682923337</v>
      </c>
      <c r="W20" s="2">
        <f t="shared" si="11"/>
        <v>-1.6871706541683489</v>
      </c>
      <c r="X20" s="2">
        <f t="shared" si="12"/>
        <v>-2.7535994848021752</v>
      </c>
      <c r="Y20" s="3">
        <f t="shared" si="13"/>
        <v>-0.6207418235345229</v>
      </c>
    </row>
    <row r="21" spans="1:25">
      <c r="A21">
        <f t="shared" si="14"/>
        <v>16</v>
      </c>
      <c r="B21" s="1">
        <v>1.42526</v>
      </c>
      <c r="C21" s="2">
        <v>-0.255158</v>
      </c>
      <c r="D21" s="2">
        <v>3.10568</v>
      </c>
      <c r="E21" s="2">
        <v>-1.8877000000000001E-2</v>
      </c>
      <c r="F21" s="2">
        <v>-3.7297999999999998E-2</v>
      </c>
      <c r="G21" s="2">
        <v>-4.57E-4</v>
      </c>
      <c r="H21" s="2">
        <v>-1.2210000000000001E-3</v>
      </c>
      <c r="I21" s="2">
        <v>-1.9729999999999999E-3</v>
      </c>
      <c r="J21" s="2">
        <v>-4.6999999999999999E-4</v>
      </c>
      <c r="K21" s="2">
        <v>-6.2659999999999999E-3</v>
      </c>
      <c r="L21" s="2">
        <v>-1.0364E-2</v>
      </c>
      <c r="M21" s="3">
        <v>-2.1689999999999999E-3</v>
      </c>
      <c r="N21" s="1">
        <f t="shared" si="2"/>
        <v>3.6423157324446849</v>
      </c>
      <c r="O21" s="2">
        <f t="shared" si="3"/>
        <v>-0.65206769126974795</v>
      </c>
      <c r="P21" s="2">
        <f t="shared" si="4"/>
        <v>7.9367042672486487</v>
      </c>
      <c r="Q21" s="2">
        <f t="shared" si="5"/>
        <v>-4.8241018537921727</v>
      </c>
      <c r="R21" s="2">
        <f t="shared" si="6"/>
        <v>-9.5316708662785636</v>
      </c>
      <c r="S21" s="2">
        <f t="shared" si="7"/>
        <v>-0.1167883957823289</v>
      </c>
      <c r="T21" s="2">
        <f t="shared" si="8"/>
        <v>-0.31203201586482188</v>
      </c>
      <c r="U21" s="2">
        <f t="shared" si="9"/>
        <v>-0.50420898222874166</v>
      </c>
      <c r="V21" s="2">
        <f t="shared" si="10"/>
        <v>-0.12011060397744985</v>
      </c>
      <c r="W21" s="2">
        <f t="shared" si="11"/>
        <v>-1.6013043500482997</v>
      </c>
      <c r="X21" s="2">
        <f t="shared" si="12"/>
        <v>-2.6485665949410433</v>
      </c>
      <c r="Y21" s="3">
        <f t="shared" si="13"/>
        <v>-0.55429765963210365</v>
      </c>
    </row>
    <row r="22" spans="1:25">
      <c r="A22">
        <f t="shared" si="14"/>
        <v>17</v>
      </c>
      <c r="B22" s="1">
        <v>1.21688</v>
      </c>
      <c r="C22" s="2">
        <v>-0.39142500000000002</v>
      </c>
      <c r="D22" s="2">
        <v>2.82518</v>
      </c>
      <c r="E22" s="2">
        <v>-1.7795999999999999E-2</v>
      </c>
      <c r="F22" s="2">
        <v>-3.637E-2</v>
      </c>
      <c r="G22" s="2">
        <v>7.7700000000000002E-4</v>
      </c>
      <c r="H22" s="2">
        <v>-1.2589999999999999E-3</v>
      </c>
      <c r="I22" s="2">
        <v>-2.0349999999999999E-3</v>
      </c>
      <c r="J22" s="2">
        <v>-4.8200000000000001E-4</v>
      </c>
      <c r="K22" s="2">
        <v>-5.921E-3</v>
      </c>
      <c r="L22" s="2">
        <v>-9.9369999999999997E-3</v>
      </c>
      <c r="M22" s="3">
        <v>-1.905E-3</v>
      </c>
      <c r="N22" s="1">
        <f t="shared" si="2"/>
        <v>3.1097913142144509</v>
      </c>
      <c r="O22" s="2">
        <f t="shared" si="3"/>
        <v>-1.0003041098270917</v>
      </c>
      <c r="P22" s="2">
        <f t="shared" si="4"/>
        <v>7.2198739605321665</v>
      </c>
      <c r="Q22" s="2">
        <f t="shared" si="5"/>
        <v>-4.5478474646440379</v>
      </c>
      <c r="R22" s="2">
        <f t="shared" si="6"/>
        <v>-9.2945163120422372</v>
      </c>
      <c r="S22" s="2">
        <f t="shared" si="7"/>
        <v>0.19856582827761393</v>
      </c>
      <c r="T22" s="2">
        <f t="shared" si="8"/>
        <v>-0.32174308597363699</v>
      </c>
      <c r="U22" s="2">
        <f t="shared" si="9"/>
        <v>-0.52005335977470313</v>
      </c>
      <c r="V22" s="2">
        <f t="shared" si="10"/>
        <v>-0.12317725769602306</v>
      </c>
      <c r="W22" s="2">
        <f t="shared" si="11"/>
        <v>-1.5131380556393206</v>
      </c>
      <c r="X22" s="2">
        <f t="shared" si="12"/>
        <v>-2.5394448334551472</v>
      </c>
      <c r="Y22" s="3">
        <f t="shared" si="13"/>
        <v>-0.48683127782349361</v>
      </c>
    </row>
    <row r="23" spans="1:25">
      <c r="A23">
        <f t="shared" si="14"/>
        <v>18</v>
      </c>
      <c r="B23" s="1">
        <v>1.0272600000000001</v>
      </c>
      <c r="C23" s="2">
        <v>-0.51089899999999999</v>
      </c>
      <c r="D23" s="2">
        <v>2.56541</v>
      </c>
      <c r="E23" s="2">
        <v>-1.6726999999999999E-2</v>
      </c>
      <c r="F23" s="2">
        <v>-3.5409000000000003E-2</v>
      </c>
      <c r="G23" s="2">
        <v>1.9559999999999998E-3</v>
      </c>
      <c r="H23" s="2">
        <v>-1.292E-3</v>
      </c>
      <c r="I23" s="2">
        <v>-2.0920000000000001E-3</v>
      </c>
      <c r="J23" s="2">
        <v>-4.9100000000000001E-4</v>
      </c>
      <c r="K23" s="2">
        <v>-5.5729999999999998E-3</v>
      </c>
      <c r="L23" s="2">
        <v>-9.502E-3</v>
      </c>
      <c r="M23" s="3">
        <v>-1.645E-3</v>
      </c>
      <c r="N23" s="1">
        <f t="shared" si="2"/>
        <v>2.6252089157845777</v>
      </c>
      <c r="O23" s="2">
        <f t="shared" si="3"/>
        <v>-1.3056252651377693</v>
      </c>
      <c r="P23" s="2">
        <f t="shared" si="4"/>
        <v>6.5560200968040352</v>
      </c>
      <c r="Q23" s="2">
        <f t="shared" si="5"/>
        <v>-4.2746597292144761</v>
      </c>
      <c r="R23" s="2">
        <f t="shared" si="6"/>
        <v>-9.0489284600798339</v>
      </c>
      <c r="S23" s="2">
        <f t="shared" si="7"/>
        <v>0.49986455612742958</v>
      </c>
      <c r="T23" s="2">
        <f t="shared" si="8"/>
        <v>-0.33017638369971325</v>
      </c>
      <c r="U23" s="2">
        <f t="shared" si="9"/>
        <v>-0.53461996493792585</v>
      </c>
      <c r="V23" s="2">
        <f t="shared" si="10"/>
        <v>-0.12547724798495294</v>
      </c>
      <c r="W23" s="2">
        <f t="shared" si="11"/>
        <v>-1.4242050978006979</v>
      </c>
      <c r="X23" s="2">
        <f t="shared" si="12"/>
        <v>-2.4282786361568691</v>
      </c>
      <c r="Y23" s="3">
        <f t="shared" si="13"/>
        <v>-0.42038711392107453</v>
      </c>
    </row>
    <row r="24" spans="1:25">
      <c r="A24">
        <f t="shared" si="14"/>
        <v>19</v>
      </c>
      <c r="B24" s="1">
        <v>0.85823899999999997</v>
      </c>
      <c r="C24" s="2">
        <v>-0.61247799999999997</v>
      </c>
      <c r="D24" s="2">
        <v>2.3289599999999999</v>
      </c>
      <c r="E24" s="2">
        <v>-1.5682999999999999E-2</v>
      </c>
      <c r="F24" s="2">
        <v>-3.4435E-2</v>
      </c>
      <c r="G24" s="2">
        <v>3.0690000000000001E-3</v>
      </c>
      <c r="H24" s="2">
        <v>-1.32E-3</v>
      </c>
      <c r="I24" s="2">
        <v>-2.1429999999999999E-3</v>
      </c>
      <c r="J24" s="2">
        <v>-4.9700000000000005E-4</v>
      </c>
      <c r="K24" s="2">
        <v>-5.2269999999999999E-3</v>
      </c>
      <c r="L24" s="2">
        <v>-9.0639999999999991E-3</v>
      </c>
      <c r="M24" s="3">
        <v>-1.3910000000000001E-3</v>
      </c>
      <c r="N24" s="1">
        <f t="shared" si="2"/>
        <v>2.1932681839787787</v>
      </c>
      <c r="O24" s="2">
        <f t="shared" si="3"/>
        <v>-1.5652149468702241</v>
      </c>
      <c r="P24" s="2">
        <f t="shared" si="4"/>
        <v>5.9517615370068429</v>
      </c>
      <c r="Q24" s="2">
        <f t="shared" si="5"/>
        <v>-4.0078608556986079</v>
      </c>
      <c r="R24" s="2">
        <f t="shared" si="6"/>
        <v>-8.8000183999223101</v>
      </c>
      <c r="S24" s="2">
        <f t="shared" si="7"/>
        <v>0.78429668852509282</v>
      </c>
      <c r="T24" s="2">
        <f t="shared" si="8"/>
        <v>-0.33733190904305072</v>
      </c>
      <c r="U24" s="2">
        <f t="shared" si="9"/>
        <v>-0.54765324324186182</v>
      </c>
      <c r="V24" s="2">
        <f t="shared" si="10"/>
        <v>-0.12701057484423955</v>
      </c>
      <c r="W24" s="2">
        <f t="shared" si="11"/>
        <v>-1.3357832489151711</v>
      </c>
      <c r="X24" s="2">
        <f t="shared" si="12"/>
        <v>-2.3163457754289478</v>
      </c>
      <c r="Y24" s="3">
        <f t="shared" si="13"/>
        <v>-0.35547627687794209</v>
      </c>
    </row>
    <row r="25" spans="1:25">
      <c r="A25">
        <f t="shared" si="14"/>
        <v>20</v>
      </c>
      <c r="B25" s="1">
        <v>0.70928999999999998</v>
      </c>
      <c r="C25" s="2">
        <v>-0.696662</v>
      </c>
      <c r="D25" s="2">
        <v>2.11524</v>
      </c>
      <c r="E25" s="2">
        <v>-1.4674E-2</v>
      </c>
      <c r="F25" s="2">
        <v>-3.3460999999999998E-2</v>
      </c>
      <c r="G25" s="2">
        <v>4.1130000000000003E-3</v>
      </c>
      <c r="H25" s="2">
        <v>-1.3439999999999999E-3</v>
      </c>
      <c r="I25" s="2">
        <v>-2.189E-3</v>
      </c>
      <c r="J25" s="2">
        <v>-4.9899999999999999E-4</v>
      </c>
      <c r="K25" s="2">
        <v>-4.8869999999999999E-3</v>
      </c>
      <c r="L25" s="2">
        <v>-8.6280000000000003E-3</v>
      </c>
      <c r="M25" s="3">
        <v>-1.147E-3</v>
      </c>
      <c r="N25" s="1">
        <f t="shared" si="2"/>
        <v>1.812622346705647</v>
      </c>
      <c r="O25" s="2">
        <f t="shared" si="3"/>
        <v>-1.7803509274071951</v>
      </c>
      <c r="P25" s="2">
        <f t="shared" si="4"/>
        <v>5.4055905097289587</v>
      </c>
      <c r="Q25" s="2">
        <f t="shared" si="5"/>
        <v>-3.7500063888619128</v>
      </c>
      <c r="R25" s="2">
        <f t="shared" si="6"/>
        <v>-8.5511083397647862</v>
      </c>
      <c r="S25" s="2">
        <f t="shared" si="7"/>
        <v>1.0510955620409603</v>
      </c>
      <c r="T25" s="2">
        <f t="shared" si="8"/>
        <v>-0.34346521648019707</v>
      </c>
      <c r="U25" s="2">
        <f t="shared" si="9"/>
        <v>-0.55940874916305905</v>
      </c>
      <c r="V25" s="2">
        <f t="shared" si="10"/>
        <v>-0.12752168379733506</v>
      </c>
      <c r="W25" s="2">
        <f t="shared" si="11"/>
        <v>-1.2488947268889308</v>
      </c>
      <c r="X25" s="2">
        <f t="shared" si="12"/>
        <v>-2.2049240236541223</v>
      </c>
      <c r="Y25" s="3">
        <f t="shared" si="13"/>
        <v>-0.29312098460028718</v>
      </c>
    </row>
    <row r="26" spans="1:25">
      <c r="A26">
        <f t="shared" si="14"/>
        <v>21</v>
      </c>
      <c r="B26" s="1">
        <v>0.576739</v>
      </c>
      <c r="C26" s="2">
        <v>-0.76653800000000005</v>
      </c>
      <c r="D26" s="2">
        <v>1.9200200000000001</v>
      </c>
      <c r="E26" s="2">
        <v>-1.3702000000000001E-2</v>
      </c>
      <c r="F26" s="2">
        <v>-3.2492E-2</v>
      </c>
      <c r="G26" s="2">
        <v>5.0889999999999998E-3</v>
      </c>
      <c r="H26" s="2">
        <v>-1.3649999999999999E-3</v>
      </c>
      <c r="I26" s="2">
        <v>-2.2309999999999999E-3</v>
      </c>
      <c r="J26" s="2">
        <v>-4.9899999999999999E-4</v>
      </c>
      <c r="K26" s="2">
        <v>-4.5560000000000002E-3</v>
      </c>
      <c r="L26" s="2">
        <v>-8.1980000000000004E-3</v>
      </c>
      <c r="M26" s="3">
        <v>-9.1500000000000001E-4</v>
      </c>
      <c r="N26" s="1">
        <f t="shared" si="2"/>
        <v>1.4738823324968182</v>
      </c>
      <c r="O26" s="2">
        <f t="shared" si="3"/>
        <v>-1.9589221734397122</v>
      </c>
      <c r="P26" s="2">
        <f t="shared" si="4"/>
        <v>4.9066970606124105</v>
      </c>
      <c r="Q26" s="2">
        <f t="shared" si="5"/>
        <v>-3.5016074376574857</v>
      </c>
      <c r="R26" s="2">
        <f t="shared" si="6"/>
        <v>-8.3034760519900033</v>
      </c>
      <c r="S26" s="2">
        <f t="shared" si="7"/>
        <v>1.3005167311515793</v>
      </c>
      <c r="T26" s="2">
        <f t="shared" si="8"/>
        <v>-0.3488318604877001</v>
      </c>
      <c r="U26" s="2">
        <f t="shared" si="9"/>
        <v>-0.57014203717806522</v>
      </c>
      <c r="V26" s="2">
        <f t="shared" si="10"/>
        <v>-0.12752168379733506</v>
      </c>
      <c r="W26" s="2">
        <f t="shared" si="11"/>
        <v>-1.1643061951516205</v>
      </c>
      <c r="X26" s="2">
        <f t="shared" si="12"/>
        <v>-2.0950355987385829</v>
      </c>
      <c r="Y26" s="3">
        <f t="shared" si="13"/>
        <v>-0.23383234604120559</v>
      </c>
    </row>
    <row r="27" spans="1:25">
      <c r="A27">
        <f t="shared" si="14"/>
        <v>22</v>
      </c>
      <c r="B27" s="1">
        <v>0.45767000000000002</v>
      </c>
      <c r="C27" s="2">
        <v>-0.82481199999999999</v>
      </c>
      <c r="D27" s="2">
        <v>1.7401500000000001</v>
      </c>
      <c r="E27" s="2">
        <v>-1.2768E-2</v>
      </c>
      <c r="F27" s="2">
        <v>-3.1532999999999999E-2</v>
      </c>
      <c r="G27" s="2">
        <v>5.9959999999999996E-3</v>
      </c>
      <c r="H27" s="2">
        <v>-1.3829999999999999E-3</v>
      </c>
      <c r="I27" s="2">
        <v>-2.2680000000000001E-3</v>
      </c>
      <c r="J27" s="2">
        <v>-4.9700000000000005E-4</v>
      </c>
      <c r="K27" s="2">
        <v>-4.2370000000000003E-3</v>
      </c>
      <c r="L27" s="2">
        <v>-7.7770000000000001E-3</v>
      </c>
      <c r="M27" s="3">
        <v>-6.9800000000000005E-4</v>
      </c>
      <c r="N27" s="1">
        <f t="shared" si="2"/>
        <v>1.1695961728161592</v>
      </c>
      <c r="O27" s="2">
        <f t="shared" si="3"/>
        <v>-2.1078439891031571</v>
      </c>
      <c r="P27" s="2">
        <f t="shared" si="4"/>
        <v>4.4470312236459444</v>
      </c>
      <c r="Q27" s="2">
        <f t="shared" si="5"/>
        <v>-3.2629195565618718</v>
      </c>
      <c r="R27" s="2">
        <f t="shared" si="6"/>
        <v>-8.0583993089806949</v>
      </c>
      <c r="S27" s="2">
        <f t="shared" si="7"/>
        <v>1.5323046413804027</v>
      </c>
      <c r="T27" s="2">
        <f t="shared" si="8"/>
        <v>-0.35343184106555986</v>
      </c>
      <c r="U27" s="2">
        <f t="shared" si="9"/>
        <v>-0.57959755281033254</v>
      </c>
      <c r="V27" s="2">
        <f t="shared" si="10"/>
        <v>-0.12701057484423955</v>
      </c>
      <c r="W27" s="2">
        <f t="shared" si="11"/>
        <v>-1.0827843171328833</v>
      </c>
      <c r="X27" s="2">
        <f t="shared" si="12"/>
        <v>-1.9874471641119735</v>
      </c>
      <c r="Y27" s="3">
        <f t="shared" si="13"/>
        <v>-0.17837702463034044</v>
      </c>
    </row>
    <row r="28" spans="1:25">
      <c r="A28">
        <f t="shared" si="14"/>
        <v>23</v>
      </c>
      <c r="B28" s="1">
        <v>0.35100599999999998</v>
      </c>
      <c r="C28" s="2">
        <v>-0.87270199999999998</v>
      </c>
      <c r="D28" s="2">
        <v>1.5747100000000001</v>
      </c>
      <c r="E28" s="2">
        <v>-1.1875999999999999E-2</v>
      </c>
      <c r="F28" s="2">
        <v>-3.0588000000000001E-2</v>
      </c>
      <c r="G28" s="2">
        <v>6.8349999999999999E-3</v>
      </c>
      <c r="H28" s="2">
        <v>-1.397E-3</v>
      </c>
      <c r="I28" s="2">
        <v>-2.3010000000000001E-3</v>
      </c>
      <c r="J28" s="2">
        <v>-4.9200000000000003E-4</v>
      </c>
      <c r="K28" s="2">
        <v>-3.9309999999999996E-3</v>
      </c>
      <c r="L28" s="2">
        <v>-7.3670000000000003E-3</v>
      </c>
      <c r="M28" s="3">
        <v>-4.9600000000000002E-4</v>
      </c>
      <c r="N28" s="1">
        <f t="shared" si="2"/>
        <v>0.89701154595125032</v>
      </c>
      <c r="O28" s="2">
        <f t="shared" si="3"/>
        <v>-2.2302290279218817</v>
      </c>
      <c r="P28" s="2">
        <f t="shared" si="4"/>
        <v>4.0242418976453207</v>
      </c>
      <c r="Q28" s="2">
        <f t="shared" si="5"/>
        <v>-3.034964963481265</v>
      </c>
      <c r="R28" s="2">
        <f t="shared" si="6"/>
        <v>-7.8169003286430563</v>
      </c>
      <c r="S28" s="2">
        <f t="shared" si="7"/>
        <v>1.7467148472039784</v>
      </c>
      <c r="T28" s="2">
        <f t="shared" si="8"/>
        <v>-0.35700960373722862</v>
      </c>
      <c r="U28" s="2">
        <f t="shared" si="9"/>
        <v>-0.5880308505364088</v>
      </c>
      <c r="V28" s="2">
        <f t="shared" si="10"/>
        <v>-0.1257328024615007</v>
      </c>
      <c r="W28" s="2">
        <f t="shared" si="11"/>
        <v>-1.0045846473092666</v>
      </c>
      <c r="X28" s="2">
        <f t="shared" si="12"/>
        <v>-1.8826698287273897</v>
      </c>
      <c r="Y28" s="3">
        <f t="shared" si="13"/>
        <v>-0.12675502036769176</v>
      </c>
    </row>
    <row r="29" spans="1:25">
      <c r="A29">
        <f t="shared" si="14"/>
        <v>24</v>
      </c>
      <c r="B29" s="1">
        <v>0.25602599999999998</v>
      </c>
      <c r="C29" s="2">
        <v>-0.91113</v>
      </c>
      <c r="D29" s="2">
        <v>1.4231799999999999</v>
      </c>
      <c r="E29" s="2">
        <v>-1.1027E-2</v>
      </c>
      <c r="F29" s="2">
        <v>-2.9662000000000001E-2</v>
      </c>
      <c r="G29" s="2">
        <v>7.6080000000000002E-3</v>
      </c>
      <c r="H29" s="2">
        <v>-1.408E-3</v>
      </c>
      <c r="I29" s="2">
        <v>-2.33E-3</v>
      </c>
      <c r="J29" s="2">
        <v>-4.86E-4</v>
      </c>
      <c r="K29" s="2">
        <v>-3.64E-3</v>
      </c>
      <c r="L29" s="2">
        <v>-6.9699999999999996E-3</v>
      </c>
      <c r="M29" s="3">
        <v>-3.1E-4</v>
      </c>
      <c r="N29" s="1">
        <f t="shared" si="2"/>
        <v>0.65428590412618248</v>
      </c>
      <c r="O29" s="2">
        <f t="shared" si="3"/>
        <v>-2.3284335021696574</v>
      </c>
      <c r="P29" s="2">
        <f t="shared" si="4"/>
        <v>3.637000199332491</v>
      </c>
      <c r="Q29" s="2">
        <f t="shared" si="5"/>
        <v>-2.8179992128922122</v>
      </c>
      <c r="R29" s="2">
        <f t="shared" si="6"/>
        <v>-7.5802568833598247</v>
      </c>
      <c r="S29" s="2">
        <f t="shared" si="7"/>
        <v>1.9442584575754012</v>
      </c>
      <c r="T29" s="2">
        <f t="shared" si="8"/>
        <v>-0.35982070297925406</v>
      </c>
      <c r="U29" s="2">
        <f t="shared" si="9"/>
        <v>-0.595441930356294</v>
      </c>
      <c r="V29" s="2">
        <f t="shared" si="10"/>
        <v>-0.12419947560221412</v>
      </c>
      <c r="W29" s="2">
        <f t="shared" si="11"/>
        <v>-0.93021829463386696</v>
      </c>
      <c r="X29" s="2">
        <f t="shared" si="12"/>
        <v>-1.7812147015379265</v>
      </c>
      <c r="Y29" s="3">
        <f t="shared" si="13"/>
        <v>-7.9221887729807344E-2</v>
      </c>
    </row>
    <row r="30" spans="1:25">
      <c r="A30">
        <f t="shared" si="14"/>
        <v>25</v>
      </c>
      <c r="B30" s="1">
        <v>0.17146600000000001</v>
      </c>
      <c r="C30" s="2">
        <v>-0.94144300000000003</v>
      </c>
      <c r="D30" s="2">
        <v>1.28437</v>
      </c>
      <c r="E30" s="2">
        <v>-1.022E-2</v>
      </c>
      <c r="F30" s="2">
        <v>-2.8757000000000001E-2</v>
      </c>
      <c r="G30" s="2">
        <v>8.3160000000000005E-3</v>
      </c>
      <c r="H30" s="2">
        <v>-1.4159999999999999E-3</v>
      </c>
      <c r="I30" s="2">
        <v>-2.356E-3</v>
      </c>
      <c r="J30" s="2">
        <v>-4.7699999999999999E-4</v>
      </c>
      <c r="K30" s="2">
        <v>-3.3630000000000001E-3</v>
      </c>
      <c r="L30" s="2">
        <v>-6.587E-3</v>
      </c>
      <c r="M30" s="3">
        <v>-1.3999999999999999E-4</v>
      </c>
      <c r="N30" s="1">
        <f t="shared" si="2"/>
        <v>0.4381890387573919</v>
      </c>
      <c r="O30" s="2">
        <f t="shared" si="3"/>
        <v>-2.4058997306455816</v>
      </c>
      <c r="P30" s="2">
        <f t="shared" si="4"/>
        <v>3.2822650304365379</v>
      </c>
      <c r="Q30" s="2">
        <f t="shared" si="5"/>
        <v>-2.6117667503181652</v>
      </c>
      <c r="R30" s="2">
        <f t="shared" si="6"/>
        <v>-7.3489800820840969</v>
      </c>
      <c r="S30" s="2">
        <f t="shared" si="7"/>
        <v>2.1251910269712191</v>
      </c>
      <c r="T30" s="2">
        <f t="shared" si="8"/>
        <v>-0.36186513879163612</v>
      </c>
      <c r="U30" s="2">
        <f t="shared" si="9"/>
        <v>-0.60208634674653594</v>
      </c>
      <c r="V30" s="2">
        <f t="shared" si="10"/>
        <v>-0.12189948531328423</v>
      </c>
      <c r="W30" s="2">
        <f t="shared" si="11"/>
        <v>-0.8594297046301359</v>
      </c>
      <c r="X30" s="2">
        <f t="shared" si="12"/>
        <v>-1.6833373370201323</v>
      </c>
      <c r="Y30" s="3">
        <f t="shared" si="13"/>
        <v>-3.5777626716687189E-2</v>
      </c>
    </row>
    <row r="31" spans="1:25">
      <c r="A31">
        <f t="shared" si="14"/>
        <v>26</v>
      </c>
      <c r="B31" s="1">
        <v>9.5991000000000007E-2</v>
      </c>
      <c r="C31" s="2">
        <v>-0.96503300000000003</v>
      </c>
      <c r="D31" s="2">
        <v>1.1570199999999999</v>
      </c>
      <c r="E31" s="2">
        <v>-9.4560000000000009E-3</v>
      </c>
      <c r="F31" s="2">
        <v>-2.7875E-2</v>
      </c>
      <c r="G31" s="2">
        <v>8.9630000000000005E-3</v>
      </c>
      <c r="H31" s="2">
        <v>-1.4220000000000001E-3</v>
      </c>
      <c r="I31" s="2">
        <v>-2.3770000000000002E-3</v>
      </c>
      <c r="J31" s="2">
        <v>-4.6700000000000002E-4</v>
      </c>
      <c r="K31" s="2">
        <v>-3.1020000000000002E-3</v>
      </c>
      <c r="L31" s="2">
        <v>-6.2179999999999996E-3</v>
      </c>
      <c r="M31" s="3">
        <v>1.5E-5</v>
      </c>
      <c r="N31" s="1">
        <f t="shared" si="2"/>
        <v>0.24530929758296577</v>
      </c>
      <c r="O31" s="2">
        <f t="shared" si="3"/>
        <v>-2.4661850316631995</v>
      </c>
      <c r="P31" s="2">
        <f t="shared" si="4"/>
        <v>2.9568164045529581</v>
      </c>
      <c r="Q31" s="2">
        <f t="shared" si="5"/>
        <v>-2.4165231302356722</v>
      </c>
      <c r="R31" s="2">
        <f t="shared" si="6"/>
        <v>-7.1235810337689678</v>
      </c>
      <c r="S31" s="2">
        <f t="shared" si="7"/>
        <v>2.2905347732976238</v>
      </c>
      <c r="T31" s="2">
        <f t="shared" si="8"/>
        <v>-0.36339846565092276</v>
      </c>
      <c r="U31" s="2">
        <f t="shared" si="9"/>
        <v>-0.60745299075403902</v>
      </c>
      <c r="V31" s="2">
        <f t="shared" si="10"/>
        <v>-0.11934394054780657</v>
      </c>
      <c r="W31" s="2">
        <f t="shared" si="11"/>
        <v>-0.79272998625116908</v>
      </c>
      <c r="X31" s="2">
        <f t="shared" si="12"/>
        <v>-1.5890377351740068</v>
      </c>
      <c r="Y31" s="3">
        <f t="shared" si="13"/>
        <v>3.8333171482164852E-3</v>
      </c>
    </row>
    <row r="32" spans="1:25">
      <c r="A32">
        <f t="shared" si="14"/>
        <v>27</v>
      </c>
      <c r="B32" s="1">
        <v>2.8639000000000001E-2</v>
      </c>
      <c r="C32" s="2">
        <v>-0.98298200000000002</v>
      </c>
      <c r="D32" s="2">
        <v>1.04026</v>
      </c>
      <c r="E32" s="2">
        <v>-8.7329999999999994E-3</v>
      </c>
      <c r="F32" s="2">
        <v>-2.7016999999999999E-2</v>
      </c>
      <c r="G32" s="2">
        <v>9.5510000000000005E-3</v>
      </c>
      <c r="H32" s="2">
        <v>-1.426E-3</v>
      </c>
      <c r="I32" s="2">
        <v>-2.3960000000000001E-3</v>
      </c>
      <c r="J32" s="2">
        <v>-4.5600000000000003E-4</v>
      </c>
      <c r="K32" s="2">
        <v>-2.856E-3</v>
      </c>
      <c r="L32" s="2">
        <v>-5.8659999999999997E-3</v>
      </c>
      <c r="M32" s="3">
        <v>1.54E-4</v>
      </c>
      <c r="N32" s="1">
        <f t="shared" si="2"/>
        <v>7.3188246538514606E-2</v>
      </c>
      <c r="O32" s="2">
        <f t="shared" si="3"/>
        <v>-2.5120545046587579</v>
      </c>
      <c r="P32" s="2">
        <f t="shared" si="4"/>
        <v>2.6584309977357869</v>
      </c>
      <c r="Q32" s="2">
        <f t="shared" si="5"/>
        <v>-2.2317572436916375</v>
      </c>
      <c r="R32" s="2">
        <f t="shared" si="6"/>
        <v>-6.9043152928909848</v>
      </c>
      <c r="S32" s="2">
        <f t="shared" si="7"/>
        <v>2.4408008055077102</v>
      </c>
      <c r="T32" s="2">
        <f t="shared" si="8"/>
        <v>-0.36442068355711382</v>
      </c>
      <c r="U32" s="2">
        <f t="shared" si="9"/>
        <v>-0.61230852580844652</v>
      </c>
      <c r="V32" s="2">
        <f t="shared" si="10"/>
        <v>-0.11653284130578115</v>
      </c>
      <c r="W32" s="2">
        <f t="shared" si="11"/>
        <v>-0.72986358502041881</v>
      </c>
      <c r="X32" s="2">
        <f t="shared" si="12"/>
        <v>-1.4990825594291932</v>
      </c>
      <c r="Y32" s="3">
        <f t="shared" si="13"/>
        <v>3.9355389388355914E-2</v>
      </c>
    </row>
    <row r="33" spans="1:25">
      <c r="A33">
        <f t="shared" si="14"/>
        <v>28</v>
      </c>
      <c r="B33" s="1">
        <v>-3.1322999999999997E-2</v>
      </c>
      <c r="C33" s="2">
        <v>-0.99619199999999997</v>
      </c>
      <c r="D33" s="2">
        <v>0.93354499999999996</v>
      </c>
      <c r="E33" s="2">
        <v>-8.0510000000000009E-3</v>
      </c>
      <c r="F33" s="2">
        <v>-2.6183999999999999E-2</v>
      </c>
      <c r="G33" s="2">
        <v>1.0082000000000001E-2</v>
      </c>
      <c r="H33" s="2">
        <v>-1.4270000000000001E-3</v>
      </c>
      <c r="I33" s="2">
        <v>-2.4109999999999999E-3</v>
      </c>
      <c r="J33" s="2">
        <v>-4.4299999999999998E-4</v>
      </c>
      <c r="K33" s="2">
        <v>-2.6250000000000002E-3</v>
      </c>
      <c r="L33" s="2">
        <v>-5.5290000000000001E-3</v>
      </c>
      <c r="M33" s="3">
        <v>2.7900000000000001E-4</v>
      </c>
      <c r="N33" s="1">
        <f t="shared" si="2"/>
        <v>-8.0047328689056632E-2</v>
      </c>
      <c r="O33" s="2">
        <f t="shared" si="3"/>
        <v>-2.5458132510107174</v>
      </c>
      <c r="P33" s="2">
        <f t="shared" si="4"/>
        <v>2.3857160380878391</v>
      </c>
      <c r="Q33" s="2">
        <f t="shared" si="5"/>
        <v>-2.0574690906860615</v>
      </c>
      <c r="R33" s="2">
        <f t="shared" si="6"/>
        <v>-6.6914384139266954</v>
      </c>
      <c r="S33" s="2">
        <f t="shared" si="7"/>
        <v>2.5765002325545736</v>
      </c>
      <c r="T33" s="2">
        <f t="shared" si="8"/>
        <v>-0.36467623803366161</v>
      </c>
      <c r="U33" s="2">
        <f t="shared" si="9"/>
        <v>-0.61614184295666297</v>
      </c>
      <c r="V33" s="2">
        <f t="shared" si="10"/>
        <v>-0.11321063311066019</v>
      </c>
      <c r="W33" s="2">
        <f t="shared" si="11"/>
        <v>-0.67083050093788488</v>
      </c>
      <c r="X33" s="2">
        <f t="shared" si="12"/>
        <v>-1.4129607008325964</v>
      </c>
      <c r="Y33" s="3">
        <f t="shared" si="13"/>
        <v>7.1299698956826627E-2</v>
      </c>
    </row>
    <row r="34" spans="1:25">
      <c r="A34">
        <f t="shared" si="14"/>
        <v>29</v>
      </c>
      <c r="B34" s="1">
        <v>-8.4625000000000006E-2</v>
      </c>
      <c r="C34" s="2">
        <v>-1.00556</v>
      </c>
      <c r="D34" s="2">
        <v>0.83630700000000002</v>
      </c>
      <c r="E34" s="2">
        <v>-7.4070000000000004E-3</v>
      </c>
      <c r="F34" s="2">
        <v>-2.5375999999999999E-2</v>
      </c>
      <c r="G34" s="2">
        <v>1.0560999999999999E-2</v>
      </c>
      <c r="H34" s="2">
        <v>-1.4270000000000001E-3</v>
      </c>
      <c r="I34" s="2">
        <v>-2.4229999999999998E-3</v>
      </c>
      <c r="J34" s="2">
        <v>-4.2999999999999999E-4</v>
      </c>
      <c r="K34" s="2">
        <v>-2.408E-3</v>
      </c>
      <c r="L34" s="2">
        <v>-5.208E-3</v>
      </c>
      <c r="M34" s="3">
        <v>3.9100000000000002E-4</v>
      </c>
      <c r="N34" s="1">
        <f t="shared" si="2"/>
        <v>-0.2162629757785467</v>
      </c>
      <c r="O34" s="2">
        <f t="shared" si="3"/>
        <v>-2.5697535943737124</v>
      </c>
      <c r="P34" s="2">
        <f t="shared" si="4"/>
        <v>2.1372199761823225</v>
      </c>
      <c r="Q34" s="2">
        <f t="shared" si="5"/>
        <v>-1.8928920077893003</v>
      </c>
      <c r="R34" s="2">
        <f t="shared" si="6"/>
        <v>-6.4849503968761022</v>
      </c>
      <c r="S34" s="2">
        <f t="shared" si="7"/>
        <v>2.6989108268209527</v>
      </c>
      <c r="T34" s="2">
        <f t="shared" si="8"/>
        <v>-0.36467623803366161</v>
      </c>
      <c r="U34" s="2">
        <f t="shared" si="9"/>
        <v>-0.61920849667523614</v>
      </c>
      <c r="V34" s="2">
        <f t="shared" si="10"/>
        <v>-0.10988842491553924</v>
      </c>
      <c r="W34" s="2">
        <f t="shared" si="11"/>
        <v>-0.6153751795270197</v>
      </c>
      <c r="X34" s="2">
        <f t="shared" si="12"/>
        <v>-1.3309277138607636</v>
      </c>
      <c r="Y34" s="3">
        <f t="shared" si="13"/>
        <v>9.9921800330176391E-2</v>
      </c>
    </row>
    <row r="35" spans="1:25">
      <c r="A35">
        <f t="shared" si="14"/>
        <v>30</v>
      </c>
      <c r="B35" s="1">
        <v>-0.13197700000000001</v>
      </c>
      <c r="C35" s="2">
        <v>-1.01193</v>
      </c>
      <c r="D35" s="2">
        <v>0.74797199999999997</v>
      </c>
      <c r="E35" s="2">
        <v>-6.8019999999999999E-3</v>
      </c>
      <c r="F35" s="2">
        <v>-2.4593E-2</v>
      </c>
      <c r="G35" s="2">
        <v>1.099E-2</v>
      </c>
      <c r="H35" s="2">
        <v>-1.4239999999999999E-3</v>
      </c>
      <c r="I35" s="2">
        <v>-2.4329999999999998E-3</v>
      </c>
      <c r="J35" s="2">
        <v>-4.15E-4</v>
      </c>
      <c r="K35" s="2">
        <v>-2.2070000000000002E-3</v>
      </c>
      <c r="L35" s="2">
        <v>-4.9030000000000002E-3</v>
      </c>
      <c r="M35" s="3">
        <v>4.8999999999999998E-4</v>
      </c>
      <c r="N35" s="1">
        <f t="shared" si="2"/>
        <v>-0.33727313151344473</v>
      </c>
      <c r="O35" s="2">
        <f t="shared" si="3"/>
        <v>-2.586032414529805</v>
      </c>
      <c r="P35" s="2">
        <f t="shared" si="4"/>
        <v>1.9114759293238537</v>
      </c>
      <c r="Q35" s="2">
        <f t="shared" si="5"/>
        <v>-1.738281549477902</v>
      </c>
      <c r="R35" s="2">
        <f t="shared" si="6"/>
        <v>-6.2848512417392008</v>
      </c>
      <c r="S35" s="2">
        <f t="shared" si="7"/>
        <v>2.8085436972599447</v>
      </c>
      <c r="T35" s="2">
        <f t="shared" si="8"/>
        <v>-0.36390957460401829</v>
      </c>
      <c r="U35" s="2">
        <f t="shared" si="9"/>
        <v>-0.62176404144071384</v>
      </c>
      <c r="V35" s="2">
        <f t="shared" si="10"/>
        <v>-0.10605510776732276</v>
      </c>
      <c r="W35" s="2">
        <f t="shared" si="11"/>
        <v>-0.56400872974091887</v>
      </c>
      <c r="X35" s="2">
        <f t="shared" si="12"/>
        <v>-1.252983598513695</v>
      </c>
      <c r="Y35" s="3">
        <f t="shared" si="13"/>
        <v>0.12522169350840517</v>
      </c>
    </row>
    <row r="36" spans="1:25">
      <c r="A36">
        <f t="shared" si="14"/>
        <v>31</v>
      </c>
      <c r="B36" s="1">
        <v>-0.17399100000000001</v>
      </c>
      <c r="C36" s="2">
        <v>-1.01603</v>
      </c>
      <c r="D36" s="2">
        <v>0.66804399999999997</v>
      </c>
      <c r="E36" s="2">
        <v>-6.2319999999999997E-3</v>
      </c>
      <c r="F36" s="2">
        <v>-2.3836E-2</v>
      </c>
      <c r="G36" s="2">
        <v>1.1372999999999999E-2</v>
      </c>
      <c r="H36" s="2">
        <v>-1.42E-3</v>
      </c>
      <c r="I36" s="2">
        <v>-2.4399999999999999E-3</v>
      </c>
      <c r="J36" s="2">
        <v>-4.0000000000000002E-4</v>
      </c>
      <c r="K36" s="2">
        <v>-2.0179999999999998E-3</v>
      </c>
      <c r="L36" s="2">
        <v>-4.614E-3</v>
      </c>
      <c r="M36" s="3">
        <v>5.7700000000000004E-4</v>
      </c>
      <c r="N36" s="1">
        <f t="shared" si="2"/>
        <v>-0.44464178929022297</v>
      </c>
      <c r="O36" s="2">
        <f t="shared" si="3"/>
        <v>-2.5965101480682633</v>
      </c>
      <c r="P36" s="2">
        <f t="shared" si="4"/>
        <v>1.7072163473087556</v>
      </c>
      <c r="Q36" s="2">
        <f t="shared" si="5"/>
        <v>-1.5926154978456755</v>
      </c>
      <c r="R36" s="2">
        <f t="shared" si="6"/>
        <v>-6.0913965029925423</v>
      </c>
      <c r="S36" s="2">
        <f t="shared" si="7"/>
        <v>2.9064210617777388</v>
      </c>
      <c r="T36" s="2">
        <f t="shared" si="8"/>
        <v>-0.36288735669782723</v>
      </c>
      <c r="U36" s="2">
        <f t="shared" si="9"/>
        <v>-0.62355292277654817</v>
      </c>
      <c r="V36" s="2">
        <f t="shared" si="10"/>
        <v>-0.10222179061910627</v>
      </c>
      <c r="W36" s="2">
        <f t="shared" si="11"/>
        <v>-0.5157089336733911</v>
      </c>
      <c r="X36" s="2">
        <f t="shared" si="12"/>
        <v>-1.1791283547913909</v>
      </c>
      <c r="Y36" s="3">
        <f t="shared" si="13"/>
        <v>0.14745493296806081</v>
      </c>
    </row>
    <row r="37" spans="1:25">
      <c r="A37">
        <f t="shared" si="14"/>
        <v>32</v>
      </c>
      <c r="B37" s="1">
        <v>-0.21118200000000001</v>
      </c>
      <c r="C37" s="2">
        <v>-1.0184599999999999</v>
      </c>
      <c r="D37" s="2">
        <v>0.59609199999999996</v>
      </c>
      <c r="E37" s="2">
        <v>-5.6959999999999997E-3</v>
      </c>
      <c r="F37" s="2">
        <v>-2.3105000000000001E-2</v>
      </c>
      <c r="G37" s="2">
        <v>1.1712E-2</v>
      </c>
      <c r="H37" s="2">
        <v>-1.4139999999999999E-3</v>
      </c>
      <c r="I37" s="2">
        <v>-2.4450000000000001E-3</v>
      </c>
      <c r="J37" s="2">
        <v>-3.8400000000000001E-4</v>
      </c>
      <c r="K37" s="2">
        <v>-1.843E-3</v>
      </c>
      <c r="L37" s="2">
        <v>-4.3410000000000002E-3</v>
      </c>
      <c r="M37" s="3">
        <v>6.5399999999999996E-4</v>
      </c>
      <c r="N37" s="1">
        <f t="shared" si="2"/>
        <v>-0.53968505466310246</v>
      </c>
      <c r="O37" s="2">
        <f t="shared" si="3"/>
        <v>-2.6027201218483738</v>
      </c>
      <c r="P37" s="2">
        <f t="shared" si="4"/>
        <v>1.5233397903431072</v>
      </c>
      <c r="Q37" s="2">
        <f t="shared" si="5"/>
        <v>-1.4556382984160732</v>
      </c>
      <c r="R37" s="2">
        <f t="shared" si="6"/>
        <v>-5.9045861806361257</v>
      </c>
      <c r="S37" s="2">
        <f t="shared" si="7"/>
        <v>2.9930540293274315</v>
      </c>
      <c r="T37" s="2">
        <f t="shared" si="8"/>
        <v>-0.36135402983854065</v>
      </c>
      <c r="U37" s="2">
        <f t="shared" si="9"/>
        <v>-0.62483069515928713</v>
      </c>
      <c r="V37" s="2">
        <f t="shared" si="10"/>
        <v>-9.8132918994342011E-2</v>
      </c>
      <c r="W37" s="2">
        <f t="shared" si="11"/>
        <v>-0.47098690027753209</v>
      </c>
      <c r="X37" s="2">
        <f t="shared" si="12"/>
        <v>-1.1093619826938508</v>
      </c>
      <c r="Y37" s="3">
        <f t="shared" si="13"/>
        <v>0.16713262766223874</v>
      </c>
    </row>
    <row r="38" spans="1:25">
      <c r="A38">
        <f t="shared" si="14"/>
        <v>33</v>
      </c>
      <c r="B38" s="1">
        <v>-0.24402199999999999</v>
      </c>
      <c r="C38" s="2">
        <v>-1.0197400000000001</v>
      </c>
      <c r="D38" s="2">
        <v>0.53169999999999995</v>
      </c>
      <c r="E38" s="2">
        <v>-5.1929999999999997E-3</v>
      </c>
      <c r="F38" s="2">
        <v>-2.2398000000000001E-2</v>
      </c>
      <c r="G38" s="2">
        <v>1.2011000000000001E-2</v>
      </c>
      <c r="H38" s="2">
        <v>-1.407E-3</v>
      </c>
      <c r="I38" s="2">
        <v>-2.447E-3</v>
      </c>
      <c r="J38" s="2">
        <v>-3.6699999999999998E-4</v>
      </c>
      <c r="K38" s="2">
        <v>-1.681E-3</v>
      </c>
      <c r="L38" s="2">
        <v>-4.0829999999999998E-3</v>
      </c>
      <c r="M38" s="3">
        <v>7.2099999999999996E-4</v>
      </c>
      <c r="N38" s="1">
        <f t="shared" si="2"/>
        <v>-0.62360914476138873</v>
      </c>
      <c r="O38" s="2">
        <f t="shared" si="3"/>
        <v>-2.6059912191481858</v>
      </c>
      <c r="P38" s="2">
        <f t="shared" si="4"/>
        <v>1.35878315180447</v>
      </c>
      <c r="Q38" s="2">
        <f t="shared" si="5"/>
        <v>-1.327094396712547</v>
      </c>
      <c r="R38" s="2">
        <f t="shared" si="6"/>
        <v>-5.7239091657168553</v>
      </c>
      <c r="S38" s="2">
        <f t="shared" si="7"/>
        <v>3.0694648178152137</v>
      </c>
      <c r="T38" s="2">
        <f t="shared" si="8"/>
        <v>-0.35956514850270627</v>
      </c>
      <c r="U38" s="2">
        <f t="shared" si="9"/>
        <v>-0.6253418041123826</v>
      </c>
      <c r="V38" s="2">
        <f t="shared" si="10"/>
        <v>-9.3788492893029998E-2</v>
      </c>
      <c r="W38" s="2">
        <f t="shared" si="11"/>
        <v>-0.42958707507679411</v>
      </c>
      <c r="X38" s="2">
        <f t="shared" si="12"/>
        <v>-1.043428927744527</v>
      </c>
      <c r="Y38" s="3">
        <f t="shared" si="13"/>
        <v>0.18425477759093903</v>
      </c>
    </row>
    <row r="39" spans="1:25">
      <c r="A39">
        <f t="shared" si="14"/>
        <v>34</v>
      </c>
      <c r="B39" s="1">
        <v>-0.27294800000000002</v>
      </c>
      <c r="C39" s="2">
        <v>-1.02034</v>
      </c>
      <c r="D39" s="2">
        <v>0.474441</v>
      </c>
      <c r="E39" s="2">
        <v>-4.7210000000000004E-3</v>
      </c>
      <c r="F39" s="2">
        <v>-2.1715000000000002E-2</v>
      </c>
      <c r="G39" s="2">
        <v>1.2272999999999999E-2</v>
      </c>
      <c r="H39" s="2">
        <v>-1.3990000000000001E-3</v>
      </c>
      <c r="I39" s="2">
        <v>-2.4480000000000001E-3</v>
      </c>
      <c r="J39" s="2">
        <v>-3.5E-4</v>
      </c>
      <c r="K39" s="2">
        <v>-1.531E-3</v>
      </c>
      <c r="L39" s="2">
        <v>-3.8400000000000001E-3</v>
      </c>
      <c r="M39" s="3">
        <v>7.7899999999999996E-4</v>
      </c>
      <c r="N39" s="1">
        <f t="shared" si="2"/>
        <v>-0.69753083264759552</v>
      </c>
      <c r="O39" s="2">
        <f t="shared" si="3"/>
        <v>-2.6075245460074723</v>
      </c>
      <c r="P39" s="2">
        <f t="shared" si="4"/>
        <v>1.212455214077985</v>
      </c>
      <c r="Q39" s="2">
        <f t="shared" si="5"/>
        <v>-1.2064726837820017</v>
      </c>
      <c r="R39" s="2">
        <f t="shared" si="6"/>
        <v>-5.5493654582347318</v>
      </c>
      <c r="S39" s="2">
        <f t="shared" si="7"/>
        <v>3.136420090670728</v>
      </c>
      <c r="T39" s="2">
        <f t="shared" si="8"/>
        <v>-0.35752071269032415</v>
      </c>
      <c r="U39" s="2">
        <f t="shared" si="9"/>
        <v>-0.6255973585889304</v>
      </c>
      <c r="V39" s="2">
        <f t="shared" si="10"/>
        <v>-8.9444066791717985E-2</v>
      </c>
      <c r="W39" s="2">
        <f t="shared" si="11"/>
        <v>-0.39125390359462925</v>
      </c>
      <c r="X39" s="2">
        <f t="shared" si="12"/>
        <v>-0.98132918994342022</v>
      </c>
      <c r="Y39" s="3">
        <f t="shared" si="13"/>
        <v>0.19907693723070943</v>
      </c>
    </row>
    <row r="40" spans="1:25">
      <c r="A40">
        <f t="shared" si="14"/>
        <v>35</v>
      </c>
      <c r="B40" s="1">
        <v>-0.298348</v>
      </c>
      <c r="C40" s="2">
        <v>-1.0205900000000001</v>
      </c>
      <c r="D40" s="2">
        <v>0.42388900000000002</v>
      </c>
      <c r="E40" s="2">
        <v>-4.2779999999999997E-3</v>
      </c>
      <c r="F40" s="2">
        <v>-2.1056999999999999E-2</v>
      </c>
      <c r="G40" s="2">
        <v>1.2501E-2</v>
      </c>
      <c r="H40" s="2">
        <v>-1.389E-3</v>
      </c>
      <c r="I40" s="2">
        <v>-2.4459999999999998E-3</v>
      </c>
      <c r="J40" s="2">
        <v>-3.3199999999999999E-4</v>
      </c>
      <c r="K40" s="2">
        <v>-1.3910000000000001E-3</v>
      </c>
      <c r="L40" s="2">
        <v>-3.6120000000000002E-3</v>
      </c>
      <c r="M40" s="3">
        <v>8.3000000000000001E-4</v>
      </c>
      <c r="N40" s="1">
        <f t="shared" si="2"/>
        <v>-0.76244166969072791</v>
      </c>
      <c r="O40" s="2">
        <f t="shared" si="3"/>
        <v>-2.6081634321988418</v>
      </c>
      <c r="P40" s="2">
        <f t="shared" si="4"/>
        <v>1.0832673150935583</v>
      </c>
      <c r="Q40" s="2">
        <f t="shared" si="5"/>
        <v>-1.0932620506713415</v>
      </c>
      <c r="R40" s="2">
        <f t="shared" si="6"/>
        <v>-5.3812106126663011</v>
      </c>
      <c r="S40" s="2">
        <f t="shared" si="7"/>
        <v>3.194686511323618</v>
      </c>
      <c r="T40" s="2">
        <f t="shared" si="8"/>
        <v>-0.3549651679248465</v>
      </c>
      <c r="U40" s="2">
        <f t="shared" si="9"/>
        <v>-0.62508624963583481</v>
      </c>
      <c r="V40" s="2">
        <f t="shared" si="10"/>
        <v>-8.4844086213858194E-2</v>
      </c>
      <c r="W40" s="2">
        <f t="shared" si="11"/>
        <v>-0.35547627687794209</v>
      </c>
      <c r="X40" s="2">
        <f t="shared" si="12"/>
        <v>-0.92306276929052955</v>
      </c>
      <c r="Y40" s="3">
        <f t="shared" si="13"/>
        <v>0.21211021553464551</v>
      </c>
    </row>
    <row r="41" spans="1:25">
      <c r="A41">
        <f t="shared" si="14"/>
        <v>36</v>
      </c>
      <c r="B41" s="1">
        <v>-0.32056600000000002</v>
      </c>
      <c r="C41" s="2">
        <v>-1.02075</v>
      </c>
      <c r="D41" s="2">
        <v>0.37961600000000001</v>
      </c>
      <c r="E41" s="2">
        <v>-3.862E-3</v>
      </c>
      <c r="F41" s="2">
        <v>-2.0421999999999999E-2</v>
      </c>
      <c r="G41" s="2">
        <v>1.2697999999999999E-2</v>
      </c>
      <c r="H41" s="2">
        <v>-1.379E-3</v>
      </c>
      <c r="I41" s="2">
        <v>-2.4429999999999999E-3</v>
      </c>
      <c r="J41" s="2">
        <v>-3.1500000000000001E-4</v>
      </c>
      <c r="K41" s="2">
        <v>-1.2620000000000001E-3</v>
      </c>
      <c r="L41" s="2">
        <v>-3.398E-3</v>
      </c>
      <c r="M41" s="3">
        <v>8.7299999999999997E-4</v>
      </c>
      <c r="N41" s="1">
        <f t="shared" si="2"/>
        <v>-0.81922076329011051</v>
      </c>
      <c r="O41" s="2">
        <f t="shared" si="3"/>
        <v>-2.6085723193613179</v>
      </c>
      <c r="P41" s="2">
        <f t="shared" si="4"/>
        <v>0.9701256816915661</v>
      </c>
      <c r="Q41" s="2">
        <f t="shared" si="5"/>
        <v>-0.9869513884274711</v>
      </c>
      <c r="R41" s="2">
        <f t="shared" si="6"/>
        <v>-5.2189335200584708</v>
      </c>
      <c r="S41" s="2">
        <f t="shared" si="7"/>
        <v>3.2450307432035279</v>
      </c>
      <c r="T41" s="2">
        <f t="shared" si="8"/>
        <v>-0.35240962315936886</v>
      </c>
      <c r="U41" s="2">
        <f t="shared" si="9"/>
        <v>-0.62431958620619143</v>
      </c>
      <c r="V41" s="2">
        <f t="shared" si="10"/>
        <v>-8.0499660112546195E-2</v>
      </c>
      <c r="W41" s="2">
        <f t="shared" si="11"/>
        <v>-0.32250974940328031</v>
      </c>
      <c r="X41" s="2">
        <f t="shared" si="12"/>
        <v>-0.86837411130930764</v>
      </c>
      <c r="Y41" s="3">
        <f t="shared" si="13"/>
        <v>0.22309905802619942</v>
      </c>
    </row>
    <row r="42" spans="1:25">
      <c r="A42">
        <f t="shared" si="14"/>
        <v>37</v>
      </c>
      <c r="B42" s="1">
        <v>-0.33990900000000002</v>
      </c>
      <c r="C42" s="2">
        <v>-1.0209999999999999</v>
      </c>
      <c r="D42" s="2">
        <v>0.34117999999999998</v>
      </c>
      <c r="E42" s="2">
        <v>-3.4719999999999998E-3</v>
      </c>
      <c r="F42" s="2">
        <v>-1.9810000000000001E-2</v>
      </c>
      <c r="G42" s="2">
        <v>1.2866000000000001E-2</v>
      </c>
      <c r="H42" s="2">
        <v>-1.3669999999999999E-3</v>
      </c>
      <c r="I42" s="2">
        <v>-2.4380000000000001E-3</v>
      </c>
      <c r="J42" s="2">
        <v>-2.9700000000000001E-4</v>
      </c>
      <c r="K42" s="2">
        <v>-1.1429999999999999E-3</v>
      </c>
      <c r="L42" s="2">
        <v>-3.1979999999999999E-3</v>
      </c>
      <c r="M42" s="3">
        <v>9.1100000000000003E-4</v>
      </c>
      <c r="N42" s="1">
        <f t="shared" si="2"/>
        <v>-0.86865266568874488</v>
      </c>
      <c r="O42" s="2">
        <f t="shared" si="3"/>
        <v>-2.609211205552687</v>
      </c>
      <c r="P42" s="2">
        <f t="shared" si="4"/>
        <v>0.87190076308566689</v>
      </c>
      <c r="Q42" s="2">
        <f t="shared" si="5"/>
        <v>-0.88728514257384228</v>
      </c>
      <c r="R42" s="2">
        <f t="shared" si="6"/>
        <v>-5.0625341804112374</v>
      </c>
      <c r="S42" s="2">
        <f t="shared" si="7"/>
        <v>3.287963895263553</v>
      </c>
      <c r="T42" s="2">
        <f t="shared" si="8"/>
        <v>-0.34934296944079568</v>
      </c>
      <c r="U42" s="2">
        <f t="shared" si="9"/>
        <v>-0.62304181382345269</v>
      </c>
      <c r="V42" s="2">
        <f t="shared" si="10"/>
        <v>-7.5899679534686404E-2</v>
      </c>
      <c r="W42" s="2">
        <f t="shared" si="11"/>
        <v>-0.29209876669409612</v>
      </c>
      <c r="X42" s="2">
        <f t="shared" si="12"/>
        <v>-0.8172632159997546</v>
      </c>
      <c r="Y42" s="3">
        <f t="shared" si="13"/>
        <v>0.23281012813501453</v>
      </c>
    </row>
    <row r="43" spans="1:25">
      <c r="A43">
        <f t="shared" si="14"/>
        <v>38</v>
      </c>
      <c r="B43" s="1">
        <v>-0.356659</v>
      </c>
      <c r="C43" s="2">
        <v>-1.02145</v>
      </c>
      <c r="D43" s="2">
        <v>0.30812800000000001</v>
      </c>
      <c r="E43" s="2">
        <v>-3.107E-3</v>
      </c>
      <c r="F43" s="2">
        <v>-1.9220000000000001E-2</v>
      </c>
      <c r="G43" s="2">
        <v>1.3006999999999999E-2</v>
      </c>
      <c r="H43" s="2">
        <v>-1.3550000000000001E-3</v>
      </c>
      <c r="I43" s="2">
        <v>-2.431E-3</v>
      </c>
      <c r="J43" s="2">
        <v>-2.7799999999999998E-4</v>
      </c>
      <c r="K43" s="2">
        <v>-1.034E-3</v>
      </c>
      <c r="L43" s="2">
        <v>-3.0109999999999998E-3</v>
      </c>
      <c r="M43" s="3">
        <v>9.4399999999999996E-4</v>
      </c>
      <c r="N43" s="1">
        <f t="shared" si="2"/>
        <v>-0.9114580405104955</v>
      </c>
      <c r="O43" s="2">
        <f t="shared" si="3"/>
        <v>-2.6103612006971524</v>
      </c>
      <c r="P43" s="2">
        <f t="shared" si="4"/>
        <v>0.78743489749709938</v>
      </c>
      <c r="Q43" s="2">
        <f t="shared" si="5"/>
        <v>-0.79400775863390782</v>
      </c>
      <c r="R43" s="2">
        <f t="shared" si="6"/>
        <v>-4.9117570392480561</v>
      </c>
      <c r="S43" s="2">
        <f t="shared" si="7"/>
        <v>3.3239970764567883</v>
      </c>
      <c r="T43" s="2">
        <f t="shared" si="8"/>
        <v>-0.34627631572222251</v>
      </c>
      <c r="U43" s="2">
        <f t="shared" si="9"/>
        <v>-0.62125293248761826</v>
      </c>
      <c r="V43" s="2">
        <f t="shared" si="10"/>
        <v>-7.1044144480278848E-2</v>
      </c>
      <c r="W43" s="2">
        <f t="shared" si="11"/>
        <v>-0.26424332875038969</v>
      </c>
      <c r="X43" s="2">
        <f t="shared" si="12"/>
        <v>-0.76947452888532242</v>
      </c>
      <c r="Y43" s="3">
        <f t="shared" si="13"/>
        <v>0.24124342586109077</v>
      </c>
    </row>
    <row r="44" spans="1:25">
      <c r="A44">
        <f t="shared" si="14"/>
        <v>39</v>
      </c>
      <c r="B44" s="1">
        <v>-0.37106899999999998</v>
      </c>
      <c r="C44" s="2">
        <v>-1.02213</v>
      </c>
      <c r="D44" s="2">
        <v>0.27999600000000002</v>
      </c>
      <c r="E44" s="2">
        <v>-2.764E-3</v>
      </c>
      <c r="F44" s="2">
        <v>-1.8651999999999998E-2</v>
      </c>
      <c r="G44" s="2">
        <v>1.3125E-2</v>
      </c>
      <c r="H44" s="2">
        <v>-1.3420000000000001E-3</v>
      </c>
      <c r="I44" s="2">
        <v>-2.4239999999999999E-3</v>
      </c>
      <c r="J44" s="2">
        <v>-2.5999999999999998E-4</v>
      </c>
      <c r="K44" s="2">
        <v>-9.3300000000000002E-4</v>
      </c>
      <c r="L44" s="2">
        <v>-2.8370000000000001E-3</v>
      </c>
      <c r="M44" s="3">
        <v>9.7199999999999999E-4</v>
      </c>
      <c r="N44" s="1">
        <f t="shared" si="2"/>
        <v>-0.94828344058102854</v>
      </c>
      <c r="O44" s="2">
        <f t="shared" si="3"/>
        <v>-2.612098971137677</v>
      </c>
      <c r="P44" s="2">
        <f t="shared" si="4"/>
        <v>0.715542312154682</v>
      </c>
      <c r="Q44" s="2">
        <f t="shared" si="5"/>
        <v>-0.70635257317802425</v>
      </c>
      <c r="R44" s="2">
        <f t="shared" si="6"/>
        <v>-4.7666020965689251</v>
      </c>
      <c r="S44" s="2">
        <f t="shared" si="7"/>
        <v>3.3541525046894241</v>
      </c>
      <c r="T44" s="2">
        <f t="shared" si="8"/>
        <v>-0.34295410752710154</v>
      </c>
      <c r="U44" s="2">
        <f t="shared" si="9"/>
        <v>-0.61946405115178393</v>
      </c>
      <c r="V44" s="2">
        <f t="shared" si="10"/>
        <v>-6.6444163902419071E-2</v>
      </c>
      <c r="W44" s="2">
        <f t="shared" si="11"/>
        <v>-0.23843232661906535</v>
      </c>
      <c r="X44" s="2">
        <f t="shared" si="12"/>
        <v>-0.7250080499660112</v>
      </c>
      <c r="Y44" s="3">
        <f t="shared" si="13"/>
        <v>0.24839895120442823</v>
      </c>
    </row>
    <row r="45" spans="1:25">
      <c r="A45">
        <f t="shared" si="14"/>
        <v>40</v>
      </c>
      <c r="B45" s="1">
        <v>-0.38336500000000001</v>
      </c>
      <c r="C45" s="2">
        <v>-1.02305</v>
      </c>
      <c r="D45" s="2">
        <v>0.25631799999999999</v>
      </c>
      <c r="E45" s="2">
        <v>-2.4420000000000002E-3</v>
      </c>
      <c r="F45" s="2">
        <v>-1.8105E-2</v>
      </c>
      <c r="G45" s="2">
        <v>1.3221E-2</v>
      </c>
      <c r="H45" s="2">
        <v>-1.328E-3</v>
      </c>
      <c r="I45" s="2">
        <v>-2.4139999999999999E-3</v>
      </c>
      <c r="J45" s="2">
        <v>-2.41E-4</v>
      </c>
      <c r="K45" s="2">
        <v>-8.4000000000000003E-4</v>
      </c>
      <c r="L45" s="2">
        <v>-2.676E-3</v>
      </c>
      <c r="M45" s="3">
        <v>9.9599999999999992E-4</v>
      </c>
      <c r="N45" s="1">
        <f t="shared" si="2"/>
        <v>-0.9797064190173419</v>
      </c>
      <c r="O45" s="2">
        <f t="shared" si="3"/>
        <v>-2.6144500723219166</v>
      </c>
      <c r="P45" s="2">
        <f t="shared" si="4"/>
        <v>0.65503212319770199</v>
      </c>
      <c r="Q45" s="2">
        <f t="shared" si="5"/>
        <v>-0.62406403172964375</v>
      </c>
      <c r="R45" s="2">
        <f t="shared" si="6"/>
        <v>-4.626813797897297</v>
      </c>
      <c r="S45" s="2">
        <f t="shared" si="7"/>
        <v>3.3786857344380099</v>
      </c>
      <c r="T45" s="2">
        <f t="shared" si="8"/>
        <v>-0.33937634485543278</v>
      </c>
      <c r="U45" s="2">
        <f t="shared" si="9"/>
        <v>-0.61690850638630623</v>
      </c>
      <c r="V45" s="2">
        <f t="shared" si="10"/>
        <v>-6.1588628848011528E-2</v>
      </c>
      <c r="W45" s="2">
        <f t="shared" si="11"/>
        <v>-0.21466576030012316</v>
      </c>
      <c r="X45" s="2">
        <f t="shared" si="12"/>
        <v>-0.68386377924182096</v>
      </c>
      <c r="Y45" s="3">
        <f t="shared" si="13"/>
        <v>0.25453225864157458</v>
      </c>
    </row>
    <row r="46" spans="1:25">
      <c r="A46">
        <f t="shared" si="14"/>
        <v>41</v>
      </c>
      <c r="B46" s="1">
        <v>-0.39375300000000002</v>
      </c>
      <c r="C46" s="2">
        <v>-1.0241400000000001</v>
      </c>
      <c r="D46" s="2">
        <v>0.23663500000000001</v>
      </c>
      <c r="E46" s="2">
        <v>-2.1410000000000001E-3</v>
      </c>
      <c r="F46" s="2">
        <v>-1.7578E-2</v>
      </c>
      <c r="G46" s="2">
        <v>1.3297E-2</v>
      </c>
      <c r="H46" s="2">
        <v>-1.3140000000000001E-3</v>
      </c>
      <c r="I46" s="2">
        <v>-2.4039999999999999E-3</v>
      </c>
      <c r="J46" s="2">
        <v>-2.23E-4</v>
      </c>
      <c r="K46" s="2">
        <v>-7.54E-4</v>
      </c>
      <c r="L46" s="2">
        <v>-2.5249999999999999E-3</v>
      </c>
      <c r="M46" s="3">
        <v>1.0169999999999999E-3</v>
      </c>
      <c r="N46" s="1">
        <f t="shared" si="2"/>
        <v>-1.0062534180411238</v>
      </c>
      <c r="O46" s="2">
        <f t="shared" si="3"/>
        <v>-2.6172356161162873</v>
      </c>
      <c r="P46" s="2">
        <f t="shared" si="4"/>
        <v>0.60473133557880532</v>
      </c>
      <c r="Q46" s="2">
        <f t="shared" si="5"/>
        <v>-0.54714213428876635</v>
      </c>
      <c r="R46" s="2">
        <f t="shared" si="6"/>
        <v>-4.4921365887566251</v>
      </c>
      <c r="S46" s="2">
        <f t="shared" si="7"/>
        <v>3.3981078746556399</v>
      </c>
      <c r="T46" s="2">
        <f t="shared" si="8"/>
        <v>-0.33579858218376407</v>
      </c>
      <c r="U46" s="2">
        <f t="shared" si="9"/>
        <v>-0.61435296162082864</v>
      </c>
      <c r="V46" s="2">
        <f t="shared" si="10"/>
        <v>-5.6988648270151744E-2</v>
      </c>
      <c r="W46" s="2">
        <f t="shared" si="11"/>
        <v>-0.19268807531701532</v>
      </c>
      <c r="X46" s="2">
        <f t="shared" si="12"/>
        <v>-0.64527505328310819</v>
      </c>
      <c r="Y46" s="3">
        <f t="shared" si="13"/>
        <v>0.25989890264907767</v>
      </c>
    </row>
    <row r="47" spans="1:25">
      <c r="A47">
        <f t="shared" si="14"/>
        <v>42</v>
      </c>
      <c r="B47" s="1">
        <v>-0.40241700000000002</v>
      </c>
      <c r="C47" s="2">
        <v>-1.0253300000000001</v>
      </c>
      <c r="D47" s="2">
        <v>0.220497</v>
      </c>
      <c r="E47" s="2">
        <v>-1.8580000000000001E-3</v>
      </c>
      <c r="F47" s="2">
        <v>-1.7070999999999999E-2</v>
      </c>
      <c r="G47" s="2">
        <v>1.3355000000000001E-2</v>
      </c>
      <c r="H47" s="2">
        <v>-1.299E-3</v>
      </c>
      <c r="I47" s="2">
        <v>-2.3930000000000002E-3</v>
      </c>
      <c r="J47" s="2">
        <v>-2.04E-4</v>
      </c>
      <c r="K47" s="2">
        <v>-6.7500000000000004E-4</v>
      </c>
      <c r="L47" s="2">
        <v>-2.3860000000000001E-3</v>
      </c>
      <c r="M47" s="3">
        <v>1.036E-3</v>
      </c>
      <c r="N47" s="1">
        <f t="shared" si="2"/>
        <v>-1.0283946578892222</v>
      </c>
      <c r="O47" s="2">
        <f t="shared" si="3"/>
        <v>-2.6202767143872059</v>
      </c>
      <c r="P47" s="2">
        <f t="shared" si="4"/>
        <v>0.56348995415352687</v>
      </c>
      <c r="Q47" s="2">
        <f t="shared" si="5"/>
        <v>-0.47482021742574859</v>
      </c>
      <c r="R47" s="2">
        <f t="shared" si="6"/>
        <v>-4.3625704691469078</v>
      </c>
      <c r="S47" s="2">
        <f t="shared" si="7"/>
        <v>3.4129300342954103</v>
      </c>
      <c r="T47" s="2">
        <f t="shared" si="8"/>
        <v>-0.33196526503554757</v>
      </c>
      <c r="U47" s="2">
        <f t="shared" si="9"/>
        <v>-0.61154186237880326</v>
      </c>
      <c r="V47" s="2">
        <f t="shared" si="10"/>
        <v>-5.2133113215744195E-2</v>
      </c>
      <c r="W47" s="2">
        <f t="shared" si="11"/>
        <v>-0.17249927166974183</v>
      </c>
      <c r="X47" s="2">
        <f t="shared" si="12"/>
        <v>-0.60975298104296882</v>
      </c>
      <c r="Y47" s="3">
        <f t="shared" si="13"/>
        <v>0.26475443770348522</v>
      </c>
    </row>
    <row r="48" spans="1:25">
      <c r="A48">
        <f t="shared" si="14"/>
        <v>43</v>
      </c>
      <c r="B48" s="1">
        <v>-0.409526</v>
      </c>
      <c r="C48" s="2">
        <v>-1.0265200000000001</v>
      </c>
      <c r="D48" s="2">
        <v>0.20747199999999999</v>
      </c>
      <c r="E48" s="2">
        <v>-1.593E-3</v>
      </c>
      <c r="F48" s="2">
        <v>-1.6583000000000001E-2</v>
      </c>
      <c r="G48" s="2">
        <v>1.3398E-2</v>
      </c>
      <c r="H48" s="2">
        <v>-1.2830000000000001E-3</v>
      </c>
      <c r="I48" s="2">
        <v>-2.3800000000000002E-3</v>
      </c>
      <c r="J48" s="2">
        <v>-1.8599999999999999E-4</v>
      </c>
      <c r="K48" s="2">
        <v>-6.0300000000000002E-4</v>
      </c>
      <c r="L48" s="2">
        <v>-2.258E-3</v>
      </c>
      <c r="M48" s="3">
        <v>1.052E-3</v>
      </c>
      <c r="N48" s="1">
        <f t="shared" si="2"/>
        <v>-1.0465620256270027</v>
      </c>
      <c r="O48" s="2">
        <f t="shared" si="3"/>
        <v>-2.6233178126581245</v>
      </c>
      <c r="P48" s="2">
        <f t="shared" si="4"/>
        <v>0.53020398358318033</v>
      </c>
      <c r="Q48" s="2">
        <f t="shared" si="5"/>
        <v>-0.40709828114059066</v>
      </c>
      <c r="R48" s="2">
        <f t="shared" si="6"/>
        <v>-4.2378598845915976</v>
      </c>
      <c r="S48" s="2">
        <f t="shared" si="7"/>
        <v>3.4239188767869648</v>
      </c>
      <c r="T48" s="2">
        <f t="shared" si="8"/>
        <v>-0.3278763934107834</v>
      </c>
      <c r="U48" s="2">
        <f t="shared" si="9"/>
        <v>-0.6082196541836824</v>
      </c>
      <c r="V48" s="2">
        <f t="shared" si="10"/>
        <v>-4.7533132637884411E-2</v>
      </c>
      <c r="W48" s="2">
        <f t="shared" si="11"/>
        <v>-0.15409934935830269</v>
      </c>
      <c r="X48" s="2">
        <f t="shared" si="12"/>
        <v>-0.57704200804485484</v>
      </c>
      <c r="Y48" s="3">
        <f t="shared" si="13"/>
        <v>0.26884330932824946</v>
      </c>
    </row>
    <row r="49" spans="1:25">
      <c r="A49">
        <f t="shared" si="14"/>
        <v>44</v>
      </c>
      <c r="B49" s="1">
        <v>-0.41522900000000001</v>
      </c>
      <c r="C49" s="2">
        <v>-1.0276099999999999</v>
      </c>
      <c r="D49" s="2">
        <v>0.19715299999999999</v>
      </c>
      <c r="E49" s="2">
        <v>-1.3439999999999999E-3</v>
      </c>
      <c r="F49" s="2">
        <v>-1.6114E-2</v>
      </c>
      <c r="G49" s="2">
        <v>1.3424999999999999E-2</v>
      </c>
      <c r="H49" s="2">
        <v>-1.2669999999999999E-3</v>
      </c>
      <c r="I49" s="2">
        <v>-2.3670000000000002E-3</v>
      </c>
      <c r="J49" s="2">
        <v>-1.6799999999999999E-4</v>
      </c>
      <c r="K49" s="2">
        <v>-5.3700000000000004E-4</v>
      </c>
      <c r="L49" s="2">
        <v>-2.1389999999999998E-3</v>
      </c>
      <c r="M49" s="3">
        <v>1.0660000000000001E-3</v>
      </c>
      <c r="N49" s="1">
        <f t="shared" si="2"/>
        <v>-1.061136297424522</v>
      </c>
      <c r="O49" s="2">
        <f t="shared" si="3"/>
        <v>-2.6261033564524947</v>
      </c>
      <c r="P49" s="2">
        <f t="shared" si="4"/>
        <v>0.50383331714821644</v>
      </c>
      <c r="Q49" s="2">
        <f t="shared" si="5"/>
        <v>-0.34346521648019707</v>
      </c>
      <c r="R49" s="2">
        <f t="shared" si="6"/>
        <v>-4.1180048350906961</v>
      </c>
      <c r="S49" s="2">
        <f t="shared" si="7"/>
        <v>3.4308188476537542</v>
      </c>
      <c r="T49" s="2">
        <f t="shared" si="8"/>
        <v>-0.32378752178601905</v>
      </c>
      <c r="U49" s="2">
        <f t="shared" si="9"/>
        <v>-0.60489744598856132</v>
      </c>
      <c r="V49" s="2">
        <f t="shared" si="10"/>
        <v>-4.2933152060024633E-2</v>
      </c>
      <c r="W49" s="2">
        <f t="shared" si="11"/>
        <v>-0.1372327539061502</v>
      </c>
      <c r="X49" s="2">
        <f t="shared" si="12"/>
        <v>-0.54663102533567076</v>
      </c>
      <c r="Y49" s="3">
        <f t="shared" si="13"/>
        <v>0.27242107199991822</v>
      </c>
    </row>
    <row r="50" spans="1:25">
      <c r="A50">
        <f t="shared" si="14"/>
        <v>45</v>
      </c>
      <c r="B50" s="1">
        <v>-0.41966500000000001</v>
      </c>
      <c r="C50" s="2">
        <v>-1.0284899999999999</v>
      </c>
      <c r="D50" s="2">
        <v>0.189162</v>
      </c>
      <c r="E50" s="2">
        <v>-1.111E-3</v>
      </c>
      <c r="F50" s="2">
        <v>-1.5661999999999999E-2</v>
      </c>
      <c r="G50" s="2">
        <v>1.3440000000000001E-2</v>
      </c>
      <c r="H50" s="2">
        <v>-1.2509999999999999E-3</v>
      </c>
      <c r="I50" s="2">
        <v>-2.3519999999999999E-3</v>
      </c>
      <c r="J50" s="2">
        <v>-1.4899999999999999E-4</v>
      </c>
      <c r="K50" s="2">
        <v>-4.7600000000000002E-4</v>
      </c>
      <c r="L50" s="2">
        <v>-2.0300000000000001E-3</v>
      </c>
      <c r="M50" s="3">
        <v>1.078E-3</v>
      </c>
      <c r="N50" s="1">
        <f t="shared" si="2"/>
        <v>-1.0724726940041809</v>
      </c>
      <c r="O50" s="2">
        <f t="shared" si="3"/>
        <v>-2.6283522358461147</v>
      </c>
      <c r="P50" s="2">
        <f t="shared" si="4"/>
        <v>0.4834119589272845</v>
      </c>
      <c r="Q50" s="2">
        <f t="shared" si="5"/>
        <v>-0.28392102344456766</v>
      </c>
      <c r="R50" s="2">
        <f t="shared" si="6"/>
        <v>-4.002494211691106</v>
      </c>
      <c r="S50" s="2">
        <f t="shared" si="7"/>
        <v>3.4346521648019706</v>
      </c>
      <c r="T50" s="2">
        <f t="shared" si="8"/>
        <v>-0.31969865016125482</v>
      </c>
      <c r="U50" s="2">
        <f t="shared" si="9"/>
        <v>-0.60106412884034488</v>
      </c>
      <c r="V50" s="2">
        <f t="shared" si="10"/>
        <v>-3.8077617005617077E-2</v>
      </c>
      <c r="W50" s="2">
        <f t="shared" si="11"/>
        <v>-0.12164393083673646</v>
      </c>
      <c r="X50" s="2">
        <f t="shared" si="12"/>
        <v>-0.51877558739196428</v>
      </c>
      <c r="Y50" s="3">
        <f t="shared" si="13"/>
        <v>0.27548772571849139</v>
      </c>
    </row>
    <row r="51" spans="1:25">
      <c r="A51">
        <f t="shared" si="14"/>
        <v>46</v>
      </c>
      <c r="B51" s="1">
        <v>-0.422956</v>
      </c>
      <c r="C51" s="2">
        <v>-1.0290600000000001</v>
      </c>
      <c r="D51" s="2">
        <v>0.18315300000000001</v>
      </c>
      <c r="E51" s="2">
        <v>-8.92E-4</v>
      </c>
      <c r="F51" s="2">
        <v>-1.5226999999999999E-2</v>
      </c>
      <c r="G51" s="2">
        <v>1.3443999999999999E-2</v>
      </c>
      <c r="H51" s="2">
        <v>-1.2340000000000001E-3</v>
      </c>
      <c r="I51" s="2">
        <v>-2.3370000000000001E-3</v>
      </c>
      <c r="J51" s="2">
        <v>-1.3100000000000001E-4</v>
      </c>
      <c r="K51" s="2">
        <v>-4.2000000000000002E-4</v>
      </c>
      <c r="L51" s="2">
        <v>-1.9300000000000001E-3</v>
      </c>
      <c r="M51" s="3">
        <v>1.09E-3</v>
      </c>
      <c r="N51" s="1">
        <f t="shared" si="2"/>
        <v>-1.0808829918273677</v>
      </c>
      <c r="O51" s="2">
        <f t="shared" si="3"/>
        <v>-2.6298088963624378</v>
      </c>
      <c r="P51" s="2">
        <f t="shared" si="4"/>
        <v>0.46805569043152928</v>
      </c>
      <c r="Q51" s="2">
        <f t="shared" si="5"/>
        <v>-0.22795459308060698</v>
      </c>
      <c r="R51" s="2">
        <f t="shared" si="6"/>
        <v>-3.8913280143928275</v>
      </c>
      <c r="S51" s="2">
        <f t="shared" si="7"/>
        <v>3.4356743827081613</v>
      </c>
      <c r="T51" s="2">
        <f t="shared" si="8"/>
        <v>-0.31535422405994284</v>
      </c>
      <c r="U51" s="2">
        <f t="shared" si="9"/>
        <v>-0.59723081169212833</v>
      </c>
      <c r="V51" s="2">
        <f t="shared" si="10"/>
        <v>-3.3477636427757307E-2</v>
      </c>
      <c r="W51" s="2">
        <f t="shared" si="11"/>
        <v>-0.10733288015006158</v>
      </c>
      <c r="X51" s="2">
        <f t="shared" si="12"/>
        <v>-0.49322013973718776</v>
      </c>
      <c r="Y51" s="3">
        <f t="shared" si="13"/>
        <v>0.27855437943706457</v>
      </c>
    </row>
    <row r="52" spans="1:25">
      <c r="A52">
        <f t="shared" si="14"/>
        <v>47</v>
      </c>
      <c r="B52" s="1">
        <v>-0.42521500000000001</v>
      </c>
      <c r="C52" s="2">
        <v>-1.0292399999999999</v>
      </c>
      <c r="D52" s="2">
        <v>0.178812</v>
      </c>
      <c r="E52" s="2">
        <v>-6.8599999999999998E-4</v>
      </c>
      <c r="F52" s="2">
        <v>-1.4808999999999999E-2</v>
      </c>
      <c r="G52" s="2">
        <v>1.3436E-2</v>
      </c>
      <c r="H52" s="2">
        <v>-1.2179999999999999E-3</v>
      </c>
      <c r="I52" s="2">
        <v>-2.3219999999999998E-3</v>
      </c>
      <c r="J52" s="2">
        <v>-1.13E-4</v>
      </c>
      <c r="K52" s="2">
        <v>-3.6900000000000002E-4</v>
      </c>
      <c r="L52" s="2">
        <v>-1.838E-3</v>
      </c>
      <c r="M52" s="3">
        <v>1.1000000000000001E-3</v>
      </c>
      <c r="N52" s="1">
        <f t="shared" si="2"/>
        <v>-1.0866559674525818</v>
      </c>
      <c r="O52" s="2">
        <f t="shared" si="3"/>
        <v>-2.6302688944202233</v>
      </c>
      <c r="P52" s="2">
        <f t="shared" si="4"/>
        <v>0.45696207060459071</v>
      </c>
      <c r="Q52" s="2">
        <f t="shared" si="5"/>
        <v>-0.17531037091176724</v>
      </c>
      <c r="R52" s="2">
        <f t="shared" si="6"/>
        <v>-3.7845062431958612</v>
      </c>
      <c r="S52" s="2">
        <f t="shared" si="7"/>
        <v>3.4336299468957798</v>
      </c>
      <c r="T52" s="2">
        <f t="shared" si="8"/>
        <v>-0.31126535243517856</v>
      </c>
      <c r="U52" s="2">
        <f t="shared" si="9"/>
        <v>-0.59339749454391189</v>
      </c>
      <c r="V52" s="2">
        <f t="shared" si="10"/>
        <v>-2.8877655849897519E-2</v>
      </c>
      <c r="W52" s="2">
        <f t="shared" si="11"/>
        <v>-9.4299601846125541E-2</v>
      </c>
      <c r="X52" s="2">
        <f t="shared" si="12"/>
        <v>-0.4697091278947933</v>
      </c>
      <c r="Y52" s="3">
        <f t="shared" si="13"/>
        <v>0.28110992420254222</v>
      </c>
    </row>
    <row r="53" spans="1:25">
      <c r="A53">
        <f t="shared" si="14"/>
        <v>48</v>
      </c>
      <c r="B53" s="1">
        <v>-0.42654500000000001</v>
      </c>
      <c r="C53" s="2">
        <v>-1.02895</v>
      </c>
      <c r="D53" s="2">
        <v>0.17585999999999999</v>
      </c>
      <c r="E53" s="2">
        <v>-4.9399999999999997E-4</v>
      </c>
      <c r="F53" s="2">
        <v>-1.4407E-2</v>
      </c>
      <c r="G53" s="2">
        <v>1.342E-2</v>
      </c>
      <c r="H53" s="2">
        <v>-1.1999999999999999E-3</v>
      </c>
      <c r="I53" s="2">
        <v>-2.3050000000000002E-3</v>
      </c>
      <c r="J53" s="2">
        <v>-9.6000000000000002E-5</v>
      </c>
      <c r="K53" s="2">
        <v>-3.2200000000000002E-4</v>
      </c>
      <c r="L53" s="2">
        <v>-1.753E-3</v>
      </c>
      <c r="M53" s="3">
        <v>1.109E-3</v>
      </c>
      <c r="N53" s="1">
        <f t="shared" si="2"/>
        <v>-1.090054841990667</v>
      </c>
      <c r="O53" s="2">
        <f t="shared" si="3"/>
        <v>-2.6295277864382349</v>
      </c>
      <c r="P53" s="2">
        <f t="shared" si="4"/>
        <v>0.44941810245690067</v>
      </c>
      <c r="Q53" s="2">
        <f t="shared" si="5"/>
        <v>-0.12624391141459623</v>
      </c>
      <c r="R53" s="2">
        <f t="shared" si="6"/>
        <v>-3.6817733436236599</v>
      </c>
      <c r="S53" s="2">
        <f t="shared" si="7"/>
        <v>3.4295410752710151</v>
      </c>
      <c r="T53" s="2">
        <f t="shared" si="8"/>
        <v>-0.30666537185731879</v>
      </c>
      <c r="U53" s="2">
        <f t="shared" si="9"/>
        <v>-0.58905306844259986</v>
      </c>
      <c r="V53" s="2">
        <f t="shared" si="10"/>
        <v>-2.4533229748585503E-2</v>
      </c>
      <c r="W53" s="2">
        <f t="shared" si="11"/>
        <v>-8.2288541448380548E-2</v>
      </c>
      <c r="X53" s="2">
        <f t="shared" si="12"/>
        <v>-0.44798699738823322</v>
      </c>
      <c r="Y53" s="3">
        <f t="shared" si="13"/>
        <v>0.28340991449147207</v>
      </c>
    </row>
    <row r="54" spans="1:25">
      <c r="A54">
        <f t="shared" si="14"/>
        <v>49</v>
      </c>
      <c r="B54" s="1">
        <v>-0.42703600000000003</v>
      </c>
      <c r="C54" s="2">
        <v>-1.0281199999999999</v>
      </c>
      <c r="D54" s="2">
        <v>0.17405100000000001</v>
      </c>
      <c r="E54" s="2">
        <v>-3.1300000000000002E-4</v>
      </c>
      <c r="F54" s="2">
        <v>-1.4019999999999999E-2</v>
      </c>
      <c r="G54" s="2">
        <v>1.3395000000000001E-2</v>
      </c>
      <c r="H54" s="2">
        <v>-1.183E-3</v>
      </c>
      <c r="I54" s="2">
        <v>-2.2880000000000001E-3</v>
      </c>
      <c r="J54" s="2">
        <v>-7.7999999999999999E-5</v>
      </c>
      <c r="K54" s="2">
        <v>-2.7999999999999998E-4</v>
      </c>
      <c r="L54" s="2">
        <v>-1.676E-3</v>
      </c>
      <c r="M54" s="3">
        <v>1.1169999999999999E-3</v>
      </c>
      <c r="N54" s="1">
        <f t="shared" si="2"/>
        <v>-1.0913096144705166</v>
      </c>
      <c r="O54" s="2">
        <f t="shared" si="3"/>
        <v>-2.6274066842828883</v>
      </c>
      <c r="P54" s="2">
        <f t="shared" si="4"/>
        <v>0.44479512197615162</v>
      </c>
      <c r="Q54" s="2">
        <f t="shared" si="5"/>
        <v>-7.9988551159450652E-2</v>
      </c>
      <c r="R54" s="2">
        <f t="shared" si="6"/>
        <v>-3.5828737611996746</v>
      </c>
      <c r="S54" s="2">
        <f t="shared" si="7"/>
        <v>3.4231522133573216</v>
      </c>
      <c r="T54" s="2">
        <f t="shared" si="8"/>
        <v>-0.30232094575600676</v>
      </c>
      <c r="U54" s="2">
        <f t="shared" si="9"/>
        <v>-0.58470864234128794</v>
      </c>
      <c r="V54" s="2">
        <f t="shared" si="10"/>
        <v>-1.9933249170725722E-2</v>
      </c>
      <c r="W54" s="2">
        <f t="shared" si="11"/>
        <v>-7.1555253433374377E-2</v>
      </c>
      <c r="X54" s="2">
        <f t="shared" si="12"/>
        <v>-0.42830930269405521</v>
      </c>
      <c r="Y54" s="3">
        <f t="shared" si="13"/>
        <v>0.28545435030385424</v>
      </c>
    </row>
    <row r="55" spans="1:25">
      <c r="A55">
        <f t="shared" si="14"/>
        <v>50</v>
      </c>
      <c r="B55" s="1">
        <v>-0.42677399999999999</v>
      </c>
      <c r="C55" s="2">
        <v>-1.0267200000000001</v>
      </c>
      <c r="D55" s="2">
        <v>0.17316899999999999</v>
      </c>
      <c r="E55" s="2">
        <v>-1.4200000000000001E-4</v>
      </c>
      <c r="F55" s="2">
        <v>-1.3648E-2</v>
      </c>
      <c r="G55" s="2">
        <v>1.3363E-2</v>
      </c>
      <c r="H55" s="2">
        <v>-1.1659999999999999E-3</v>
      </c>
      <c r="I55" s="2">
        <v>-2.271E-3</v>
      </c>
      <c r="J55" s="2">
        <v>-6.0999999999999999E-5</v>
      </c>
      <c r="K55" s="2">
        <v>-2.41E-4</v>
      </c>
      <c r="L55" s="2">
        <v>-1.606E-3</v>
      </c>
      <c r="M55" s="3">
        <v>1.124E-3</v>
      </c>
      <c r="N55" s="1">
        <f t="shared" si="2"/>
        <v>-1.0906400617419614</v>
      </c>
      <c r="O55" s="2">
        <f t="shared" si="3"/>
        <v>-2.6238289216112198</v>
      </c>
      <c r="P55" s="2">
        <f t="shared" si="4"/>
        <v>0.44254113149300028</v>
      </c>
      <c r="Q55" s="2">
        <f t="shared" si="5"/>
        <v>-3.6288735669782725E-2</v>
      </c>
      <c r="R55" s="2">
        <f t="shared" si="6"/>
        <v>-3.4878074959239056</v>
      </c>
      <c r="S55" s="2">
        <f t="shared" si="7"/>
        <v>3.4149744701077926</v>
      </c>
      <c r="T55" s="2">
        <f t="shared" si="8"/>
        <v>-0.29797651965469474</v>
      </c>
      <c r="U55" s="2">
        <f t="shared" si="9"/>
        <v>-0.58036421623997581</v>
      </c>
      <c r="V55" s="2">
        <f t="shared" si="10"/>
        <v>-1.5588823069413706E-2</v>
      </c>
      <c r="W55" s="2">
        <f t="shared" si="11"/>
        <v>-6.1588628848011528E-2</v>
      </c>
      <c r="X55" s="2">
        <f t="shared" si="12"/>
        <v>-0.41042048933571168</v>
      </c>
      <c r="Y55" s="3">
        <f t="shared" si="13"/>
        <v>0.28724323163968862</v>
      </c>
    </row>
    <row r="56" spans="1:25">
      <c r="A56">
        <f t="shared" si="14"/>
        <v>51</v>
      </c>
      <c r="B56" s="1">
        <v>-0.42583300000000002</v>
      </c>
      <c r="C56" s="2">
        <v>-1.0246900000000001</v>
      </c>
      <c r="D56" s="2">
        <v>0.17302799999999999</v>
      </c>
      <c r="E56" s="2">
        <v>1.7E-5</v>
      </c>
      <c r="F56" s="2">
        <v>-1.329E-2</v>
      </c>
      <c r="G56" s="2">
        <v>1.3324000000000001E-2</v>
      </c>
      <c r="H56" s="2">
        <v>-1.1479999999999999E-3</v>
      </c>
      <c r="I56" s="2">
        <v>-2.2529999999999998E-3</v>
      </c>
      <c r="J56" s="2">
        <v>-4.3999999999999999E-5</v>
      </c>
      <c r="K56" s="2">
        <v>-2.05E-4</v>
      </c>
      <c r="L56" s="2">
        <v>-1.5410000000000001E-3</v>
      </c>
      <c r="M56" s="3">
        <v>1.1310000000000001E-3</v>
      </c>
      <c r="N56" s="1">
        <f t="shared" si="2"/>
        <v>-1.088235294117647</v>
      </c>
      <c r="O56" s="2">
        <f t="shared" si="3"/>
        <v>-2.6186411657373001</v>
      </c>
      <c r="P56" s="2">
        <f t="shared" si="4"/>
        <v>0.44218079968106794</v>
      </c>
      <c r="Q56" s="2">
        <f t="shared" si="5"/>
        <v>4.3444261013120163E-3</v>
      </c>
      <c r="R56" s="2">
        <f t="shared" si="6"/>
        <v>-3.3963189933198059</v>
      </c>
      <c r="S56" s="2">
        <f t="shared" si="7"/>
        <v>3.4050078455224302</v>
      </c>
      <c r="T56" s="2">
        <f t="shared" si="8"/>
        <v>-0.29337653907683497</v>
      </c>
      <c r="U56" s="2">
        <f t="shared" si="9"/>
        <v>-0.57576423566211599</v>
      </c>
      <c r="V56" s="2">
        <f t="shared" si="10"/>
        <v>-1.1244396968101689E-2</v>
      </c>
      <c r="W56" s="2">
        <f t="shared" si="11"/>
        <v>-5.238866769229196E-2</v>
      </c>
      <c r="X56" s="2">
        <f t="shared" si="12"/>
        <v>-0.39380944836010695</v>
      </c>
      <c r="Y56" s="3">
        <f t="shared" si="13"/>
        <v>0.289032112975523</v>
      </c>
    </row>
    <row r="57" spans="1:25">
      <c r="A57">
        <f t="shared" si="14"/>
        <v>52</v>
      </c>
      <c r="B57" s="1">
        <v>-0.42428300000000002</v>
      </c>
      <c r="C57" s="2">
        <v>-1.02203</v>
      </c>
      <c r="D57" s="2">
        <v>0.17346800000000001</v>
      </c>
      <c r="E57" s="2">
        <v>1.6699999999999999E-4</v>
      </c>
      <c r="F57" s="2">
        <v>-1.2945E-2</v>
      </c>
      <c r="G57" s="2">
        <v>1.328E-2</v>
      </c>
      <c r="H57" s="2">
        <v>-1.1310000000000001E-3</v>
      </c>
      <c r="I57" s="2">
        <v>-2.235E-3</v>
      </c>
      <c r="J57" s="15">
        <v>-2.6999999999999999E-5</v>
      </c>
      <c r="K57" s="2">
        <v>-1.7200000000000001E-4</v>
      </c>
      <c r="L57" s="2">
        <v>-1.482E-3</v>
      </c>
      <c r="M57" s="3">
        <v>1.137E-3</v>
      </c>
      <c r="N57" s="1">
        <f t="shared" si="2"/>
        <v>-1.0842741997311567</v>
      </c>
      <c r="O57" s="2">
        <f t="shared" si="3"/>
        <v>-2.6118434166611295</v>
      </c>
      <c r="P57" s="2">
        <f t="shared" si="4"/>
        <v>0.44330523937787819</v>
      </c>
      <c r="Q57" s="2">
        <f t="shared" si="5"/>
        <v>4.2677597583476862E-2</v>
      </c>
      <c r="R57" s="2">
        <f t="shared" si="6"/>
        <v>-3.3081526989108268</v>
      </c>
      <c r="S57" s="2">
        <f t="shared" si="7"/>
        <v>3.3937634485543282</v>
      </c>
      <c r="T57" s="2">
        <f t="shared" si="8"/>
        <v>-0.289032112975523</v>
      </c>
      <c r="U57" s="2">
        <f t="shared" si="9"/>
        <v>-0.57116425508425628</v>
      </c>
      <c r="V57" s="2">
        <f t="shared" si="10"/>
        <v>-6.8999708667896722E-3</v>
      </c>
      <c r="W57" s="2">
        <f t="shared" si="11"/>
        <v>-4.3955369966215699E-2</v>
      </c>
      <c r="X57" s="2">
        <f t="shared" si="12"/>
        <v>-0.3787317342437887</v>
      </c>
      <c r="Y57" s="3">
        <f t="shared" si="13"/>
        <v>0.29056543983480954</v>
      </c>
    </row>
    <row r="58" spans="1:25">
      <c r="A58">
        <f t="shared" si="14"/>
        <v>53</v>
      </c>
      <c r="B58" s="1">
        <v>-0.42218699999999998</v>
      </c>
      <c r="C58" s="2">
        <v>-1.0187299999999999</v>
      </c>
      <c r="D58" s="2">
        <v>0.17435300000000001</v>
      </c>
      <c r="E58" s="2">
        <v>3.0800000000000001E-4</v>
      </c>
      <c r="F58" s="2">
        <v>-1.2614E-2</v>
      </c>
      <c r="G58" s="2">
        <v>1.323E-2</v>
      </c>
      <c r="H58" s="2">
        <v>-1.1130000000000001E-3</v>
      </c>
      <c r="I58" s="2">
        <v>-2.2160000000000001E-3</v>
      </c>
      <c r="J58" s="2">
        <v>-9.9000000000000001E-6</v>
      </c>
      <c r="K58" s="2">
        <v>-1.4300000000000001E-4</v>
      </c>
      <c r="L58" s="2">
        <v>-1.428E-3</v>
      </c>
      <c r="M58" s="3">
        <v>1.142E-3</v>
      </c>
      <c r="N58" s="1">
        <f t="shared" si="2"/>
        <v>-1.0789177779027153</v>
      </c>
      <c r="O58" s="2">
        <f t="shared" si="3"/>
        <v>-2.6034101189350531</v>
      </c>
      <c r="P58" s="2">
        <f t="shared" si="4"/>
        <v>0.44556689649532588</v>
      </c>
      <c r="Q58" s="2">
        <f t="shared" si="5"/>
        <v>7.8710778776711829E-2</v>
      </c>
      <c r="R58" s="2">
        <f t="shared" si="6"/>
        <v>-3.2235641671735165</v>
      </c>
      <c r="S58" s="2">
        <f t="shared" si="7"/>
        <v>3.3809857247269397</v>
      </c>
      <c r="T58" s="2">
        <f t="shared" si="8"/>
        <v>-0.28443213239766318</v>
      </c>
      <c r="U58" s="2">
        <f t="shared" si="9"/>
        <v>-0.56630872002984878</v>
      </c>
      <c r="V58" s="2">
        <f t="shared" si="10"/>
        <v>-2.5299893178228803E-3</v>
      </c>
      <c r="W58" s="2">
        <f t="shared" si="11"/>
        <v>-3.6544290146330496E-2</v>
      </c>
      <c r="X58" s="2">
        <f t="shared" si="12"/>
        <v>-0.36493179251020941</v>
      </c>
      <c r="Y58" s="3">
        <f t="shared" si="13"/>
        <v>0.29184321221754839</v>
      </c>
    </row>
    <row r="59" spans="1:25">
      <c r="A59">
        <f t="shared" si="14"/>
        <v>54</v>
      </c>
      <c r="B59" s="1">
        <v>-0.41960199999999997</v>
      </c>
      <c r="C59" s="2">
        <v>-1.0147699999999999</v>
      </c>
      <c r="D59" s="2">
        <v>0.175568</v>
      </c>
      <c r="E59" s="2">
        <v>4.4099999999999999E-4</v>
      </c>
      <c r="F59" s="2">
        <v>-1.2293999999999999E-2</v>
      </c>
      <c r="G59" s="2">
        <v>1.3176E-2</v>
      </c>
      <c r="H59" s="2">
        <v>-1.0950000000000001E-3</v>
      </c>
      <c r="I59" s="2">
        <v>-2.1970000000000002E-3</v>
      </c>
      <c r="J59" s="2">
        <v>6.6000000000000003E-6</v>
      </c>
      <c r="K59" s="2">
        <v>-1.16E-4</v>
      </c>
      <c r="L59" s="2">
        <v>-1.3780000000000001E-3</v>
      </c>
      <c r="M59" s="3">
        <v>1.147E-3</v>
      </c>
      <c r="N59" s="1">
        <f t="shared" si="2"/>
        <v>-1.0723116946839557</v>
      </c>
      <c r="O59" s="2">
        <f t="shared" si="3"/>
        <v>-2.5932901616637616</v>
      </c>
      <c r="P59" s="2">
        <f t="shared" si="4"/>
        <v>0.44867188338538122</v>
      </c>
      <c r="Q59" s="2">
        <f t="shared" si="5"/>
        <v>0.11269952415756467</v>
      </c>
      <c r="R59" s="2">
        <f t="shared" si="6"/>
        <v>-3.1417867346782304</v>
      </c>
      <c r="S59" s="2">
        <f t="shared" si="7"/>
        <v>3.3671857829933609</v>
      </c>
      <c r="T59" s="2">
        <f t="shared" si="8"/>
        <v>-0.27983215181980342</v>
      </c>
      <c r="U59" s="2">
        <f t="shared" si="9"/>
        <v>-0.56145318497544117</v>
      </c>
      <c r="V59" s="2">
        <f t="shared" si="10"/>
        <v>1.6866595452152534E-3</v>
      </c>
      <c r="W59" s="2">
        <f t="shared" si="11"/>
        <v>-2.964431927954082E-2</v>
      </c>
      <c r="X59" s="2">
        <f t="shared" si="12"/>
        <v>-0.35215406868282112</v>
      </c>
      <c r="Y59" s="3">
        <f t="shared" si="13"/>
        <v>0.29312098460028718</v>
      </c>
    </row>
    <row r="60" spans="1:25">
      <c r="A60">
        <f t="shared" si="14"/>
        <v>55</v>
      </c>
      <c r="B60" s="1">
        <v>-0.416578</v>
      </c>
      <c r="C60" s="2">
        <v>-1.01017</v>
      </c>
      <c r="D60" s="2">
        <v>0.17701700000000001</v>
      </c>
      <c r="E60" s="2">
        <v>5.6499999999999996E-4</v>
      </c>
      <c r="F60" s="2">
        <v>-1.1986999999999999E-2</v>
      </c>
      <c r="G60" s="2">
        <v>1.3117E-2</v>
      </c>
      <c r="H60" s="2">
        <v>-1.077E-3</v>
      </c>
      <c r="I60" s="2">
        <v>-2.1779999999999998E-3</v>
      </c>
      <c r="J60" s="2">
        <v>2.3E-5</v>
      </c>
      <c r="K60" s="2">
        <v>-9.1000000000000003E-5</v>
      </c>
      <c r="L60" s="2">
        <v>-1.333E-3</v>
      </c>
      <c r="M60" s="3">
        <v>1.1509999999999999E-3</v>
      </c>
      <c r="N60" s="1">
        <f t="shared" si="2"/>
        <v>-1.0645837273131513</v>
      </c>
      <c r="O60" s="2">
        <f t="shared" si="3"/>
        <v>-2.5815346557425642</v>
      </c>
      <c r="P60" s="2">
        <f t="shared" si="4"/>
        <v>0.45237486775055835</v>
      </c>
      <c r="Q60" s="2">
        <f t="shared" si="5"/>
        <v>0.14438827924948761</v>
      </c>
      <c r="R60" s="2">
        <f t="shared" si="6"/>
        <v>-3.0633315103780667</v>
      </c>
      <c r="S60" s="2">
        <f t="shared" si="7"/>
        <v>3.3521080688770426</v>
      </c>
      <c r="T60" s="2">
        <f t="shared" si="8"/>
        <v>-0.2752321712419436</v>
      </c>
      <c r="U60" s="2">
        <f t="shared" si="9"/>
        <v>-0.55659764992103355</v>
      </c>
      <c r="V60" s="2">
        <f t="shared" si="10"/>
        <v>5.8777529605986102E-3</v>
      </c>
      <c r="W60" s="2">
        <f t="shared" si="11"/>
        <v>-2.3255457365846676E-2</v>
      </c>
      <c r="X60" s="2">
        <f t="shared" si="12"/>
        <v>-0.34065411723817163</v>
      </c>
      <c r="Y60" s="3">
        <f t="shared" si="13"/>
        <v>0.29414320250647824</v>
      </c>
    </row>
    <row r="61" spans="1:25">
      <c r="A61">
        <f t="shared" si="14"/>
        <v>56</v>
      </c>
      <c r="B61" s="1">
        <v>-0.41316399999999998</v>
      </c>
      <c r="C61" s="2">
        <v>-1.00495</v>
      </c>
      <c r="D61" s="2">
        <v>0.178619</v>
      </c>
      <c r="E61" s="2">
        <v>6.8199999999999999E-4</v>
      </c>
      <c r="F61" s="2">
        <v>-1.1691E-2</v>
      </c>
      <c r="G61" s="2">
        <v>1.3055000000000001E-2</v>
      </c>
      <c r="H61" s="2">
        <v>-1.06E-3</v>
      </c>
      <c r="I61" s="2">
        <v>-2.1580000000000002E-3</v>
      </c>
      <c r="J61" s="2">
        <v>3.8999999999999999E-5</v>
      </c>
      <c r="K61" s="2">
        <v>-6.7999999999999999E-5</v>
      </c>
      <c r="L61" s="2">
        <v>-1.291E-3</v>
      </c>
      <c r="M61" s="3">
        <v>1.1540000000000001E-3</v>
      </c>
      <c r="N61" s="1">
        <f t="shared" si="2"/>
        <v>-1.0558590974838105</v>
      </c>
      <c r="O61" s="2">
        <f t="shared" si="3"/>
        <v>-2.568194712066771</v>
      </c>
      <c r="P61" s="2">
        <f t="shared" si="4"/>
        <v>0.45646885046485353</v>
      </c>
      <c r="Q61" s="2">
        <f t="shared" si="5"/>
        <v>0.17428815300557618</v>
      </c>
      <c r="R61" s="2">
        <f t="shared" si="6"/>
        <v>-2.9876873853199282</v>
      </c>
      <c r="S61" s="2">
        <f t="shared" si="7"/>
        <v>3.336263691331081</v>
      </c>
      <c r="T61" s="2">
        <f t="shared" si="8"/>
        <v>-0.27088774514063163</v>
      </c>
      <c r="U61" s="2">
        <f t="shared" si="9"/>
        <v>-0.55148656039007837</v>
      </c>
      <c r="V61" s="2">
        <f t="shared" si="10"/>
        <v>9.9666245853628609E-3</v>
      </c>
      <c r="W61" s="2">
        <f t="shared" si="11"/>
        <v>-1.7377704405248065E-2</v>
      </c>
      <c r="X61" s="2">
        <f t="shared" si="12"/>
        <v>-0.32992082922316546</v>
      </c>
      <c r="Y61" s="3">
        <f t="shared" si="13"/>
        <v>0.29490986593612162</v>
      </c>
    </row>
    <row r="62" spans="1:25">
      <c r="A62">
        <f t="shared" si="14"/>
        <v>57</v>
      </c>
      <c r="B62" s="1">
        <v>-0.40940300000000002</v>
      </c>
      <c r="C62" s="2">
        <v>-0.999116</v>
      </c>
      <c r="D62" s="2">
        <v>0.180311</v>
      </c>
      <c r="E62" s="2">
        <v>7.9199999999999995E-4</v>
      </c>
      <c r="F62" s="2">
        <v>-1.1407E-2</v>
      </c>
      <c r="G62" s="2">
        <v>1.299E-2</v>
      </c>
      <c r="H62" s="2">
        <v>-1.042E-3</v>
      </c>
      <c r="I62" s="2">
        <v>-2.1380000000000001E-3</v>
      </c>
      <c r="J62" s="2">
        <v>5.3999999999999998E-5</v>
      </c>
      <c r="K62" s="2">
        <v>-4.8000000000000001E-5</v>
      </c>
      <c r="L62" s="2">
        <v>-1.2520000000000001E-3</v>
      </c>
      <c r="M62" s="3">
        <v>1.1559999999999999E-3</v>
      </c>
      <c r="N62" s="1">
        <f t="shared" si="2"/>
        <v>-1.0462476936208491</v>
      </c>
      <c r="O62" s="2">
        <f t="shared" si="3"/>
        <v>-2.5532856639049744</v>
      </c>
      <c r="P62" s="2">
        <f t="shared" si="4"/>
        <v>0.46079283220804174</v>
      </c>
      <c r="Q62" s="2">
        <f t="shared" si="5"/>
        <v>0.20239914542583037</v>
      </c>
      <c r="R62" s="2">
        <f t="shared" si="6"/>
        <v>-2.9151099139803631</v>
      </c>
      <c r="S62" s="2">
        <f t="shared" si="7"/>
        <v>3.3196526503554757</v>
      </c>
      <c r="T62" s="2">
        <f t="shared" si="8"/>
        <v>-0.26628776456277181</v>
      </c>
      <c r="U62" s="2">
        <f t="shared" si="9"/>
        <v>-0.54637547085912308</v>
      </c>
      <c r="V62" s="2">
        <f t="shared" si="10"/>
        <v>1.3799941733579344E-2</v>
      </c>
      <c r="W62" s="2">
        <f t="shared" si="11"/>
        <v>-1.2266614874292751E-2</v>
      </c>
      <c r="X62" s="2">
        <f t="shared" si="12"/>
        <v>-0.31995420463780261</v>
      </c>
      <c r="Y62" s="3">
        <f t="shared" si="13"/>
        <v>0.29542097488921709</v>
      </c>
    </row>
    <row r="63" spans="1:25">
      <c r="A63">
        <f t="shared" si="14"/>
        <v>58</v>
      </c>
      <c r="B63" s="1">
        <v>-0.40533200000000003</v>
      </c>
      <c r="C63" s="2">
        <v>-0.992703</v>
      </c>
      <c r="D63" s="2">
        <v>0.18203900000000001</v>
      </c>
      <c r="E63" s="2">
        <v>8.9499999999999996E-4</v>
      </c>
      <c r="F63" s="2">
        <v>-1.1132E-2</v>
      </c>
      <c r="G63" s="2">
        <v>1.2923E-2</v>
      </c>
      <c r="H63" s="2">
        <v>-1.024E-3</v>
      </c>
      <c r="I63" s="2">
        <v>-2.1180000000000001E-3</v>
      </c>
      <c r="J63" s="2">
        <v>6.9999999999999994E-5</v>
      </c>
      <c r="K63" s="2">
        <v>-2.9E-5</v>
      </c>
      <c r="L63" s="2">
        <v>-1.217E-3</v>
      </c>
      <c r="M63" s="3">
        <v>1.158E-3</v>
      </c>
      <c r="N63" s="1">
        <f t="shared" si="2"/>
        <v>-1.0358440708805896</v>
      </c>
      <c r="O63" s="2">
        <f t="shared" si="3"/>
        <v>-2.5368969553239662</v>
      </c>
      <c r="P63" s="2">
        <f t="shared" si="4"/>
        <v>0.46520881356278715</v>
      </c>
      <c r="Q63" s="2">
        <f t="shared" si="5"/>
        <v>0.22872125651025024</v>
      </c>
      <c r="R63" s="2">
        <f t="shared" si="6"/>
        <v>-2.8448324329297274</v>
      </c>
      <c r="S63" s="2">
        <f t="shared" si="7"/>
        <v>3.3025305004267755</v>
      </c>
      <c r="T63" s="2">
        <f t="shared" si="8"/>
        <v>-0.26168778398491205</v>
      </c>
      <c r="U63" s="2">
        <f t="shared" si="9"/>
        <v>-0.54126438132816768</v>
      </c>
      <c r="V63" s="2">
        <f t="shared" si="10"/>
        <v>1.7888813358343594E-2</v>
      </c>
      <c r="W63" s="2">
        <f t="shared" si="11"/>
        <v>-7.411079819885205E-3</v>
      </c>
      <c r="X63" s="2">
        <f t="shared" si="12"/>
        <v>-0.31100979795863082</v>
      </c>
      <c r="Y63" s="3">
        <f t="shared" si="13"/>
        <v>0.29593208384231262</v>
      </c>
    </row>
    <row r="64" spans="1:25">
      <c r="A64">
        <f t="shared" si="14"/>
        <v>59</v>
      </c>
      <c r="B64" s="1">
        <v>-0.40098800000000001</v>
      </c>
      <c r="C64" s="2">
        <v>-0.98573599999999995</v>
      </c>
      <c r="D64" s="2">
        <v>0.18375900000000001</v>
      </c>
      <c r="E64" s="2">
        <v>9.9200000000000004E-4</v>
      </c>
      <c r="F64" s="2">
        <v>-1.0867999999999999E-2</v>
      </c>
      <c r="G64" s="2">
        <v>1.2852000000000001E-2</v>
      </c>
      <c r="H64" s="2">
        <v>-1.0070000000000001E-3</v>
      </c>
      <c r="I64" s="2">
        <v>-2.098E-3</v>
      </c>
      <c r="J64" s="2">
        <v>8.5000000000000006E-5</v>
      </c>
      <c r="K64" s="2">
        <v>-1.2999999999999999E-5</v>
      </c>
      <c r="L64" s="2">
        <v>-1.1839999999999999E-3</v>
      </c>
      <c r="M64" s="3">
        <v>1.1590000000000001E-3</v>
      </c>
      <c r="N64" s="1">
        <f t="shared" si="2"/>
        <v>-1.0247427844193546</v>
      </c>
      <c r="O64" s="2">
        <f t="shared" si="3"/>
        <v>-2.5190924749428834</v>
      </c>
      <c r="P64" s="2">
        <f t="shared" si="4"/>
        <v>0.46960435055940875</v>
      </c>
      <c r="Q64" s="2">
        <f t="shared" si="5"/>
        <v>0.25351004073538352</v>
      </c>
      <c r="R64" s="2">
        <f t="shared" si="6"/>
        <v>-2.7773660511211169</v>
      </c>
      <c r="S64" s="2">
        <f t="shared" si="7"/>
        <v>3.2843861325918842</v>
      </c>
      <c r="T64" s="2">
        <f t="shared" si="8"/>
        <v>-0.25734335788360002</v>
      </c>
      <c r="U64" s="2">
        <f t="shared" si="9"/>
        <v>-0.53615329179721238</v>
      </c>
      <c r="V64" s="2">
        <f t="shared" si="10"/>
        <v>2.1722130506560081E-2</v>
      </c>
      <c r="W64" s="2">
        <f t="shared" si="11"/>
        <v>-3.3222081951209534E-3</v>
      </c>
      <c r="X64" s="2">
        <f t="shared" si="12"/>
        <v>-0.3025765002325545</v>
      </c>
      <c r="Y64" s="3">
        <f t="shared" si="13"/>
        <v>0.29618763831886041</v>
      </c>
    </row>
    <row r="65" spans="1:30" ht="15.75" thickBot="1">
      <c r="A65">
        <f t="shared" si="14"/>
        <v>60</v>
      </c>
      <c r="B65" s="4">
        <v>-0.39640300000000001</v>
      </c>
      <c r="C65" s="5">
        <v>-0.97824599999999995</v>
      </c>
      <c r="D65" s="5">
        <v>0.18543999999999999</v>
      </c>
      <c r="E65" s="5">
        <v>1.083E-3</v>
      </c>
      <c r="F65" s="5">
        <v>-1.0612999999999999E-2</v>
      </c>
      <c r="G65" s="5">
        <v>1.278E-2</v>
      </c>
      <c r="H65" s="5">
        <v>-9.8900000000000008E-4</v>
      </c>
      <c r="I65" s="5">
        <v>-2.078E-3</v>
      </c>
      <c r="J65" s="5">
        <v>1E-4</v>
      </c>
      <c r="K65" s="5">
        <v>2.7E-6</v>
      </c>
      <c r="L65" s="5">
        <v>-1.1529999999999999E-3</v>
      </c>
      <c r="M65" s="6">
        <v>1.1590000000000001E-3</v>
      </c>
      <c r="N65" s="4">
        <f t="shared" si="2"/>
        <v>-1.0130256116696394</v>
      </c>
      <c r="O65" s="5">
        <f t="shared" si="3"/>
        <v>-2.4999514446494557</v>
      </c>
      <c r="P65" s="5">
        <f t="shared" si="4"/>
        <v>0.47390022131017662</v>
      </c>
      <c r="Q65" s="5">
        <f t="shared" si="5"/>
        <v>0.27676549810123025</v>
      </c>
      <c r="R65" s="5">
        <f t="shared" si="6"/>
        <v>-2.7121996596014371</v>
      </c>
      <c r="S65" s="5">
        <f t="shared" si="7"/>
        <v>3.2659862102804449</v>
      </c>
      <c r="T65" s="5">
        <f t="shared" si="8"/>
        <v>-0.25274337730574026</v>
      </c>
      <c r="U65" s="5">
        <f t="shared" si="9"/>
        <v>-0.53104220226625698</v>
      </c>
      <c r="V65" s="5">
        <f t="shared" si="10"/>
        <v>2.5555447654776568E-2</v>
      </c>
      <c r="W65" s="5">
        <f t="shared" si="11"/>
        <v>6.8999708667896731E-4</v>
      </c>
      <c r="X65" s="5">
        <f t="shared" si="12"/>
        <v>-0.29465431145957383</v>
      </c>
      <c r="Y65" s="6">
        <f t="shared" si="13"/>
        <v>0.29618763831886041</v>
      </c>
    </row>
    <row r="79" spans="1:30">
      <c r="AD79" s="13"/>
    </row>
    <row r="128" spans="30:30">
      <c r="AD128" s="13"/>
    </row>
    <row r="129" spans="30:31">
      <c r="AD129" s="13"/>
    </row>
    <row r="135" spans="30:31">
      <c r="AE135" s="13"/>
    </row>
  </sheetData>
  <mergeCells count="2">
    <mergeCell ref="B2:M2"/>
    <mergeCell ref="N2:V2"/>
  </mergeCells>
  <phoneticPr fontId="37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G111"/>
  <sheetViews>
    <sheetView topLeftCell="G1" workbookViewId="0">
      <selection activeCell="AA1" sqref="AA1:AH1048576"/>
    </sheetView>
  </sheetViews>
  <sheetFormatPr defaultRowHeight="15"/>
  <cols>
    <col min="2" max="2" width="10.5703125" bestFit="1" customWidth="1"/>
    <col min="14" max="14" width="11.140625" customWidth="1"/>
    <col min="16" max="16" width="15.28515625" customWidth="1"/>
  </cols>
  <sheetData>
    <row r="1" spans="1:25" ht="15.75" thickBot="1"/>
    <row r="2" spans="1:25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51"/>
      <c r="N2" s="46" t="s">
        <v>9</v>
      </c>
      <c r="O2" s="47"/>
      <c r="P2" s="47"/>
      <c r="Q2" s="47"/>
      <c r="R2" s="47"/>
      <c r="S2" s="47"/>
      <c r="T2" s="47"/>
      <c r="U2" s="47"/>
      <c r="V2" s="47"/>
      <c r="W2" s="16"/>
      <c r="X2" s="16"/>
      <c r="Y2" s="17"/>
    </row>
    <row r="3" spans="1:25">
      <c r="B3" s="1"/>
      <c r="C3" s="7"/>
      <c r="D3" s="7"/>
      <c r="E3" s="7"/>
      <c r="F3" s="7"/>
      <c r="G3" s="7"/>
      <c r="H3" s="7"/>
      <c r="I3" s="7"/>
      <c r="J3" s="7"/>
      <c r="K3" s="7"/>
      <c r="L3" s="7"/>
      <c r="M3" s="14"/>
      <c r="N3" s="8" t="s">
        <v>6</v>
      </c>
      <c r="O3" s="9">
        <v>50</v>
      </c>
      <c r="P3" s="9" t="s">
        <v>7</v>
      </c>
      <c r="Q3" s="9">
        <f>O3/B5</f>
        <v>2.465373824633029</v>
      </c>
      <c r="R3" s="9"/>
      <c r="S3" s="9"/>
      <c r="T3" s="9"/>
      <c r="U3" s="9"/>
      <c r="V3" s="9"/>
      <c r="W3" s="2"/>
      <c r="X3" s="2"/>
      <c r="Y3" s="3"/>
    </row>
    <row r="4" spans="1:25">
      <c r="B4" s="1" t="s">
        <v>4</v>
      </c>
      <c r="C4" s="2" t="s">
        <v>1</v>
      </c>
      <c r="D4" s="2" t="s">
        <v>2</v>
      </c>
      <c r="E4" s="2" t="s">
        <v>11</v>
      </c>
      <c r="F4" s="2" t="s">
        <v>1</v>
      </c>
      <c r="G4" s="2" t="s">
        <v>2</v>
      </c>
      <c r="H4" s="2" t="s">
        <v>5</v>
      </c>
      <c r="I4" s="2" t="s">
        <v>1</v>
      </c>
      <c r="J4" s="2" t="s">
        <v>2</v>
      </c>
      <c r="K4" s="2" t="s">
        <v>3</v>
      </c>
      <c r="L4" s="2" t="s">
        <v>1</v>
      </c>
      <c r="M4" s="3" t="s">
        <v>2</v>
      </c>
      <c r="N4" s="1" t="s">
        <v>4</v>
      </c>
      <c r="O4" s="2" t="s">
        <v>1</v>
      </c>
      <c r="P4" s="2" t="s">
        <v>2</v>
      </c>
      <c r="Q4" s="2" t="s">
        <v>11</v>
      </c>
      <c r="R4" s="2" t="s">
        <v>1</v>
      </c>
      <c r="S4" s="2" t="s">
        <v>2</v>
      </c>
      <c r="T4" s="2" t="s">
        <v>5</v>
      </c>
      <c r="U4" s="2" t="s">
        <v>1</v>
      </c>
      <c r="V4" s="2" t="s">
        <v>2</v>
      </c>
      <c r="W4" s="2" t="s">
        <v>3</v>
      </c>
      <c r="X4" s="2" t="s">
        <v>1</v>
      </c>
      <c r="Y4" s="3" t="s">
        <v>2</v>
      </c>
    </row>
    <row r="5" spans="1:25">
      <c r="A5">
        <v>0</v>
      </c>
      <c r="B5">
        <v>20.280899999999999</v>
      </c>
      <c r="C5">
        <v>18.765499999999999</v>
      </c>
      <c r="D5">
        <v>21.796399999999998</v>
      </c>
      <c r="E5">
        <v>1.80477</v>
      </c>
      <c r="F5">
        <v>1.38202</v>
      </c>
      <c r="G5">
        <v>2.2275100000000001</v>
      </c>
      <c r="H5" s="2">
        <v>-3.9300000000000001E-4</v>
      </c>
      <c r="I5" s="2">
        <v>-6.96E-4</v>
      </c>
      <c r="J5" s="2">
        <v>-8.8999999999999995E-5</v>
      </c>
      <c r="K5" s="2">
        <v>-1.1E-4</v>
      </c>
      <c r="L5" s="2">
        <v>-2.039E-3</v>
      </c>
      <c r="M5" s="3">
        <v>1.8190000000000001E-3</v>
      </c>
      <c r="N5" s="1">
        <f>B5*$Q$3</f>
        <v>49.999999999999993</v>
      </c>
      <c r="O5" s="2">
        <f t="shared" ref="O5:S20" si="0">C5*$Q$3</f>
        <v>46.263972506151106</v>
      </c>
      <c r="P5" s="2">
        <f t="shared" si="0"/>
        <v>53.736274031231346</v>
      </c>
      <c r="Q5" s="2">
        <f t="shared" si="0"/>
        <v>4.449432717482952</v>
      </c>
      <c r="R5" s="2">
        <f t="shared" si="0"/>
        <v>3.4071959331193389</v>
      </c>
      <c r="S5" s="2">
        <f t="shared" si="0"/>
        <v>5.4916448481083187</v>
      </c>
      <c r="T5" s="2">
        <f>H5*$Q$3*100</f>
        <v>-9.6889191308078035E-2</v>
      </c>
      <c r="U5" s="2">
        <f t="shared" ref="U5:Y5" si="1">I5*$Q$3*100</f>
        <v>-0.17159001819445882</v>
      </c>
      <c r="V5" s="2">
        <f t="shared" si="1"/>
        <v>-2.1941827039233957E-2</v>
      </c>
      <c r="W5" s="2">
        <f t="shared" si="1"/>
        <v>-2.7119112070963319E-2</v>
      </c>
      <c r="X5" s="2">
        <f t="shared" si="1"/>
        <v>-0.50268972284267466</v>
      </c>
      <c r="Y5" s="3">
        <f t="shared" si="1"/>
        <v>0.44845149870074802</v>
      </c>
    </row>
    <row r="6" spans="1:25">
      <c r="A6">
        <f>A5+1</f>
        <v>1</v>
      </c>
      <c r="B6">
        <v>14.083600000000001</v>
      </c>
      <c r="C6">
        <v>11.7342</v>
      </c>
      <c r="D6">
        <v>16.433</v>
      </c>
      <c r="E6">
        <v>2.3763299999999998</v>
      </c>
      <c r="F6">
        <v>1.79121</v>
      </c>
      <c r="G6">
        <v>2.9614400000000001</v>
      </c>
      <c r="H6" s="2">
        <v>-3.3500000000000001E-4</v>
      </c>
      <c r="I6" s="2">
        <v>-7.4100000000000001E-4</v>
      </c>
      <c r="J6" s="2">
        <v>6.9999999999999994E-5</v>
      </c>
      <c r="K6" s="2">
        <v>-1.0009999999999999E-3</v>
      </c>
      <c r="L6" s="2">
        <v>-3.63E-3</v>
      </c>
      <c r="M6" s="3">
        <v>1.6280000000000001E-3</v>
      </c>
      <c r="N6" s="1">
        <f t="shared" ref="N6:S40" si="2">B6*$Q$3</f>
        <v>34.721338796601728</v>
      </c>
      <c r="O6" s="2">
        <f t="shared" si="0"/>
        <v>28.929189533008888</v>
      </c>
      <c r="P6" s="2">
        <f t="shared" si="0"/>
        <v>40.513488060194568</v>
      </c>
      <c r="Q6" s="2">
        <f t="shared" si="0"/>
        <v>5.8585417806902056</v>
      </c>
      <c r="R6" s="2">
        <f t="shared" si="0"/>
        <v>4.416002248420928</v>
      </c>
      <c r="S6" s="2">
        <f t="shared" si="0"/>
        <v>7.3010566592212376</v>
      </c>
      <c r="T6" s="2">
        <f t="shared" ref="T6:T65" si="3">H6*$Q$3*100</f>
        <v>-8.2590023125206483E-2</v>
      </c>
      <c r="U6" s="2">
        <f t="shared" ref="U6:U65" si="4">I6*$Q$3*100</f>
        <v>-0.18268420040530745</v>
      </c>
      <c r="V6" s="2">
        <f t="shared" ref="V6:V65" si="5">J6*$Q$3*100</f>
        <v>1.7257616772431202E-2</v>
      </c>
      <c r="W6" s="2">
        <f t="shared" ref="W6:W65" si="6">K6*$Q$3*100</f>
        <v>-0.2467839198457662</v>
      </c>
      <c r="X6" s="2">
        <f t="shared" ref="X6:X65" si="7">L6*$Q$3*100</f>
        <v>-0.89493069834178951</v>
      </c>
      <c r="Y6" s="3">
        <f t="shared" ref="Y6:Y65" si="8">M6*$Q$3*100</f>
        <v>0.40136285865025711</v>
      </c>
    </row>
    <row r="7" spans="1:25">
      <c r="A7">
        <f t="shared" ref="A7:A65" si="9">A6+1</f>
        <v>2</v>
      </c>
      <c r="B7">
        <v>10.7988</v>
      </c>
      <c r="C7">
        <v>8.1322200000000002</v>
      </c>
      <c r="D7">
        <v>13.465299999999999</v>
      </c>
      <c r="E7">
        <v>1.8812500000000001</v>
      </c>
      <c r="F7">
        <v>1.2182200000000001</v>
      </c>
      <c r="G7">
        <v>2.5442800000000001</v>
      </c>
      <c r="H7" s="2">
        <v>-3.9599999999999998E-4</v>
      </c>
      <c r="I7" s="2">
        <v>-8.3000000000000001E-4</v>
      </c>
      <c r="J7" s="2">
        <v>3.8000000000000002E-5</v>
      </c>
      <c r="K7" s="2">
        <v>-2.379E-3</v>
      </c>
      <c r="L7" s="2">
        <v>-5.6230000000000004E-3</v>
      </c>
      <c r="M7" s="3">
        <v>8.6600000000000002E-4</v>
      </c>
      <c r="N7" s="1">
        <f t="shared" si="2"/>
        <v>26.623078857447155</v>
      </c>
      <c r="O7" s="2">
        <f t="shared" si="0"/>
        <v>20.048962324157213</v>
      </c>
      <c r="P7" s="2">
        <f t="shared" si="0"/>
        <v>33.196998160831122</v>
      </c>
      <c r="Q7" s="2">
        <f t="shared" si="0"/>
        <v>4.6379845075908861</v>
      </c>
      <c r="R7" s="2">
        <f t="shared" si="0"/>
        <v>3.0033677006444486</v>
      </c>
      <c r="S7" s="2">
        <f t="shared" si="0"/>
        <v>6.2726013145373232</v>
      </c>
      <c r="T7" s="2">
        <f t="shared" si="3"/>
        <v>-9.7628803455467941E-2</v>
      </c>
      <c r="U7" s="2">
        <f t="shared" si="4"/>
        <v>-0.20462602744454142</v>
      </c>
      <c r="V7" s="2">
        <f t="shared" si="5"/>
        <v>9.368420533605511E-3</v>
      </c>
      <c r="W7" s="2">
        <f t="shared" si="6"/>
        <v>-0.58651243288019761</v>
      </c>
      <c r="X7" s="2">
        <f t="shared" si="7"/>
        <v>-1.3862797015911523</v>
      </c>
      <c r="Y7" s="3">
        <f t="shared" si="8"/>
        <v>0.21350137321322032</v>
      </c>
    </row>
    <row r="8" spans="1:25">
      <c r="A8">
        <f t="shared" si="9"/>
        <v>3</v>
      </c>
      <c r="B8">
        <v>6.6276200000000003</v>
      </c>
      <c r="C8">
        <v>3.8291900000000001</v>
      </c>
      <c r="D8">
        <v>9.42605</v>
      </c>
      <c r="E8">
        <v>1.4990600000000001</v>
      </c>
      <c r="F8">
        <v>0.79760600000000004</v>
      </c>
      <c r="G8">
        <v>2.20051</v>
      </c>
      <c r="H8" s="2">
        <v>-3.1500000000000001E-4</v>
      </c>
      <c r="I8" s="2">
        <v>-7.7700000000000002E-4</v>
      </c>
      <c r="J8" s="2">
        <v>1.47E-4</v>
      </c>
      <c r="K8" s="2">
        <v>-4.3880000000000004E-3</v>
      </c>
      <c r="L8" s="2">
        <v>-8.0800000000000004E-3</v>
      </c>
      <c r="M8" s="3">
        <v>-6.9499999999999998E-4</v>
      </c>
      <c r="N8" s="1">
        <f t="shared" si="2"/>
        <v>16.339560867614356</v>
      </c>
      <c r="O8" s="2">
        <f t="shared" si="0"/>
        <v>9.4403847955465494</v>
      </c>
      <c r="P8" s="2">
        <f t="shared" si="0"/>
        <v>23.238736939682163</v>
      </c>
      <c r="Q8" s="2">
        <f t="shared" si="0"/>
        <v>3.6957432855543888</v>
      </c>
      <c r="R8" s="2">
        <f t="shared" si="0"/>
        <v>1.9663969547702518</v>
      </c>
      <c r="S8" s="2">
        <f t="shared" si="0"/>
        <v>5.4250797548432264</v>
      </c>
      <c r="T8" s="2">
        <f t="shared" si="3"/>
        <v>-7.7659275475940412E-2</v>
      </c>
      <c r="U8" s="2">
        <f t="shared" si="4"/>
        <v>-0.19155954617398635</v>
      </c>
      <c r="V8" s="2">
        <f t="shared" si="5"/>
        <v>3.6240995222105526E-2</v>
      </c>
      <c r="W8" s="2">
        <f t="shared" si="6"/>
        <v>-1.0818060342489733</v>
      </c>
      <c r="X8" s="2">
        <f t="shared" si="7"/>
        <v>-1.9920220503034876</v>
      </c>
      <c r="Y8" s="3">
        <f t="shared" si="8"/>
        <v>-0.17134348081199552</v>
      </c>
    </row>
    <row r="9" spans="1:25">
      <c r="A9">
        <f t="shared" si="9"/>
        <v>4</v>
      </c>
      <c r="B9">
        <v>7.1500300000000001</v>
      </c>
      <c r="C9">
        <v>4.8242399999999996</v>
      </c>
      <c r="D9">
        <v>9.4758200000000006</v>
      </c>
      <c r="E9">
        <v>1.1473500000000001</v>
      </c>
      <c r="F9">
        <v>0.52533200000000002</v>
      </c>
      <c r="G9">
        <v>1.76936</v>
      </c>
      <c r="H9" s="2">
        <v>-5.4900000000000001E-4</v>
      </c>
      <c r="I9" s="2">
        <v>-9.8400000000000007E-4</v>
      </c>
      <c r="J9" s="2">
        <v>-1.13E-4</v>
      </c>
      <c r="K9" s="2">
        <v>-6.581E-3</v>
      </c>
      <c r="L9" s="2">
        <v>-1.0279999999999999E-2</v>
      </c>
      <c r="M9" s="3">
        <v>-2.882E-3</v>
      </c>
      <c r="N9" s="1">
        <f t="shared" si="2"/>
        <v>17.627496807340897</v>
      </c>
      <c r="O9" s="2">
        <f t="shared" si="0"/>
        <v>11.893555019747643</v>
      </c>
      <c r="P9" s="2">
        <f t="shared" si="0"/>
        <v>23.36143859493415</v>
      </c>
      <c r="Q9" s="2">
        <f t="shared" si="0"/>
        <v>2.8286466576927061</v>
      </c>
      <c r="R9" s="2">
        <f t="shared" si="0"/>
        <v>1.2951397620421186</v>
      </c>
      <c r="S9" s="2">
        <f t="shared" si="0"/>
        <v>4.362133830352696</v>
      </c>
      <c r="T9" s="2">
        <f t="shared" si="3"/>
        <v>-0.13534902297235329</v>
      </c>
      <c r="U9" s="2">
        <f t="shared" si="4"/>
        <v>-0.24259278434389009</v>
      </c>
      <c r="V9" s="2">
        <f t="shared" si="5"/>
        <v>-2.7858724218353226E-2</v>
      </c>
      <c r="W9" s="2">
        <f t="shared" si="6"/>
        <v>-1.6224625139909965</v>
      </c>
      <c r="X9" s="2">
        <f t="shared" si="7"/>
        <v>-2.5344042917227538</v>
      </c>
      <c r="Y9" s="3">
        <f t="shared" si="8"/>
        <v>-0.71052073625923895</v>
      </c>
    </row>
    <row r="10" spans="1:25">
      <c r="A10">
        <f t="shared" si="9"/>
        <v>5</v>
      </c>
      <c r="B10">
        <v>6.9536800000000003</v>
      </c>
      <c r="C10">
        <v>4.5756899999999998</v>
      </c>
      <c r="D10">
        <v>9.3316700000000008</v>
      </c>
      <c r="E10">
        <v>0.98360599999999998</v>
      </c>
      <c r="F10">
        <v>0.36966900000000003</v>
      </c>
      <c r="G10">
        <v>1.59754</v>
      </c>
      <c r="H10" s="2">
        <v>-7.8100000000000001E-4</v>
      </c>
      <c r="I10" s="2">
        <v>-1.253E-3</v>
      </c>
      <c r="J10" s="2">
        <v>-3.0899999999999998E-4</v>
      </c>
      <c r="K10" s="2">
        <v>-7.5909999999999997E-3</v>
      </c>
      <c r="L10" s="2">
        <v>-1.1534000000000001E-2</v>
      </c>
      <c r="M10" s="3">
        <v>-3.6480000000000002E-3</v>
      </c>
      <c r="N10" s="1">
        <f t="shared" si="2"/>
        <v>17.143420656874202</v>
      </c>
      <c r="O10" s="2">
        <f t="shared" si="0"/>
        <v>11.280786355635104</v>
      </c>
      <c r="P10" s="2">
        <f t="shared" si="0"/>
        <v>23.0060549581133</v>
      </c>
      <c r="Q10" s="2">
        <f t="shared" si="0"/>
        <v>2.424956486151995</v>
      </c>
      <c r="R10" s="2">
        <f t="shared" si="0"/>
        <v>0.91137227637826723</v>
      </c>
      <c r="S10" s="2">
        <f t="shared" si="0"/>
        <v>3.938533299804249</v>
      </c>
      <c r="T10" s="2">
        <f t="shared" si="3"/>
        <v>-0.19254569570383956</v>
      </c>
      <c r="U10" s="2">
        <f t="shared" si="4"/>
        <v>-0.3089113402265185</v>
      </c>
      <c r="V10" s="2">
        <f t="shared" si="5"/>
        <v>-7.6180051181160585E-2</v>
      </c>
      <c r="W10" s="2">
        <f t="shared" si="6"/>
        <v>-1.8714652702789321</v>
      </c>
      <c r="X10" s="2">
        <f t="shared" si="7"/>
        <v>-2.8435621693317361</v>
      </c>
      <c r="Y10" s="3">
        <f t="shared" si="8"/>
        <v>-0.899368371226129</v>
      </c>
    </row>
    <row r="11" spans="1:25">
      <c r="A11">
        <f t="shared" si="9"/>
        <v>6</v>
      </c>
      <c r="B11">
        <v>6.4485299999999999</v>
      </c>
      <c r="C11">
        <v>3.9908299999999999</v>
      </c>
      <c r="D11">
        <v>8.9062400000000004</v>
      </c>
      <c r="E11">
        <v>0.87355000000000005</v>
      </c>
      <c r="F11">
        <v>0.25120199999999998</v>
      </c>
      <c r="G11">
        <v>1.4959</v>
      </c>
      <c r="H11" s="2">
        <v>-9.0399999999999996E-4</v>
      </c>
      <c r="I11" s="2">
        <v>-1.4189999999999999E-3</v>
      </c>
      <c r="J11" s="2">
        <v>-3.8900000000000002E-4</v>
      </c>
      <c r="K11" s="2">
        <v>-8.2500000000000004E-3</v>
      </c>
      <c r="L11" s="2">
        <v>-1.2466E-2</v>
      </c>
      <c r="M11" s="3">
        <v>-4.0340000000000003E-3</v>
      </c>
      <c r="N11" s="1">
        <f t="shared" si="2"/>
        <v>15.898037069360827</v>
      </c>
      <c r="O11" s="2">
        <f t="shared" si="0"/>
        <v>9.838887820560231</v>
      </c>
      <c r="P11" s="2">
        <f t="shared" si="0"/>
        <v>21.95721097189967</v>
      </c>
      <c r="Q11" s="2">
        <f t="shared" si="0"/>
        <v>2.1536273045081824</v>
      </c>
      <c r="R11" s="2">
        <f t="shared" si="0"/>
        <v>0.61930683549546606</v>
      </c>
      <c r="S11" s="2">
        <f t="shared" si="0"/>
        <v>3.687952704268548</v>
      </c>
      <c r="T11" s="2">
        <f t="shared" si="3"/>
        <v>-0.22286979374682581</v>
      </c>
      <c r="U11" s="2">
        <f t="shared" si="4"/>
        <v>-0.34983654571542677</v>
      </c>
      <c r="V11" s="2">
        <f t="shared" si="5"/>
        <v>-9.5903041778224826E-2</v>
      </c>
      <c r="W11" s="2">
        <f t="shared" si="6"/>
        <v>-2.0339334053222489</v>
      </c>
      <c r="X11" s="2">
        <f t="shared" si="7"/>
        <v>-3.073335009787534</v>
      </c>
      <c r="Y11" s="3">
        <f t="shared" si="8"/>
        <v>-0.99453180085696391</v>
      </c>
    </row>
    <row r="12" spans="1:25">
      <c r="A12">
        <f t="shared" si="9"/>
        <v>7</v>
      </c>
      <c r="B12">
        <v>5.4553700000000003</v>
      </c>
      <c r="C12">
        <v>3.0498799999999999</v>
      </c>
      <c r="D12">
        <v>7.8608700000000002</v>
      </c>
      <c r="E12">
        <v>0.76795100000000005</v>
      </c>
      <c r="F12">
        <v>0.158358</v>
      </c>
      <c r="G12">
        <v>1.37754</v>
      </c>
      <c r="H12" s="2">
        <v>-9.4399999999999996E-4</v>
      </c>
      <c r="I12" s="2">
        <v>-1.4989999999999999E-3</v>
      </c>
      <c r="J12" s="2">
        <v>-3.88E-4</v>
      </c>
      <c r="K12" s="2">
        <v>-8.3350000000000004E-3</v>
      </c>
      <c r="L12" s="2">
        <v>-1.2761E-2</v>
      </c>
      <c r="M12" s="3">
        <v>-3.9090000000000001E-3</v>
      </c>
      <c r="N12" s="1">
        <f t="shared" si="2"/>
        <v>13.449526401688289</v>
      </c>
      <c r="O12" s="2">
        <f t="shared" si="0"/>
        <v>7.5190943202717824</v>
      </c>
      <c r="P12" s="2">
        <f t="shared" si="0"/>
        <v>19.379983136843041</v>
      </c>
      <c r="Q12" s="2">
        <f t="shared" si="0"/>
        <v>1.8932862940007593</v>
      </c>
      <c r="R12" s="2">
        <f t="shared" si="0"/>
        <v>0.39041166812123723</v>
      </c>
      <c r="S12" s="2">
        <f t="shared" si="0"/>
        <v>3.3961510583849828</v>
      </c>
      <c r="T12" s="2">
        <f t="shared" si="3"/>
        <v>-0.23273128904535792</v>
      </c>
      <c r="U12" s="2">
        <f t="shared" si="4"/>
        <v>-0.369559536312491</v>
      </c>
      <c r="V12" s="2">
        <f t="shared" si="5"/>
        <v>-9.5656504395761524E-2</v>
      </c>
      <c r="W12" s="2">
        <f t="shared" si="6"/>
        <v>-2.0548890828316297</v>
      </c>
      <c r="X12" s="2">
        <f t="shared" si="7"/>
        <v>-3.1460635376142085</v>
      </c>
      <c r="Y12" s="3">
        <f t="shared" si="8"/>
        <v>-0.96371462804905106</v>
      </c>
    </row>
    <row r="13" spans="1:25">
      <c r="A13">
        <f t="shared" si="9"/>
        <v>8</v>
      </c>
      <c r="B13">
        <v>4.7645900000000001</v>
      </c>
      <c r="C13">
        <v>2.3570700000000002</v>
      </c>
      <c r="D13">
        <v>7.17211</v>
      </c>
      <c r="E13">
        <v>0.63681600000000005</v>
      </c>
      <c r="F13">
        <v>4.2941E-2</v>
      </c>
      <c r="G13">
        <v>1.2306900000000001</v>
      </c>
      <c r="H13" s="2">
        <v>-1.0020000000000001E-3</v>
      </c>
      <c r="I13" s="2">
        <v>-1.5989999999999999E-3</v>
      </c>
      <c r="J13" s="2">
        <v>-4.06E-4</v>
      </c>
      <c r="K13" s="2">
        <v>-8.4189999999999994E-3</v>
      </c>
      <c r="L13" s="2">
        <v>-1.3011999999999999E-2</v>
      </c>
      <c r="M13" s="3">
        <v>-3.826E-3</v>
      </c>
      <c r="N13" s="1">
        <f t="shared" si="2"/>
        <v>11.746495471108284</v>
      </c>
      <c r="O13" s="2">
        <f t="shared" si="0"/>
        <v>5.8110586808277747</v>
      </c>
      <c r="P13" s="2">
        <f t="shared" si="0"/>
        <v>17.681932261388795</v>
      </c>
      <c r="Q13" s="2">
        <f t="shared" si="0"/>
        <v>1.569989497507507</v>
      </c>
      <c r="R13" s="2">
        <f t="shared" si="0"/>
        <v>0.1058656174035669</v>
      </c>
      <c r="S13" s="2">
        <f t="shared" si="0"/>
        <v>3.0341109122376224</v>
      </c>
      <c r="T13" s="2">
        <f t="shared" si="3"/>
        <v>-0.24703045722822953</v>
      </c>
      <c r="U13" s="2">
        <f t="shared" si="4"/>
        <v>-0.39421327455882138</v>
      </c>
      <c r="V13" s="2">
        <f t="shared" si="5"/>
        <v>-0.10009417728010098</v>
      </c>
      <c r="W13" s="2">
        <f t="shared" si="6"/>
        <v>-2.075598222958547</v>
      </c>
      <c r="X13" s="2">
        <f t="shared" si="7"/>
        <v>-3.2079444206124972</v>
      </c>
      <c r="Y13" s="3">
        <f t="shared" si="8"/>
        <v>-0.94325202530459695</v>
      </c>
    </row>
    <row r="14" spans="1:25">
      <c r="A14">
        <f t="shared" si="9"/>
        <v>9</v>
      </c>
      <c r="B14">
        <v>4.1434300000000004</v>
      </c>
      <c r="C14">
        <v>1.73648</v>
      </c>
      <c r="D14">
        <v>6.5503799999999996</v>
      </c>
      <c r="E14">
        <v>0.50077799999999995</v>
      </c>
      <c r="F14">
        <v>-7.6308000000000001E-2</v>
      </c>
      <c r="G14">
        <v>1.07786</v>
      </c>
      <c r="H14" s="2">
        <v>-1.077E-3</v>
      </c>
      <c r="I14" s="2">
        <v>-1.712E-3</v>
      </c>
      <c r="J14" s="2">
        <v>-4.4099999999999999E-4</v>
      </c>
      <c r="K14" s="2">
        <v>-8.3840000000000008E-3</v>
      </c>
      <c r="L14" s="2">
        <v>-1.3103E-2</v>
      </c>
      <c r="M14" s="3">
        <v>-3.6649999999999999E-3</v>
      </c>
      <c r="N14" s="1">
        <f t="shared" si="2"/>
        <v>10.215103866199232</v>
      </c>
      <c r="O14" s="2">
        <f t="shared" si="0"/>
        <v>4.2810723389987624</v>
      </c>
      <c r="P14" s="2">
        <f t="shared" si="0"/>
        <v>16.1491353933997</v>
      </c>
      <c r="Q14" s="2">
        <f t="shared" si="0"/>
        <v>1.234604973152079</v>
      </c>
      <c r="R14" s="2">
        <f t="shared" si="0"/>
        <v>-0.18812774581009717</v>
      </c>
      <c r="S14" s="2">
        <f t="shared" si="0"/>
        <v>2.6573278306189567</v>
      </c>
      <c r="T14" s="2">
        <f t="shared" si="3"/>
        <v>-0.26552076091297722</v>
      </c>
      <c r="U14" s="2">
        <f t="shared" si="4"/>
        <v>-0.42207199877717461</v>
      </c>
      <c r="V14" s="2">
        <f t="shared" si="5"/>
        <v>-0.10872298566631658</v>
      </c>
      <c r="W14" s="2">
        <f t="shared" si="6"/>
        <v>-2.0669694145723319</v>
      </c>
      <c r="X14" s="2">
        <f t="shared" si="7"/>
        <v>-3.2303793224166579</v>
      </c>
      <c r="Y14" s="3">
        <f t="shared" si="8"/>
        <v>-0.90355950672800522</v>
      </c>
    </row>
    <row r="15" spans="1:25">
      <c r="A15">
        <f t="shared" si="9"/>
        <v>10</v>
      </c>
      <c r="B15">
        <v>3.6557200000000001</v>
      </c>
      <c r="C15">
        <v>1.2626599999999999</v>
      </c>
      <c r="D15">
        <v>6.0487799999999998</v>
      </c>
      <c r="E15">
        <v>0.38839699999999999</v>
      </c>
      <c r="F15">
        <v>-0.170319</v>
      </c>
      <c r="G15">
        <v>0.94711299999999998</v>
      </c>
      <c r="H15" s="2">
        <v>-1.139E-3</v>
      </c>
      <c r="I15" s="2">
        <v>-1.812E-3</v>
      </c>
      <c r="J15" s="2">
        <v>-4.6700000000000002E-4</v>
      </c>
      <c r="K15" s="2">
        <v>-8.2690000000000003E-3</v>
      </c>
      <c r="L15" s="2">
        <v>-1.3073E-2</v>
      </c>
      <c r="M15" s="3">
        <v>-3.4650000000000002E-3</v>
      </c>
      <c r="N15" s="1">
        <f t="shared" si="2"/>
        <v>9.0127163981874574</v>
      </c>
      <c r="O15" s="2">
        <f t="shared" si="0"/>
        <v>3.1129289134111402</v>
      </c>
      <c r="P15" s="2">
        <f t="shared" si="0"/>
        <v>14.912503882963772</v>
      </c>
      <c r="Q15" s="2">
        <f t="shared" si="0"/>
        <v>0.9575437973659946</v>
      </c>
      <c r="R15" s="2">
        <f t="shared" si="0"/>
        <v>-0.41990000443767284</v>
      </c>
      <c r="S15" s="2">
        <f t="shared" si="0"/>
        <v>2.3349875991696618</v>
      </c>
      <c r="T15" s="2">
        <f t="shared" si="3"/>
        <v>-0.280806078625702</v>
      </c>
      <c r="U15" s="2">
        <f t="shared" si="4"/>
        <v>-0.44672573702350488</v>
      </c>
      <c r="V15" s="2">
        <f t="shared" si="5"/>
        <v>-0.11513295761036246</v>
      </c>
      <c r="W15" s="2">
        <f t="shared" si="6"/>
        <v>-2.0386176155890516</v>
      </c>
      <c r="X15" s="2">
        <f t="shared" si="7"/>
        <v>-3.222983200942759</v>
      </c>
      <c r="Y15" s="3">
        <f t="shared" si="8"/>
        <v>-0.85425203023534457</v>
      </c>
    </row>
    <row r="16" spans="1:25">
      <c r="A16">
        <f t="shared" si="9"/>
        <v>11</v>
      </c>
      <c r="B16">
        <v>3.1844600000000001</v>
      </c>
      <c r="C16">
        <v>0.83757999999999999</v>
      </c>
      <c r="D16">
        <v>5.5313400000000001</v>
      </c>
      <c r="E16">
        <v>0.30349300000000001</v>
      </c>
      <c r="F16">
        <v>-0.23403399999999999</v>
      </c>
      <c r="G16">
        <v>0.84101999999999999</v>
      </c>
      <c r="H16" s="2">
        <v>-1.1800000000000001E-3</v>
      </c>
      <c r="I16" s="2">
        <v>-1.887E-3</v>
      </c>
      <c r="J16" s="2">
        <v>-4.73E-4</v>
      </c>
      <c r="K16" s="2">
        <v>-8.0000000000000002E-3</v>
      </c>
      <c r="L16" s="2">
        <v>-1.2848E-2</v>
      </c>
      <c r="M16" s="3">
        <v>-3.1510000000000002E-3</v>
      </c>
      <c r="N16" s="1">
        <f t="shared" si="2"/>
        <v>7.8508843295908957</v>
      </c>
      <c r="O16" s="2">
        <f t="shared" si="0"/>
        <v>2.0649478080361323</v>
      </c>
      <c r="P16" s="2">
        <f t="shared" si="0"/>
        <v>13.636820851145659</v>
      </c>
      <c r="Q16" s="2">
        <f t="shared" si="0"/>
        <v>0.74822369815935186</v>
      </c>
      <c r="R16" s="2">
        <f t="shared" si="0"/>
        <v>-0.57698129767416628</v>
      </c>
      <c r="S16" s="2">
        <f t="shared" si="0"/>
        <v>2.0734286939928701</v>
      </c>
      <c r="T16" s="2">
        <f t="shared" si="3"/>
        <v>-0.29091411130669742</v>
      </c>
      <c r="U16" s="2">
        <f t="shared" si="4"/>
        <v>-0.46521604070825257</v>
      </c>
      <c r="V16" s="2">
        <f t="shared" si="5"/>
        <v>-0.11661218190514228</v>
      </c>
      <c r="W16" s="2">
        <f t="shared" si="6"/>
        <v>-1.9722990597064234</v>
      </c>
      <c r="X16" s="2">
        <f t="shared" si="7"/>
        <v>-3.1675122898885153</v>
      </c>
      <c r="Y16" s="3">
        <f t="shared" si="8"/>
        <v>-0.77683929214186742</v>
      </c>
    </row>
    <row r="17" spans="1:25">
      <c r="A17">
        <f t="shared" si="9"/>
        <v>12</v>
      </c>
      <c r="B17">
        <v>2.76179</v>
      </c>
      <c r="C17">
        <v>0.47386600000000001</v>
      </c>
      <c r="D17">
        <v>5.0496999999999996</v>
      </c>
      <c r="E17">
        <v>0.23299</v>
      </c>
      <c r="F17">
        <v>-0.28103499999999998</v>
      </c>
      <c r="G17">
        <v>0.74701499999999998</v>
      </c>
      <c r="H17" s="2">
        <v>-1.2110000000000001E-3</v>
      </c>
      <c r="I17" s="2">
        <v>-1.951E-3</v>
      </c>
      <c r="J17" s="2">
        <v>-4.7100000000000001E-4</v>
      </c>
      <c r="K17" s="2">
        <v>-7.6400000000000001E-3</v>
      </c>
      <c r="L17" s="2">
        <v>-1.2499E-2</v>
      </c>
      <c r="M17" s="3">
        <v>-2.7799999999999999E-3</v>
      </c>
      <c r="N17" s="1">
        <f t="shared" si="2"/>
        <v>6.8088447751332533</v>
      </c>
      <c r="O17" s="2">
        <f t="shared" si="0"/>
        <v>1.168256832783555</v>
      </c>
      <c r="P17" s="2">
        <f t="shared" si="0"/>
        <v>12.449398202249405</v>
      </c>
      <c r="Q17" s="2">
        <f t="shared" si="0"/>
        <v>0.57440744740124938</v>
      </c>
      <c r="R17" s="2">
        <f t="shared" si="0"/>
        <v>-0.69285633280574321</v>
      </c>
      <c r="S17" s="2">
        <f t="shared" si="0"/>
        <v>1.8416712276082421</v>
      </c>
      <c r="T17" s="2">
        <f t="shared" si="3"/>
        <v>-0.29855677016305981</v>
      </c>
      <c r="U17" s="2">
        <f t="shared" si="4"/>
        <v>-0.48099443318590396</v>
      </c>
      <c r="V17" s="2">
        <f t="shared" si="5"/>
        <v>-0.11611910714021567</v>
      </c>
      <c r="W17" s="2">
        <f t="shared" si="6"/>
        <v>-1.8835456020196342</v>
      </c>
      <c r="X17" s="2">
        <f t="shared" si="7"/>
        <v>-3.0814707434088229</v>
      </c>
      <c r="Y17" s="3">
        <f t="shared" si="8"/>
        <v>-0.68537392324798208</v>
      </c>
    </row>
    <row r="18" spans="1:25">
      <c r="A18">
        <f t="shared" si="9"/>
        <v>13</v>
      </c>
      <c r="B18">
        <v>2.3515799999999998</v>
      </c>
      <c r="C18">
        <v>0.12828400000000001</v>
      </c>
      <c r="D18">
        <v>4.5748699999999998</v>
      </c>
      <c r="E18">
        <v>0.16928000000000001</v>
      </c>
      <c r="F18">
        <v>-0.32056000000000001</v>
      </c>
      <c r="G18">
        <v>0.65911900000000001</v>
      </c>
      <c r="H18" s="2">
        <v>-1.235E-3</v>
      </c>
      <c r="I18" s="2">
        <v>-2.0049999999999998E-3</v>
      </c>
      <c r="J18" s="2">
        <v>-4.64E-4</v>
      </c>
      <c r="K18" s="2">
        <v>-7.221E-3</v>
      </c>
      <c r="L18" s="2">
        <v>-1.2063000000000001E-2</v>
      </c>
      <c r="M18" s="3">
        <v>-2.379E-3</v>
      </c>
      <c r="N18" s="1">
        <f t="shared" si="2"/>
        <v>5.7975237785305378</v>
      </c>
      <c r="O18" s="2">
        <f t="shared" si="0"/>
        <v>0.31626801571922353</v>
      </c>
      <c r="P18" s="2">
        <f t="shared" si="0"/>
        <v>11.278764749098904</v>
      </c>
      <c r="Q18" s="2">
        <f t="shared" si="0"/>
        <v>0.41733848103387916</v>
      </c>
      <c r="R18" s="2">
        <f t="shared" si="0"/>
        <v>-0.79030023322436382</v>
      </c>
      <c r="S18" s="2">
        <f t="shared" si="0"/>
        <v>1.6249747299182975</v>
      </c>
      <c r="T18" s="2">
        <f t="shared" si="3"/>
        <v>-0.30447366734217907</v>
      </c>
      <c r="U18" s="2">
        <f t="shared" si="4"/>
        <v>-0.49430745183892227</v>
      </c>
      <c r="V18" s="2">
        <f t="shared" si="5"/>
        <v>-0.11439334546297256</v>
      </c>
      <c r="W18" s="2">
        <f t="shared" si="6"/>
        <v>-1.7802464387675101</v>
      </c>
      <c r="X18" s="2">
        <f t="shared" si="7"/>
        <v>-2.9739804446548233</v>
      </c>
      <c r="Y18" s="3">
        <f t="shared" si="8"/>
        <v>-0.58651243288019761</v>
      </c>
    </row>
    <row r="19" spans="1:25">
      <c r="A19">
        <f t="shared" si="9"/>
        <v>14</v>
      </c>
      <c r="B19">
        <v>1.98105</v>
      </c>
      <c r="C19">
        <v>-0.17884800000000001</v>
      </c>
      <c r="D19">
        <v>4.1409500000000001</v>
      </c>
      <c r="E19">
        <v>0.113001</v>
      </c>
      <c r="F19">
        <v>-0.35402400000000001</v>
      </c>
      <c r="G19">
        <v>0.58002600000000004</v>
      </c>
      <c r="H19" s="2">
        <v>-1.2509999999999999E-3</v>
      </c>
      <c r="I19" s="2">
        <v>-2.049E-3</v>
      </c>
      <c r="J19" s="2">
        <v>-4.5300000000000001E-4</v>
      </c>
      <c r="K19" s="2">
        <v>-6.7759999999999999E-3</v>
      </c>
      <c r="L19" s="2">
        <v>-1.158E-2</v>
      </c>
      <c r="M19" s="3">
        <v>-1.9729999999999999E-3</v>
      </c>
      <c r="N19" s="1">
        <f t="shared" si="2"/>
        <v>4.8840288152892617</v>
      </c>
      <c r="O19" s="2">
        <f t="shared" si="0"/>
        <v>-0.44092717778796797</v>
      </c>
      <c r="P19" s="2">
        <f t="shared" si="0"/>
        <v>10.208989739114141</v>
      </c>
      <c r="Q19" s="2">
        <f t="shared" si="0"/>
        <v>0.2785897075573569</v>
      </c>
      <c r="R19" s="2">
        <f t="shared" si="0"/>
        <v>-0.87280150289188352</v>
      </c>
      <c r="S19" s="2">
        <f t="shared" si="0"/>
        <v>1.4299809180065974</v>
      </c>
      <c r="T19" s="2">
        <f t="shared" si="3"/>
        <v>-0.3084182654615919</v>
      </c>
      <c r="U19" s="2">
        <f t="shared" si="4"/>
        <v>-0.50515509666730773</v>
      </c>
      <c r="V19" s="2">
        <f t="shared" si="5"/>
        <v>-0.11168143425587622</v>
      </c>
      <c r="W19" s="2">
        <f t="shared" si="6"/>
        <v>-1.6705373035713404</v>
      </c>
      <c r="X19" s="2">
        <f t="shared" si="7"/>
        <v>-2.8549028889250474</v>
      </c>
      <c r="Y19" s="3">
        <f t="shared" si="8"/>
        <v>-0.48641825560009655</v>
      </c>
    </row>
    <row r="20" spans="1:25">
      <c r="A20">
        <f t="shared" si="9"/>
        <v>15</v>
      </c>
      <c r="B20">
        <v>1.6493100000000001</v>
      </c>
      <c r="C20">
        <v>-0.44486900000000001</v>
      </c>
      <c r="D20">
        <v>3.74349</v>
      </c>
      <c r="E20">
        <v>6.6418000000000005E-2</v>
      </c>
      <c r="F20">
        <v>-0.379803</v>
      </c>
      <c r="G20">
        <v>0.51263999999999998</v>
      </c>
      <c r="H20" s="2">
        <v>-1.261E-3</v>
      </c>
      <c r="I20" s="2">
        <v>-2.0839999999999999E-3</v>
      </c>
      <c r="J20" s="2">
        <v>-4.37E-4</v>
      </c>
      <c r="K20" s="2">
        <v>-6.3080000000000002E-3</v>
      </c>
      <c r="L20" s="2">
        <v>-1.1055000000000001E-2</v>
      </c>
      <c r="M20" s="3">
        <v>-1.562E-3</v>
      </c>
      <c r="N20" s="1">
        <f t="shared" si="2"/>
        <v>4.0661657027055016</v>
      </c>
      <c r="O20" s="2">
        <f t="shared" si="0"/>
        <v>-1.0967683879906711</v>
      </c>
      <c r="P20" s="2">
        <f t="shared" si="0"/>
        <v>9.2291022587754981</v>
      </c>
      <c r="Q20" s="2">
        <f t="shared" si="0"/>
        <v>0.16374519868447654</v>
      </c>
      <c r="R20" s="2">
        <f t="shared" si="0"/>
        <v>-0.93635637471709832</v>
      </c>
      <c r="S20" s="2">
        <f t="shared" si="0"/>
        <v>1.263849237459876</v>
      </c>
      <c r="T20" s="2">
        <f t="shared" si="3"/>
        <v>-0.31088363928622492</v>
      </c>
      <c r="U20" s="2">
        <f t="shared" si="4"/>
        <v>-0.51378390505352323</v>
      </c>
      <c r="V20" s="2">
        <f t="shared" si="5"/>
        <v>-0.10773683613646337</v>
      </c>
      <c r="W20" s="2">
        <f t="shared" si="6"/>
        <v>-1.5551578085785147</v>
      </c>
      <c r="X20" s="2">
        <f t="shared" si="7"/>
        <v>-2.7254707631318138</v>
      </c>
      <c r="Y20" s="3">
        <f t="shared" si="8"/>
        <v>-0.38509139140767912</v>
      </c>
    </row>
    <row r="21" spans="1:25">
      <c r="A21">
        <f t="shared" si="9"/>
        <v>16</v>
      </c>
      <c r="B21">
        <v>1.35704</v>
      </c>
      <c r="C21">
        <v>-0.66969599999999996</v>
      </c>
      <c r="D21">
        <v>3.3837700000000002</v>
      </c>
      <c r="E21">
        <v>2.8868000000000001E-2</v>
      </c>
      <c r="F21">
        <v>-0.39807300000000001</v>
      </c>
      <c r="G21">
        <v>0.45580900000000002</v>
      </c>
      <c r="H21" s="2">
        <v>-1.2639999999999999E-3</v>
      </c>
      <c r="I21" s="2">
        <v>-2.1099999999999999E-3</v>
      </c>
      <c r="J21" s="2">
        <v>-4.1800000000000002E-4</v>
      </c>
      <c r="K21" s="2">
        <v>-5.8279999999999998E-3</v>
      </c>
      <c r="L21" s="2">
        <v>-1.0501E-2</v>
      </c>
      <c r="M21" s="3">
        <v>-1.1540000000000001E-3</v>
      </c>
      <c r="N21" s="1">
        <f t="shared" si="2"/>
        <v>3.3456108949800059</v>
      </c>
      <c r="O21" s="2">
        <f t="shared" si="2"/>
        <v>-1.6510509888614409</v>
      </c>
      <c r="P21" s="2">
        <f t="shared" si="2"/>
        <v>8.3422579865785043</v>
      </c>
      <c r="Q21" s="2">
        <f t="shared" si="2"/>
        <v>7.1170411569506278E-2</v>
      </c>
      <c r="R21" s="2">
        <f t="shared" si="2"/>
        <v>-0.98139875449314373</v>
      </c>
      <c r="S21" s="2">
        <f t="shared" si="2"/>
        <v>1.1237395776321564</v>
      </c>
      <c r="T21" s="2">
        <f t="shared" si="3"/>
        <v>-0.31162325143361486</v>
      </c>
      <c r="U21" s="2">
        <f t="shared" si="4"/>
        <v>-0.52019387699756903</v>
      </c>
      <c r="V21" s="2">
        <f t="shared" si="5"/>
        <v>-0.10305262586966062</v>
      </c>
      <c r="W21" s="2">
        <f t="shared" si="6"/>
        <v>-1.4368198649961295</v>
      </c>
      <c r="X21" s="2">
        <f t="shared" si="7"/>
        <v>-2.5888890532471436</v>
      </c>
      <c r="Y21" s="3">
        <f t="shared" si="8"/>
        <v>-0.28450413936265156</v>
      </c>
    </row>
    <row r="22" spans="1:25">
      <c r="A22">
        <f t="shared" si="9"/>
        <v>17</v>
      </c>
      <c r="B22">
        <v>1.09226</v>
      </c>
      <c r="C22">
        <v>-0.86466399999999999</v>
      </c>
      <c r="D22">
        <v>3.0491799999999998</v>
      </c>
      <c r="E22">
        <v>-1.371E-3</v>
      </c>
      <c r="F22">
        <v>-0.40989900000000001</v>
      </c>
      <c r="G22">
        <v>0.40715699999999999</v>
      </c>
      <c r="H22" s="2">
        <v>-1.263E-3</v>
      </c>
      <c r="I22" s="2">
        <v>-2.1289999999999998E-3</v>
      </c>
      <c r="J22" s="2">
        <v>-3.97E-4</v>
      </c>
      <c r="K22" s="2">
        <v>-5.3420000000000004E-3</v>
      </c>
      <c r="L22" s="2">
        <v>-9.9279999999999993E-3</v>
      </c>
      <c r="M22" s="3">
        <v>-7.5600000000000005E-4</v>
      </c>
      <c r="N22" s="1">
        <f t="shared" si="2"/>
        <v>2.6928292136936722</v>
      </c>
      <c r="O22" s="2">
        <f t="shared" si="2"/>
        <v>-2.1317199927024935</v>
      </c>
      <c r="P22" s="2">
        <f t="shared" si="2"/>
        <v>7.5173685585945389</v>
      </c>
      <c r="Q22" s="2">
        <f t="shared" si="2"/>
        <v>-3.3800275135718828E-3</v>
      </c>
      <c r="R22" s="2">
        <f t="shared" si="2"/>
        <v>-1.010554265343254</v>
      </c>
      <c r="S22" s="2">
        <f t="shared" si="2"/>
        <v>1.0037942103161102</v>
      </c>
      <c r="T22" s="2">
        <f t="shared" si="3"/>
        <v>-0.31137671405115153</v>
      </c>
      <c r="U22" s="2">
        <f t="shared" si="4"/>
        <v>-0.5248780872643718</v>
      </c>
      <c r="V22" s="2">
        <f t="shared" si="5"/>
        <v>-9.7875340837931257E-2</v>
      </c>
      <c r="W22" s="2">
        <f t="shared" si="6"/>
        <v>-1.3170026971189641</v>
      </c>
      <c r="X22" s="2">
        <f t="shared" si="7"/>
        <v>-2.447623133095671</v>
      </c>
      <c r="Y22" s="3">
        <f t="shared" si="8"/>
        <v>-0.18638226114225701</v>
      </c>
    </row>
    <row r="23" spans="1:25">
      <c r="A23">
        <f t="shared" si="9"/>
        <v>18</v>
      </c>
      <c r="B23">
        <v>0.85323300000000002</v>
      </c>
      <c r="C23">
        <v>-1.03386</v>
      </c>
      <c r="D23">
        <v>2.7403300000000002</v>
      </c>
      <c r="E23">
        <v>-2.5585E-2</v>
      </c>
      <c r="F23">
        <v>-0.41645399999999999</v>
      </c>
      <c r="G23">
        <v>0.365284</v>
      </c>
      <c r="H23" s="2">
        <v>-1.2570000000000001E-3</v>
      </c>
      <c r="I23" s="2">
        <v>-2.14E-3</v>
      </c>
      <c r="J23" s="2">
        <v>-3.7300000000000001E-4</v>
      </c>
      <c r="K23" s="2">
        <v>-4.8609999999999999E-3</v>
      </c>
      <c r="L23" s="2">
        <v>-9.3489999999999997E-3</v>
      </c>
      <c r="M23" s="3">
        <v>-3.7300000000000001E-4</v>
      </c>
      <c r="N23" s="1">
        <f t="shared" si="2"/>
        <v>2.1035383045131133</v>
      </c>
      <c r="O23" s="2">
        <f t="shared" si="2"/>
        <v>-2.5488513823351036</v>
      </c>
      <c r="P23" s="2">
        <f t="shared" si="2"/>
        <v>6.7559378528566292</v>
      </c>
      <c r="Q23" s="2">
        <f t="shared" si="2"/>
        <v>-6.307658930323605E-2</v>
      </c>
      <c r="R23" s="2">
        <f t="shared" si="2"/>
        <v>-1.0267147907637235</v>
      </c>
      <c r="S23" s="2">
        <f t="shared" si="2"/>
        <v>0.90056161215725139</v>
      </c>
      <c r="T23" s="2">
        <f t="shared" si="3"/>
        <v>-0.30989748975637177</v>
      </c>
      <c r="U23" s="2">
        <f t="shared" si="4"/>
        <v>-0.52758999847146815</v>
      </c>
      <c r="V23" s="2">
        <f t="shared" si="5"/>
        <v>-9.1958443658811978E-2</v>
      </c>
      <c r="W23" s="2">
        <f t="shared" si="6"/>
        <v>-1.1984182161541153</v>
      </c>
      <c r="X23" s="2">
        <f t="shared" si="7"/>
        <v>-2.3048779886494191</v>
      </c>
      <c r="Y23" s="3">
        <f t="shared" si="8"/>
        <v>-9.1958443658811978E-2</v>
      </c>
    </row>
    <row r="24" spans="1:25">
      <c r="A24">
        <f t="shared" si="9"/>
        <v>19</v>
      </c>
      <c r="B24">
        <v>0.63902899999999996</v>
      </c>
      <c r="C24">
        <v>-1.1790400000000001</v>
      </c>
      <c r="D24">
        <v>2.4571000000000001</v>
      </c>
      <c r="E24">
        <v>-4.4526000000000003E-2</v>
      </c>
      <c r="F24">
        <v>-0.41854599999999997</v>
      </c>
      <c r="G24">
        <v>0.32949400000000001</v>
      </c>
      <c r="H24" s="2">
        <v>-1.2470000000000001E-3</v>
      </c>
      <c r="I24" s="2">
        <v>-2.1459999999999999E-3</v>
      </c>
      <c r="J24" s="2">
        <v>-3.48E-4</v>
      </c>
      <c r="K24" s="2">
        <v>-4.3909999999999999E-3</v>
      </c>
      <c r="L24" s="2">
        <v>-8.7720000000000003E-3</v>
      </c>
      <c r="M24" s="3">
        <v>-9.7999999999999993E-6</v>
      </c>
      <c r="N24" s="1">
        <f t="shared" si="2"/>
        <v>1.5754453697814197</v>
      </c>
      <c r="O24" s="2">
        <f t="shared" si="2"/>
        <v>-2.9067743541953268</v>
      </c>
      <c r="P24" s="2">
        <f t="shared" si="2"/>
        <v>6.0576700245058159</v>
      </c>
      <c r="Q24" s="2">
        <f t="shared" si="2"/>
        <v>-0.10977323491561025</v>
      </c>
      <c r="R24" s="2">
        <f t="shared" si="2"/>
        <v>-1.0318723528048557</v>
      </c>
      <c r="S24" s="2">
        <f t="shared" si="2"/>
        <v>0.81232588297363528</v>
      </c>
      <c r="T24" s="2">
        <f t="shared" si="3"/>
        <v>-0.30743211593173875</v>
      </c>
      <c r="U24" s="2">
        <f t="shared" si="4"/>
        <v>-0.52906922276624802</v>
      </c>
      <c r="V24" s="2">
        <f t="shared" si="5"/>
        <v>-8.579500909722941E-2</v>
      </c>
      <c r="W24" s="2">
        <f t="shared" si="6"/>
        <v>-1.082545646396363</v>
      </c>
      <c r="X24" s="2">
        <f t="shared" si="7"/>
        <v>-2.1626259189680934</v>
      </c>
      <c r="Y24" s="3">
        <f t="shared" si="8"/>
        <v>-2.4160663481403682E-3</v>
      </c>
    </row>
    <row r="25" spans="1:25">
      <c r="A25">
        <f t="shared" si="9"/>
        <v>20</v>
      </c>
      <c r="B25">
        <v>0.449374</v>
      </c>
      <c r="C25">
        <v>-1.3010900000000001</v>
      </c>
      <c r="D25">
        <v>2.19984</v>
      </c>
      <c r="E25">
        <v>-5.8873000000000002E-2</v>
      </c>
      <c r="F25">
        <v>-0.41678199999999999</v>
      </c>
      <c r="G25">
        <v>0.299037</v>
      </c>
      <c r="H25" s="2">
        <v>-1.2329999999999999E-3</v>
      </c>
      <c r="I25" s="2">
        <v>-2.1450000000000002E-3</v>
      </c>
      <c r="J25" s="2">
        <v>-3.2200000000000002E-4</v>
      </c>
      <c r="K25" s="2">
        <v>-3.9370000000000004E-3</v>
      </c>
      <c r="L25" s="2">
        <v>-8.2039999999999995E-3</v>
      </c>
      <c r="M25" s="3">
        <v>3.2899999999999997E-4</v>
      </c>
      <c r="N25" s="1">
        <f t="shared" si="2"/>
        <v>1.1078748970706427</v>
      </c>
      <c r="O25" s="2">
        <f t="shared" si="2"/>
        <v>-3.207673229491788</v>
      </c>
      <c r="P25" s="2">
        <f t="shared" si="2"/>
        <v>5.4234279543807222</v>
      </c>
      <c r="Q25" s="2">
        <f t="shared" si="2"/>
        <v>-0.14514395317762033</v>
      </c>
      <c r="R25" s="2">
        <f t="shared" si="2"/>
        <v>-1.0275234333782031</v>
      </c>
      <c r="S25" s="2">
        <f t="shared" si="2"/>
        <v>0.73723799239678711</v>
      </c>
      <c r="T25" s="2">
        <f t="shared" si="3"/>
        <v>-0.30398059257725246</v>
      </c>
      <c r="U25" s="2">
        <f t="shared" si="4"/>
        <v>-0.52882268538378474</v>
      </c>
      <c r="V25" s="2">
        <f t="shared" si="5"/>
        <v>-7.9385037153183541E-2</v>
      </c>
      <c r="W25" s="2">
        <f t="shared" si="6"/>
        <v>-0.97061767475802363</v>
      </c>
      <c r="X25" s="2">
        <f t="shared" si="7"/>
        <v>-2.0225926857289371</v>
      </c>
      <c r="Y25" s="3">
        <f t="shared" si="8"/>
        <v>8.1110798830426642E-2</v>
      </c>
    </row>
    <row r="26" spans="1:25">
      <c r="A26">
        <f t="shared" si="9"/>
        <v>21</v>
      </c>
      <c r="B26">
        <v>0.281636</v>
      </c>
      <c r="C26">
        <v>-1.40228</v>
      </c>
      <c r="D26">
        <v>1.9655499999999999</v>
      </c>
      <c r="E26">
        <v>-6.9265999999999994E-2</v>
      </c>
      <c r="F26">
        <v>-0.41161399999999998</v>
      </c>
      <c r="G26">
        <v>0.27308199999999999</v>
      </c>
      <c r="H26" s="2">
        <v>-1.217E-3</v>
      </c>
      <c r="I26" s="2">
        <v>-2.14E-3</v>
      </c>
      <c r="J26" s="2">
        <v>-2.9500000000000001E-4</v>
      </c>
      <c r="K26" s="2">
        <v>-3.503E-3</v>
      </c>
      <c r="L26" s="2">
        <v>-7.6490000000000004E-3</v>
      </c>
      <c r="M26" s="3">
        <v>6.4199999999999999E-4</v>
      </c>
      <c r="N26" s="1">
        <f t="shared" si="2"/>
        <v>0.69433802247434773</v>
      </c>
      <c r="O26" s="2">
        <f t="shared" si="2"/>
        <v>-3.4571444068064037</v>
      </c>
      <c r="P26" s="2">
        <f t="shared" si="2"/>
        <v>4.8458155210074496</v>
      </c>
      <c r="Q26" s="2">
        <f t="shared" si="2"/>
        <v>-0.17076658333703137</v>
      </c>
      <c r="R26" s="2">
        <f t="shared" si="2"/>
        <v>-1.0147823814524997</v>
      </c>
      <c r="S26" s="2">
        <f t="shared" si="2"/>
        <v>0.6732492147784368</v>
      </c>
      <c r="T26" s="2">
        <f t="shared" si="3"/>
        <v>-0.30003599445783963</v>
      </c>
      <c r="U26" s="2">
        <f t="shared" si="4"/>
        <v>-0.52758999847146815</v>
      </c>
      <c r="V26" s="2">
        <f t="shared" si="5"/>
        <v>-7.2728527826674355E-2</v>
      </c>
      <c r="W26" s="2">
        <f t="shared" si="6"/>
        <v>-0.86362045076895011</v>
      </c>
      <c r="X26" s="2">
        <f t="shared" si="7"/>
        <v>-1.8857644384618037</v>
      </c>
      <c r="Y26" s="3">
        <f t="shared" si="8"/>
        <v>0.15827699954144048</v>
      </c>
    </row>
    <row r="27" spans="1:25">
      <c r="A27">
        <f t="shared" si="9"/>
        <v>22</v>
      </c>
      <c r="B27">
        <v>0.13376399999999999</v>
      </c>
      <c r="C27">
        <v>-1.48482</v>
      </c>
      <c r="D27">
        <v>1.7523500000000001</v>
      </c>
      <c r="E27">
        <v>-7.6293E-2</v>
      </c>
      <c r="F27">
        <v>-0.40348899999999999</v>
      </c>
      <c r="G27">
        <v>0.25090299999999999</v>
      </c>
      <c r="H27" s="2">
        <v>-1.199E-3</v>
      </c>
      <c r="I27" s="2">
        <v>-2.1299999999999999E-3</v>
      </c>
      <c r="J27" s="2">
        <v>-2.6899999999999998E-4</v>
      </c>
      <c r="K27" s="2">
        <v>-3.091E-3</v>
      </c>
      <c r="L27" s="2">
        <v>-7.1120000000000003E-3</v>
      </c>
      <c r="M27" s="3">
        <v>9.2900000000000003E-4</v>
      </c>
      <c r="N27" s="1">
        <f t="shared" si="2"/>
        <v>0.3297782642782125</v>
      </c>
      <c r="O27" s="2">
        <f t="shared" si="2"/>
        <v>-3.6606363622916143</v>
      </c>
      <c r="P27" s="2">
        <f t="shared" si="2"/>
        <v>4.3201978215956887</v>
      </c>
      <c r="Q27" s="2">
        <f t="shared" si="2"/>
        <v>-0.18809076520272769</v>
      </c>
      <c r="R27" s="2">
        <f t="shared" si="2"/>
        <v>-0.9947512191273562</v>
      </c>
      <c r="S27" s="2">
        <f t="shared" si="2"/>
        <v>0.61856968872190088</v>
      </c>
      <c r="T27" s="2">
        <f t="shared" si="3"/>
        <v>-0.29559832157350019</v>
      </c>
      <c r="U27" s="2">
        <f t="shared" si="4"/>
        <v>-0.52512462464683518</v>
      </c>
      <c r="V27" s="2">
        <f t="shared" si="5"/>
        <v>-6.6318555882628472E-2</v>
      </c>
      <c r="W27" s="2">
        <f t="shared" si="6"/>
        <v>-0.76204704919406929</v>
      </c>
      <c r="X27" s="2">
        <f t="shared" si="7"/>
        <v>-1.7533738640790102</v>
      </c>
      <c r="Y27" s="3">
        <f t="shared" si="8"/>
        <v>0.22903322830840839</v>
      </c>
    </row>
    <row r="28" spans="1:25">
      <c r="A28">
        <f t="shared" si="9"/>
        <v>23</v>
      </c>
      <c r="B28">
        <v>3.9329999999999999E-3</v>
      </c>
      <c r="C28">
        <v>-1.5508200000000001</v>
      </c>
      <c r="D28">
        <v>1.5586899999999999</v>
      </c>
      <c r="E28">
        <v>-8.0495999999999998E-2</v>
      </c>
      <c r="F28">
        <v>-0.39290999999999998</v>
      </c>
      <c r="G28">
        <v>0.23191899999999999</v>
      </c>
      <c r="H28" s="2">
        <v>-1.1789999999999999E-3</v>
      </c>
      <c r="I28" s="2">
        <v>-2.1159999999999998E-3</v>
      </c>
      <c r="J28" s="2">
        <v>-2.42E-4</v>
      </c>
      <c r="K28" s="2">
        <v>-2.7030000000000001E-3</v>
      </c>
      <c r="L28" s="2">
        <v>-6.594E-3</v>
      </c>
      <c r="M28" s="3">
        <v>1.1869999999999999E-3</v>
      </c>
      <c r="N28" s="1">
        <f t="shared" si="2"/>
        <v>9.696315252281703E-3</v>
      </c>
      <c r="O28" s="2">
        <f t="shared" si="2"/>
        <v>-3.8233510347173945</v>
      </c>
      <c r="P28" s="2">
        <f t="shared" si="2"/>
        <v>3.8427535267172557</v>
      </c>
      <c r="Q28" s="2">
        <f t="shared" si="2"/>
        <v>-0.19845273138766029</v>
      </c>
      <c r="R28" s="2">
        <f t="shared" si="2"/>
        <v>-0.96867002943656333</v>
      </c>
      <c r="S28" s="2">
        <f t="shared" si="2"/>
        <v>0.5717670320350674</v>
      </c>
      <c r="T28" s="2">
        <f t="shared" si="3"/>
        <v>-0.29066757392423409</v>
      </c>
      <c r="U28" s="2">
        <f t="shared" si="4"/>
        <v>-0.5216731012923489</v>
      </c>
      <c r="V28" s="2">
        <f t="shared" si="5"/>
        <v>-5.9662046556119307E-2</v>
      </c>
      <c r="W28" s="2">
        <f t="shared" si="6"/>
        <v>-0.66639054479830784</v>
      </c>
      <c r="X28" s="2">
        <f t="shared" si="7"/>
        <v>-1.6256674999630194</v>
      </c>
      <c r="Y28" s="3">
        <f t="shared" si="8"/>
        <v>0.29263987298394051</v>
      </c>
    </row>
    <row r="29" spans="1:25">
      <c r="A29">
        <f t="shared" si="9"/>
        <v>24</v>
      </c>
      <c r="B29">
        <v>-0.10932</v>
      </c>
      <c r="C29">
        <v>-1.6022099999999999</v>
      </c>
      <c r="D29">
        <v>1.38357</v>
      </c>
      <c r="E29">
        <v>-8.2378999999999994E-2</v>
      </c>
      <c r="F29">
        <v>-0.380407</v>
      </c>
      <c r="G29">
        <v>0.21564800000000001</v>
      </c>
      <c r="H29" s="2">
        <v>-1.157E-3</v>
      </c>
      <c r="I29" s="2">
        <v>-2.098E-3</v>
      </c>
      <c r="J29" s="2">
        <v>-2.1599999999999999E-4</v>
      </c>
      <c r="K29" s="2">
        <v>-2.3400000000000001E-3</v>
      </c>
      <c r="L29" s="2">
        <v>-6.0990000000000003E-3</v>
      </c>
      <c r="M29" s="3">
        <v>1.4189999999999999E-3</v>
      </c>
      <c r="N29" s="1">
        <f t="shared" si="2"/>
        <v>-0.26951466650888273</v>
      </c>
      <c r="O29" s="2">
        <f t="shared" si="2"/>
        <v>-3.950046595565285</v>
      </c>
      <c r="P29" s="2">
        <f t="shared" si="2"/>
        <v>3.4110172625475199</v>
      </c>
      <c r="Q29" s="2">
        <f t="shared" si="2"/>
        <v>-0.20309503029944428</v>
      </c>
      <c r="R29" s="2">
        <f t="shared" si="2"/>
        <v>-0.93784546050717665</v>
      </c>
      <c r="S29" s="2">
        <f t="shared" si="2"/>
        <v>0.53165293453446349</v>
      </c>
      <c r="T29" s="2">
        <f t="shared" si="3"/>
        <v>-0.2852437515100415</v>
      </c>
      <c r="U29" s="2">
        <f t="shared" si="4"/>
        <v>-0.51723542840800951</v>
      </c>
      <c r="V29" s="2">
        <f t="shared" si="5"/>
        <v>-5.325207461207343E-2</v>
      </c>
      <c r="W29" s="2">
        <f t="shared" si="6"/>
        <v>-0.5768974749641288</v>
      </c>
      <c r="X29" s="2">
        <f t="shared" si="7"/>
        <v>-1.5036314956436845</v>
      </c>
      <c r="Y29" s="3">
        <f t="shared" si="8"/>
        <v>0.34983654571542677</v>
      </c>
    </row>
    <row r="30" spans="1:25">
      <c r="A30">
        <f t="shared" si="9"/>
        <v>25</v>
      </c>
      <c r="B30">
        <v>-0.207538</v>
      </c>
      <c r="C30">
        <v>-1.6408</v>
      </c>
      <c r="D30">
        <v>1.2257199999999999</v>
      </c>
      <c r="E30">
        <v>-8.2377000000000006E-2</v>
      </c>
      <c r="F30">
        <v>-0.366454</v>
      </c>
      <c r="G30">
        <v>0.20169899999999999</v>
      </c>
      <c r="H30" s="2">
        <v>-1.134E-3</v>
      </c>
      <c r="I30" s="2">
        <v>-2.078E-3</v>
      </c>
      <c r="J30" s="2">
        <v>-1.9000000000000001E-4</v>
      </c>
      <c r="K30" s="2">
        <v>-2.0019999999999999E-3</v>
      </c>
      <c r="L30" s="2">
        <v>-5.6280000000000002E-3</v>
      </c>
      <c r="M30" s="3">
        <v>1.6230000000000001E-3</v>
      </c>
      <c r="N30" s="1">
        <f t="shared" si="2"/>
        <v>-0.5116587528166896</v>
      </c>
      <c r="O30" s="2">
        <f t="shared" si="2"/>
        <v>-4.0451853714578743</v>
      </c>
      <c r="P30" s="2">
        <f t="shared" si="2"/>
        <v>3.021858004329196</v>
      </c>
      <c r="Q30" s="2">
        <f t="shared" si="2"/>
        <v>-0.20309009955179505</v>
      </c>
      <c r="R30" s="2">
        <f t="shared" si="2"/>
        <v>-0.903446099532072</v>
      </c>
      <c r="S30" s="2">
        <f t="shared" si="2"/>
        <v>0.49726343505465731</v>
      </c>
      <c r="T30" s="2">
        <f t="shared" si="3"/>
        <v>-0.27957339171338547</v>
      </c>
      <c r="U30" s="2">
        <f t="shared" si="4"/>
        <v>-0.51230468075874347</v>
      </c>
      <c r="V30" s="2">
        <f t="shared" si="5"/>
        <v>-4.6842102668027553E-2</v>
      </c>
      <c r="W30" s="2">
        <f t="shared" si="6"/>
        <v>-0.4935678396915324</v>
      </c>
      <c r="X30" s="2">
        <f t="shared" si="7"/>
        <v>-1.3875123885034688</v>
      </c>
      <c r="Y30" s="3">
        <f t="shared" si="8"/>
        <v>0.40013017173794063</v>
      </c>
    </row>
    <row r="31" spans="1:25">
      <c r="A31">
        <f t="shared" si="9"/>
        <v>26</v>
      </c>
      <c r="B31">
        <v>-0.29212100000000002</v>
      </c>
      <c r="C31">
        <v>-1.66822</v>
      </c>
      <c r="D31">
        <v>1.0839799999999999</v>
      </c>
      <c r="E31">
        <v>-8.0851999999999993E-2</v>
      </c>
      <c r="F31">
        <v>-0.35146100000000002</v>
      </c>
      <c r="G31">
        <v>0.18975700000000001</v>
      </c>
      <c r="H31" s="2">
        <v>-1.1100000000000001E-3</v>
      </c>
      <c r="I31" s="2">
        <v>-2.055E-3</v>
      </c>
      <c r="J31" s="2">
        <v>-1.65E-4</v>
      </c>
      <c r="K31" s="2">
        <v>-1.6900000000000001E-3</v>
      </c>
      <c r="L31" s="2">
        <v>-5.182E-3</v>
      </c>
      <c r="M31" s="3">
        <v>1.802E-3</v>
      </c>
      <c r="N31" s="1">
        <f t="shared" si="2"/>
        <v>-0.72018746702562508</v>
      </c>
      <c r="O31" s="2">
        <f t="shared" si="2"/>
        <v>-4.1127859217293121</v>
      </c>
      <c r="P31" s="2">
        <f t="shared" si="2"/>
        <v>2.6724159184257106</v>
      </c>
      <c r="Q31" s="2">
        <f t="shared" si="2"/>
        <v>-0.19933040446922964</v>
      </c>
      <c r="R31" s="2">
        <f t="shared" si="2"/>
        <v>-0.86648274977934903</v>
      </c>
      <c r="S31" s="2">
        <f t="shared" si="2"/>
        <v>0.46782194084088968</v>
      </c>
      <c r="T31" s="2">
        <f t="shared" si="3"/>
        <v>-0.27365649453426627</v>
      </c>
      <c r="U31" s="2">
        <f t="shared" si="4"/>
        <v>-0.50663432096208749</v>
      </c>
      <c r="V31" s="2">
        <f t="shared" si="5"/>
        <v>-4.0678668106444979E-2</v>
      </c>
      <c r="W31" s="2">
        <f t="shared" si="6"/>
        <v>-0.41664817636298196</v>
      </c>
      <c r="X31" s="2">
        <f t="shared" si="7"/>
        <v>-1.2775567159248356</v>
      </c>
      <c r="Y31" s="3">
        <f t="shared" si="8"/>
        <v>0.4442603631988718</v>
      </c>
    </row>
    <row r="32" spans="1:25">
      <c r="A32">
        <f t="shared" si="9"/>
        <v>27</v>
      </c>
      <c r="B32">
        <v>-0.364396</v>
      </c>
      <c r="C32">
        <v>-1.6860200000000001</v>
      </c>
      <c r="D32">
        <v>0.95723199999999997</v>
      </c>
      <c r="E32">
        <v>-7.8115000000000004E-2</v>
      </c>
      <c r="F32">
        <v>-0.33578999999999998</v>
      </c>
      <c r="G32">
        <v>0.17956</v>
      </c>
      <c r="H32" s="2">
        <v>-1.0859999999999999E-3</v>
      </c>
      <c r="I32" s="2">
        <v>-2.0300000000000001E-3</v>
      </c>
      <c r="J32" s="2">
        <v>-1.4200000000000001E-4</v>
      </c>
      <c r="K32" s="2">
        <v>-1.403E-3</v>
      </c>
      <c r="L32" s="2">
        <v>-4.7619999999999997E-3</v>
      </c>
      <c r="M32" s="3">
        <v>1.9559999999999998E-3</v>
      </c>
      <c r="N32" s="1">
        <f t="shared" si="2"/>
        <v>-0.89837236020097722</v>
      </c>
      <c r="O32" s="2">
        <f t="shared" si="2"/>
        <v>-4.1566695758077801</v>
      </c>
      <c r="P32" s="2">
        <f t="shared" si="2"/>
        <v>2.3599347169011238</v>
      </c>
      <c r="Q32" s="2">
        <f t="shared" si="2"/>
        <v>-0.19258267631120907</v>
      </c>
      <c r="R32" s="2">
        <f t="shared" si="2"/>
        <v>-0.82784787657352477</v>
      </c>
      <c r="S32" s="2">
        <f t="shared" si="2"/>
        <v>0.44268252395110669</v>
      </c>
      <c r="T32" s="2">
        <f t="shared" si="3"/>
        <v>-0.26773959735514696</v>
      </c>
      <c r="U32" s="2">
        <f t="shared" si="4"/>
        <v>-0.50047088640050486</v>
      </c>
      <c r="V32" s="2">
        <f t="shared" si="5"/>
        <v>-3.5008308309789009E-2</v>
      </c>
      <c r="W32" s="2">
        <f t="shared" si="6"/>
        <v>-0.34589194759601399</v>
      </c>
      <c r="X32" s="2">
        <f t="shared" si="7"/>
        <v>-1.1740110152902483</v>
      </c>
      <c r="Y32" s="3">
        <f t="shared" si="8"/>
        <v>0.48222712009822044</v>
      </c>
    </row>
    <row r="33" spans="1:25">
      <c r="A33">
        <f t="shared" si="9"/>
        <v>28</v>
      </c>
      <c r="B33">
        <v>-0.42559200000000003</v>
      </c>
      <c r="C33">
        <v>-1.6956899999999999</v>
      </c>
      <c r="D33">
        <v>0.84450499999999995</v>
      </c>
      <c r="E33">
        <v>-7.4444999999999997E-2</v>
      </c>
      <c r="F33">
        <v>-0.31977800000000001</v>
      </c>
      <c r="G33">
        <v>0.17088800000000001</v>
      </c>
      <c r="H33" s="2">
        <v>-1.0610000000000001E-3</v>
      </c>
      <c r="I33" s="2">
        <v>-2.003E-3</v>
      </c>
      <c r="J33" s="2">
        <v>-1.1900000000000001E-4</v>
      </c>
      <c r="K33" s="2">
        <v>-1.1410000000000001E-3</v>
      </c>
      <c r="L33" s="2">
        <v>-4.3680000000000004E-3</v>
      </c>
      <c r="M33" s="3">
        <v>2.0869999999999999E-3</v>
      </c>
      <c r="N33" s="1">
        <f t="shared" si="2"/>
        <v>-1.0492433767732201</v>
      </c>
      <c r="O33" s="2">
        <f t="shared" si="2"/>
        <v>-4.1805097406919804</v>
      </c>
      <c r="P33" s="2">
        <f t="shared" si="2"/>
        <v>2.082020521771716</v>
      </c>
      <c r="Q33" s="2">
        <f t="shared" si="2"/>
        <v>-0.18353475437480585</v>
      </c>
      <c r="R33" s="2">
        <f t="shared" si="2"/>
        <v>-0.78837231089350079</v>
      </c>
      <c r="S33" s="2">
        <f t="shared" si="2"/>
        <v>0.4213028021438891</v>
      </c>
      <c r="T33" s="2">
        <f t="shared" si="3"/>
        <v>-0.26157616279356438</v>
      </c>
      <c r="U33" s="2">
        <f t="shared" si="4"/>
        <v>-0.49381437707399567</v>
      </c>
      <c r="V33" s="2">
        <f t="shared" si="5"/>
        <v>-2.9337948513133049E-2</v>
      </c>
      <c r="W33" s="2">
        <f t="shared" si="6"/>
        <v>-0.28129915339062861</v>
      </c>
      <c r="X33" s="2">
        <f t="shared" si="7"/>
        <v>-1.0768752865997073</v>
      </c>
      <c r="Y33" s="3">
        <f t="shared" si="8"/>
        <v>0.51452351720091316</v>
      </c>
    </row>
    <row r="34" spans="1:25">
      <c r="A34">
        <f t="shared" si="9"/>
        <v>29</v>
      </c>
      <c r="B34">
        <v>-0.47687200000000002</v>
      </c>
      <c r="C34">
        <v>-1.6986000000000001</v>
      </c>
      <c r="D34">
        <v>0.74485400000000002</v>
      </c>
      <c r="E34">
        <v>-7.0081000000000004E-2</v>
      </c>
      <c r="F34">
        <v>-0.30371900000000002</v>
      </c>
      <c r="G34">
        <v>0.16355700000000001</v>
      </c>
      <c r="H34" s="2">
        <v>-1.036E-3</v>
      </c>
      <c r="I34" s="2">
        <v>-1.9740000000000001E-3</v>
      </c>
      <c r="J34" s="2">
        <v>-9.7E-5</v>
      </c>
      <c r="K34" s="2">
        <v>-9.0200000000000002E-4</v>
      </c>
      <c r="L34" s="2">
        <v>-4.0000000000000001E-3</v>
      </c>
      <c r="M34" s="3">
        <v>2.1970000000000002E-3</v>
      </c>
      <c r="N34" s="1">
        <f t="shared" si="2"/>
        <v>-1.175667746500402</v>
      </c>
      <c r="O34" s="2">
        <f t="shared" si="2"/>
        <v>-4.1876839785216635</v>
      </c>
      <c r="P34" s="2">
        <f t="shared" si="2"/>
        <v>1.8363435547732103</v>
      </c>
      <c r="Q34" s="2">
        <f t="shared" si="2"/>
        <v>-0.17277586300410733</v>
      </c>
      <c r="R34" s="2">
        <f t="shared" si="2"/>
        <v>-0.74878087264371895</v>
      </c>
      <c r="S34" s="2">
        <f t="shared" si="2"/>
        <v>0.40322914663550435</v>
      </c>
      <c r="T34" s="2">
        <f t="shared" si="3"/>
        <v>-0.2554127282319818</v>
      </c>
      <c r="U34" s="2">
        <f t="shared" si="4"/>
        <v>-0.48666479298255994</v>
      </c>
      <c r="V34" s="2">
        <f t="shared" si="5"/>
        <v>-2.3914126098940381E-2</v>
      </c>
      <c r="W34" s="2">
        <f t="shared" si="6"/>
        <v>-0.22237671898189923</v>
      </c>
      <c r="X34" s="2">
        <f t="shared" si="7"/>
        <v>-0.98614952985321169</v>
      </c>
      <c r="Y34" s="3">
        <f t="shared" si="8"/>
        <v>0.54164262927187656</v>
      </c>
    </row>
    <row r="35" spans="1:25">
      <c r="A35">
        <f t="shared" si="9"/>
        <v>30</v>
      </c>
      <c r="B35">
        <v>-0.51929199999999998</v>
      </c>
      <c r="C35">
        <v>-1.69597</v>
      </c>
      <c r="D35">
        <v>0.657389</v>
      </c>
      <c r="E35">
        <v>-6.5226000000000006E-2</v>
      </c>
      <c r="F35">
        <v>-0.28786200000000001</v>
      </c>
      <c r="G35">
        <v>0.15740999999999999</v>
      </c>
      <c r="H35" s="2">
        <v>-1.01E-3</v>
      </c>
      <c r="I35" s="2">
        <v>-1.944E-3</v>
      </c>
      <c r="J35" s="2">
        <v>-7.7000000000000001E-5</v>
      </c>
      <c r="K35" s="2">
        <v>-6.8499999999999995E-4</v>
      </c>
      <c r="L35" s="2">
        <v>-3.6579999999999998E-3</v>
      </c>
      <c r="M35" s="3">
        <v>2.287E-3</v>
      </c>
      <c r="N35" s="1">
        <f t="shared" si="2"/>
        <v>-1.2802489041413347</v>
      </c>
      <c r="O35" s="2">
        <f t="shared" si="2"/>
        <v>-4.1812000453628784</v>
      </c>
      <c r="P35" s="2">
        <f t="shared" si="2"/>
        <v>1.6207096332016824</v>
      </c>
      <c r="Q35" s="2">
        <f t="shared" si="2"/>
        <v>-0.16080647308551396</v>
      </c>
      <c r="R35" s="2">
        <f t="shared" si="2"/>
        <v>-0.70968743990651306</v>
      </c>
      <c r="S35" s="2">
        <f t="shared" si="2"/>
        <v>0.38807449373548508</v>
      </c>
      <c r="T35" s="2">
        <f t="shared" si="3"/>
        <v>-0.24900275628793594</v>
      </c>
      <c r="U35" s="2">
        <f t="shared" si="4"/>
        <v>-0.47926867150866082</v>
      </c>
      <c r="V35" s="2">
        <f t="shared" si="5"/>
        <v>-1.8983378449674324E-2</v>
      </c>
      <c r="W35" s="2">
        <f t="shared" si="6"/>
        <v>-0.16887810698736247</v>
      </c>
      <c r="X35" s="2">
        <f t="shared" si="7"/>
        <v>-0.90183374505076208</v>
      </c>
      <c r="Y35" s="3">
        <f t="shared" si="8"/>
        <v>0.5638309936935737</v>
      </c>
    </row>
    <row r="36" spans="1:25">
      <c r="A36">
        <f t="shared" si="9"/>
        <v>31</v>
      </c>
      <c r="B36">
        <v>-0.55382100000000001</v>
      </c>
      <c r="C36">
        <v>-1.6888799999999999</v>
      </c>
      <c r="D36">
        <v>0.58123999999999998</v>
      </c>
      <c r="E36">
        <v>-6.0047999999999997E-2</v>
      </c>
      <c r="F36">
        <v>-0.27240599999999998</v>
      </c>
      <c r="G36">
        <v>0.152311</v>
      </c>
      <c r="H36" s="2">
        <v>-9.8499999999999998E-4</v>
      </c>
      <c r="I36" s="2">
        <v>-1.913E-3</v>
      </c>
      <c r="J36" s="2">
        <v>-5.8E-5</v>
      </c>
      <c r="K36" s="2">
        <v>-4.9100000000000001E-4</v>
      </c>
      <c r="L36" s="2">
        <v>-3.3409999999999998E-3</v>
      </c>
      <c r="M36" s="3">
        <v>2.3600000000000001E-3</v>
      </c>
      <c r="N36" s="1">
        <f t="shared" si="2"/>
        <v>-1.3653757969320888</v>
      </c>
      <c r="O36" s="2">
        <f t="shared" si="2"/>
        <v>-4.16372054494623</v>
      </c>
      <c r="P36" s="2">
        <f t="shared" si="2"/>
        <v>1.4329738818297018</v>
      </c>
      <c r="Q36" s="2">
        <f t="shared" si="2"/>
        <v>-0.14804076742156411</v>
      </c>
      <c r="R36" s="2">
        <f t="shared" si="2"/>
        <v>-0.6715826220729848</v>
      </c>
      <c r="S36" s="2">
        <f t="shared" si="2"/>
        <v>0.37550355260368129</v>
      </c>
      <c r="T36" s="2">
        <f t="shared" si="3"/>
        <v>-0.24283932172635336</v>
      </c>
      <c r="U36" s="2">
        <f t="shared" si="4"/>
        <v>-0.47162601265229848</v>
      </c>
      <c r="V36" s="2">
        <f t="shared" si="5"/>
        <v>-1.429916818287157E-2</v>
      </c>
      <c r="W36" s="2">
        <f t="shared" si="6"/>
        <v>-0.12104985478948174</v>
      </c>
      <c r="X36" s="2">
        <f t="shared" si="7"/>
        <v>-0.82368139480989488</v>
      </c>
      <c r="Y36" s="3">
        <f t="shared" si="8"/>
        <v>0.58182822261339484</v>
      </c>
    </row>
    <row r="37" spans="1:25">
      <c r="A37">
        <f t="shared" si="9"/>
        <v>32</v>
      </c>
      <c r="B37">
        <v>-0.58135000000000003</v>
      </c>
      <c r="C37">
        <v>-1.6782600000000001</v>
      </c>
      <c r="D37">
        <v>0.51555600000000001</v>
      </c>
      <c r="E37">
        <v>-5.4688000000000001E-2</v>
      </c>
      <c r="F37">
        <v>-0.25751000000000002</v>
      </c>
      <c r="G37">
        <v>0.14813399999999999</v>
      </c>
      <c r="H37" s="2">
        <v>-9.6000000000000002E-4</v>
      </c>
      <c r="I37" s="2">
        <v>-1.8810000000000001E-3</v>
      </c>
      <c r="J37" s="2">
        <v>-3.8999999999999999E-5</v>
      </c>
      <c r="K37" s="2">
        <v>-3.1599999999999998E-4</v>
      </c>
      <c r="L37" s="2">
        <v>-3.0500000000000002E-3</v>
      </c>
      <c r="M37" s="3">
        <v>2.4169999999999999E-3</v>
      </c>
      <c r="N37" s="1">
        <f t="shared" si="2"/>
        <v>-1.4332450729504116</v>
      </c>
      <c r="O37" s="2">
        <f t="shared" si="2"/>
        <v>-4.1375382749286276</v>
      </c>
      <c r="P37" s="2">
        <f t="shared" si="2"/>
        <v>1.271038267532506</v>
      </c>
      <c r="Q37" s="2">
        <f t="shared" si="2"/>
        <v>-0.13482636372153109</v>
      </c>
      <c r="R37" s="2">
        <f t="shared" si="2"/>
        <v>-0.63485841358125139</v>
      </c>
      <c r="S37" s="2">
        <f t="shared" si="2"/>
        <v>0.3652056861381891</v>
      </c>
      <c r="T37" s="2">
        <f t="shared" si="3"/>
        <v>-0.23667588716477081</v>
      </c>
      <c r="U37" s="2">
        <f t="shared" si="4"/>
        <v>-0.46373681641347275</v>
      </c>
      <c r="V37" s="2">
        <f t="shared" si="5"/>
        <v>-9.6149579160688132E-3</v>
      </c>
      <c r="W37" s="2">
        <f t="shared" si="6"/>
        <v>-7.7905812858403714E-2</v>
      </c>
      <c r="X37" s="2">
        <f t="shared" si="7"/>
        <v>-0.75193901651307393</v>
      </c>
      <c r="Y37" s="3">
        <f t="shared" si="8"/>
        <v>0.59588085341380315</v>
      </c>
    </row>
    <row r="38" spans="1:25">
      <c r="A38">
        <f t="shared" si="9"/>
        <v>33</v>
      </c>
      <c r="B38">
        <v>-0.60269899999999998</v>
      </c>
      <c r="C38">
        <v>-1.66489</v>
      </c>
      <c r="D38">
        <v>0.45949099999999998</v>
      </c>
      <c r="E38">
        <v>-4.9264000000000002E-2</v>
      </c>
      <c r="F38">
        <v>-0.24328900000000001</v>
      </c>
      <c r="G38">
        <v>0.144762</v>
      </c>
      <c r="H38" s="2">
        <v>-9.3499999999999996E-4</v>
      </c>
      <c r="I38" s="2">
        <v>-1.848E-3</v>
      </c>
      <c r="J38" s="2">
        <v>-2.3E-5</v>
      </c>
      <c r="K38" s="2">
        <v>-1.6100000000000001E-4</v>
      </c>
      <c r="L38" s="2">
        <v>-2.7820000000000002E-3</v>
      </c>
      <c r="M38" s="3">
        <v>2.4599999999999999E-3</v>
      </c>
      <c r="N38" s="1">
        <f t="shared" si="2"/>
        <v>-1.4858783387325019</v>
      </c>
      <c r="O38" s="2">
        <f t="shared" si="2"/>
        <v>-4.1045762268932835</v>
      </c>
      <c r="P38" s="2">
        <f t="shared" si="2"/>
        <v>1.1328170840544551</v>
      </c>
      <c r="Q38" s="2">
        <f t="shared" si="2"/>
        <v>-0.12145417609672154</v>
      </c>
      <c r="R38" s="2">
        <f t="shared" si="2"/>
        <v>-0.599798332421145</v>
      </c>
      <c r="S38" s="2">
        <f t="shared" si="2"/>
        <v>0.35689244560152655</v>
      </c>
      <c r="T38" s="2">
        <f t="shared" si="3"/>
        <v>-0.2305124526031882</v>
      </c>
      <c r="U38" s="2">
        <f t="shared" si="4"/>
        <v>-0.45560108279218381</v>
      </c>
      <c r="V38" s="2">
        <f t="shared" si="5"/>
        <v>-5.6703597966559667E-3</v>
      </c>
      <c r="W38" s="2">
        <f t="shared" si="6"/>
        <v>-3.969251857659177E-2</v>
      </c>
      <c r="X38" s="2">
        <f t="shared" si="7"/>
        <v>-0.68586699801290862</v>
      </c>
      <c r="Y38" s="3">
        <f t="shared" si="8"/>
        <v>0.60648196085972517</v>
      </c>
    </row>
    <row r="39" spans="1:25">
      <c r="A39">
        <f t="shared" si="9"/>
        <v>34</v>
      </c>
      <c r="B39">
        <v>-0.618614</v>
      </c>
      <c r="C39">
        <v>-1.64943</v>
      </c>
      <c r="D39">
        <v>0.41220299999999999</v>
      </c>
      <c r="E39">
        <v>-4.3868999999999998E-2</v>
      </c>
      <c r="F39">
        <v>-0.229822</v>
      </c>
      <c r="G39">
        <v>0.14208399999999999</v>
      </c>
      <c r="H39" s="2">
        <v>-9.1100000000000003E-4</v>
      </c>
      <c r="I39" s="2">
        <v>-1.815E-3</v>
      </c>
      <c r="J39" s="2">
        <v>-6.9E-6</v>
      </c>
      <c r="K39" s="2">
        <v>-2.3E-5</v>
      </c>
      <c r="L39" s="2">
        <v>-2.5370000000000002E-3</v>
      </c>
      <c r="M39" s="3">
        <v>2.4910000000000002E-3</v>
      </c>
      <c r="N39" s="1">
        <f t="shared" si="2"/>
        <v>-1.5251147631515365</v>
      </c>
      <c r="O39" s="2">
        <f t="shared" si="2"/>
        <v>-4.0664615475644572</v>
      </c>
      <c r="P39" s="2">
        <f t="shared" si="2"/>
        <v>1.0162344866352084</v>
      </c>
      <c r="Q39" s="2">
        <f t="shared" si="2"/>
        <v>-0.10815348431282634</v>
      </c>
      <c r="R39" s="2">
        <f t="shared" si="2"/>
        <v>-0.56659714312481202</v>
      </c>
      <c r="S39" s="2">
        <f t="shared" si="2"/>
        <v>0.35029017449915928</v>
      </c>
      <c r="T39" s="2">
        <f t="shared" si="3"/>
        <v>-0.22459555542406895</v>
      </c>
      <c r="U39" s="2">
        <f t="shared" si="4"/>
        <v>-0.44746534917089476</v>
      </c>
      <c r="V39" s="2">
        <f t="shared" si="5"/>
        <v>-1.7011079389967901E-3</v>
      </c>
      <c r="W39" s="2">
        <f t="shared" si="6"/>
        <v>-5.6703597966559667E-3</v>
      </c>
      <c r="X39" s="2">
        <f t="shared" si="7"/>
        <v>-0.62546533930939952</v>
      </c>
      <c r="Y39" s="3">
        <f t="shared" si="8"/>
        <v>0.61412461971608756</v>
      </c>
    </row>
    <row r="40" spans="1:25">
      <c r="A40">
        <f t="shared" si="9"/>
        <v>35</v>
      </c>
      <c r="B40">
        <v>-0.62977099999999997</v>
      </c>
      <c r="C40">
        <v>-1.6324000000000001</v>
      </c>
      <c r="D40">
        <v>0.37285400000000002</v>
      </c>
      <c r="E40">
        <v>-3.8580999999999997E-2</v>
      </c>
      <c r="F40">
        <v>-0.21715599999999999</v>
      </c>
      <c r="G40">
        <v>0.13999300000000001</v>
      </c>
      <c r="H40" s="2">
        <v>-8.8699999999999998E-4</v>
      </c>
      <c r="I40" s="2">
        <v>-1.781E-3</v>
      </c>
      <c r="J40" s="2">
        <v>7.7999999999999999E-6</v>
      </c>
      <c r="K40" s="2">
        <v>9.7999999999999997E-5</v>
      </c>
      <c r="L40" s="2">
        <v>-2.3149999999999998E-3</v>
      </c>
      <c r="M40" s="3">
        <v>2.5119999999999999E-3</v>
      </c>
      <c r="N40" s="1">
        <f t="shared" si="2"/>
        <v>-1.5526209389129673</v>
      </c>
      <c r="O40" s="2">
        <f t="shared" si="2"/>
        <v>-4.024476231330957</v>
      </c>
      <c r="P40" s="2">
        <f t="shared" si="2"/>
        <v>0.91922449200972345</v>
      </c>
      <c r="Q40" s="2">
        <f t="shared" si="2"/>
        <v>-9.5116587528166888E-2</v>
      </c>
      <c r="R40" s="2">
        <f t="shared" si="2"/>
        <v>-0.53537071826200999</v>
      </c>
      <c r="S40" s="2">
        <f t="shared" si="2"/>
        <v>0.34513507783185166</v>
      </c>
      <c r="T40" s="2">
        <f t="shared" si="3"/>
        <v>-0.21867865824494967</v>
      </c>
      <c r="U40" s="2">
        <f t="shared" si="4"/>
        <v>-0.43908307816714248</v>
      </c>
      <c r="V40" s="2">
        <f t="shared" si="5"/>
        <v>1.9229915832137626E-3</v>
      </c>
      <c r="W40" s="2">
        <f t="shared" si="6"/>
        <v>2.4160663481403683E-2</v>
      </c>
      <c r="X40" s="2">
        <f t="shared" si="7"/>
        <v>-0.57073404040254616</v>
      </c>
      <c r="Y40" s="3">
        <f t="shared" si="8"/>
        <v>0.61930190474781677</v>
      </c>
    </row>
    <row r="41" spans="1:25">
      <c r="A41">
        <f t="shared" si="9"/>
        <v>36</v>
      </c>
      <c r="B41">
        <v>-0.63678500000000005</v>
      </c>
      <c r="C41">
        <v>-1.61419</v>
      </c>
      <c r="D41">
        <v>0.34061599999999997</v>
      </c>
      <c r="E41">
        <v>-3.3459999999999997E-2</v>
      </c>
      <c r="F41">
        <v>-0.20530699999999999</v>
      </c>
      <c r="G41">
        <v>0.13838700000000001</v>
      </c>
      <c r="H41" s="2">
        <v>-8.6300000000000005E-4</v>
      </c>
      <c r="I41" s="2">
        <v>-1.748E-3</v>
      </c>
      <c r="J41" s="2">
        <v>2.0999999999999999E-5</v>
      </c>
      <c r="K41" s="2">
        <v>2.05E-4</v>
      </c>
      <c r="L41" s="2">
        <v>-2.1150000000000001E-3</v>
      </c>
      <c r="M41" s="3">
        <v>2.5240000000000002E-3</v>
      </c>
      <c r="N41" s="1">
        <f t="shared" ref="N41:S62" si="10">B41*$Q$3</f>
        <v>-1.5699130709189435</v>
      </c>
      <c r="O41" s="2">
        <f t="shared" si="10"/>
        <v>-3.9795817739843891</v>
      </c>
      <c r="P41" s="2">
        <f t="shared" si="10"/>
        <v>0.8397457706512037</v>
      </c>
      <c r="Q41" s="2">
        <f t="shared" si="10"/>
        <v>-8.2491408172221142E-2</v>
      </c>
      <c r="R41" s="2">
        <f t="shared" si="10"/>
        <v>-0.50615850381393324</v>
      </c>
      <c r="S41" s="2">
        <f t="shared" si="10"/>
        <v>0.34117568746949101</v>
      </c>
      <c r="T41" s="2">
        <f t="shared" si="3"/>
        <v>-0.21276176106583045</v>
      </c>
      <c r="U41" s="2">
        <f t="shared" si="4"/>
        <v>-0.43094734454585348</v>
      </c>
      <c r="V41" s="2">
        <f t="shared" si="5"/>
        <v>5.1772850317293607E-3</v>
      </c>
      <c r="W41" s="2">
        <f t="shared" si="6"/>
        <v>5.0540163404977093E-2</v>
      </c>
      <c r="X41" s="2">
        <f t="shared" si="7"/>
        <v>-0.52142656390988562</v>
      </c>
      <c r="Y41" s="3">
        <f t="shared" si="8"/>
        <v>0.6222603533373765</v>
      </c>
    </row>
    <row r="42" spans="1:25">
      <c r="A42">
        <f t="shared" si="9"/>
        <v>37</v>
      </c>
      <c r="B42">
        <v>-0.64020699999999997</v>
      </c>
      <c r="C42">
        <v>-1.5950800000000001</v>
      </c>
      <c r="D42">
        <v>0.31466899999999998</v>
      </c>
      <c r="E42">
        <v>-2.8551E-2</v>
      </c>
      <c r="F42">
        <v>-0.19427</v>
      </c>
      <c r="G42">
        <v>0.13716900000000001</v>
      </c>
      <c r="H42" s="2">
        <v>-8.4000000000000003E-4</v>
      </c>
      <c r="I42" s="2">
        <v>-1.714E-3</v>
      </c>
      <c r="J42" s="2">
        <v>3.4E-5</v>
      </c>
      <c r="K42" s="2">
        <v>2.9700000000000001E-4</v>
      </c>
      <c r="L42" s="2">
        <v>-1.934E-3</v>
      </c>
      <c r="M42" s="3">
        <v>2.5279999999999999E-3</v>
      </c>
      <c r="N42" s="1">
        <f t="shared" si="10"/>
        <v>-1.5783495801468375</v>
      </c>
      <c r="O42" s="2">
        <f t="shared" si="10"/>
        <v>-3.9324684801956522</v>
      </c>
      <c r="P42" s="2">
        <f t="shared" si="10"/>
        <v>0.77577671602345055</v>
      </c>
      <c r="Q42" s="2">
        <f t="shared" si="10"/>
        <v>-7.0388888067097616E-2</v>
      </c>
      <c r="R42" s="2">
        <f t="shared" si="10"/>
        <v>-0.47894817291145853</v>
      </c>
      <c r="S42" s="2">
        <f t="shared" si="10"/>
        <v>0.33817286215108799</v>
      </c>
      <c r="T42" s="2">
        <f t="shared" si="3"/>
        <v>-0.20709140126917444</v>
      </c>
      <c r="U42" s="2">
        <f t="shared" si="4"/>
        <v>-0.42256507354210116</v>
      </c>
      <c r="V42" s="2">
        <f t="shared" si="5"/>
        <v>8.382271003752299E-3</v>
      </c>
      <c r="W42" s="2">
        <f t="shared" si="6"/>
        <v>7.3221602591600959E-2</v>
      </c>
      <c r="X42" s="2">
        <f t="shared" si="7"/>
        <v>-0.47680329768402779</v>
      </c>
      <c r="Y42" s="3">
        <f t="shared" si="8"/>
        <v>0.62324650286722971</v>
      </c>
    </row>
    <row r="43" spans="1:25">
      <c r="A43">
        <f t="shared" si="9"/>
        <v>38</v>
      </c>
      <c r="B43">
        <v>-0.64053700000000002</v>
      </c>
      <c r="C43">
        <v>-1.5752900000000001</v>
      </c>
      <c r="D43">
        <v>0.29421700000000001</v>
      </c>
      <c r="E43">
        <v>-2.3886999999999999E-2</v>
      </c>
      <c r="F43">
        <v>-0.18401899999999999</v>
      </c>
      <c r="G43">
        <v>0.136244</v>
      </c>
      <c r="H43" s="2">
        <v>-8.1700000000000002E-4</v>
      </c>
      <c r="I43" s="2">
        <v>-1.6800000000000001E-3</v>
      </c>
      <c r="J43" s="2">
        <v>4.5000000000000003E-5</v>
      </c>
      <c r="K43" s="2">
        <v>3.77E-4</v>
      </c>
      <c r="L43" s="2">
        <v>-1.7730000000000001E-3</v>
      </c>
      <c r="M43" s="3">
        <v>2.526E-3</v>
      </c>
      <c r="N43" s="1">
        <f t="shared" si="10"/>
        <v>-1.5791631535089665</v>
      </c>
      <c r="O43" s="2">
        <f t="shared" si="10"/>
        <v>-3.8836787322061643</v>
      </c>
      <c r="P43" s="2">
        <f t="shared" si="10"/>
        <v>0.72535489056205593</v>
      </c>
      <c r="Q43" s="2">
        <f t="shared" si="10"/>
        <v>-5.8890384549009162E-2</v>
      </c>
      <c r="R43" s="2">
        <f t="shared" si="10"/>
        <v>-0.45367562583514531</v>
      </c>
      <c r="S43" s="2">
        <f t="shared" si="10"/>
        <v>0.3358923913633024</v>
      </c>
      <c r="T43" s="2">
        <f t="shared" si="3"/>
        <v>-0.20142104147251846</v>
      </c>
      <c r="U43" s="2">
        <f t="shared" si="4"/>
        <v>-0.41418280253834888</v>
      </c>
      <c r="V43" s="2">
        <f t="shared" si="5"/>
        <v>1.1094182210848631E-2</v>
      </c>
      <c r="W43" s="2">
        <f t="shared" si="6"/>
        <v>9.2944593188665187E-2</v>
      </c>
      <c r="X43" s="2">
        <f t="shared" si="7"/>
        <v>-0.43711077910743606</v>
      </c>
      <c r="Y43" s="3">
        <f t="shared" si="8"/>
        <v>0.62275342810230305</v>
      </c>
    </row>
    <row r="44" spans="1:25">
      <c r="A44">
        <f t="shared" si="9"/>
        <v>39</v>
      </c>
      <c r="B44">
        <v>-0.63822000000000001</v>
      </c>
      <c r="C44">
        <v>-1.55494</v>
      </c>
      <c r="D44">
        <v>0.27849499999999999</v>
      </c>
      <c r="E44">
        <v>-1.9494000000000001E-2</v>
      </c>
      <c r="F44">
        <v>-0.174516</v>
      </c>
      <c r="G44">
        <v>0.13552700000000001</v>
      </c>
      <c r="H44" s="2">
        <v>-7.9500000000000003E-4</v>
      </c>
      <c r="I44" s="2">
        <v>-1.647E-3</v>
      </c>
      <c r="J44" s="2">
        <v>5.5999999999999999E-5</v>
      </c>
      <c r="K44" s="2">
        <v>4.4499999999999997E-4</v>
      </c>
      <c r="L44" s="2">
        <v>-1.629E-3</v>
      </c>
      <c r="M44" s="3">
        <v>2.519E-3</v>
      </c>
      <c r="N44" s="1">
        <f t="shared" si="10"/>
        <v>-1.5734508823572917</v>
      </c>
      <c r="O44" s="2">
        <f t="shared" si="10"/>
        <v>-3.8335083748748819</v>
      </c>
      <c r="P44" s="2">
        <f t="shared" si="10"/>
        <v>0.68659428329117544</v>
      </c>
      <c r="Q44" s="2">
        <f t="shared" si="10"/>
        <v>-4.8059997337396271E-2</v>
      </c>
      <c r="R44" s="2">
        <f t="shared" si="10"/>
        <v>-0.4302471783796577</v>
      </c>
      <c r="S44" s="2">
        <f t="shared" si="10"/>
        <v>0.33412471833104057</v>
      </c>
      <c r="T44" s="2">
        <f t="shared" si="3"/>
        <v>-0.19599721905832584</v>
      </c>
      <c r="U44" s="2">
        <f t="shared" si="4"/>
        <v>-0.40604706891705988</v>
      </c>
      <c r="V44" s="2">
        <f t="shared" si="5"/>
        <v>1.3806093417944964E-2</v>
      </c>
      <c r="W44" s="2">
        <f t="shared" si="6"/>
        <v>0.10970913519616977</v>
      </c>
      <c r="X44" s="2">
        <f t="shared" si="7"/>
        <v>-0.40160939603272039</v>
      </c>
      <c r="Y44" s="3">
        <f t="shared" si="8"/>
        <v>0.62102766642506002</v>
      </c>
    </row>
    <row r="45" spans="1:25">
      <c r="A45">
        <f t="shared" si="9"/>
        <v>40</v>
      </c>
      <c r="B45">
        <v>-0.633656</v>
      </c>
      <c r="C45">
        <v>-1.53409</v>
      </c>
      <c r="D45">
        <v>0.26677699999999999</v>
      </c>
      <c r="E45">
        <v>-1.5386E-2</v>
      </c>
      <c r="F45">
        <v>-0.165714</v>
      </c>
      <c r="G45">
        <v>0.13494200000000001</v>
      </c>
      <c r="H45" s="2">
        <v>-7.7399999999999995E-4</v>
      </c>
      <c r="I45" s="2">
        <v>-1.614E-3</v>
      </c>
      <c r="J45" s="2">
        <v>6.6000000000000005E-5</v>
      </c>
      <c r="K45" s="2">
        <v>5.0299999999999997E-4</v>
      </c>
      <c r="L45" s="2">
        <v>-1.503E-3</v>
      </c>
      <c r="M45" s="3">
        <v>2.5079999999999998E-3</v>
      </c>
      <c r="N45" s="1">
        <f t="shared" si="10"/>
        <v>-1.5621989162216667</v>
      </c>
      <c r="O45" s="2">
        <f t="shared" si="10"/>
        <v>-3.7821053306312833</v>
      </c>
      <c r="P45" s="2">
        <f t="shared" si="10"/>
        <v>0.65770503281412551</v>
      </c>
      <c r="Q45" s="2">
        <f t="shared" si="10"/>
        <v>-3.7932241665803786E-2</v>
      </c>
      <c r="R45" s="2">
        <f t="shared" si="10"/>
        <v>-0.40854695797523777</v>
      </c>
      <c r="S45" s="2">
        <f t="shared" si="10"/>
        <v>0.33268247464363021</v>
      </c>
      <c r="T45" s="2">
        <f t="shared" si="3"/>
        <v>-0.19081993402659642</v>
      </c>
      <c r="U45" s="2">
        <f t="shared" si="4"/>
        <v>-0.39791133529577083</v>
      </c>
      <c r="V45" s="2">
        <f t="shared" si="5"/>
        <v>1.6271467242577994E-2</v>
      </c>
      <c r="W45" s="2">
        <f t="shared" si="6"/>
        <v>0.12400830337904135</v>
      </c>
      <c r="X45" s="2">
        <f t="shared" si="7"/>
        <v>-0.37054568584234426</v>
      </c>
      <c r="Y45" s="3">
        <f t="shared" si="8"/>
        <v>0.61831575521796356</v>
      </c>
    </row>
    <row r="46" spans="1:25">
      <c r="A46">
        <f t="shared" si="9"/>
        <v>41</v>
      </c>
      <c r="B46">
        <v>-0.62719999999999998</v>
      </c>
      <c r="C46">
        <v>-1.5127900000000001</v>
      </c>
      <c r="D46">
        <v>0.25838699999999998</v>
      </c>
      <c r="E46">
        <v>-1.1572000000000001E-2</v>
      </c>
      <c r="F46">
        <v>-0.15756200000000001</v>
      </c>
      <c r="G46">
        <v>0.13441800000000001</v>
      </c>
      <c r="H46" s="2">
        <v>-7.5299999999999998E-4</v>
      </c>
      <c r="I46" s="2">
        <v>-1.5809999999999999E-3</v>
      </c>
      <c r="J46" s="2">
        <v>7.4999999999999993E-5</v>
      </c>
      <c r="K46" s="2">
        <v>5.5099999999999995E-4</v>
      </c>
      <c r="L46" s="2">
        <v>-1.3910000000000001E-3</v>
      </c>
      <c r="M46" s="3">
        <v>2.493E-3</v>
      </c>
      <c r="N46" s="1">
        <f t="shared" si="10"/>
        <v>-1.5462824628098357</v>
      </c>
      <c r="O46" s="2">
        <f t="shared" si="10"/>
        <v>-3.7295928681666002</v>
      </c>
      <c r="P46" s="2">
        <f t="shared" si="10"/>
        <v>0.63702054642545436</v>
      </c>
      <c r="Q46" s="2">
        <f t="shared" si="10"/>
        <v>-2.8529305898653413E-2</v>
      </c>
      <c r="R46" s="2">
        <f t="shared" si="10"/>
        <v>-0.38844923055682934</v>
      </c>
      <c r="S46" s="2">
        <f t="shared" si="10"/>
        <v>0.33139061875952253</v>
      </c>
      <c r="T46" s="2">
        <f t="shared" si="3"/>
        <v>-0.18564264899486707</v>
      </c>
      <c r="U46" s="2">
        <f t="shared" si="4"/>
        <v>-0.38977560167448189</v>
      </c>
      <c r="V46" s="2">
        <f t="shared" si="5"/>
        <v>1.8490303684747716E-2</v>
      </c>
      <c r="W46" s="2">
        <f t="shared" si="6"/>
        <v>0.1358420977372799</v>
      </c>
      <c r="X46" s="2">
        <f t="shared" si="7"/>
        <v>-0.34293349900645431</v>
      </c>
      <c r="Y46" s="3">
        <f t="shared" si="8"/>
        <v>0.61461769448101411</v>
      </c>
    </row>
    <row r="47" spans="1:25">
      <c r="A47">
        <f t="shared" si="9"/>
        <v>42</v>
      </c>
      <c r="B47">
        <v>-0.61916599999999999</v>
      </c>
      <c r="C47">
        <v>-1.4910399999999999</v>
      </c>
      <c r="D47">
        <v>0.25270500000000001</v>
      </c>
      <c r="E47">
        <v>-8.0540000000000004E-3</v>
      </c>
      <c r="F47">
        <v>-0.150005</v>
      </c>
      <c r="G47">
        <v>0.13389799999999999</v>
      </c>
      <c r="H47" s="2">
        <v>-7.3300000000000004E-4</v>
      </c>
      <c r="I47" s="2">
        <v>-1.549E-3</v>
      </c>
      <c r="J47" s="2">
        <v>8.2999999999999998E-5</v>
      </c>
      <c r="K47" s="2">
        <v>5.9100000000000005E-4</v>
      </c>
      <c r="L47" s="2">
        <v>-1.294E-3</v>
      </c>
      <c r="M47" s="3">
        <v>2.4759999999999999E-3</v>
      </c>
      <c r="N47" s="1">
        <f t="shared" si="10"/>
        <v>-1.5264756495027341</v>
      </c>
      <c r="O47" s="2">
        <f t="shared" si="10"/>
        <v>-3.6759709874808313</v>
      </c>
      <c r="P47" s="2">
        <f t="shared" si="10"/>
        <v>0.62301229235388966</v>
      </c>
      <c r="Q47" s="2">
        <f t="shared" si="10"/>
        <v>-1.9856120783594416E-2</v>
      </c>
      <c r="R47" s="2">
        <f t="shared" si="10"/>
        <v>-0.3698184005640775</v>
      </c>
      <c r="S47" s="2">
        <f t="shared" si="10"/>
        <v>0.33010862437071331</v>
      </c>
      <c r="T47" s="2">
        <f t="shared" si="3"/>
        <v>-0.18071190134560106</v>
      </c>
      <c r="U47" s="2">
        <f t="shared" si="4"/>
        <v>-0.38188640543565622</v>
      </c>
      <c r="V47" s="2">
        <f t="shared" si="5"/>
        <v>2.0462602744454141E-2</v>
      </c>
      <c r="W47" s="2">
        <f t="shared" si="6"/>
        <v>0.14570359303581204</v>
      </c>
      <c r="X47" s="2">
        <f t="shared" si="7"/>
        <v>-0.31901937290751398</v>
      </c>
      <c r="Y47" s="3">
        <f t="shared" si="8"/>
        <v>0.610426558979138</v>
      </c>
    </row>
    <row r="48" spans="1:25">
      <c r="A48">
        <f t="shared" si="9"/>
        <v>43</v>
      </c>
      <c r="B48">
        <v>-0.60983399999999999</v>
      </c>
      <c r="C48">
        <v>-1.4688399999999999</v>
      </c>
      <c r="D48">
        <v>0.249168</v>
      </c>
      <c r="E48">
        <v>-4.829E-3</v>
      </c>
      <c r="F48">
        <v>-0.14299100000000001</v>
      </c>
      <c r="G48">
        <v>0.13333300000000001</v>
      </c>
      <c r="H48" s="2">
        <v>-7.1299999999999998E-4</v>
      </c>
      <c r="I48" s="2">
        <v>-1.5169999999999999E-3</v>
      </c>
      <c r="J48" s="2">
        <v>9.1000000000000003E-5</v>
      </c>
      <c r="K48" s="2">
        <v>6.2299999999999996E-4</v>
      </c>
      <c r="L48" s="2">
        <v>-1.209E-3</v>
      </c>
      <c r="M48" s="3">
        <v>2.4559999999999998E-3</v>
      </c>
      <c r="N48" s="1">
        <f t="shared" si="10"/>
        <v>-1.5034687809712586</v>
      </c>
      <c r="O48" s="2">
        <f t="shared" si="10"/>
        <v>-3.6212396885739779</v>
      </c>
      <c r="P48" s="2">
        <f t="shared" si="10"/>
        <v>0.61429226513616253</v>
      </c>
      <c r="Q48" s="2">
        <f t="shared" si="10"/>
        <v>-1.1905290199152896E-2</v>
      </c>
      <c r="R48" s="2">
        <f t="shared" si="10"/>
        <v>-0.35252626855810149</v>
      </c>
      <c r="S48" s="2">
        <f t="shared" si="10"/>
        <v>0.32871568815979568</v>
      </c>
      <c r="T48" s="2">
        <f t="shared" si="3"/>
        <v>-0.17578115369633496</v>
      </c>
      <c r="U48" s="2">
        <f t="shared" si="4"/>
        <v>-0.37399720919683049</v>
      </c>
      <c r="V48" s="2">
        <f t="shared" si="5"/>
        <v>2.2434901804160565E-2</v>
      </c>
      <c r="W48" s="2">
        <f t="shared" si="6"/>
        <v>0.15359278927463768</v>
      </c>
      <c r="X48" s="2">
        <f t="shared" si="7"/>
        <v>-0.29806369539813321</v>
      </c>
      <c r="Y48" s="3">
        <f t="shared" si="8"/>
        <v>0.60549581132987185</v>
      </c>
    </row>
    <row r="49" spans="1:25">
      <c r="A49">
        <f t="shared" si="9"/>
        <v>44</v>
      </c>
      <c r="B49">
        <v>-0.59944699999999995</v>
      </c>
      <c r="C49">
        <v>-1.44617</v>
      </c>
      <c r="D49">
        <v>0.247279</v>
      </c>
      <c r="E49">
        <v>-1.892E-3</v>
      </c>
      <c r="F49">
        <v>-0.13646800000000001</v>
      </c>
      <c r="G49">
        <v>0.132683</v>
      </c>
      <c r="H49" s="2">
        <v>-6.9399999999999996E-4</v>
      </c>
      <c r="I49" s="2">
        <v>-1.4859999999999999E-3</v>
      </c>
      <c r="J49" s="2">
        <v>9.7999999999999997E-5</v>
      </c>
      <c r="K49" s="2">
        <v>6.4899999999999995E-4</v>
      </c>
      <c r="L49" s="2">
        <v>-1.1360000000000001E-3</v>
      </c>
      <c r="M49" s="3">
        <v>2.4329999999999998E-3</v>
      </c>
      <c r="N49" s="1">
        <f t="shared" si="10"/>
        <v>-1.4778609430547953</v>
      </c>
      <c r="O49" s="2">
        <f t="shared" si="10"/>
        <v>-3.5653496639695477</v>
      </c>
      <c r="P49" s="2">
        <f t="shared" si="10"/>
        <v>0.60963517398143074</v>
      </c>
      <c r="Q49" s="2">
        <f t="shared" si="10"/>
        <v>-4.6644872762056913E-3</v>
      </c>
      <c r="R49" s="2">
        <f t="shared" si="10"/>
        <v>-0.33644463510002021</v>
      </c>
      <c r="S49" s="2">
        <f t="shared" si="10"/>
        <v>0.32711319517378418</v>
      </c>
      <c r="T49" s="2">
        <f t="shared" si="3"/>
        <v>-0.17109694342953222</v>
      </c>
      <c r="U49" s="2">
        <f t="shared" si="4"/>
        <v>-0.3663545503404681</v>
      </c>
      <c r="V49" s="2">
        <f t="shared" si="5"/>
        <v>2.4160663481403683E-2</v>
      </c>
      <c r="W49" s="2">
        <f t="shared" si="6"/>
        <v>0.16000276121868356</v>
      </c>
      <c r="X49" s="2">
        <f t="shared" si="7"/>
        <v>-0.28006646647831207</v>
      </c>
      <c r="Y49" s="3">
        <f t="shared" si="8"/>
        <v>0.59982545153321598</v>
      </c>
    </row>
    <row r="50" spans="1:25">
      <c r="A50">
        <f t="shared" si="9"/>
        <v>45</v>
      </c>
      <c r="B50">
        <v>-0.58822200000000002</v>
      </c>
      <c r="C50">
        <v>-1.4230400000000001</v>
      </c>
      <c r="D50">
        <v>0.24660000000000001</v>
      </c>
      <c r="E50">
        <v>7.6599999999999997E-4</v>
      </c>
      <c r="F50">
        <v>-0.130389</v>
      </c>
      <c r="G50">
        <v>0.13192100000000001</v>
      </c>
      <c r="H50" s="2">
        <v>-6.7500000000000004E-4</v>
      </c>
      <c r="I50" s="2">
        <v>-1.4549999999999999E-3</v>
      </c>
      <c r="J50" s="2">
        <v>1.05E-4</v>
      </c>
      <c r="K50" s="2">
        <v>6.6799999999999997E-4</v>
      </c>
      <c r="L50" s="2">
        <v>-1.073E-3</v>
      </c>
      <c r="M50" s="3">
        <v>2.4099999999999998E-3</v>
      </c>
      <c r="N50" s="1">
        <f t="shared" si="10"/>
        <v>-1.4501871218732896</v>
      </c>
      <c r="O50" s="2">
        <f t="shared" si="10"/>
        <v>-3.5083255674057856</v>
      </c>
      <c r="P50" s="2">
        <f t="shared" si="10"/>
        <v>0.60796118515450503</v>
      </c>
      <c r="Q50" s="2">
        <f t="shared" si="10"/>
        <v>1.8884763496689002E-3</v>
      </c>
      <c r="R50" s="2">
        <f t="shared" si="10"/>
        <v>-0.32145762762007601</v>
      </c>
      <c r="S50" s="2">
        <f t="shared" si="10"/>
        <v>0.32523458031941382</v>
      </c>
      <c r="T50" s="2">
        <f t="shared" si="3"/>
        <v>-0.16641273316272948</v>
      </c>
      <c r="U50" s="2">
        <f t="shared" si="4"/>
        <v>-0.3587118914841057</v>
      </c>
      <c r="V50" s="2">
        <f t="shared" si="5"/>
        <v>2.5886425158646805E-2</v>
      </c>
      <c r="W50" s="2">
        <f t="shared" si="6"/>
        <v>0.16468697148548633</v>
      </c>
      <c r="X50" s="2">
        <f t="shared" si="7"/>
        <v>-0.26453461138312401</v>
      </c>
      <c r="Y50" s="3">
        <f t="shared" si="8"/>
        <v>0.59415509173656</v>
      </c>
    </row>
    <row r="51" spans="1:25">
      <c r="A51">
        <f t="shared" si="9"/>
        <v>46</v>
      </c>
      <c r="B51">
        <v>-0.576345</v>
      </c>
      <c r="C51">
        <v>-1.39944</v>
      </c>
      <c r="D51">
        <v>0.246755</v>
      </c>
      <c r="E51">
        <v>3.156E-3</v>
      </c>
      <c r="F51">
        <v>-0.124713</v>
      </c>
      <c r="G51">
        <v>0.131026</v>
      </c>
      <c r="H51" s="2">
        <v>-6.5700000000000003E-4</v>
      </c>
      <c r="I51" s="2">
        <v>-1.4250000000000001E-3</v>
      </c>
      <c r="J51" s="2">
        <v>1.11E-4</v>
      </c>
      <c r="K51" s="2">
        <v>6.8199999999999999E-4</v>
      </c>
      <c r="L51" s="2">
        <v>-1.0189999999999999E-3</v>
      </c>
      <c r="M51" s="3">
        <v>2.3839999999999998E-3</v>
      </c>
      <c r="N51" s="1">
        <f t="shared" si="10"/>
        <v>-1.4209058769581231</v>
      </c>
      <c r="O51" s="2">
        <f t="shared" si="10"/>
        <v>-3.4501427451444462</v>
      </c>
      <c r="P51" s="2">
        <f t="shared" si="10"/>
        <v>0.60834331809732312</v>
      </c>
      <c r="Q51" s="2">
        <f t="shared" si="10"/>
        <v>7.7807197905418396E-3</v>
      </c>
      <c r="R51" s="2">
        <f t="shared" si="10"/>
        <v>-0.30746416579145897</v>
      </c>
      <c r="S51" s="2">
        <f t="shared" si="10"/>
        <v>0.32302807074636725</v>
      </c>
      <c r="T51" s="2">
        <f t="shared" si="3"/>
        <v>-0.16197506027839001</v>
      </c>
      <c r="U51" s="2">
        <f t="shared" si="4"/>
        <v>-0.35131577001020664</v>
      </c>
      <c r="V51" s="2">
        <f t="shared" si="5"/>
        <v>2.7365649453426625E-2</v>
      </c>
      <c r="W51" s="2">
        <f t="shared" si="6"/>
        <v>0.16813849483997256</v>
      </c>
      <c r="X51" s="2">
        <f t="shared" si="7"/>
        <v>-0.25122159273010564</v>
      </c>
      <c r="Y51" s="3">
        <f t="shared" si="8"/>
        <v>0.58774511979251409</v>
      </c>
    </row>
    <row r="52" spans="1:25">
      <c r="A52">
        <f t="shared" si="9"/>
        <v>47</v>
      </c>
      <c r="B52">
        <v>-0.56397900000000001</v>
      </c>
      <c r="C52">
        <v>-1.3753899999999999</v>
      </c>
      <c r="D52">
        <v>0.24742700000000001</v>
      </c>
      <c r="E52">
        <v>5.2919999999999998E-3</v>
      </c>
      <c r="F52">
        <v>-0.11940099999999999</v>
      </c>
      <c r="G52">
        <v>0.12998499999999999</v>
      </c>
      <c r="H52" s="2">
        <v>-6.4000000000000005E-4</v>
      </c>
      <c r="I52" s="2">
        <v>-1.3960000000000001E-3</v>
      </c>
      <c r="J52" s="2">
        <v>1.17E-4</v>
      </c>
      <c r="K52" s="2">
        <v>6.9200000000000002E-4</v>
      </c>
      <c r="L52" s="2">
        <v>-9.7300000000000002E-4</v>
      </c>
      <c r="M52" s="3">
        <v>2.3570000000000002E-3</v>
      </c>
      <c r="N52" s="1">
        <f t="shared" si="10"/>
        <v>-1.390419064242711</v>
      </c>
      <c r="O52" s="2">
        <f t="shared" si="10"/>
        <v>-3.3908505046620214</v>
      </c>
      <c r="P52" s="2">
        <f t="shared" si="10"/>
        <v>0.61000004930747653</v>
      </c>
      <c r="Q52" s="2">
        <f t="shared" si="10"/>
        <v>1.3046758279957989E-2</v>
      </c>
      <c r="R52" s="2">
        <f t="shared" si="10"/>
        <v>-0.2943681000350083</v>
      </c>
      <c r="S52" s="2">
        <f t="shared" si="10"/>
        <v>0.32046161659492423</v>
      </c>
      <c r="T52" s="2">
        <f t="shared" si="3"/>
        <v>-0.15778392477651387</v>
      </c>
      <c r="U52" s="2">
        <f t="shared" si="4"/>
        <v>-0.34416618591877085</v>
      </c>
      <c r="V52" s="2">
        <f t="shared" si="5"/>
        <v>2.8844873748206438E-2</v>
      </c>
      <c r="W52" s="2">
        <f t="shared" si="6"/>
        <v>0.17060386866460561</v>
      </c>
      <c r="X52" s="2">
        <f t="shared" si="7"/>
        <v>-0.23988087313679374</v>
      </c>
      <c r="Y52" s="3">
        <f t="shared" si="8"/>
        <v>0.58108861046600502</v>
      </c>
    </row>
    <row r="53" spans="1:25">
      <c r="A53">
        <f t="shared" si="9"/>
        <v>48</v>
      </c>
      <c r="B53">
        <v>-0.55126600000000003</v>
      </c>
      <c r="C53">
        <v>-1.3508800000000001</v>
      </c>
      <c r="D53">
        <v>0.24835199999999999</v>
      </c>
      <c r="E53">
        <v>7.1869999999999998E-3</v>
      </c>
      <c r="F53">
        <v>-0.11441800000000001</v>
      </c>
      <c r="G53">
        <v>0.12879199999999999</v>
      </c>
      <c r="H53" s="2">
        <v>-6.2299999999999996E-4</v>
      </c>
      <c r="I53" s="2">
        <v>-1.3669999999999999E-3</v>
      </c>
      <c r="J53" s="2">
        <v>1.22E-4</v>
      </c>
      <c r="K53" s="2">
        <v>6.9800000000000005E-4</v>
      </c>
      <c r="L53" s="2">
        <v>-9.3300000000000002E-4</v>
      </c>
      <c r="M53" s="3">
        <v>2.3289999999999999E-3</v>
      </c>
      <c r="N53" s="1">
        <f t="shared" si="10"/>
        <v>-1.3590767668101515</v>
      </c>
      <c r="O53" s="2">
        <f t="shared" si="10"/>
        <v>-3.3304241922202666</v>
      </c>
      <c r="P53" s="2">
        <f t="shared" si="10"/>
        <v>0.61228052009526202</v>
      </c>
      <c r="Q53" s="2">
        <f t="shared" si="10"/>
        <v>1.7718641677637578E-2</v>
      </c>
      <c r="R53" s="2">
        <f t="shared" si="10"/>
        <v>-0.28208314226686193</v>
      </c>
      <c r="S53" s="2">
        <f t="shared" si="10"/>
        <v>0.31752042562213706</v>
      </c>
      <c r="T53" s="2">
        <f t="shared" si="3"/>
        <v>-0.15359278927463768</v>
      </c>
      <c r="U53" s="2">
        <f t="shared" si="4"/>
        <v>-0.33701660182733506</v>
      </c>
      <c r="V53" s="2">
        <f t="shared" si="5"/>
        <v>3.0077560660522952E-2</v>
      </c>
      <c r="W53" s="2">
        <f t="shared" si="6"/>
        <v>0.17208309295938543</v>
      </c>
      <c r="X53" s="2">
        <f t="shared" si="7"/>
        <v>-0.2300193778382616</v>
      </c>
      <c r="Y53" s="3">
        <f t="shared" si="8"/>
        <v>0.57418556375703245</v>
      </c>
    </row>
    <row r="54" spans="1:25">
      <c r="A54">
        <f t="shared" si="9"/>
        <v>49</v>
      </c>
      <c r="B54">
        <v>-0.53832500000000005</v>
      </c>
      <c r="C54">
        <v>-1.3259700000000001</v>
      </c>
      <c r="D54">
        <v>0.24931500000000001</v>
      </c>
      <c r="E54">
        <v>8.8559999999999993E-3</v>
      </c>
      <c r="F54">
        <v>-0.109736</v>
      </c>
      <c r="G54">
        <v>0.12744900000000001</v>
      </c>
      <c r="H54" s="2">
        <v>-6.0599999999999998E-4</v>
      </c>
      <c r="I54" s="2">
        <v>-1.3389999999999999E-3</v>
      </c>
      <c r="J54" s="2">
        <v>1.27E-4</v>
      </c>
      <c r="K54" s="2">
        <v>6.9999999999999999E-4</v>
      </c>
      <c r="L54" s="2">
        <v>-8.9999999999999998E-4</v>
      </c>
      <c r="M54" s="3">
        <v>2.3E-3</v>
      </c>
      <c r="N54" s="1">
        <f t="shared" si="10"/>
        <v>-1.3271723641455755</v>
      </c>
      <c r="O54" s="2">
        <f t="shared" si="10"/>
        <v>-3.2690117302486579</v>
      </c>
      <c r="P54" s="2">
        <f t="shared" si="10"/>
        <v>0.61465467508838367</v>
      </c>
      <c r="Q54" s="2">
        <f t="shared" si="10"/>
        <v>2.1833350590950103E-2</v>
      </c>
      <c r="R54" s="2">
        <f t="shared" si="10"/>
        <v>-0.27054026201993009</v>
      </c>
      <c r="S54" s="2">
        <f t="shared" si="10"/>
        <v>0.31420942857565493</v>
      </c>
      <c r="T54" s="2">
        <f t="shared" si="3"/>
        <v>-0.14940165377276157</v>
      </c>
      <c r="U54" s="2">
        <f t="shared" si="4"/>
        <v>-0.3301135551183626</v>
      </c>
      <c r="V54" s="2">
        <f t="shared" si="5"/>
        <v>3.131024757283947E-2</v>
      </c>
      <c r="W54" s="2">
        <f t="shared" si="6"/>
        <v>0.17257616772431203</v>
      </c>
      <c r="X54" s="2">
        <f t="shared" si="7"/>
        <v>-0.22188364421697263</v>
      </c>
      <c r="Y54" s="3">
        <f t="shared" si="8"/>
        <v>0.56703597966559671</v>
      </c>
    </row>
    <row r="55" spans="1:25">
      <c r="A55">
        <f t="shared" si="9"/>
        <v>50</v>
      </c>
      <c r="B55">
        <v>-0.52526099999999998</v>
      </c>
      <c r="C55">
        <v>-1.30067</v>
      </c>
      <c r="D55">
        <v>0.25014599999999998</v>
      </c>
      <c r="E55">
        <v>1.0315E-2</v>
      </c>
      <c r="F55">
        <v>-0.10532999999999999</v>
      </c>
      <c r="G55">
        <v>0.12595899999999999</v>
      </c>
      <c r="H55" s="2">
        <v>-5.9000000000000003E-4</v>
      </c>
      <c r="I55" s="2">
        <v>-1.312E-3</v>
      </c>
      <c r="J55" s="2">
        <v>1.3200000000000001E-4</v>
      </c>
      <c r="K55" s="2">
        <v>6.9899999999999997E-4</v>
      </c>
      <c r="L55" s="2">
        <v>-8.7100000000000003E-4</v>
      </c>
      <c r="M55" s="3">
        <v>2.2690000000000002E-3</v>
      </c>
      <c r="N55" s="1">
        <f t="shared" si="10"/>
        <v>-1.2949647205005694</v>
      </c>
      <c r="O55" s="2">
        <f t="shared" si="10"/>
        <v>-3.206637772485442</v>
      </c>
      <c r="P55" s="2">
        <f t="shared" si="10"/>
        <v>0.61670340073665364</v>
      </c>
      <c r="Q55" s="2">
        <f t="shared" si="10"/>
        <v>2.5430331001089695E-2</v>
      </c>
      <c r="R55" s="2">
        <f t="shared" si="10"/>
        <v>-0.25967782494859692</v>
      </c>
      <c r="S55" s="2">
        <f t="shared" si="10"/>
        <v>0.31053602157695165</v>
      </c>
      <c r="T55" s="2">
        <f t="shared" si="3"/>
        <v>-0.14545705565334871</v>
      </c>
      <c r="U55" s="2">
        <f t="shared" si="4"/>
        <v>-0.32345704579185341</v>
      </c>
      <c r="V55" s="2">
        <f t="shared" si="5"/>
        <v>3.2542934485155987E-2</v>
      </c>
      <c r="W55" s="2">
        <f t="shared" si="6"/>
        <v>0.17232963034184873</v>
      </c>
      <c r="X55" s="2">
        <f t="shared" si="7"/>
        <v>-0.21473406012553681</v>
      </c>
      <c r="Y55" s="3">
        <f t="shared" si="8"/>
        <v>0.55939332080923432</v>
      </c>
    </row>
    <row r="56" spans="1:25">
      <c r="A56">
        <f t="shared" si="9"/>
        <v>51</v>
      </c>
      <c r="B56">
        <v>-0.51216200000000001</v>
      </c>
      <c r="C56">
        <v>-1.27504</v>
      </c>
      <c r="D56">
        <v>0.25071500000000002</v>
      </c>
      <c r="E56">
        <v>1.1578E-2</v>
      </c>
      <c r="F56">
        <v>-0.101177</v>
      </c>
      <c r="G56">
        <v>0.124332</v>
      </c>
      <c r="H56" s="2">
        <v>-5.7499999999999999E-4</v>
      </c>
      <c r="I56" s="2">
        <v>-1.2849999999999999E-3</v>
      </c>
      <c r="J56" s="2">
        <v>1.36E-4</v>
      </c>
      <c r="K56" s="2">
        <v>6.96E-4</v>
      </c>
      <c r="L56" s="2">
        <v>-8.4500000000000005E-4</v>
      </c>
      <c r="M56" s="3">
        <v>2.2369999999999998E-3</v>
      </c>
      <c r="N56" s="1">
        <f t="shared" si="10"/>
        <v>-1.2626707887717015</v>
      </c>
      <c r="O56" s="2">
        <f t="shared" si="10"/>
        <v>-3.1434502413600973</v>
      </c>
      <c r="P56" s="2">
        <f t="shared" si="10"/>
        <v>0.61810619844286996</v>
      </c>
      <c r="Q56" s="2">
        <f t="shared" si="10"/>
        <v>2.854409814160121E-2</v>
      </c>
      <c r="R56" s="2">
        <f t="shared" si="10"/>
        <v>-0.24943912745489599</v>
      </c>
      <c r="S56" s="2">
        <f t="shared" si="10"/>
        <v>0.30652485836427373</v>
      </c>
      <c r="T56" s="2">
        <f t="shared" si="3"/>
        <v>-0.14175899491639918</v>
      </c>
      <c r="U56" s="2">
        <f t="shared" si="4"/>
        <v>-0.31680053646534423</v>
      </c>
      <c r="V56" s="2">
        <f t="shared" si="5"/>
        <v>3.3529084015009196E-2</v>
      </c>
      <c r="W56" s="2">
        <f t="shared" si="6"/>
        <v>0.17159001819445882</v>
      </c>
      <c r="X56" s="2">
        <f t="shared" si="7"/>
        <v>-0.20832408818149098</v>
      </c>
      <c r="Y56" s="3">
        <f t="shared" si="8"/>
        <v>0.55150412457040854</v>
      </c>
    </row>
    <row r="57" spans="1:25">
      <c r="A57">
        <f t="shared" si="9"/>
        <v>52</v>
      </c>
      <c r="B57">
        <v>-0.49909999999999999</v>
      </c>
      <c r="C57">
        <v>-1.24912</v>
      </c>
      <c r="D57">
        <v>0.25092300000000001</v>
      </c>
      <c r="E57">
        <v>1.2659999999999999E-2</v>
      </c>
      <c r="F57">
        <v>-9.7256999999999996E-2</v>
      </c>
      <c r="G57">
        <v>0.12257700000000001</v>
      </c>
      <c r="H57" s="2">
        <v>-5.5999999999999995E-4</v>
      </c>
      <c r="I57" s="2">
        <v>-1.2600000000000001E-3</v>
      </c>
      <c r="J57" s="15">
        <v>1.3999999999999999E-4</v>
      </c>
      <c r="K57" s="2">
        <v>6.8999999999999997E-4</v>
      </c>
      <c r="L57" s="2">
        <v>-8.2399999999999997E-4</v>
      </c>
      <c r="M57" s="3">
        <v>2.2030000000000001E-3</v>
      </c>
      <c r="N57" s="1">
        <f t="shared" si="10"/>
        <v>-1.2304680758743447</v>
      </c>
      <c r="O57" s="2">
        <f t="shared" si="10"/>
        <v>-3.0795477518256091</v>
      </c>
      <c r="P57" s="2">
        <f t="shared" si="10"/>
        <v>0.61861899619839356</v>
      </c>
      <c r="Q57" s="2">
        <f t="shared" si="10"/>
        <v>3.1211632619854147E-2</v>
      </c>
      <c r="R57" s="2">
        <f t="shared" si="10"/>
        <v>-0.2397748620623345</v>
      </c>
      <c r="S57" s="2">
        <f t="shared" si="10"/>
        <v>0.30219812730204282</v>
      </c>
      <c r="T57" s="2">
        <f t="shared" si="3"/>
        <v>-0.13806093417944962</v>
      </c>
      <c r="U57" s="2">
        <f t="shared" si="4"/>
        <v>-0.31063710190376165</v>
      </c>
      <c r="V57" s="2">
        <f t="shared" si="5"/>
        <v>3.4515233544862405E-2</v>
      </c>
      <c r="W57" s="2">
        <f t="shared" si="6"/>
        <v>0.17011079389967898</v>
      </c>
      <c r="X57" s="2">
        <f t="shared" si="7"/>
        <v>-0.20314680314976161</v>
      </c>
      <c r="Y57" s="3">
        <f t="shared" si="8"/>
        <v>0.54312185356665632</v>
      </c>
    </row>
    <row r="58" spans="1:25">
      <c r="A58">
        <f t="shared" si="9"/>
        <v>53</v>
      </c>
      <c r="B58">
        <v>-0.48613800000000001</v>
      </c>
      <c r="C58">
        <v>-1.22298</v>
      </c>
      <c r="D58">
        <v>0.25070599999999998</v>
      </c>
      <c r="E58">
        <v>1.3577000000000001E-2</v>
      </c>
      <c r="F58">
        <v>-9.3554999999999999E-2</v>
      </c>
      <c r="G58">
        <v>0.120709</v>
      </c>
      <c r="H58" s="2">
        <v>-5.4500000000000002E-4</v>
      </c>
      <c r="I58" s="2">
        <v>-1.2340000000000001E-3</v>
      </c>
      <c r="J58" s="2">
        <v>1.44E-4</v>
      </c>
      <c r="K58" s="2">
        <v>6.8199999999999999E-4</v>
      </c>
      <c r="L58" s="2">
        <v>-8.0400000000000003E-4</v>
      </c>
      <c r="M58" s="3">
        <v>2.1689999999999999E-3</v>
      </c>
      <c r="N58" s="1">
        <f t="shared" si="10"/>
        <v>-1.1985119003594515</v>
      </c>
      <c r="O58" s="2">
        <f t="shared" si="10"/>
        <v>-3.0151028800497017</v>
      </c>
      <c r="P58" s="2">
        <f t="shared" si="10"/>
        <v>0.61808401007844815</v>
      </c>
      <c r="Q58" s="2">
        <f t="shared" si="10"/>
        <v>3.3472380417042639E-2</v>
      </c>
      <c r="R58" s="2">
        <f t="shared" si="10"/>
        <v>-0.23064804816354303</v>
      </c>
      <c r="S58" s="2">
        <f t="shared" si="10"/>
        <v>0.2975928089976283</v>
      </c>
      <c r="T58" s="2">
        <f t="shared" si="3"/>
        <v>-0.13436287344250009</v>
      </c>
      <c r="U58" s="2">
        <f t="shared" si="4"/>
        <v>-0.30422712995971579</v>
      </c>
      <c r="V58" s="2">
        <f t="shared" si="5"/>
        <v>3.550138307471562E-2</v>
      </c>
      <c r="W58" s="2">
        <f t="shared" si="6"/>
        <v>0.16813849483997256</v>
      </c>
      <c r="X58" s="2">
        <f t="shared" si="7"/>
        <v>-0.19821605550049554</v>
      </c>
      <c r="Y58" s="3">
        <f t="shared" si="8"/>
        <v>0.53473958256290399</v>
      </c>
    </row>
    <row r="59" spans="1:25">
      <c r="A59">
        <f t="shared" si="9"/>
        <v>54</v>
      </c>
      <c r="B59">
        <v>-0.47332600000000002</v>
      </c>
      <c r="C59">
        <v>-1.1966699999999999</v>
      </c>
      <c r="D59">
        <v>0.25002000000000002</v>
      </c>
      <c r="E59">
        <v>1.4343E-2</v>
      </c>
      <c r="F59">
        <v>-9.0056999999999998E-2</v>
      </c>
      <c r="G59">
        <v>0.118742</v>
      </c>
      <c r="H59" s="2">
        <v>-5.31E-4</v>
      </c>
      <c r="I59" s="2">
        <v>-1.2099999999999999E-3</v>
      </c>
      <c r="J59" s="2">
        <v>1.4799999999999999E-4</v>
      </c>
      <c r="K59" s="2">
        <v>6.7299999999999999E-4</v>
      </c>
      <c r="L59" s="2">
        <v>-7.8700000000000005E-4</v>
      </c>
      <c r="M59" s="3">
        <v>2.1329999999999999E-3</v>
      </c>
      <c r="N59" s="1">
        <f t="shared" si="10"/>
        <v>-1.1669255309182531</v>
      </c>
      <c r="O59" s="2">
        <f t="shared" si="10"/>
        <v>-2.9502388947236065</v>
      </c>
      <c r="P59" s="2">
        <f t="shared" si="10"/>
        <v>0.61639276363474993</v>
      </c>
      <c r="Q59" s="2">
        <f t="shared" si="10"/>
        <v>3.5360856766711538E-2</v>
      </c>
      <c r="R59" s="2">
        <f t="shared" si="10"/>
        <v>-0.22202417052497669</v>
      </c>
      <c r="S59" s="2">
        <f t="shared" si="10"/>
        <v>0.29274341868457515</v>
      </c>
      <c r="T59" s="2">
        <f t="shared" si="3"/>
        <v>-0.13091135008801383</v>
      </c>
      <c r="U59" s="2">
        <f t="shared" si="4"/>
        <v>-0.29831023278059648</v>
      </c>
      <c r="V59" s="2">
        <f t="shared" si="5"/>
        <v>3.6487532604568829E-2</v>
      </c>
      <c r="W59" s="2">
        <f t="shared" si="6"/>
        <v>0.16591965839780284</v>
      </c>
      <c r="X59" s="2">
        <f t="shared" si="7"/>
        <v>-0.19402491999861937</v>
      </c>
      <c r="Y59" s="3">
        <f t="shared" si="8"/>
        <v>0.525864236794225</v>
      </c>
    </row>
    <row r="60" spans="1:25">
      <c r="A60">
        <f t="shared" si="9"/>
        <v>55</v>
      </c>
      <c r="B60">
        <v>-0.460706</v>
      </c>
      <c r="C60">
        <v>-1.1702600000000001</v>
      </c>
      <c r="D60">
        <v>0.24884500000000001</v>
      </c>
      <c r="E60">
        <v>1.4971E-2</v>
      </c>
      <c r="F60">
        <v>-8.6748000000000006E-2</v>
      </c>
      <c r="G60">
        <v>0.116689</v>
      </c>
      <c r="H60" s="2">
        <v>-5.1699999999999999E-4</v>
      </c>
      <c r="I60" s="2">
        <v>-1.186E-3</v>
      </c>
      <c r="J60" s="2">
        <v>1.5200000000000001E-4</v>
      </c>
      <c r="K60" s="2">
        <v>6.6299999999999996E-4</v>
      </c>
      <c r="L60" s="2">
        <v>-7.7099999999999998E-4</v>
      </c>
      <c r="M60" s="3">
        <v>2.0969999999999999E-3</v>
      </c>
      <c r="N60" s="1">
        <f t="shared" si="10"/>
        <v>-1.1358125132513843</v>
      </c>
      <c r="O60" s="2">
        <f t="shared" si="10"/>
        <v>-2.8851283720150489</v>
      </c>
      <c r="P60" s="2">
        <f t="shared" si="10"/>
        <v>0.61349594939080609</v>
      </c>
      <c r="Q60" s="2">
        <f t="shared" si="10"/>
        <v>3.6909111528581076E-2</v>
      </c>
      <c r="R60" s="2">
        <f t="shared" si="10"/>
        <v>-0.213866248539266</v>
      </c>
      <c r="S60" s="2">
        <f t="shared" si="10"/>
        <v>0.28768200622260354</v>
      </c>
      <c r="T60" s="2">
        <f t="shared" si="3"/>
        <v>-0.1274598267335276</v>
      </c>
      <c r="U60" s="2">
        <f t="shared" si="4"/>
        <v>-0.29239333560147723</v>
      </c>
      <c r="V60" s="2">
        <f t="shared" si="5"/>
        <v>3.7473682134422044E-2</v>
      </c>
      <c r="W60" s="2">
        <f t="shared" si="6"/>
        <v>0.16345428457316982</v>
      </c>
      <c r="X60" s="2">
        <f t="shared" si="7"/>
        <v>-0.19008032187920654</v>
      </c>
      <c r="Y60" s="3">
        <f t="shared" si="8"/>
        <v>0.51698889102554613</v>
      </c>
    </row>
    <row r="61" spans="1:25">
      <c r="A61">
        <f t="shared" si="9"/>
        <v>56</v>
      </c>
      <c r="B61">
        <v>-0.44831100000000002</v>
      </c>
      <c r="C61">
        <v>-1.1437999999999999</v>
      </c>
      <c r="D61">
        <v>0.24717700000000001</v>
      </c>
      <c r="E61">
        <v>1.5474E-2</v>
      </c>
      <c r="F61">
        <v>-8.3618999999999999E-2</v>
      </c>
      <c r="G61">
        <v>0.114568</v>
      </c>
      <c r="H61" s="2">
        <v>-5.04E-4</v>
      </c>
      <c r="I61" s="2">
        <v>-1.163E-3</v>
      </c>
      <c r="J61" s="2">
        <v>1.55E-4</v>
      </c>
      <c r="K61" s="2">
        <v>6.5099999999999999E-4</v>
      </c>
      <c r="L61" s="2">
        <v>-7.5699999999999997E-4</v>
      </c>
      <c r="M61" s="3">
        <v>2.0590000000000001E-3</v>
      </c>
      <c r="N61" s="1">
        <f t="shared" si="10"/>
        <v>-1.105254204695058</v>
      </c>
      <c r="O61" s="2">
        <f t="shared" si="10"/>
        <v>-2.8198945806152582</v>
      </c>
      <c r="P61" s="2">
        <f t="shared" si="10"/>
        <v>0.60938370585131818</v>
      </c>
      <c r="Q61" s="2">
        <f t="shared" si="10"/>
        <v>3.8149194562371494E-2</v>
      </c>
      <c r="R61" s="2">
        <f t="shared" si="10"/>
        <v>-0.20615209384198924</v>
      </c>
      <c r="S61" s="2">
        <f t="shared" si="10"/>
        <v>0.2824529483405569</v>
      </c>
      <c r="T61" s="2">
        <f t="shared" si="3"/>
        <v>-0.12425484076150466</v>
      </c>
      <c r="U61" s="2">
        <f t="shared" si="4"/>
        <v>-0.28672297580482126</v>
      </c>
      <c r="V61" s="2">
        <f t="shared" si="5"/>
        <v>3.8213294281811951E-2</v>
      </c>
      <c r="W61" s="2">
        <f t="shared" si="6"/>
        <v>0.1604958359836102</v>
      </c>
      <c r="X61" s="2">
        <f t="shared" si="7"/>
        <v>-0.18662879852472031</v>
      </c>
      <c r="Y61" s="3">
        <f t="shared" si="8"/>
        <v>0.5076204704919407</v>
      </c>
    </row>
    <row r="62" spans="1:25">
      <c r="A62">
        <f t="shared" si="9"/>
        <v>57</v>
      </c>
      <c r="B62">
        <v>-0.436168</v>
      </c>
      <c r="C62">
        <v>-1.1173599999999999</v>
      </c>
      <c r="D62">
        <v>0.24502599999999999</v>
      </c>
      <c r="E62">
        <v>1.5866000000000002E-2</v>
      </c>
      <c r="F62">
        <v>-8.0658999999999995E-2</v>
      </c>
      <c r="G62">
        <v>0.11239</v>
      </c>
      <c r="H62" s="2">
        <v>-4.9100000000000001E-4</v>
      </c>
      <c r="I62" s="2">
        <v>-1.14E-3</v>
      </c>
      <c r="J62" s="2">
        <v>1.5799999999999999E-4</v>
      </c>
      <c r="K62" s="2">
        <v>6.3900000000000003E-4</v>
      </c>
      <c r="L62" s="2">
        <v>-7.4299999999999995E-4</v>
      </c>
      <c r="M62" s="3">
        <v>2.0209999999999998E-3</v>
      </c>
      <c r="N62" s="1">
        <f t="shared" si="10"/>
        <v>-1.075317170342539</v>
      </c>
      <c r="O62" s="2">
        <f t="shared" si="10"/>
        <v>-2.7547100966919609</v>
      </c>
      <c r="P62" s="2">
        <f t="shared" si="10"/>
        <v>0.60408068675453253</v>
      </c>
      <c r="Q62" s="2">
        <f t="shared" ref="Q62:S65" si="11">E62*$Q$3</f>
        <v>3.911562110162764E-2</v>
      </c>
      <c r="R62" s="2">
        <f t="shared" si="11"/>
        <v>-0.19885458732107547</v>
      </c>
      <c r="S62" s="2">
        <f t="shared" si="11"/>
        <v>0.27708336415050616</v>
      </c>
      <c r="T62" s="2">
        <f t="shared" si="3"/>
        <v>-0.12104985478948174</v>
      </c>
      <c r="U62" s="2">
        <f t="shared" si="4"/>
        <v>-0.28105261600816528</v>
      </c>
      <c r="V62" s="2">
        <f t="shared" si="5"/>
        <v>3.8952906429201857E-2</v>
      </c>
      <c r="W62" s="2">
        <f t="shared" si="6"/>
        <v>0.15753738739405057</v>
      </c>
      <c r="X62" s="2">
        <f t="shared" si="7"/>
        <v>-0.18317727517023405</v>
      </c>
      <c r="Y62" s="3">
        <f t="shared" si="8"/>
        <v>0.49825204995833511</v>
      </c>
    </row>
    <row r="63" spans="1:25">
      <c r="A63">
        <f t="shared" si="9"/>
        <v>58</v>
      </c>
      <c r="B63">
        <v>-0.42429499999999998</v>
      </c>
      <c r="C63">
        <v>-1.091</v>
      </c>
      <c r="D63">
        <v>0.24241299999999999</v>
      </c>
      <c r="E63">
        <v>1.6157000000000001E-2</v>
      </c>
      <c r="F63">
        <v>-7.7858999999999998E-2</v>
      </c>
      <c r="G63">
        <v>0.11017200000000001</v>
      </c>
      <c r="H63" s="2">
        <v>-4.7800000000000002E-4</v>
      </c>
      <c r="I63" s="2">
        <v>-1.1180000000000001E-3</v>
      </c>
      <c r="J63" s="2">
        <v>1.6100000000000001E-4</v>
      </c>
      <c r="K63" s="2">
        <v>6.2600000000000004E-4</v>
      </c>
      <c r="L63" s="2">
        <v>-7.2999999999999996E-4</v>
      </c>
      <c r="M63" s="3">
        <v>1.9819999999999998E-3</v>
      </c>
      <c r="N63" s="1">
        <f t="shared" ref="N63:P65" si="12">B63*$Q$3</f>
        <v>-1.0460457869226709</v>
      </c>
      <c r="O63" s="2">
        <f t="shared" si="12"/>
        <v>-2.6897228426746347</v>
      </c>
      <c r="P63" s="2">
        <f t="shared" si="12"/>
        <v>0.59763866495076645</v>
      </c>
      <c r="Q63" s="2">
        <f t="shared" si="11"/>
        <v>3.9833044884595853E-2</v>
      </c>
      <c r="R63" s="2">
        <f t="shared" si="11"/>
        <v>-0.19195154061210301</v>
      </c>
      <c r="S63" s="2">
        <f t="shared" si="11"/>
        <v>0.27161516500747007</v>
      </c>
      <c r="T63" s="2">
        <f t="shared" si="3"/>
        <v>-0.1178448688174588</v>
      </c>
      <c r="U63" s="2">
        <f t="shared" si="4"/>
        <v>-0.27562879359397269</v>
      </c>
      <c r="V63" s="2">
        <f t="shared" si="5"/>
        <v>3.969251857659177E-2</v>
      </c>
      <c r="W63" s="2">
        <f t="shared" si="6"/>
        <v>0.15433240142202762</v>
      </c>
      <c r="X63" s="2">
        <f t="shared" si="7"/>
        <v>-0.17997228919821112</v>
      </c>
      <c r="Y63" s="3">
        <f t="shared" si="8"/>
        <v>0.48863709204226624</v>
      </c>
    </row>
    <row r="64" spans="1:25">
      <c r="A64">
        <f t="shared" si="9"/>
        <v>59</v>
      </c>
      <c r="B64">
        <v>-0.41270899999999999</v>
      </c>
      <c r="C64">
        <v>-1.0647899999999999</v>
      </c>
      <c r="D64">
        <v>0.239368</v>
      </c>
      <c r="E64">
        <v>1.6358000000000001E-2</v>
      </c>
      <c r="F64">
        <v>-7.5209999999999999E-2</v>
      </c>
      <c r="G64">
        <v>0.10792599999999999</v>
      </c>
      <c r="H64" s="2">
        <v>-4.66E-4</v>
      </c>
      <c r="I64" s="2">
        <v>-1.0970000000000001E-3</v>
      </c>
      <c r="J64" s="2">
        <v>1.64E-4</v>
      </c>
      <c r="K64" s="2">
        <v>6.1300000000000005E-4</v>
      </c>
      <c r="L64" s="2">
        <v>-7.1699999999999997E-4</v>
      </c>
      <c r="M64" s="3">
        <v>1.9419999999999999E-3</v>
      </c>
      <c r="N64" s="1">
        <f t="shared" si="12"/>
        <v>-1.0174819657904728</v>
      </c>
      <c r="O64" s="2">
        <f t="shared" si="12"/>
        <v>-2.6251053947310026</v>
      </c>
      <c r="P64" s="2">
        <f t="shared" si="12"/>
        <v>0.59013160165475886</v>
      </c>
      <c r="Q64" s="2">
        <f t="shared" si="11"/>
        <v>4.0328585023347088E-2</v>
      </c>
      <c r="R64" s="2">
        <f t="shared" si="11"/>
        <v>-0.18542076535065011</v>
      </c>
      <c r="S64" s="2">
        <f t="shared" si="11"/>
        <v>0.26607793539734426</v>
      </c>
      <c r="T64" s="2">
        <f t="shared" si="3"/>
        <v>-0.11488642022789916</v>
      </c>
      <c r="U64" s="2">
        <f t="shared" si="4"/>
        <v>-0.27045150856224331</v>
      </c>
      <c r="V64" s="2">
        <f t="shared" si="5"/>
        <v>4.0432130723981677E-2</v>
      </c>
      <c r="W64" s="2">
        <f t="shared" si="6"/>
        <v>0.15112741545000469</v>
      </c>
      <c r="X64" s="2">
        <f t="shared" si="7"/>
        <v>-0.17676730322618817</v>
      </c>
      <c r="Y64" s="3">
        <f t="shared" si="8"/>
        <v>0.47877559674373421</v>
      </c>
    </row>
    <row r="65" spans="1:25" ht="15.75" thickBot="1">
      <c r="A65">
        <f t="shared" si="9"/>
        <v>60</v>
      </c>
      <c r="B65">
        <v>-0.401418</v>
      </c>
      <c r="C65">
        <v>-1.0387599999999999</v>
      </c>
      <c r="D65">
        <v>0.235928</v>
      </c>
      <c r="E65">
        <v>1.6480000000000002E-2</v>
      </c>
      <c r="F65">
        <v>-7.2703000000000004E-2</v>
      </c>
      <c r="G65">
        <v>0.10566300000000001</v>
      </c>
      <c r="H65" s="5">
        <v>-4.5399999999999998E-4</v>
      </c>
      <c r="I65" s="5">
        <v>-1.0759999999999999E-3</v>
      </c>
      <c r="J65" s="5">
        <v>1.6699999999999999E-4</v>
      </c>
      <c r="K65" s="5">
        <v>5.9900000000000003E-4</v>
      </c>
      <c r="L65" s="5">
        <v>-7.0399999999999998E-4</v>
      </c>
      <c r="M65" s="6">
        <v>1.902E-3</v>
      </c>
      <c r="N65" s="4">
        <f t="shared" si="12"/>
        <v>-0.98964542993654125</v>
      </c>
      <c r="O65" s="5">
        <f t="shared" si="12"/>
        <v>-2.5609317140758048</v>
      </c>
      <c r="P65" s="5">
        <f t="shared" si="12"/>
        <v>0.58165071569802129</v>
      </c>
      <c r="Q65" s="5">
        <f t="shared" si="11"/>
        <v>4.0629360629952323E-2</v>
      </c>
      <c r="R65" s="5">
        <f t="shared" si="11"/>
        <v>-0.17924007317229512</v>
      </c>
      <c r="S65" s="5">
        <f t="shared" si="11"/>
        <v>0.26049879443219975</v>
      </c>
      <c r="T65" s="5">
        <f t="shared" si="3"/>
        <v>-0.11192797163833951</v>
      </c>
      <c r="U65" s="5">
        <f t="shared" si="4"/>
        <v>-0.26527422353051389</v>
      </c>
      <c r="V65" s="5">
        <f t="shared" si="5"/>
        <v>4.1171742871371583E-2</v>
      </c>
      <c r="W65" s="5">
        <f t="shared" si="6"/>
        <v>0.14767589209551843</v>
      </c>
      <c r="X65" s="5">
        <f t="shared" si="7"/>
        <v>-0.17356231725416524</v>
      </c>
      <c r="Y65" s="6">
        <f t="shared" si="8"/>
        <v>0.46891410144520212</v>
      </c>
    </row>
    <row r="95" spans="33:33">
      <c r="AG95" s="13"/>
    </row>
    <row r="110" spans="30:30">
      <c r="AD110" s="13"/>
    </row>
    <row r="111" spans="30:30">
      <c r="AD111" s="13"/>
    </row>
  </sheetData>
  <mergeCells count="2">
    <mergeCell ref="B2:M2"/>
    <mergeCell ref="N2:V2"/>
  </mergeCells>
  <phoneticPr fontId="37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A121"/>
  <sheetViews>
    <sheetView topLeftCell="E1" workbookViewId="0">
      <selection activeCell="U1" sqref="U1:AE1048576"/>
    </sheetView>
  </sheetViews>
  <sheetFormatPr defaultRowHeight="15"/>
  <cols>
    <col min="2" max="2" width="10.5703125" bestFit="1" customWidth="1"/>
    <col min="11" max="11" width="11.140625" customWidth="1"/>
    <col min="13" max="13" width="15.28515625" customWidth="1"/>
  </cols>
  <sheetData>
    <row r="1" spans="1:19" ht="15.75" thickBot="1"/>
    <row r="2" spans="1:19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46" t="s">
        <v>9</v>
      </c>
      <c r="L2" s="47"/>
      <c r="M2" s="47"/>
      <c r="N2" s="47"/>
      <c r="O2" s="47"/>
      <c r="P2" s="47"/>
      <c r="Q2" s="16"/>
      <c r="R2" s="16"/>
      <c r="S2" s="17"/>
    </row>
    <row r="3" spans="1:19">
      <c r="B3" s="1"/>
      <c r="C3" s="7"/>
      <c r="D3" s="7"/>
      <c r="E3" s="7"/>
      <c r="F3" s="7"/>
      <c r="G3" s="7"/>
      <c r="H3" s="7"/>
      <c r="I3" s="7"/>
      <c r="J3" s="7"/>
      <c r="K3" s="8" t="s">
        <v>6</v>
      </c>
      <c r="L3" s="9">
        <v>50</v>
      </c>
      <c r="M3" s="9" t="s">
        <v>7</v>
      </c>
      <c r="N3" s="9">
        <f>L3/B5</f>
        <v>2.4952963663494314</v>
      </c>
      <c r="O3" s="9"/>
      <c r="P3" s="9"/>
      <c r="Q3" s="2"/>
      <c r="R3" s="2"/>
      <c r="S3" s="3"/>
    </row>
    <row r="4" spans="1:19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1" t="s">
        <v>4</v>
      </c>
      <c r="L4" s="2" t="s">
        <v>1</v>
      </c>
      <c r="M4" s="2" t="s">
        <v>2</v>
      </c>
      <c r="N4" s="2" t="s">
        <v>5</v>
      </c>
      <c r="O4" s="2" t="s">
        <v>1</v>
      </c>
      <c r="P4" s="2" t="s">
        <v>2</v>
      </c>
      <c r="Q4" s="2" t="s">
        <v>3</v>
      </c>
      <c r="R4" s="2" t="s">
        <v>1</v>
      </c>
      <c r="S4" s="3" t="s">
        <v>2</v>
      </c>
    </row>
    <row r="5" spans="1:19">
      <c r="A5">
        <v>0</v>
      </c>
      <c r="B5" s="1">
        <v>20.037700000000001</v>
      </c>
      <c r="C5" s="2">
        <v>18.331800000000001</v>
      </c>
      <c r="D5" s="2">
        <v>21.7437</v>
      </c>
      <c r="E5" s="2">
        <v>-5.8500000000000002E-4</v>
      </c>
      <c r="F5" s="2">
        <v>-9.2000000000000003E-4</v>
      </c>
      <c r="G5" s="2">
        <v>-2.5000000000000001E-4</v>
      </c>
      <c r="H5" s="2">
        <v>-9.6000000000000002E-5</v>
      </c>
      <c r="I5" s="2">
        <v>-2.4480000000000001E-3</v>
      </c>
      <c r="J5" s="2">
        <v>2.2560000000000002E-3</v>
      </c>
      <c r="K5" s="1">
        <f>B5*$N$3</f>
        <v>50.000000000000007</v>
      </c>
      <c r="L5" s="2">
        <f t="shared" ref="L5:M5" si="0">C5*$N$3</f>
        <v>45.743273928644513</v>
      </c>
      <c r="M5" s="2">
        <f t="shared" si="0"/>
        <v>54.256975600992135</v>
      </c>
      <c r="N5" s="2">
        <f>E5*$N$3*100</f>
        <v>-0.14597483743144174</v>
      </c>
      <c r="O5" s="2">
        <f t="shared" ref="O5:S5" si="1">F5*$N$3*100</f>
        <v>-0.2295672657041477</v>
      </c>
      <c r="P5" s="2">
        <f t="shared" si="1"/>
        <v>-6.2382409158735788E-2</v>
      </c>
      <c r="Q5" s="2">
        <f t="shared" si="1"/>
        <v>-2.3954845116954542E-2</v>
      </c>
      <c r="R5" s="2">
        <f t="shared" si="1"/>
        <v>-0.61084855048234077</v>
      </c>
      <c r="S5" s="3">
        <f t="shared" si="1"/>
        <v>0.56293886024843176</v>
      </c>
    </row>
    <row r="6" spans="1:19">
      <c r="A6">
        <f>A5+1</f>
        <v>1</v>
      </c>
      <c r="B6" s="1">
        <v>13.420500000000001</v>
      </c>
      <c r="C6" s="2">
        <v>10.5976</v>
      </c>
      <c r="D6" s="2">
        <v>16.243400000000001</v>
      </c>
      <c r="E6" s="2">
        <v>-3.6200000000000002E-4</v>
      </c>
      <c r="F6" s="2">
        <v>-8.0199999999999998E-4</v>
      </c>
      <c r="G6" s="2">
        <v>7.7000000000000001E-5</v>
      </c>
      <c r="H6" s="2">
        <v>-9.9700000000000006E-4</v>
      </c>
      <c r="I6" s="2">
        <v>-4.2839999999999996E-3</v>
      </c>
      <c r="J6" s="2">
        <v>2.2889999999999998E-3</v>
      </c>
      <c r="K6" s="1">
        <f t="shared" ref="K6:K65" si="2">B6*$N$3</f>
        <v>33.488124884592544</v>
      </c>
      <c r="L6" s="2">
        <f t="shared" ref="L6:L65" si="3">C6*$N$3</f>
        <v>26.444152772024733</v>
      </c>
      <c r="M6" s="2">
        <f t="shared" ref="M6:M65" si="4">D6*$N$3</f>
        <v>40.532096997160359</v>
      </c>
      <c r="N6" s="2">
        <f t="shared" ref="N6:N65" si="5">E6*$N$3*100</f>
        <v>-9.0329728461849418E-2</v>
      </c>
      <c r="O6" s="2">
        <f t="shared" ref="O6:O65" si="6">F6*$N$3*100</f>
        <v>-0.20012276858122438</v>
      </c>
      <c r="P6" s="2">
        <f t="shared" ref="P6:P65" si="7">G6*$N$3*100</f>
        <v>1.9213782020890621E-2</v>
      </c>
      <c r="Q6" s="2">
        <f t="shared" ref="Q6:Q65" si="8">H6*$N$3*100</f>
        <v>-0.24878104772503834</v>
      </c>
      <c r="R6" s="2">
        <f t="shared" ref="R6:R65" si="9">I6*$N$3*100</f>
        <v>-1.0689849633440962</v>
      </c>
      <c r="S6" s="3">
        <f t="shared" ref="S6:S65" si="10">J6*$N$3*100</f>
        <v>0.57117333825738481</v>
      </c>
    </row>
    <row r="7" spans="1:19">
      <c r="A7">
        <f t="shared" ref="A7:A65" si="11">A6+1</f>
        <v>2</v>
      </c>
      <c r="B7" s="1">
        <v>11.1945</v>
      </c>
      <c r="C7" s="2">
        <v>7.8743400000000001</v>
      </c>
      <c r="D7" s="2">
        <v>14.514699999999999</v>
      </c>
      <c r="E7" s="2">
        <v>-2.4600000000000002E-4</v>
      </c>
      <c r="F7" s="2">
        <v>-7.1400000000000001E-4</v>
      </c>
      <c r="G7" s="2">
        <v>2.2100000000000001E-4</v>
      </c>
      <c r="H7" s="2">
        <v>-1.9810000000000001E-3</v>
      </c>
      <c r="I7" s="2">
        <v>-6.1019999999999998E-3</v>
      </c>
      <c r="J7" s="2">
        <v>2.14E-3</v>
      </c>
      <c r="K7" s="1">
        <f t="shared" si="2"/>
        <v>27.933595173098709</v>
      </c>
      <c r="L7" s="2">
        <f t="shared" si="3"/>
        <v>19.648811989399981</v>
      </c>
      <c r="M7" s="2">
        <f t="shared" si="4"/>
        <v>36.218478168652091</v>
      </c>
      <c r="N7" s="2">
        <f t="shared" si="5"/>
        <v>-6.1384290612196017E-2</v>
      </c>
      <c r="O7" s="2">
        <f t="shared" si="6"/>
        <v>-0.1781641605573494</v>
      </c>
      <c r="P7" s="2">
        <f t="shared" si="7"/>
        <v>5.514604969632244E-2</v>
      </c>
      <c r="Q7" s="2">
        <f t="shared" si="8"/>
        <v>-0.49431821017382238</v>
      </c>
      <c r="R7" s="2">
        <f t="shared" si="9"/>
        <v>-1.5226298427464231</v>
      </c>
      <c r="S7" s="3">
        <f t="shared" si="10"/>
        <v>0.53399342239877834</v>
      </c>
    </row>
    <row r="8" spans="1:19">
      <c r="A8">
        <f t="shared" si="11"/>
        <v>3</v>
      </c>
      <c r="B8" s="1">
        <v>6.8840300000000001</v>
      </c>
      <c r="C8" s="2">
        <v>3.4068000000000001</v>
      </c>
      <c r="D8" s="2">
        <v>10.3613</v>
      </c>
      <c r="E8" s="2">
        <v>-2.1800000000000001E-4</v>
      </c>
      <c r="F8" s="2">
        <v>-7.1199999999999996E-4</v>
      </c>
      <c r="G8" s="2">
        <v>2.7599999999999999E-4</v>
      </c>
      <c r="H8" s="2">
        <v>-4.1159999999999999E-3</v>
      </c>
      <c r="I8" s="2">
        <v>-8.7580000000000002E-3</v>
      </c>
      <c r="J8" s="2">
        <v>5.2700000000000002E-4</v>
      </c>
      <c r="K8" s="1">
        <f t="shared" si="2"/>
        <v>17.177695044840476</v>
      </c>
      <c r="L8" s="2">
        <f t="shared" si="3"/>
        <v>8.5009756608792433</v>
      </c>
      <c r="M8" s="2">
        <f t="shared" si="4"/>
        <v>25.854514240656364</v>
      </c>
      <c r="N8" s="2">
        <f t="shared" si="5"/>
        <v>-5.4397460786417613E-2</v>
      </c>
      <c r="O8" s="2">
        <f t="shared" si="6"/>
        <v>-0.1776651012840795</v>
      </c>
      <c r="P8" s="2">
        <f t="shared" si="7"/>
        <v>6.8870179711244303E-2</v>
      </c>
      <c r="Q8" s="2">
        <f t="shared" si="8"/>
        <v>-1.027063984389426</v>
      </c>
      <c r="R8" s="2">
        <f t="shared" si="9"/>
        <v>-2.1853805576488319</v>
      </c>
      <c r="S8" s="3">
        <f t="shared" si="10"/>
        <v>0.13150211850661503</v>
      </c>
    </row>
    <row r="9" spans="1:19">
      <c r="A9">
        <f t="shared" si="11"/>
        <v>4</v>
      </c>
      <c r="B9" s="1">
        <v>7.2481400000000002</v>
      </c>
      <c r="C9" s="2">
        <v>4.3376900000000003</v>
      </c>
      <c r="D9" s="2">
        <v>10.1586</v>
      </c>
      <c r="E9" s="2">
        <v>-4.6500000000000003E-4</v>
      </c>
      <c r="F9" s="2">
        <v>-9.2800000000000001E-4</v>
      </c>
      <c r="G9" s="2">
        <v>-1.5999999999999999E-6</v>
      </c>
      <c r="H9" s="2">
        <v>-6.0639999999999999E-3</v>
      </c>
      <c r="I9" s="2">
        <v>-1.0687E-2</v>
      </c>
      <c r="J9" s="2">
        <v>-1.4419999999999999E-3</v>
      </c>
      <c r="K9" s="1">
        <f t="shared" si="2"/>
        <v>18.086257404791969</v>
      </c>
      <c r="L9" s="2">
        <f t="shared" si="3"/>
        <v>10.823822095350266</v>
      </c>
      <c r="M9" s="2">
        <f t="shared" si="4"/>
        <v>25.348717667197334</v>
      </c>
      <c r="N9" s="2">
        <f t="shared" si="5"/>
        <v>-0.11603128103524858</v>
      </c>
      <c r="O9" s="2">
        <f t="shared" si="6"/>
        <v>-0.23156350279722723</v>
      </c>
      <c r="P9" s="2">
        <f t="shared" si="7"/>
        <v>-3.9924741861590901E-4</v>
      </c>
      <c r="Q9" s="2">
        <f t="shared" si="8"/>
        <v>-1.5131477165542953</v>
      </c>
      <c r="R9" s="2">
        <f t="shared" si="9"/>
        <v>-2.6667232267176373</v>
      </c>
      <c r="S9" s="3">
        <f t="shared" si="10"/>
        <v>-0.35982173602758799</v>
      </c>
    </row>
    <row r="10" spans="1:19">
      <c r="A10">
        <f t="shared" si="11"/>
        <v>5</v>
      </c>
      <c r="B10" s="1">
        <v>6.9001599999999996</v>
      </c>
      <c r="C10" s="2">
        <v>3.8974299999999999</v>
      </c>
      <c r="D10" s="2">
        <v>9.9028899999999993</v>
      </c>
      <c r="E10" s="2">
        <v>-5.7600000000000001E-4</v>
      </c>
      <c r="F10" s="2">
        <v>-1.091E-3</v>
      </c>
      <c r="G10" s="2">
        <v>-6.0000000000000002E-5</v>
      </c>
      <c r="H10" s="2">
        <v>-7.5550000000000001E-3</v>
      </c>
      <c r="I10" s="2">
        <v>-1.2472E-2</v>
      </c>
      <c r="J10" s="2">
        <v>-2.6389999999999999E-3</v>
      </c>
      <c r="K10" s="1">
        <f t="shared" si="2"/>
        <v>17.217944175229693</v>
      </c>
      <c r="L10" s="2">
        <f t="shared" si="3"/>
        <v>9.725242917101264</v>
      </c>
      <c r="M10" s="2">
        <f t="shared" si="4"/>
        <v>24.71064543335812</v>
      </c>
      <c r="N10" s="2">
        <f t="shared" si="5"/>
        <v>-0.14372907070172725</v>
      </c>
      <c r="O10" s="2">
        <f t="shared" si="6"/>
        <v>-0.27223683356872297</v>
      </c>
      <c r="P10" s="2">
        <f t="shared" si="7"/>
        <v>-1.4971778198096588E-2</v>
      </c>
      <c r="Q10" s="2">
        <f t="shared" si="8"/>
        <v>-1.8851964047769953</v>
      </c>
      <c r="R10" s="2">
        <f t="shared" si="9"/>
        <v>-3.1121336281110112</v>
      </c>
      <c r="S10" s="3">
        <f t="shared" si="10"/>
        <v>-0.65850871107961495</v>
      </c>
    </row>
    <row r="11" spans="1:19">
      <c r="A11">
        <f t="shared" si="11"/>
        <v>6</v>
      </c>
      <c r="B11" s="1">
        <v>6.45052</v>
      </c>
      <c r="C11" s="2">
        <v>3.3926500000000002</v>
      </c>
      <c r="D11" s="2">
        <v>9.5083800000000007</v>
      </c>
      <c r="E11" s="2">
        <v>-6.4300000000000002E-4</v>
      </c>
      <c r="F11" s="2">
        <v>-1.194E-3</v>
      </c>
      <c r="G11" s="2">
        <v>-9.2999999999999997E-5</v>
      </c>
      <c r="H11" s="2">
        <v>-8.3840000000000008E-3</v>
      </c>
      <c r="I11" s="2">
        <v>-1.3576E-2</v>
      </c>
      <c r="J11" s="2">
        <v>-3.192E-3</v>
      </c>
      <c r="K11" s="1">
        <f t="shared" si="2"/>
        <v>16.095959117064336</v>
      </c>
      <c r="L11" s="2">
        <f t="shared" si="3"/>
        <v>8.4656672172953993</v>
      </c>
      <c r="M11" s="2">
        <f t="shared" si="4"/>
        <v>23.726226063869607</v>
      </c>
      <c r="N11" s="2">
        <f t="shared" si="5"/>
        <v>-0.16044755635626845</v>
      </c>
      <c r="O11" s="2">
        <f t="shared" si="6"/>
        <v>-0.29793838614212209</v>
      </c>
      <c r="P11" s="2">
        <f t="shared" si="7"/>
        <v>-2.3206256207049712E-2</v>
      </c>
      <c r="Q11" s="2">
        <f t="shared" si="8"/>
        <v>-2.0920564735473635</v>
      </c>
      <c r="R11" s="2">
        <f t="shared" si="9"/>
        <v>-3.3876143469559881</v>
      </c>
      <c r="S11" s="3">
        <f t="shared" si="10"/>
        <v>-0.79649860013873852</v>
      </c>
    </row>
    <row r="12" spans="1:19">
      <c r="A12">
        <f t="shared" si="11"/>
        <v>7</v>
      </c>
      <c r="B12" s="1">
        <v>5.4555800000000003</v>
      </c>
      <c r="C12" s="2">
        <v>2.5452400000000002</v>
      </c>
      <c r="D12" s="2">
        <v>8.3659199999999991</v>
      </c>
      <c r="E12" s="2">
        <v>-6.87E-4</v>
      </c>
      <c r="F12" s="2">
        <v>-1.271E-3</v>
      </c>
      <c r="G12" s="2">
        <v>-1.03E-4</v>
      </c>
      <c r="H12" s="2">
        <v>-8.8439999999999994E-3</v>
      </c>
      <c r="I12" s="2">
        <v>-1.4227999999999999E-2</v>
      </c>
      <c r="J12" s="2">
        <v>-3.46E-3</v>
      </c>
      <c r="K12" s="1">
        <f t="shared" si="2"/>
        <v>13.613288950328633</v>
      </c>
      <c r="L12" s="2">
        <f t="shared" si="3"/>
        <v>6.3511281234872277</v>
      </c>
      <c r="M12" s="2">
        <f t="shared" si="4"/>
        <v>20.875449777170033</v>
      </c>
      <c r="N12" s="2">
        <f t="shared" si="5"/>
        <v>-0.17142686036820592</v>
      </c>
      <c r="O12" s="2">
        <f t="shared" si="6"/>
        <v>-0.31715216816301273</v>
      </c>
      <c r="P12" s="2">
        <f t="shared" si="7"/>
        <v>-2.5701552573399143E-2</v>
      </c>
      <c r="Q12" s="2">
        <f t="shared" si="8"/>
        <v>-2.206840106399437</v>
      </c>
      <c r="R12" s="2">
        <f t="shared" si="9"/>
        <v>-3.5503076700419709</v>
      </c>
      <c r="S12" s="3">
        <f t="shared" si="10"/>
        <v>-0.86337254275690323</v>
      </c>
    </row>
    <row r="13" spans="1:19">
      <c r="A13">
        <f t="shared" si="11"/>
        <v>8</v>
      </c>
      <c r="B13" s="1">
        <v>4.6341200000000002</v>
      </c>
      <c r="C13" s="2">
        <v>1.7669900000000001</v>
      </c>
      <c r="D13" s="2">
        <v>7.5012499999999998</v>
      </c>
      <c r="E13" s="2">
        <v>-7.6099999999999996E-4</v>
      </c>
      <c r="F13" s="2">
        <v>-1.389E-3</v>
      </c>
      <c r="G13" s="2">
        <v>-1.34E-4</v>
      </c>
      <c r="H13" s="2">
        <v>-9.1109999999999993E-3</v>
      </c>
      <c r="I13" s="2">
        <v>-1.4621E-2</v>
      </c>
      <c r="J13" s="2">
        <v>-3.6020000000000002E-3</v>
      </c>
      <c r="K13" s="1">
        <f t="shared" si="2"/>
        <v>11.563502797227228</v>
      </c>
      <c r="L13" s="2">
        <f t="shared" si="3"/>
        <v>4.4091637263757821</v>
      </c>
      <c r="M13" s="2">
        <f t="shared" si="4"/>
        <v>18.717841868078672</v>
      </c>
      <c r="N13" s="2">
        <f t="shared" si="5"/>
        <v>-0.18989205347919172</v>
      </c>
      <c r="O13" s="2">
        <f t="shared" si="6"/>
        <v>-0.34659666528593602</v>
      </c>
      <c r="P13" s="2">
        <f t="shared" si="7"/>
        <v>-3.3436971309082381E-2</v>
      </c>
      <c r="Q13" s="2">
        <f t="shared" si="8"/>
        <v>-2.2734645193809668</v>
      </c>
      <c r="R13" s="2">
        <f t="shared" si="9"/>
        <v>-3.6483728172395038</v>
      </c>
      <c r="S13" s="3">
        <f t="shared" si="10"/>
        <v>-0.89880575115906525</v>
      </c>
    </row>
    <row r="14" spans="1:19">
      <c r="A14">
        <f t="shared" si="11"/>
        <v>9</v>
      </c>
      <c r="B14" s="1">
        <v>4.0766099999999996</v>
      </c>
      <c r="C14" s="2">
        <v>1.2603200000000001</v>
      </c>
      <c r="D14" s="2">
        <v>6.8928900000000004</v>
      </c>
      <c r="E14" s="2">
        <v>-8.3100000000000003E-4</v>
      </c>
      <c r="F14" s="2">
        <v>-1.5E-3</v>
      </c>
      <c r="G14" s="2">
        <v>-1.6200000000000001E-4</v>
      </c>
      <c r="H14" s="2">
        <v>-9.1920000000000005E-3</v>
      </c>
      <c r="I14" s="2">
        <v>-1.4747E-2</v>
      </c>
      <c r="J14" s="2">
        <v>-3.637E-3</v>
      </c>
      <c r="K14" s="1">
        <f t="shared" si="2"/>
        <v>10.172350120023754</v>
      </c>
      <c r="L14" s="2">
        <f t="shared" si="3"/>
        <v>3.1448719164375158</v>
      </c>
      <c r="M14" s="2">
        <f t="shared" si="4"/>
        <v>17.199803370646332</v>
      </c>
      <c r="N14" s="2">
        <f t="shared" si="5"/>
        <v>-0.20735912804363776</v>
      </c>
      <c r="O14" s="2">
        <f t="shared" si="6"/>
        <v>-0.37429445495241476</v>
      </c>
      <c r="P14" s="2">
        <f t="shared" si="7"/>
        <v>-4.0423801134860791E-2</v>
      </c>
      <c r="Q14" s="2">
        <f t="shared" si="8"/>
        <v>-2.2936764199483974</v>
      </c>
      <c r="R14" s="2">
        <f t="shared" si="9"/>
        <v>-3.6798135514555059</v>
      </c>
      <c r="S14" s="3">
        <f t="shared" si="10"/>
        <v>-0.90753928844128817</v>
      </c>
    </row>
    <row r="15" spans="1:19">
      <c r="A15">
        <f t="shared" si="11"/>
        <v>10</v>
      </c>
      <c r="B15" s="1">
        <v>3.6672799999999999</v>
      </c>
      <c r="C15" s="2">
        <v>0.90732299999999999</v>
      </c>
      <c r="D15" s="2">
        <v>6.4272400000000003</v>
      </c>
      <c r="E15" s="2">
        <v>-8.8999999999999995E-4</v>
      </c>
      <c r="F15" s="2">
        <v>-1.5939999999999999E-3</v>
      </c>
      <c r="G15" s="2">
        <v>-1.8599999999999999E-4</v>
      </c>
      <c r="H15" s="2">
        <v>-9.0950000000000007E-3</v>
      </c>
      <c r="I15" s="2">
        <v>-1.4656000000000001E-2</v>
      </c>
      <c r="J15" s="2">
        <v>-3.5339999999999998E-3</v>
      </c>
      <c r="K15" s="1">
        <f t="shared" si="2"/>
        <v>9.1509504583859425</v>
      </c>
      <c r="L15" s="2">
        <f t="shared" si="3"/>
        <v>2.2640397850052651</v>
      </c>
      <c r="M15" s="2">
        <f t="shared" si="4"/>
        <v>16.037868617655722</v>
      </c>
      <c r="N15" s="2">
        <f t="shared" si="5"/>
        <v>-0.22208137660509938</v>
      </c>
      <c r="O15" s="2">
        <f t="shared" si="6"/>
        <v>-0.39775024079609939</v>
      </c>
      <c r="P15" s="2">
        <f t="shared" si="7"/>
        <v>-4.6412512414099424E-2</v>
      </c>
      <c r="Q15" s="2">
        <f t="shared" si="8"/>
        <v>-2.2694720451948083</v>
      </c>
      <c r="R15" s="2">
        <f t="shared" si="9"/>
        <v>-3.6571063545217268</v>
      </c>
      <c r="S15" s="3">
        <f t="shared" si="10"/>
        <v>-0.88183773586788905</v>
      </c>
    </row>
    <row r="16" spans="1:19">
      <c r="A16">
        <f t="shared" si="11"/>
        <v>11</v>
      </c>
      <c r="B16" s="1">
        <v>3.2766199999999999</v>
      </c>
      <c r="C16" s="2">
        <v>0.61182199999999998</v>
      </c>
      <c r="D16" s="2">
        <v>5.9414100000000003</v>
      </c>
      <c r="E16" s="2">
        <v>-9.41E-4</v>
      </c>
      <c r="F16" s="2">
        <v>-1.6770000000000001E-3</v>
      </c>
      <c r="G16" s="2">
        <v>-2.04E-4</v>
      </c>
      <c r="H16" s="2">
        <v>-8.8470000000000007E-3</v>
      </c>
      <c r="I16" s="2">
        <v>-1.4378999999999999E-2</v>
      </c>
      <c r="J16" s="2">
        <v>-3.3159999999999999E-3</v>
      </c>
      <c r="K16" s="1">
        <f t="shared" si="2"/>
        <v>8.1761379799078728</v>
      </c>
      <c r="L16" s="2">
        <f t="shared" si="3"/>
        <v>1.5266772134526418</v>
      </c>
      <c r="M16" s="2">
        <f t="shared" si="4"/>
        <v>14.825578783992176</v>
      </c>
      <c r="N16" s="2">
        <f t="shared" si="5"/>
        <v>-0.2348073880734815</v>
      </c>
      <c r="O16" s="2">
        <f t="shared" si="6"/>
        <v>-0.4184612006367997</v>
      </c>
      <c r="P16" s="2">
        <f t="shared" si="7"/>
        <v>-5.0904045873528404E-2</v>
      </c>
      <c r="Q16" s="2">
        <f t="shared" si="8"/>
        <v>-2.2075886953093424</v>
      </c>
      <c r="R16" s="2">
        <f t="shared" si="9"/>
        <v>-3.5879866451738476</v>
      </c>
      <c r="S16" s="3">
        <f t="shared" si="10"/>
        <v>-0.82744027508147144</v>
      </c>
    </row>
    <row r="17" spans="1:19">
      <c r="A17">
        <f t="shared" si="11"/>
        <v>12</v>
      </c>
      <c r="B17" s="1">
        <v>2.8593099999999998</v>
      </c>
      <c r="C17" s="2">
        <v>0.30403999999999998</v>
      </c>
      <c r="D17" s="2">
        <v>5.4145700000000003</v>
      </c>
      <c r="E17" s="2">
        <v>-9.8700000000000003E-4</v>
      </c>
      <c r="F17" s="2">
        <v>-1.756E-3</v>
      </c>
      <c r="G17" s="2">
        <v>-2.1900000000000001E-4</v>
      </c>
      <c r="H17" s="2">
        <v>-8.515E-3</v>
      </c>
      <c r="I17" s="2">
        <v>-1.3996E-2</v>
      </c>
      <c r="J17" s="2">
        <v>-3.0339999999999998E-3</v>
      </c>
      <c r="K17" s="1">
        <f t="shared" si="2"/>
        <v>7.1348258532665918</v>
      </c>
      <c r="L17" s="2">
        <f t="shared" si="3"/>
        <v>0.75866990722488103</v>
      </c>
      <c r="M17" s="2">
        <f t="shared" si="4"/>
        <v>13.510956846344643</v>
      </c>
      <c r="N17" s="2">
        <f t="shared" si="5"/>
        <v>-0.24628575135868888</v>
      </c>
      <c r="O17" s="2">
        <f t="shared" si="6"/>
        <v>-0.4381740419309601</v>
      </c>
      <c r="P17" s="2">
        <f t="shared" si="7"/>
        <v>-5.4646990423052544E-2</v>
      </c>
      <c r="Q17" s="2">
        <f t="shared" si="8"/>
        <v>-2.1247448559465409</v>
      </c>
      <c r="R17" s="2">
        <f t="shared" si="9"/>
        <v>-3.4924167943426641</v>
      </c>
      <c r="S17" s="3">
        <f t="shared" si="10"/>
        <v>-0.7570729175504175</v>
      </c>
    </row>
    <row r="18" spans="1:19">
      <c r="A18">
        <f t="shared" si="11"/>
        <v>13</v>
      </c>
      <c r="B18" s="1">
        <v>2.4696799999999999</v>
      </c>
      <c r="C18" s="2">
        <v>1.5996E-2</v>
      </c>
      <c r="D18" s="2">
        <v>4.9233599999999997</v>
      </c>
      <c r="E18" s="2">
        <v>-1.029E-3</v>
      </c>
      <c r="F18" s="2">
        <v>-1.83E-3</v>
      </c>
      <c r="G18" s="2">
        <v>-2.2900000000000001E-4</v>
      </c>
      <c r="H18" s="2">
        <v>-8.1300000000000001E-3</v>
      </c>
      <c r="I18" s="2">
        <v>-1.3547E-2</v>
      </c>
      <c r="J18" s="2">
        <v>-2.712E-3</v>
      </c>
      <c r="K18" s="1">
        <f t="shared" si="2"/>
        <v>6.1625835300458638</v>
      </c>
      <c r="L18" s="2">
        <f t="shared" si="3"/>
        <v>3.9914760676125503E-2</v>
      </c>
      <c r="M18" s="2">
        <f t="shared" si="4"/>
        <v>12.285242318230136</v>
      </c>
      <c r="N18" s="2">
        <f t="shared" si="5"/>
        <v>-0.25676599609735651</v>
      </c>
      <c r="O18" s="2">
        <f t="shared" si="6"/>
        <v>-0.45663923504194598</v>
      </c>
      <c r="P18" s="2">
        <f t="shared" si="7"/>
        <v>-5.7142286789401982E-2</v>
      </c>
      <c r="Q18" s="2">
        <f t="shared" si="8"/>
        <v>-2.028675945842088</v>
      </c>
      <c r="R18" s="2">
        <f t="shared" si="9"/>
        <v>-3.3803779874935747</v>
      </c>
      <c r="S18" s="3">
        <f t="shared" si="10"/>
        <v>-0.67672437455396584</v>
      </c>
    </row>
    <row r="19" spans="1:19">
      <c r="A19">
        <f t="shared" si="11"/>
        <v>14</v>
      </c>
      <c r="B19" s="1">
        <v>2.13334</v>
      </c>
      <c r="C19" s="2">
        <v>-0.233074</v>
      </c>
      <c r="D19" s="2">
        <v>4.4997400000000001</v>
      </c>
      <c r="E19" s="2">
        <v>-1.0660000000000001E-3</v>
      </c>
      <c r="F19" s="2">
        <v>-1.895E-3</v>
      </c>
      <c r="G19" s="2">
        <v>-2.3699999999999999E-4</v>
      </c>
      <c r="H19" s="2">
        <v>-7.7120000000000001E-3</v>
      </c>
      <c r="I19" s="2">
        <v>-1.3056999999999999E-2</v>
      </c>
      <c r="J19" s="2">
        <v>-2.366E-3</v>
      </c>
      <c r="K19" s="1">
        <f t="shared" si="2"/>
        <v>5.3233155501878962</v>
      </c>
      <c r="L19" s="2">
        <f t="shared" si="3"/>
        <v>-0.58158870529052742</v>
      </c>
      <c r="M19" s="2">
        <f t="shared" si="4"/>
        <v>11.228184871517191</v>
      </c>
      <c r="N19" s="2">
        <f t="shared" si="5"/>
        <v>-0.26599859265284942</v>
      </c>
      <c r="O19" s="2">
        <f t="shared" si="6"/>
        <v>-0.47285866142321731</v>
      </c>
      <c r="P19" s="2">
        <f t="shared" si="7"/>
        <v>-5.9138523882481524E-2</v>
      </c>
      <c r="Q19" s="2">
        <f t="shared" si="8"/>
        <v>-1.9243725577286814</v>
      </c>
      <c r="R19" s="2">
        <f t="shared" si="9"/>
        <v>-3.2581084655424521</v>
      </c>
      <c r="S19" s="3">
        <f t="shared" si="10"/>
        <v>-0.59038712027827545</v>
      </c>
    </row>
    <row r="20" spans="1:19">
      <c r="A20">
        <f t="shared" si="11"/>
        <v>15</v>
      </c>
      <c r="B20" s="1">
        <v>1.8431299999999999</v>
      </c>
      <c r="C20" s="2">
        <v>-0.44178000000000001</v>
      </c>
      <c r="D20" s="2">
        <v>4.12805</v>
      </c>
      <c r="E20" s="2">
        <v>-1.0989999999999999E-3</v>
      </c>
      <c r="F20" s="2">
        <v>-1.9550000000000001E-3</v>
      </c>
      <c r="G20" s="2">
        <v>-2.43E-4</v>
      </c>
      <c r="H20" s="2">
        <v>-7.2709999999999997E-3</v>
      </c>
      <c r="I20" s="2">
        <v>-1.2537E-2</v>
      </c>
      <c r="J20" s="2">
        <v>-2.0049999999999998E-3</v>
      </c>
      <c r="K20" s="1">
        <f t="shared" si="2"/>
        <v>4.5991555917096276</v>
      </c>
      <c r="L20" s="2">
        <f t="shared" si="3"/>
        <v>-1.1023720287258518</v>
      </c>
      <c r="M20" s="2">
        <f t="shared" si="4"/>
        <v>10.30070816510877</v>
      </c>
      <c r="N20" s="2">
        <f t="shared" si="5"/>
        <v>-0.27423307066180247</v>
      </c>
      <c r="O20" s="2">
        <f t="shared" si="6"/>
        <v>-0.48783043962131389</v>
      </c>
      <c r="P20" s="2">
        <f t="shared" si="7"/>
        <v>-6.0635701702291184E-2</v>
      </c>
      <c r="Q20" s="2">
        <f t="shared" si="8"/>
        <v>-1.8143299879726718</v>
      </c>
      <c r="R20" s="2">
        <f t="shared" si="9"/>
        <v>-3.128353054492282</v>
      </c>
      <c r="S20" s="3">
        <f t="shared" si="10"/>
        <v>-0.50030692145306088</v>
      </c>
    </row>
    <row r="21" spans="1:19">
      <c r="A21">
        <f t="shared" si="11"/>
        <v>16</v>
      </c>
      <c r="B21" s="1">
        <v>1.5752600000000001</v>
      </c>
      <c r="C21" s="2">
        <v>-0.62736199999999998</v>
      </c>
      <c r="D21" s="2">
        <v>3.7778800000000001</v>
      </c>
      <c r="E21" s="2">
        <v>-1.129E-3</v>
      </c>
      <c r="F21" s="2">
        <v>-2.0110000000000002E-3</v>
      </c>
      <c r="G21" s="2">
        <v>-2.4800000000000001E-4</v>
      </c>
      <c r="H21" s="2">
        <v>-6.8199999999999997E-3</v>
      </c>
      <c r="I21" s="2">
        <v>-1.1998E-2</v>
      </c>
      <c r="J21" s="2">
        <v>-1.642E-3</v>
      </c>
      <c r="K21" s="1">
        <f t="shared" si="2"/>
        <v>3.9307405540556055</v>
      </c>
      <c r="L21" s="2">
        <f t="shared" si="3"/>
        <v>-1.5654541189857119</v>
      </c>
      <c r="M21" s="2">
        <f t="shared" si="4"/>
        <v>9.4269302365041909</v>
      </c>
      <c r="N21" s="2">
        <f t="shared" si="5"/>
        <v>-0.28171895976085082</v>
      </c>
      <c r="O21" s="2">
        <f t="shared" si="6"/>
        <v>-0.50180409927287073</v>
      </c>
      <c r="P21" s="2">
        <f t="shared" si="7"/>
        <v>-6.1883349885465899E-2</v>
      </c>
      <c r="Q21" s="2">
        <f t="shared" si="8"/>
        <v>-1.701792121850312</v>
      </c>
      <c r="R21" s="2">
        <f t="shared" si="9"/>
        <v>-2.9938565803460477</v>
      </c>
      <c r="S21" s="3">
        <f t="shared" si="10"/>
        <v>-0.40972766335457667</v>
      </c>
    </row>
    <row r="22" spans="1:19">
      <c r="A22">
        <f t="shared" si="11"/>
        <v>17</v>
      </c>
      <c r="B22" s="1">
        <v>1.32246</v>
      </c>
      <c r="C22" s="2">
        <v>-0.79856499999999997</v>
      </c>
      <c r="D22" s="2">
        <v>3.4434800000000001</v>
      </c>
      <c r="E22" s="2">
        <v>-1.1559999999999999E-3</v>
      </c>
      <c r="F22" s="2">
        <v>-2.062E-3</v>
      </c>
      <c r="G22" s="2">
        <v>-2.5000000000000001E-4</v>
      </c>
      <c r="H22" s="2">
        <v>-6.3680000000000004E-3</v>
      </c>
      <c r="I22" s="2">
        <v>-1.1449000000000001E-2</v>
      </c>
      <c r="J22" s="2">
        <v>-1.2880000000000001E-3</v>
      </c>
      <c r="K22" s="1">
        <f t="shared" si="2"/>
        <v>3.2999296326424692</v>
      </c>
      <c r="L22" s="2">
        <f t="shared" si="3"/>
        <v>-1.9926563427938335</v>
      </c>
      <c r="M22" s="2">
        <f t="shared" si="4"/>
        <v>8.5925031315969402</v>
      </c>
      <c r="N22" s="2">
        <f t="shared" si="5"/>
        <v>-0.28845625994999424</v>
      </c>
      <c r="O22" s="2">
        <f t="shared" si="6"/>
        <v>-0.51453011074125277</v>
      </c>
      <c r="P22" s="2">
        <f t="shared" si="7"/>
        <v>-6.2382409158735788E-2</v>
      </c>
      <c r="Q22" s="2">
        <f t="shared" si="8"/>
        <v>-1.589004726091318</v>
      </c>
      <c r="R22" s="2">
        <f t="shared" si="9"/>
        <v>-2.8568648098334641</v>
      </c>
      <c r="S22" s="3">
        <f t="shared" si="10"/>
        <v>-0.32139417198580678</v>
      </c>
    </row>
    <row r="23" spans="1:19">
      <c r="A23">
        <f t="shared" si="11"/>
        <v>18</v>
      </c>
      <c r="B23" s="1">
        <v>1.08897</v>
      </c>
      <c r="C23" s="2">
        <v>-0.95447000000000004</v>
      </c>
      <c r="D23" s="2">
        <v>3.1324100000000001</v>
      </c>
      <c r="E23" s="2">
        <v>-1.178E-3</v>
      </c>
      <c r="F23" s="2">
        <v>-2.1069999999999999E-3</v>
      </c>
      <c r="G23" s="2">
        <v>-2.4899999999999998E-4</v>
      </c>
      <c r="H23" s="2">
        <v>-5.9230000000000003E-3</v>
      </c>
      <c r="I23" s="2">
        <v>-1.0899000000000001E-2</v>
      </c>
      <c r="J23" s="2">
        <v>-9.4700000000000003E-4</v>
      </c>
      <c r="K23" s="1">
        <f t="shared" si="2"/>
        <v>2.7173028840635403</v>
      </c>
      <c r="L23" s="2">
        <f t="shared" si="3"/>
        <v>-2.3816855227895419</v>
      </c>
      <c r="M23" s="2">
        <f t="shared" si="4"/>
        <v>7.8162912909166229</v>
      </c>
      <c r="N23" s="2">
        <f t="shared" si="5"/>
        <v>-0.29394591195596304</v>
      </c>
      <c r="O23" s="2">
        <f t="shared" si="6"/>
        <v>-0.52575894438982518</v>
      </c>
      <c r="P23" s="2">
        <f t="shared" si="7"/>
        <v>-6.2132879522100837E-2</v>
      </c>
      <c r="Q23" s="2">
        <f t="shared" si="8"/>
        <v>-1.4779640377887684</v>
      </c>
      <c r="R23" s="2">
        <f t="shared" si="9"/>
        <v>-2.7196235096842454</v>
      </c>
      <c r="S23" s="3">
        <f t="shared" si="10"/>
        <v>-0.23630456589329116</v>
      </c>
    </row>
    <row r="24" spans="1:19">
      <c r="A24">
        <f t="shared" si="11"/>
        <v>19</v>
      </c>
      <c r="B24" s="1">
        <v>0.87770700000000001</v>
      </c>
      <c r="C24" s="2">
        <v>-1.09311</v>
      </c>
      <c r="D24" s="2">
        <v>2.8485299999999998</v>
      </c>
      <c r="E24" s="2">
        <v>-1.1980000000000001E-3</v>
      </c>
      <c r="F24" s="2">
        <v>-2.1480000000000002E-3</v>
      </c>
      <c r="G24" s="2">
        <v>-2.4699999999999999E-4</v>
      </c>
      <c r="H24" s="2">
        <v>-5.4869999999999997E-3</v>
      </c>
      <c r="I24" s="2">
        <v>-1.0352E-2</v>
      </c>
      <c r="J24" s="2">
        <v>-6.2200000000000005E-4</v>
      </c>
      <c r="K24" s="1">
        <f t="shared" si="2"/>
        <v>2.1901390878194604</v>
      </c>
      <c r="L24" s="2">
        <f t="shared" si="3"/>
        <v>-2.7276334110202272</v>
      </c>
      <c r="M24" s="2">
        <f t="shared" si="4"/>
        <v>7.1079265584373452</v>
      </c>
      <c r="N24" s="2">
        <f t="shared" si="5"/>
        <v>-0.2989365046886619</v>
      </c>
      <c r="O24" s="2">
        <f t="shared" si="6"/>
        <v>-0.53598965949185795</v>
      </c>
      <c r="P24" s="2">
        <f t="shared" si="7"/>
        <v>-6.1633820248830955E-2</v>
      </c>
      <c r="Q24" s="2">
        <f t="shared" si="8"/>
        <v>-1.369169116215933</v>
      </c>
      <c r="R24" s="2">
        <f t="shared" si="9"/>
        <v>-2.5831307984449317</v>
      </c>
      <c r="S24" s="3">
        <f t="shared" si="10"/>
        <v>-0.15520743398693465</v>
      </c>
    </row>
    <row r="25" spans="1:19">
      <c r="A25">
        <f t="shared" si="11"/>
        <v>20</v>
      </c>
      <c r="B25" s="1">
        <v>0.68602399999999997</v>
      </c>
      <c r="C25" s="2">
        <v>-1.21593</v>
      </c>
      <c r="D25" s="2">
        <v>2.5879799999999999</v>
      </c>
      <c r="E25" s="2">
        <v>-1.2149999999999999E-3</v>
      </c>
      <c r="F25" s="2">
        <v>-2.1849999999999999E-3</v>
      </c>
      <c r="G25" s="2">
        <v>-2.4499999999999999E-4</v>
      </c>
      <c r="H25" s="2">
        <v>-5.0650000000000001E-3</v>
      </c>
      <c r="I25" s="2">
        <v>-9.8139999999999998E-3</v>
      </c>
      <c r="J25" s="2">
        <v>-3.1700000000000001E-4</v>
      </c>
      <c r="K25" s="1">
        <f t="shared" si="2"/>
        <v>1.7118331944285023</v>
      </c>
      <c r="L25" s="2">
        <f t="shared" si="3"/>
        <v>-3.0341057107352642</v>
      </c>
      <c r="M25" s="2">
        <f t="shared" si="4"/>
        <v>6.4577770901850018</v>
      </c>
      <c r="N25" s="2">
        <f t="shared" si="5"/>
        <v>-0.30317850851145589</v>
      </c>
      <c r="O25" s="2">
        <f t="shared" si="6"/>
        <v>-0.54522225604735075</v>
      </c>
      <c r="P25" s="2">
        <f t="shared" si="7"/>
        <v>-6.1134760975561066E-2</v>
      </c>
      <c r="Q25" s="2">
        <f t="shared" si="8"/>
        <v>-1.2638676095559871</v>
      </c>
      <c r="R25" s="2">
        <f t="shared" si="9"/>
        <v>-2.4488838539353317</v>
      </c>
      <c r="S25" s="3">
        <f t="shared" si="10"/>
        <v>-7.9100894813276978E-2</v>
      </c>
    </row>
    <row r="26" spans="1:19">
      <c r="A26">
        <f t="shared" si="11"/>
        <v>21</v>
      </c>
      <c r="B26" s="1">
        <v>0.51010100000000003</v>
      </c>
      <c r="C26" s="2">
        <v>-1.3261400000000001</v>
      </c>
      <c r="D26" s="2">
        <v>2.3463400000000001</v>
      </c>
      <c r="E26" s="2">
        <v>-1.23E-3</v>
      </c>
      <c r="F26" s="2">
        <v>-2.2190000000000001E-3</v>
      </c>
      <c r="G26" s="2">
        <v>-2.41E-4</v>
      </c>
      <c r="H26" s="2">
        <v>-4.6589999999999999E-3</v>
      </c>
      <c r="I26" s="2">
        <v>-9.2870000000000001E-3</v>
      </c>
      <c r="J26" s="2">
        <v>-3.0000000000000001E-5</v>
      </c>
      <c r="K26" s="1">
        <f t="shared" si="2"/>
        <v>1.2728531717712115</v>
      </c>
      <c r="L26" s="2">
        <f t="shared" si="3"/>
        <v>-3.3091123232706354</v>
      </c>
      <c r="M26" s="2">
        <f t="shared" si="4"/>
        <v>5.8548136762203251</v>
      </c>
      <c r="N26" s="2">
        <f t="shared" si="5"/>
        <v>-0.30692145306098007</v>
      </c>
      <c r="O26" s="2">
        <f t="shared" si="6"/>
        <v>-0.55370626369293885</v>
      </c>
      <c r="P26" s="2">
        <f t="shared" si="7"/>
        <v>-6.0136642429021295E-2</v>
      </c>
      <c r="Q26" s="2">
        <f t="shared" si="8"/>
        <v>-1.1625585770822</v>
      </c>
      <c r="R26" s="2">
        <f t="shared" si="9"/>
        <v>-2.3173817354287167</v>
      </c>
      <c r="S26" s="3">
        <f t="shared" si="10"/>
        <v>-7.4858890990482938E-3</v>
      </c>
    </row>
    <row r="27" spans="1:19">
      <c r="A27">
        <f t="shared" si="11"/>
        <v>22</v>
      </c>
      <c r="B27" s="1">
        <v>0.34831699999999999</v>
      </c>
      <c r="C27" s="2">
        <v>-1.42577</v>
      </c>
      <c r="D27" s="2">
        <v>2.1223999999999998</v>
      </c>
      <c r="E27" s="2">
        <v>-1.242E-3</v>
      </c>
      <c r="F27" s="2">
        <v>-2.248E-3</v>
      </c>
      <c r="G27" s="2">
        <v>-2.3499999999999999E-4</v>
      </c>
      <c r="H27" s="2">
        <v>-4.2690000000000002E-3</v>
      </c>
      <c r="I27" s="2">
        <v>-8.7740000000000005E-3</v>
      </c>
      <c r="J27" s="2">
        <v>2.3599999999999999E-4</v>
      </c>
      <c r="K27" s="1">
        <f t="shared" si="2"/>
        <v>0.86915414443773487</v>
      </c>
      <c r="L27" s="2">
        <f t="shared" si="3"/>
        <v>-3.5577187002500286</v>
      </c>
      <c r="M27" s="2">
        <f t="shared" si="4"/>
        <v>5.2960170079400326</v>
      </c>
      <c r="N27" s="2">
        <f t="shared" si="5"/>
        <v>-0.30991580870059937</v>
      </c>
      <c r="O27" s="2">
        <f t="shared" si="6"/>
        <v>-0.56094262315535215</v>
      </c>
      <c r="P27" s="2">
        <f t="shared" si="7"/>
        <v>-5.8639464609211642E-2</v>
      </c>
      <c r="Q27" s="2">
        <f t="shared" si="8"/>
        <v>-1.0652420187945721</v>
      </c>
      <c r="R27" s="2">
        <f t="shared" si="9"/>
        <v>-2.1893730318349913</v>
      </c>
      <c r="S27" s="3">
        <f t="shared" si="10"/>
        <v>5.8888994245846572E-2</v>
      </c>
    </row>
    <row r="28" spans="1:19">
      <c r="A28">
        <f t="shared" si="11"/>
        <v>23</v>
      </c>
      <c r="B28" s="1">
        <v>0.20025999999999999</v>
      </c>
      <c r="C28" s="2">
        <v>-1.5159499999999999</v>
      </c>
      <c r="D28" s="2">
        <v>1.9164699999999999</v>
      </c>
      <c r="E28" s="2">
        <v>-1.2520000000000001E-3</v>
      </c>
      <c r="F28" s="2">
        <v>-2.274E-3</v>
      </c>
      <c r="G28" s="2">
        <v>-2.2900000000000001E-4</v>
      </c>
      <c r="H28" s="2">
        <v>-3.8969999999999999E-3</v>
      </c>
      <c r="I28" s="2">
        <v>-8.2780000000000006E-3</v>
      </c>
      <c r="J28" s="2">
        <v>4.84E-4</v>
      </c>
      <c r="K28" s="1">
        <f t="shared" si="2"/>
        <v>0.4997080503251371</v>
      </c>
      <c r="L28" s="2">
        <f t="shared" si="3"/>
        <v>-3.7827445265674204</v>
      </c>
      <c r="M28" s="2">
        <f t="shared" si="4"/>
        <v>4.7821606272176949</v>
      </c>
      <c r="N28" s="2">
        <f t="shared" si="5"/>
        <v>-0.3124111050669488</v>
      </c>
      <c r="O28" s="2">
        <f t="shared" si="6"/>
        <v>-0.56743039370786064</v>
      </c>
      <c r="P28" s="2">
        <f t="shared" si="7"/>
        <v>-5.7142286789401982E-2</v>
      </c>
      <c r="Q28" s="2">
        <f t="shared" si="8"/>
        <v>-0.97241699396637338</v>
      </c>
      <c r="R28" s="2">
        <f t="shared" si="9"/>
        <v>-2.0656063320640596</v>
      </c>
      <c r="S28" s="3">
        <f t="shared" si="10"/>
        <v>0.12077234413131249</v>
      </c>
    </row>
    <row r="29" spans="1:19">
      <c r="A29">
        <f t="shared" si="11"/>
        <v>24</v>
      </c>
      <c r="B29" s="1">
        <v>6.5214999999999995E-2</v>
      </c>
      <c r="C29" s="2">
        <v>-1.59779</v>
      </c>
      <c r="D29" s="2">
        <v>1.7282200000000001</v>
      </c>
      <c r="E29" s="2">
        <v>-1.2600000000000001E-3</v>
      </c>
      <c r="F29" s="2">
        <v>-2.297E-3</v>
      </c>
      <c r="G29" s="2">
        <v>-2.22E-4</v>
      </c>
      <c r="H29" s="2">
        <v>-3.5439999999999998E-3</v>
      </c>
      <c r="I29" s="2">
        <v>-7.8009999999999998E-3</v>
      </c>
      <c r="J29" s="2">
        <v>7.1299999999999998E-4</v>
      </c>
      <c r="K29" s="1">
        <f t="shared" si="2"/>
        <v>0.16273075253147815</v>
      </c>
      <c r="L29" s="2">
        <f t="shared" si="3"/>
        <v>-3.986959581189458</v>
      </c>
      <c r="M29" s="2">
        <f t="shared" si="4"/>
        <v>4.3124210862524146</v>
      </c>
      <c r="N29" s="2">
        <f t="shared" si="5"/>
        <v>-0.31440734216002836</v>
      </c>
      <c r="O29" s="2">
        <f t="shared" si="6"/>
        <v>-0.57316957535046442</v>
      </c>
      <c r="P29" s="2">
        <f t="shared" si="7"/>
        <v>-5.5395579332957377E-2</v>
      </c>
      <c r="Q29" s="2">
        <f t="shared" si="8"/>
        <v>-0.88433303223423854</v>
      </c>
      <c r="R29" s="2">
        <f t="shared" si="9"/>
        <v>-1.9465806953891915</v>
      </c>
      <c r="S29" s="3">
        <f t="shared" si="10"/>
        <v>0.17791463092071447</v>
      </c>
    </row>
    <row r="30" spans="1:19">
      <c r="A30">
        <f t="shared" si="11"/>
        <v>25</v>
      </c>
      <c r="B30" s="1">
        <v>-5.8004E-2</v>
      </c>
      <c r="C30" s="2">
        <v>-1.6727099999999999</v>
      </c>
      <c r="D30" s="2">
        <v>1.5567</v>
      </c>
      <c r="E30" s="2">
        <v>-1.266E-3</v>
      </c>
      <c r="F30" s="2">
        <v>-2.317E-3</v>
      </c>
      <c r="G30" s="2">
        <v>-2.1499999999999999E-4</v>
      </c>
      <c r="H30" s="2">
        <v>-3.209E-3</v>
      </c>
      <c r="I30" s="2">
        <v>-7.3429999999999997E-3</v>
      </c>
      <c r="J30" s="2">
        <v>9.2500000000000004E-4</v>
      </c>
      <c r="K30" s="1">
        <f t="shared" si="2"/>
        <v>-0.14473717043373241</v>
      </c>
      <c r="L30" s="2">
        <f t="shared" si="3"/>
        <v>-4.1739071849563576</v>
      </c>
      <c r="M30" s="2">
        <f t="shared" si="4"/>
        <v>3.8844278534961596</v>
      </c>
      <c r="N30" s="2">
        <f t="shared" si="5"/>
        <v>-0.31590451997983804</v>
      </c>
      <c r="O30" s="2">
        <f t="shared" si="6"/>
        <v>-0.57816016808316328</v>
      </c>
      <c r="P30" s="2">
        <f t="shared" si="7"/>
        <v>-5.3648871876512773E-2</v>
      </c>
      <c r="Q30" s="2">
        <f t="shared" si="8"/>
        <v>-0.80074060396153246</v>
      </c>
      <c r="R30" s="2">
        <f t="shared" si="9"/>
        <v>-1.8322961218103875</v>
      </c>
      <c r="S30" s="3">
        <f t="shared" si="10"/>
        <v>0.23081491388732245</v>
      </c>
    </row>
    <row r="31" spans="1:19">
      <c r="A31">
        <f t="shared" si="11"/>
        <v>26</v>
      </c>
      <c r="B31" s="1">
        <v>-0.17047799999999999</v>
      </c>
      <c r="C31" s="2">
        <v>-1.7419899999999999</v>
      </c>
      <c r="D31" s="2">
        <v>1.40103</v>
      </c>
      <c r="E31" s="2">
        <v>-1.2700000000000001E-3</v>
      </c>
      <c r="F31" s="2">
        <v>-2.3340000000000001E-3</v>
      </c>
      <c r="G31" s="2">
        <v>-2.0599999999999999E-4</v>
      </c>
      <c r="H31" s="2">
        <v>-2.892E-3</v>
      </c>
      <c r="I31" s="2">
        <v>-6.9059999999999998E-3</v>
      </c>
      <c r="J31" s="2">
        <v>1.121E-3</v>
      </c>
      <c r="K31" s="1">
        <f t="shared" si="2"/>
        <v>-0.42539313394251832</v>
      </c>
      <c r="L31" s="2">
        <f t="shared" si="3"/>
        <v>-4.3467813172170455</v>
      </c>
      <c r="M31" s="2">
        <f t="shared" si="4"/>
        <v>3.4959850681465441</v>
      </c>
      <c r="N31" s="2">
        <f t="shared" si="5"/>
        <v>-0.31690263852637779</v>
      </c>
      <c r="O31" s="2">
        <f t="shared" si="6"/>
        <v>-0.58240217190595733</v>
      </c>
      <c r="P31" s="2">
        <f t="shared" si="7"/>
        <v>-5.1403105146798286E-2</v>
      </c>
      <c r="Q31" s="2">
        <f t="shared" si="8"/>
        <v>-0.72163970914825559</v>
      </c>
      <c r="R31" s="2">
        <f t="shared" si="9"/>
        <v>-1.7232516706009176</v>
      </c>
      <c r="S31" s="3">
        <f t="shared" si="10"/>
        <v>0.27972272266777126</v>
      </c>
    </row>
    <row r="32" spans="1:19">
      <c r="A32">
        <f t="shared" si="11"/>
        <v>27</v>
      </c>
      <c r="B32" s="1">
        <v>-0.27302500000000002</v>
      </c>
      <c r="C32" s="2">
        <v>-1.8066800000000001</v>
      </c>
      <c r="D32" s="2">
        <v>1.2606299999999999</v>
      </c>
      <c r="E32" s="2">
        <v>-1.273E-3</v>
      </c>
      <c r="F32" s="2">
        <v>-2.3479999999999998E-3</v>
      </c>
      <c r="G32" s="2">
        <v>-1.9799999999999999E-4</v>
      </c>
      <c r="H32" s="2">
        <v>-2.594E-3</v>
      </c>
      <c r="I32" s="2">
        <v>-6.4910000000000002E-3</v>
      </c>
      <c r="J32" s="2">
        <v>1.3029999999999999E-3</v>
      </c>
      <c r="K32" s="1">
        <f t="shared" si="2"/>
        <v>-0.68127829042255361</v>
      </c>
      <c r="L32" s="2">
        <f t="shared" si="3"/>
        <v>-4.508202039156191</v>
      </c>
      <c r="M32" s="2">
        <f t="shared" si="4"/>
        <v>3.1456454583110833</v>
      </c>
      <c r="N32" s="2">
        <f t="shared" si="5"/>
        <v>-0.3176512274362826</v>
      </c>
      <c r="O32" s="2">
        <f t="shared" si="6"/>
        <v>-0.58589558681884646</v>
      </c>
      <c r="P32" s="2">
        <f t="shared" si="7"/>
        <v>-4.9406868053718744E-2</v>
      </c>
      <c r="Q32" s="2">
        <f t="shared" si="8"/>
        <v>-0.64727987743104254</v>
      </c>
      <c r="R32" s="2">
        <f t="shared" si="9"/>
        <v>-1.619696871397416</v>
      </c>
      <c r="S32" s="3">
        <f t="shared" si="10"/>
        <v>0.32513711653533089</v>
      </c>
    </row>
    <row r="33" spans="1:19">
      <c r="A33">
        <f t="shared" si="11"/>
        <v>28</v>
      </c>
      <c r="B33" s="1">
        <v>-0.366367</v>
      </c>
      <c r="C33" s="2">
        <v>-1.8676699999999999</v>
      </c>
      <c r="D33" s="2">
        <v>1.13493</v>
      </c>
      <c r="E33" s="2">
        <v>-1.274E-3</v>
      </c>
      <c r="F33" s="2">
        <v>-2.3600000000000001E-3</v>
      </c>
      <c r="G33" s="2">
        <v>-1.8900000000000001E-4</v>
      </c>
      <c r="H33" s="2">
        <v>-2.3140000000000001E-3</v>
      </c>
      <c r="I33" s="2">
        <v>-6.0980000000000001E-3</v>
      </c>
      <c r="J33" s="2">
        <v>1.47E-3</v>
      </c>
      <c r="K33" s="1">
        <f t="shared" si="2"/>
        <v>-0.91419424385034209</v>
      </c>
      <c r="L33" s="2">
        <f t="shared" si="3"/>
        <v>-4.6603901645398427</v>
      </c>
      <c r="M33" s="2">
        <f t="shared" si="4"/>
        <v>2.8319867050609604</v>
      </c>
      <c r="N33" s="2">
        <f t="shared" si="5"/>
        <v>-0.31790075707291754</v>
      </c>
      <c r="O33" s="2">
        <f t="shared" si="6"/>
        <v>-0.58888994245846582</v>
      </c>
      <c r="P33" s="2">
        <f t="shared" si="7"/>
        <v>-4.7161101324004258E-2</v>
      </c>
      <c r="Q33" s="2">
        <f t="shared" si="8"/>
        <v>-0.57741157917325847</v>
      </c>
      <c r="R33" s="2">
        <f t="shared" si="9"/>
        <v>-1.5216317241998834</v>
      </c>
      <c r="S33" s="3">
        <f t="shared" si="10"/>
        <v>0.36680856585336641</v>
      </c>
    </row>
    <row r="34" spans="1:19">
      <c r="A34">
        <f t="shared" si="11"/>
        <v>29</v>
      </c>
      <c r="B34" s="1">
        <v>-0.45122099999999998</v>
      </c>
      <c r="C34" s="2">
        <v>-1.92571</v>
      </c>
      <c r="D34" s="2">
        <v>1.0232699999999999</v>
      </c>
      <c r="E34" s="2">
        <v>-1.274E-3</v>
      </c>
      <c r="F34" s="2">
        <v>-2.3700000000000001E-3</v>
      </c>
      <c r="G34" s="2">
        <v>-1.7899999999999999E-4</v>
      </c>
      <c r="H34" s="2">
        <v>-2.0509999999999999E-3</v>
      </c>
      <c r="I34" s="2">
        <v>-5.7270000000000003E-3</v>
      </c>
      <c r="J34" s="2">
        <v>1.6260000000000001E-3</v>
      </c>
      <c r="K34" s="1">
        <f t="shared" si="2"/>
        <v>-1.1259301217205568</v>
      </c>
      <c r="L34" s="2">
        <f t="shared" si="3"/>
        <v>-4.8052171656427634</v>
      </c>
      <c r="M34" s="2">
        <f t="shared" si="4"/>
        <v>2.5533619127943825</v>
      </c>
      <c r="N34" s="2">
        <f t="shared" si="5"/>
        <v>-0.31790075707291754</v>
      </c>
      <c r="O34" s="2">
        <f t="shared" si="6"/>
        <v>-0.59138523882481531</v>
      </c>
      <c r="P34" s="2">
        <f t="shared" si="7"/>
        <v>-4.466580495765482E-2</v>
      </c>
      <c r="Q34" s="2">
        <f t="shared" si="8"/>
        <v>-0.51178528473826834</v>
      </c>
      <c r="R34" s="2">
        <f t="shared" si="9"/>
        <v>-1.4290562290083195</v>
      </c>
      <c r="S34" s="3">
        <f t="shared" si="10"/>
        <v>0.40573518916841761</v>
      </c>
    </row>
    <row r="35" spans="1:19">
      <c r="A35">
        <f t="shared" si="11"/>
        <v>30</v>
      </c>
      <c r="B35" s="1">
        <v>-0.52825900000000003</v>
      </c>
      <c r="C35" s="2">
        <v>-1.98142</v>
      </c>
      <c r="D35" s="2">
        <v>0.924898</v>
      </c>
      <c r="E35" s="2">
        <v>-1.273E-3</v>
      </c>
      <c r="F35" s="2">
        <v>-2.3770000000000002E-3</v>
      </c>
      <c r="G35" s="2">
        <v>-1.6899999999999999E-4</v>
      </c>
      <c r="H35" s="2">
        <v>-1.804E-3</v>
      </c>
      <c r="I35" s="2">
        <v>-5.3790000000000001E-3</v>
      </c>
      <c r="J35" s="2">
        <v>1.771E-3</v>
      </c>
      <c r="K35" s="1">
        <f t="shared" si="2"/>
        <v>-1.3181627631913844</v>
      </c>
      <c r="L35" s="2">
        <f t="shared" si="3"/>
        <v>-4.9442301262120907</v>
      </c>
      <c r="M35" s="2">
        <f t="shared" si="4"/>
        <v>2.3078946186438563</v>
      </c>
      <c r="N35" s="2">
        <f t="shared" si="5"/>
        <v>-0.3176512274362826</v>
      </c>
      <c r="O35" s="2">
        <f t="shared" si="6"/>
        <v>-0.59313194628125987</v>
      </c>
      <c r="P35" s="2">
        <f t="shared" si="7"/>
        <v>-4.2170508591305389E-2</v>
      </c>
      <c r="Q35" s="2">
        <f t="shared" si="8"/>
        <v>-0.45015146448943749</v>
      </c>
      <c r="R35" s="2">
        <f t="shared" si="9"/>
        <v>-1.3422199154593593</v>
      </c>
      <c r="S35" s="3">
        <f t="shared" si="10"/>
        <v>0.44191698648048428</v>
      </c>
    </row>
    <row r="36" spans="1:19">
      <c r="A36">
        <f t="shared" si="11"/>
        <v>31</v>
      </c>
      <c r="B36" s="1">
        <v>-0.59808700000000004</v>
      </c>
      <c r="C36" s="2">
        <v>-2.0351900000000001</v>
      </c>
      <c r="D36" s="2">
        <v>0.83901599999999998</v>
      </c>
      <c r="E36" s="2">
        <v>-1.271E-3</v>
      </c>
      <c r="F36" s="2">
        <v>-2.3830000000000001E-3</v>
      </c>
      <c r="G36" s="2">
        <v>-1.5899999999999999E-4</v>
      </c>
      <c r="H36" s="2">
        <v>-1.5740000000000001E-3</v>
      </c>
      <c r="I36" s="2">
        <v>-5.0530000000000002E-3</v>
      </c>
      <c r="J36" s="2">
        <v>1.9059999999999999E-3</v>
      </c>
      <c r="K36" s="1">
        <f t="shared" si="2"/>
        <v>-1.4924043178608324</v>
      </c>
      <c r="L36" s="2">
        <f t="shared" si="3"/>
        <v>-5.0784022118306993</v>
      </c>
      <c r="M36" s="2">
        <f t="shared" si="4"/>
        <v>2.0935935761090345</v>
      </c>
      <c r="N36" s="2">
        <f t="shared" si="5"/>
        <v>-0.31715216816301273</v>
      </c>
      <c r="O36" s="2">
        <f t="shared" si="6"/>
        <v>-0.5946291241010695</v>
      </c>
      <c r="P36" s="2">
        <f t="shared" si="7"/>
        <v>-3.9675212224955951E-2</v>
      </c>
      <c r="Q36" s="2">
        <f t="shared" si="8"/>
        <v>-0.39275964806340052</v>
      </c>
      <c r="R36" s="2">
        <f t="shared" si="9"/>
        <v>-1.2608732539163678</v>
      </c>
      <c r="S36" s="3">
        <f t="shared" si="10"/>
        <v>0.47560348742620162</v>
      </c>
    </row>
    <row r="37" spans="1:19">
      <c r="A37">
        <f t="shared" si="11"/>
        <v>32</v>
      </c>
      <c r="B37" s="1">
        <v>-0.66126200000000002</v>
      </c>
      <c r="C37" s="2">
        <v>-2.0872999999999999</v>
      </c>
      <c r="D37" s="2">
        <v>0.76477499999999998</v>
      </c>
      <c r="E37" s="2">
        <v>-1.268E-3</v>
      </c>
      <c r="F37" s="2">
        <v>-2.3869999999999998E-3</v>
      </c>
      <c r="G37" s="2">
        <v>-1.4799999999999999E-4</v>
      </c>
      <c r="H37" s="2">
        <v>-1.359E-3</v>
      </c>
      <c r="I37" s="2">
        <v>-4.751E-3</v>
      </c>
      <c r="J37" s="2">
        <v>2.0330000000000001E-3</v>
      </c>
      <c r="K37" s="1">
        <f t="shared" si="2"/>
        <v>-1.6500446658049577</v>
      </c>
      <c r="L37" s="2">
        <f t="shared" si="3"/>
        <v>-5.208432105481168</v>
      </c>
      <c r="M37" s="2">
        <f t="shared" si="4"/>
        <v>1.9083402785748864</v>
      </c>
      <c r="N37" s="2">
        <f t="shared" si="5"/>
        <v>-0.31640357925310791</v>
      </c>
      <c r="O37" s="2">
        <f t="shared" si="6"/>
        <v>-0.59562724264760925</v>
      </c>
      <c r="P37" s="2">
        <f t="shared" si="7"/>
        <v>-3.6930386221971583E-2</v>
      </c>
      <c r="Q37" s="2">
        <f t="shared" si="8"/>
        <v>-0.33911077618688773</v>
      </c>
      <c r="R37" s="2">
        <f t="shared" si="9"/>
        <v>-1.1855153036526149</v>
      </c>
      <c r="S37" s="3">
        <f t="shared" si="10"/>
        <v>0.50729375127883947</v>
      </c>
    </row>
    <row r="38" spans="1:19">
      <c r="A38">
        <f t="shared" si="11"/>
        <v>33</v>
      </c>
      <c r="B38" s="1">
        <v>-0.71830899999999998</v>
      </c>
      <c r="C38" s="2">
        <v>-2.1378900000000001</v>
      </c>
      <c r="D38" s="2">
        <v>0.70127300000000004</v>
      </c>
      <c r="E38" s="2">
        <v>-1.263E-3</v>
      </c>
      <c r="F38" s="2">
        <v>-2.3890000000000001E-3</v>
      </c>
      <c r="G38" s="2">
        <v>-1.3799999999999999E-4</v>
      </c>
      <c r="H38" s="2">
        <v>-1.158E-3</v>
      </c>
      <c r="I38" s="2">
        <v>-4.47E-3</v>
      </c>
      <c r="J38" s="2">
        <v>2.153E-3</v>
      </c>
      <c r="K38" s="1">
        <f t="shared" si="2"/>
        <v>-1.7923938376160937</v>
      </c>
      <c r="L38" s="2">
        <f t="shared" si="3"/>
        <v>-5.3346691486547861</v>
      </c>
      <c r="M38" s="2">
        <f t="shared" si="4"/>
        <v>1.7498839687189649</v>
      </c>
      <c r="N38" s="2">
        <f t="shared" si="5"/>
        <v>-0.31515593106993323</v>
      </c>
      <c r="O38" s="2">
        <f t="shared" si="6"/>
        <v>-0.59612630192087923</v>
      </c>
      <c r="P38" s="2">
        <f t="shared" si="7"/>
        <v>-3.4435089855622152E-2</v>
      </c>
      <c r="Q38" s="2">
        <f t="shared" si="8"/>
        <v>-0.28895531922326412</v>
      </c>
      <c r="R38" s="2">
        <f t="shared" si="9"/>
        <v>-1.1153974757581957</v>
      </c>
      <c r="S38" s="3">
        <f t="shared" si="10"/>
        <v>0.53723730767503253</v>
      </c>
    </row>
    <row r="39" spans="1:19">
      <c r="A39">
        <f t="shared" si="11"/>
        <v>34</v>
      </c>
      <c r="B39" s="1">
        <v>-0.76970799999999995</v>
      </c>
      <c r="C39" s="2">
        <v>-2.1869900000000002</v>
      </c>
      <c r="D39" s="2">
        <v>0.64757299999999995</v>
      </c>
      <c r="E39" s="2">
        <v>-1.258E-3</v>
      </c>
      <c r="F39" s="2">
        <v>-2.3900000000000002E-3</v>
      </c>
      <c r="G39" s="2">
        <v>-1.27E-4</v>
      </c>
      <c r="H39" s="2">
        <v>-9.7199999999999999E-4</v>
      </c>
      <c r="I39" s="2">
        <v>-4.2110000000000003E-3</v>
      </c>
      <c r="J39" s="2">
        <v>2.2680000000000001E-3</v>
      </c>
      <c r="K39" s="1">
        <f t="shared" si="2"/>
        <v>-1.9206495755500881</v>
      </c>
      <c r="L39" s="2">
        <f t="shared" si="3"/>
        <v>-5.4571882002425438</v>
      </c>
      <c r="M39" s="2">
        <f t="shared" si="4"/>
        <v>1.6158865538460003</v>
      </c>
      <c r="N39" s="2">
        <f t="shared" si="5"/>
        <v>-0.31390828288675848</v>
      </c>
      <c r="O39" s="2">
        <f t="shared" si="6"/>
        <v>-0.59637583155751417</v>
      </c>
      <c r="P39" s="2">
        <f t="shared" si="7"/>
        <v>-3.1690263852637783E-2</v>
      </c>
      <c r="Q39" s="2">
        <f t="shared" si="8"/>
        <v>-0.24254280680916473</v>
      </c>
      <c r="R39" s="2">
        <f t="shared" si="9"/>
        <v>-1.0507692998697458</v>
      </c>
      <c r="S39" s="3">
        <f t="shared" si="10"/>
        <v>0.56593321588805112</v>
      </c>
    </row>
    <row r="40" spans="1:19">
      <c r="A40">
        <f t="shared" si="11"/>
        <v>35</v>
      </c>
      <c r="B40" s="1">
        <v>-0.81590099999999999</v>
      </c>
      <c r="C40" s="2">
        <v>-2.2345299999999999</v>
      </c>
      <c r="D40" s="2">
        <v>0.60272999999999999</v>
      </c>
      <c r="E40" s="2">
        <v>-1.253E-3</v>
      </c>
      <c r="F40" s="2">
        <v>-2.3890000000000001E-3</v>
      </c>
      <c r="G40" s="2">
        <v>-1.16E-4</v>
      </c>
      <c r="H40" s="2">
        <v>-7.9900000000000001E-4</v>
      </c>
      <c r="I40" s="2">
        <v>-3.9740000000000001E-3</v>
      </c>
      <c r="J40" s="2">
        <v>2.3770000000000002E-3</v>
      </c>
      <c r="K40" s="1">
        <f t="shared" si="2"/>
        <v>-2.0359148006008674</v>
      </c>
      <c r="L40" s="2">
        <f t="shared" si="3"/>
        <v>-5.5758145894987949</v>
      </c>
      <c r="M40" s="2">
        <f t="shared" si="4"/>
        <v>1.5039899788897928</v>
      </c>
      <c r="N40" s="2">
        <f t="shared" si="5"/>
        <v>-0.31266063470358374</v>
      </c>
      <c r="O40" s="2">
        <f t="shared" si="6"/>
        <v>-0.59612630192087923</v>
      </c>
      <c r="P40" s="2">
        <f t="shared" si="7"/>
        <v>-2.8945437849653404E-2</v>
      </c>
      <c r="Q40" s="2">
        <f t="shared" si="8"/>
        <v>-0.19937417967131957</v>
      </c>
      <c r="R40" s="2">
        <f t="shared" si="9"/>
        <v>-0.99163077598726412</v>
      </c>
      <c r="S40" s="3">
        <f t="shared" si="10"/>
        <v>0.59313194628125987</v>
      </c>
    </row>
    <row r="41" spans="1:19">
      <c r="A41">
        <f t="shared" si="11"/>
        <v>36</v>
      </c>
      <c r="B41" s="1">
        <v>-0.857294</v>
      </c>
      <c r="C41" s="2">
        <v>-2.2803900000000001</v>
      </c>
      <c r="D41" s="2">
        <v>0.565801</v>
      </c>
      <c r="E41" s="2">
        <v>-1.2459999999999999E-3</v>
      </c>
      <c r="F41" s="2">
        <v>-2.3879999999999999E-3</v>
      </c>
      <c r="G41" s="2">
        <v>-1.0399999999999999E-4</v>
      </c>
      <c r="H41" s="2">
        <v>-6.38E-4</v>
      </c>
      <c r="I41" s="2">
        <v>-3.7580000000000001E-3</v>
      </c>
      <c r="J41" s="2">
        <v>2.4819999999999998E-3</v>
      </c>
      <c r="K41" s="1">
        <f t="shared" si="2"/>
        <v>-2.1392026030931697</v>
      </c>
      <c r="L41" s="2">
        <f t="shared" si="3"/>
        <v>-5.6902488808595804</v>
      </c>
      <c r="M41" s="2">
        <f t="shared" si="4"/>
        <v>1.4118411793768746</v>
      </c>
      <c r="N41" s="2">
        <f t="shared" si="5"/>
        <v>-0.31091392724713912</v>
      </c>
      <c r="O41" s="2">
        <f t="shared" si="6"/>
        <v>-0.59587677228424418</v>
      </c>
      <c r="P41" s="2">
        <f t="shared" si="7"/>
        <v>-2.5951082210034084E-2</v>
      </c>
      <c r="Q41" s="2">
        <f t="shared" si="8"/>
        <v>-0.15919990817309373</v>
      </c>
      <c r="R41" s="2">
        <f t="shared" si="9"/>
        <v>-0.93773237447411628</v>
      </c>
      <c r="S41" s="3">
        <f t="shared" si="10"/>
        <v>0.61933255812792876</v>
      </c>
    </row>
    <row r="42" spans="1:19">
      <c r="A42">
        <f t="shared" si="11"/>
        <v>37</v>
      </c>
      <c r="B42" s="1">
        <v>-0.89426300000000003</v>
      </c>
      <c r="C42" s="2">
        <v>-2.3243900000000002</v>
      </c>
      <c r="D42" s="2">
        <v>0.53586400000000001</v>
      </c>
      <c r="E42" s="2">
        <v>-1.2390000000000001E-3</v>
      </c>
      <c r="F42" s="2">
        <v>-2.385E-3</v>
      </c>
      <c r="G42" s="2">
        <v>-9.2999999999999997E-5</v>
      </c>
      <c r="H42" s="2">
        <v>-4.8899999999999996E-4</v>
      </c>
      <c r="I42" s="2">
        <v>-3.5620000000000001E-3</v>
      </c>
      <c r="J42" s="2">
        <v>2.5839999999999999E-3</v>
      </c>
      <c r="K42" s="1">
        <f t="shared" si="2"/>
        <v>-2.2314512144607415</v>
      </c>
      <c r="L42" s="2">
        <f t="shared" si="3"/>
        <v>-5.8000419209789555</v>
      </c>
      <c r="M42" s="2">
        <f t="shared" si="4"/>
        <v>1.3371394920574717</v>
      </c>
      <c r="N42" s="2">
        <f t="shared" si="5"/>
        <v>-0.30916721979069456</v>
      </c>
      <c r="O42" s="2">
        <f t="shared" si="6"/>
        <v>-0.59512818337433937</v>
      </c>
      <c r="P42" s="2">
        <f t="shared" si="7"/>
        <v>-2.3206256207049712E-2</v>
      </c>
      <c r="Q42" s="2">
        <f t="shared" si="8"/>
        <v>-0.12201999231448719</v>
      </c>
      <c r="R42" s="2">
        <f t="shared" si="9"/>
        <v>-0.88882456569366752</v>
      </c>
      <c r="S42" s="3">
        <f t="shared" si="10"/>
        <v>0.64478458106469305</v>
      </c>
    </row>
    <row r="43" spans="1:19">
      <c r="A43">
        <f t="shared" si="11"/>
        <v>38</v>
      </c>
      <c r="B43" s="1">
        <v>-0.92716100000000001</v>
      </c>
      <c r="C43" s="2">
        <v>-2.3663599999999998</v>
      </c>
      <c r="D43" s="2">
        <v>0.51203699999999996</v>
      </c>
      <c r="E43" s="2">
        <v>-1.2310000000000001E-3</v>
      </c>
      <c r="F43" s="2">
        <v>-2.3809999999999999E-3</v>
      </c>
      <c r="G43" s="2">
        <v>-8.1000000000000004E-5</v>
      </c>
      <c r="H43" s="2">
        <v>-3.5100000000000002E-4</v>
      </c>
      <c r="I43" s="2">
        <v>-3.385E-3</v>
      </c>
      <c r="J43" s="2">
        <v>2.6819999999999999E-3</v>
      </c>
      <c r="K43" s="1">
        <f t="shared" si="2"/>
        <v>-2.3135414743209051</v>
      </c>
      <c r="L43" s="2">
        <f t="shared" si="3"/>
        <v>-5.9047695094746402</v>
      </c>
      <c r="M43" s="2">
        <f t="shared" si="4"/>
        <v>1.2776840655364636</v>
      </c>
      <c r="N43" s="2">
        <f t="shared" si="5"/>
        <v>-0.30717098269761506</v>
      </c>
      <c r="O43" s="2">
        <f t="shared" si="6"/>
        <v>-0.59413006482779951</v>
      </c>
      <c r="P43" s="2">
        <f t="shared" si="7"/>
        <v>-2.0211900567430396E-2</v>
      </c>
      <c r="Q43" s="2">
        <f t="shared" si="8"/>
        <v>-8.7584902458865049E-2</v>
      </c>
      <c r="R43" s="2">
        <f t="shared" si="9"/>
        <v>-0.84465782000928258</v>
      </c>
      <c r="S43" s="3">
        <f t="shared" si="10"/>
        <v>0.66923848545491749</v>
      </c>
    </row>
    <row r="44" spans="1:19">
      <c r="A44">
        <f t="shared" si="11"/>
        <v>39</v>
      </c>
      <c r="B44" s="1">
        <v>-0.95630700000000002</v>
      </c>
      <c r="C44" s="2">
        <v>-2.40611</v>
      </c>
      <c r="D44" s="2">
        <v>0.49349199999999999</v>
      </c>
      <c r="E44" s="2">
        <v>-1.2229999999999999E-3</v>
      </c>
      <c r="F44" s="2">
        <v>-2.3770000000000002E-3</v>
      </c>
      <c r="G44" s="2">
        <v>-6.8999999999999997E-5</v>
      </c>
      <c r="H44" s="2">
        <v>-2.24E-4</v>
      </c>
      <c r="I44" s="2">
        <v>-3.2260000000000001E-3</v>
      </c>
      <c r="J44" s="2">
        <v>2.7780000000000001E-3</v>
      </c>
      <c r="K44" s="1">
        <f t="shared" si="2"/>
        <v>-2.3862693822145258</v>
      </c>
      <c r="L44" s="2">
        <f t="shared" si="3"/>
        <v>-6.00395754003703</v>
      </c>
      <c r="M44" s="2">
        <f t="shared" si="4"/>
        <v>1.2314087944225136</v>
      </c>
      <c r="N44" s="2">
        <f t="shared" si="5"/>
        <v>-0.30517474560453545</v>
      </c>
      <c r="O44" s="2">
        <f t="shared" si="6"/>
        <v>-0.59313194628125987</v>
      </c>
      <c r="P44" s="2">
        <f t="shared" si="7"/>
        <v>-1.7217544927811076E-2</v>
      </c>
      <c r="Q44" s="2">
        <f t="shared" si="8"/>
        <v>-5.5894638606227259E-2</v>
      </c>
      <c r="R44" s="2">
        <f t="shared" si="9"/>
        <v>-0.80498260778432662</v>
      </c>
      <c r="S44" s="3">
        <f t="shared" si="10"/>
        <v>0.69319333057187205</v>
      </c>
    </row>
    <row r="45" spans="1:19">
      <c r="A45">
        <f t="shared" si="11"/>
        <v>40</v>
      </c>
      <c r="B45" s="1">
        <v>-0.98199999999999998</v>
      </c>
      <c r="C45" s="2">
        <v>-2.44346</v>
      </c>
      <c r="D45" s="2">
        <v>0.47945900000000002</v>
      </c>
      <c r="E45" s="2">
        <v>-1.214E-3</v>
      </c>
      <c r="F45" s="2">
        <v>-2.3709999999999998E-3</v>
      </c>
      <c r="G45" s="2">
        <v>-5.5999999999999999E-5</v>
      </c>
      <c r="H45" s="2">
        <v>-1.07E-4</v>
      </c>
      <c r="I45" s="2">
        <v>-3.0839999999999999E-3</v>
      </c>
      <c r="J45" s="2">
        <v>2.8709999999999999E-3</v>
      </c>
      <c r="K45" s="1">
        <f t="shared" si="2"/>
        <v>-2.4503810317551418</v>
      </c>
      <c r="L45" s="2">
        <f t="shared" si="3"/>
        <v>-6.0971568593201813</v>
      </c>
      <c r="M45" s="2">
        <f t="shared" si="4"/>
        <v>1.1963923005135322</v>
      </c>
      <c r="N45" s="2">
        <f t="shared" si="5"/>
        <v>-0.30292897887482095</v>
      </c>
      <c r="O45" s="2">
        <f t="shared" si="6"/>
        <v>-0.59163476846145013</v>
      </c>
      <c r="P45" s="2">
        <f t="shared" si="7"/>
        <v>-1.3973659651556815E-2</v>
      </c>
      <c r="Q45" s="2">
        <f t="shared" si="8"/>
        <v>-2.6699671119938918E-2</v>
      </c>
      <c r="R45" s="2">
        <f t="shared" si="9"/>
        <v>-0.7695493993821646</v>
      </c>
      <c r="S45" s="3">
        <f t="shared" si="10"/>
        <v>0.71639958677892179</v>
      </c>
    </row>
    <row r="46" spans="1:19">
      <c r="A46">
        <f t="shared" si="11"/>
        <v>41</v>
      </c>
      <c r="B46" s="1">
        <v>-1.00451</v>
      </c>
      <c r="C46" s="2">
        <v>-2.4782600000000001</v>
      </c>
      <c r="D46" s="2">
        <v>0.46923599999999999</v>
      </c>
      <c r="E46" s="2">
        <v>-1.2049999999999999E-3</v>
      </c>
      <c r="F46" s="2">
        <v>-2.366E-3</v>
      </c>
      <c r="G46" s="2">
        <v>-4.3999999999999999E-5</v>
      </c>
      <c r="H46" s="2">
        <v>1.5E-6</v>
      </c>
      <c r="I46" s="2">
        <v>-2.9580000000000001E-3</v>
      </c>
      <c r="J46" s="2">
        <v>2.9610000000000001E-3</v>
      </c>
      <c r="K46" s="1">
        <f t="shared" si="2"/>
        <v>-2.5065501529616672</v>
      </c>
      <c r="L46" s="2">
        <f t="shared" si="3"/>
        <v>-6.1839931728691422</v>
      </c>
      <c r="M46" s="2">
        <f t="shared" si="4"/>
        <v>1.1708828857603417</v>
      </c>
      <c r="N46" s="2">
        <f t="shared" si="5"/>
        <v>-0.30068321214510646</v>
      </c>
      <c r="O46" s="2">
        <f t="shared" si="6"/>
        <v>-0.59038712027827545</v>
      </c>
      <c r="P46" s="2">
        <f t="shared" si="7"/>
        <v>-1.0979304011937498E-2</v>
      </c>
      <c r="Q46" s="2">
        <f t="shared" si="8"/>
        <v>3.7429445495241472E-4</v>
      </c>
      <c r="R46" s="2">
        <f t="shared" si="9"/>
        <v>-0.7381086651661618</v>
      </c>
      <c r="S46" s="3">
        <f t="shared" si="10"/>
        <v>0.73885725407606662</v>
      </c>
    </row>
    <row r="47" spans="1:19">
      <c r="A47">
        <f t="shared" si="11"/>
        <v>42</v>
      </c>
      <c r="B47" s="1">
        <v>-1.0241</v>
      </c>
      <c r="C47" s="2">
        <v>-2.5103900000000001</v>
      </c>
      <c r="D47" s="2">
        <v>0.46218599999999999</v>
      </c>
      <c r="E47" s="2">
        <v>-1.1950000000000001E-3</v>
      </c>
      <c r="F47" s="2">
        <v>-2.359E-3</v>
      </c>
      <c r="G47" s="2">
        <v>-3.1000000000000001E-5</v>
      </c>
      <c r="H47" s="2">
        <v>1.01E-4</v>
      </c>
      <c r="I47" s="2">
        <v>-2.8470000000000001E-3</v>
      </c>
      <c r="J47" s="2">
        <v>3.0490000000000001E-3</v>
      </c>
      <c r="K47" s="1">
        <f t="shared" si="2"/>
        <v>-2.5554330087784529</v>
      </c>
      <c r="L47" s="2">
        <f t="shared" si="3"/>
        <v>-6.2641670451199492</v>
      </c>
      <c r="M47" s="2">
        <f t="shared" si="4"/>
        <v>1.1532910463775783</v>
      </c>
      <c r="N47" s="2">
        <f t="shared" si="5"/>
        <v>-0.29818791577875708</v>
      </c>
      <c r="O47" s="2">
        <f t="shared" si="6"/>
        <v>-0.58864041282183088</v>
      </c>
      <c r="P47" s="2">
        <f t="shared" si="7"/>
        <v>-7.7354187356832374E-3</v>
      </c>
      <c r="Q47" s="2">
        <f t="shared" si="8"/>
        <v>2.5202493300129261E-2</v>
      </c>
      <c r="R47" s="2">
        <f t="shared" si="9"/>
        <v>-0.71041087549968318</v>
      </c>
      <c r="S47" s="3">
        <f t="shared" si="10"/>
        <v>0.76081586209994168</v>
      </c>
    </row>
    <row r="48" spans="1:19">
      <c r="A48">
        <f t="shared" si="11"/>
        <v>43</v>
      </c>
      <c r="B48" s="1">
        <v>-1.0409999999999999</v>
      </c>
      <c r="C48" s="2">
        <v>-2.53973</v>
      </c>
      <c r="D48" s="2">
        <v>0.45774100000000001</v>
      </c>
      <c r="E48" s="2">
        <v>-1.1850000000000001E-3</v>
      </c>
      <c r="F48" s="2">
        <v>-2.3519999999999999E-3</v>
      </c>
      <c r="G48" s="2">
        <v>-1.9000000000000001E-5</v>
      </c>
      <c r="H48" s="2">
        <v>1.92E-4</v>
      </c>
      <c r="I48" s="2">
        <v>-2.7490000000000001E-3</v>
      </c>
      <c r="J48" s="2">
        <v>3.1340000000000001E-3</v>
      </c>
      <c r="K48" s="1">
        <f t="shared" si="2"/>
        <v>-2.597603517369758</v>
      </c>
      <c r="L48" s="2">
        <f t="shared" si="3"/>
        <v>-6.3373790405086412</v>
      </c>
      <c r="M48" s="2">
        <f t="shared" si="4"/>
        <v>1.1421994540291551</v>
      </c>
      <c r="N48" s="2">
        <f t="shared" si="5"/>
        <v>-0.29569261941240765</v>
      </c>
      <c r="O48" s="2">
        <f t="shared" si="6"/>
        <v>-0.58689370536538632</v>
      </c>
      <c r="P48" s="2">
        <f t="shared" si="7"/>
        <v>-4.7410630960639201E-3</v>
      </c>
      <c r="Q48" s="2">
        <f t="shared" si="8"/>
        <v>4.7909690233909084E-2</v>
      </c>
      <c r="R48" s="2">
        <f t="shared" si="9"/>
        <v>-0.68595697110945875</v>
      </c>
      <c r="S48" s="3">
        <f t="shared" si="10"/>
        <v>0.78202588121391181</v>
      </c>
    </row>
    <row r="49" spans="1:19">
      <c r="A49">
        <f t="shared" si="11"/>
        <v>44</v>
      </c>
      <c r="B49" s="1">
        <v>-1.05542</v>
      </c>
      <c r="C49" s="2">
        <v>-2.5662400000000001</v>
      </c>
      <c r="D49" s="2">
        <v>0.45539800000000003</v>
      </c>
      <c r="E49" s="2">
        <v>-1.175E-3</v>
      </c>
      <c r="F49" s="2">
        <v>-2.3449999999999999E-3</v>
      </c>
      <c r="G49" s="2">
        <v>-5.4E-6</v>
      </c>
      <c r="H49" s="2">
        <v>2.7599999999999999E-4</v>
      </c>
      <c r="I49" s="2">
        <v>-2.663E-3</v>
      </c>
      <c r="J49" s="2">
        <v>3.2160000000000001E-3</v>
      </c>
      <c r="K49" s="1">
        <f t="shared" si="2"/>
        <v>-2.633585690972517</v>
      </c>
      <c r="L49" s="2">
        <f t="shared" si="3"/>
        <v>-6.403529347180565</v>
      </c>
      <c r="M49" s="2">
        <f t="shared" si="4"/>
        <v>1.1363529746427985</v>
      </c>
      <c r="N49" s="2">
        <f t="shared" si="5"/>
        <v>-0.29319732304605822</v>
      </c>
      <c r="O49" s="2">
        <f t="shared" si="6"/>
        <v>-0.58514699790894165</v>
      </c>
      <c r="P49" s="2">
        <f t="shared" si="7"/>
        <v>-1.3474600378286931E-3</v>
      </c>
      <c r="Q49" s="2">
        <f t="shared" si="8"/>
        <v>6.8870179711244303E-2</v>
      </c>
      <c r="R49" s="2">
        <f t="shared" si="9"/>
        <v>-0.66449742235885367</v>
      </c>
      <c r="S49" s="3">
        <f t="shared" si="10"/>
        <v>0.80248731141797713</v>
      </c>
    </row>
    <row r="50" spans="1:19">
      <c r="A50">
        <f t="shared" si="11"/>
        <v>45</v>
      </c>
      <c r="B50" s="1">
        <v>-1.0675699999999999</v>
      </c>
      <c r="C50" s="2">
        <v>-2.5898500000000002</v>
      </c>
      <c r="D50" s="2">
        <v>0.45471400000000001</v>
      </c>
      <c r="E50" s="2">
        <v>-1.165E-3</v>
      </c>
      <c r="F50" s="2">
        <v>-2.3370000000000001E-3</v>
      </c>
      <c r="G50" s="2">
        <v>7.9000000000000006E-6</v>
      </c>
      <c r="H50" s="2">
        <v>3.5300000000000002E-4</v>
      </c>
      <c r="I50" s="2">
        <v>-2.5890000000000002E-3</v>
      </c>
      <c r="J50" s="2">
        <v>3.2940000000000001E-3</v>
      </c>
      <c r="K50" s="1">
        <f t="shared" si="2"/>
        <v>-2.6639035418236623</v>
      </c>
      <c r="L50" s="2">
        <f t="shared" si="3"/>
        <v>-6.4624432943900754</v>
      </c>
      <c r="M50" s="2">
        <f t="shared" si="4"/>
        <v>1.1346461919282154</v>
      </c>
      <c r="N50" s="2">
        <f t="shared" si="5"/>
        <v>-0.29070202667970879</v>
      </c>
      <c r="O50" s="2">
        <f t="shared" si="6"/>
        <v>-0.58315076081586215</v>
      </c>
      <c r="P50" s="2">
        <f t="shared" si="7"/>
        <v>1.971284129416051E-3</v>
      </c>
      <c r="Q50" s="2">
        <f t="shared" si="8"/>
        <v>8.8083961732134938E-2</v>
      </c>
      <c r="R50" s="2">
        <f t="shared" si="9"/>
        <v>-0.64603222924786785</v>
      </c>
      <c r="S50" s="3">
        <f t="shared" si="10"/>
        <v>0.82195062307550271</v>
      </c>
    </row>
    <row r="51" spans="1:19">
      <c r="A51">
        <f t="shared" si="11"/>
        <v>46</v>
      </c>
      <c r="B51" s="1">
        <v>-1.0776300000000001</v>
      </c>
      <c r="C51" s="2">
        <v>-2.61056</v>
      </c>
      <c r="D51" s="2">
        <v>0.45530399999999999</v>
      </c>
      <c r="E51" s="2">
        <v>-1.1540000000000001E-3</v>
      </c>
      <c r="F51" s="2">
        <v>-2.3289999999999999E-3</v>
      </c>
      <c r="G51" s="2">
        <v>2.0999999999999999E-5</v>
      </c>
      <c r="H51" s="2">
        <v>4.2299999999999998E-4</v>
      </c>
      <c r="I51" s="2">
        <v>-2.5240000000000002E-3</v>
      </c>
      <c r="J51" s="2">
        <v>3.3700000000000002E-3</v>
      </c>
      <c r="K51" s="1">
        <f t="shared" si="2"/>
        <v>-2.6890062232691379</v>
      </c>
      <c r="L51" s="2">
        <f t="shared" si="3"/>
        <v>-6.5141208821371714</v>
      </c>
      <c r="M51" s="2">
        <f t="shared" si="4"/>
        <v>1.1361184167843614</v>
      </c>
      <c r="N51" s="2">
        <f t="shared" si="5"/>
        <v>-0.28795720067672442</v>
      </c>
      <c r="O51" s="2">
        <f t="shared" si="6"/>
        <v>-0.58115452372278253</v>
      </c>
      <c r="P51" s="2">
        <f t="shared" si="7"/>
        <v>5.2401223693338056E-3</v>
      </c>
      <c r="Q51" s="2">
        <f t="shared" si="8"/>
        <v>0.10555103629658096</v>
      </c>
      <c r="R51" s="2">
        <f t="shared" si="9"/>
        <v>-0.62981280286659658</v>
      </c>
      <c r="S51" s="3">
        <f t="shared" si="10"/>
        <v>0.8409148754597584</v>
      </c>
    </row>
    <row r="52" spans="1:19">
      <c r="A52">
        <f t="shared" si="11"/>
        <v>47</v>
      </c>
      <c r="B52" s="1">
        <v>-1.0857699999999999</v>
      </c>
      <c r="C52" s="2">
        <v>-2.6283699999999999</v>
      </c>
      <c r="D52" s="2">
        <v>0.45683800000000002</v>
      </c>
      <c r="E52" s="2">
        <v>-1.1429999999999999E-3</v>
      </c>
      <c r="F52" s="2">
        <v>-2.3210000000000001E-3</v>
      </c>
      <c r="G52" s="2">
        <v>3.4999999999999997E-5</v>
      </c>
      <c r="H52" s="2">
        <v>4.8700000000000002E-4</v>
      </c>
      <c r="I52" s="2">
        <v>-2.467E-3</v>
      </c>
      <c r="J52" s="2">
        <v>3.4420000000000002E-3</v>
      </c>
      <c r="K52" s="1">
        <f t="shared" si="2"/>
        <v>-2.7093179356912218</v>
      </c>
      <c r="L52" s="2">
        <f t="shared" si="3"/>
        <v>-6.558562110421855</v>
      </c>
      <c r="M52" s="2">
        <f t="shared" si="4"/>
        <v>1.1399462014103416</v>
      </c>
      <c r="N52" s="2">
        <f t="shared" si="5"/>
        <v>-0.28521237467374</v>
      </c>
      <c r="O52" s="2">
        <f t="shared" si="6"/>
        <v>-0.57915828662970303</v>
      </c>
      <c r="P52" s="2">
        <f t="shared" si="7"/>
        <v>8.7335372822230101E-3</v>
      </c>
      <c r="Q52" s="2">
        <f t="shared" si="8"/>
        <v>0.12152093304121732</v>
      </c>
      <c r="R52" s="2">
        <f t="shared" si="9"/>
        <v>-0.61558961357840469</v>
      </c>
      <c r="S52" s="3">
        <f t="shared" si="10"/>
        <v>0.85888100929747435</v>
      </c>
    </row>
    <row r="53" spans="1:19">
      <c r="A53">
        <f t="shared" si="11"/>
        <v>48</v>
      </c>
      <c r="B53" s="1">
        <v>-1.09215</v>
      </c>
      <c r="C53" s="2">
        <v>-2.6433200000000001</v>
      </c>
      <c r="D53" s="2">
        <v>0.459032</v>
      </c>
      <c r="E53" s="2">
        <v>-1.132E-3</v>
      </c>
      <c r="F53" s="2">
        <v>-2.313E-3</v>
      </c>
      <c r="G53" s="2">
        <v>4.8999999999999998E-5</v>
      </c>
      <c r="H53" s="2">
        <v>5.4500000000000002E-4</v>
      </c>
      <c r="I53" s="2">
        <v>-2.418E-3</v>
      </c>
      <c r="J53" s="2">
        <v>3.509E-3</v>
      </c>
      <c r="K53" s="1">
        <f t="shared" si="2"/>
        <v>-2.7252379265085316</v>
      </c>
      <c r="L53" s="2">
        <f t="shared" si="3"/>
        <v>-6.5958667910987794</v>
      </c>
      <c r="M53" s="2">
        <f t="shared" si="4"/>
        <v>1.1454208816381122</v>
      </c>
      <c r="N53" s="2">
        <f t="shared" si="5"/>
        <v>-0.28246754867075563</v>
      </c>
      <c r="O53" s="2">
        <f t="shared" si="6"/>
        <v>-0.57716204953662353</v>
      </c>
      <c r="P53" s="2">
        <f t="shared" si="7"/>
        <v>1.2226952195112212E-2</v>
      </c>
      <c r="Q53" s="2">
        <f t="shared" si="8"/>
        <v>0.13599365196604402</v>
      </c>
      <c r="R53" s="2">
        <f t="shared" si="9"/>
        <v>-0.60336266138329253</v>
      </c>
      <c r="S53" s="3">
        <f t="shared" si="10"/>
        <v>0.8755994949520155</v>
      </c>
    </row>
    <row r="54" spans="1:19">
      <c r="A54">
        <f t="shared" si="11"/>
        <v>49</v>
      </c>
      <c r="B54" s="1">
        <v>-1.0969100000000001</v>
      </c>
      <c r="C54" s="2">
        <v>-2.6554700000000002</v>
      </c>
      <c r="D54" s="2">
        <v>0.461644</v>
      </c>
      <c r="E54" s="2">
        <v>-1.121E-3</v>
      </c>
      <c r="F54" s="2">
        <v>-2.3050000000000002E-3</v>
      </c>
      <c r="G54" s="2">
        <v>6.3E-5</v>
      </c>
      <c r="H54" s="2">
        <v>5.9800000000000001E-4</v>
      </c>
      <c r="I54" s="2">
        <v>-2.3760000000000001E-3</v>
      </c>
      <c r="J54" s="2">
        <v>3.5729999999999998E-3</v>
      </c>
      <c r="K54" s="1">
        <f t="shared" si="2"/>
        <v>-2.7371155372123548</v>
      </c>
      <c r="L54" s="2">
        <f t="shared" si="3"/>
        <v>-6.6261846419499255</v>
      </c>
      <c r="M54" s="2">
        <f t="shared" si="4"/>
        <v>1.151938595747017</v>
      </c>
      <c r="N54" s="2">
        <f t="shared" si="5"/>
        <v>-0.27972272266777126</v>
      </c>
      <c r="O54" s="2">
        <f t="shared" si="6"/>
        <v>-0.57516581244354403</v>
      </c>
      <c r="P54" s="2">
        <f t="shared" si="7"/>
        <v>1.5720367108001416E-2</v>
      </c>
      <c r="Q54" s="2">
        <f t="shared" si="8"/>
        <v>0.14921872270769598</v>
      </c>
      <c r="R54" s="2">
        <f t="shared" si="9"/>
        <v>-0.59288241664462493</v>
      </c>
      <c r="S54" s="3">
        <f t="shared" si="10"/>
        <v>0.89156939169665173</v>
      </c>
    </row>
    <row r="55" spans="1:19">
      <c r="A55">
        <f t="shared" si="11"/>
        <v>50</v>
      </c>
      <c r="B55" s="1">
        <v>-1.1002000000000001</v>
      </c>
      <c r="C55" s="2">
        <v>-2.6648700000000001</v>
      </c>
      <c r="D55" s="2">
        <v>0.464474</v>
      </c>
      <c r="E55" s="2">
        <v>-1.109E-3</v>
      </c>
      <c r="F55" s="2">
        <v>-2.297E-3</v>
      </c>
      <c r="G55" s="2">
        <v>7.7999999999999999E-5</v>
      </c>
      <c r="H55" s="2">
        <v>6.4599999999999998E-4</v>
      </c>
      <c r="I55" s="2">
        <v>-2.3400000000000001E-3</v>
      </c>
      <c r="J55" s="2">
        <v>3.6329999999999999E-3</v>
      </c>
      <c r="K55" s="1">
        <f t="shared" si="2"/>
        <v>-2.7453250622576446</v>
      </c>
      <c r="L55" s="2">
        <f t="shared" si="3"/>
        <v>-6.6496404277936092</v>
      </c>
      <c r="M55" s="2">
        <f t="shared" si="4"/>
        <v>1.1590002844637859</v>
      </c>
      <c r="N55" s="2">
        <f t="shared" si="5"/>
        <v>-0.2767283670281519</v>
      </c>
      <c r="O55" s="2">
        <f t="shared" si="6"/>
        <v>-0.57316957535046442</v>
      </c>
      <c r="P55" s="2">
        <f t="shared" si="7"/>
        <v>1.9463311657525566E-2</v>
      </c>
      <c r="Q55" s="2">
        <f t="shared" si="8"/>
        <v>0.16119614526617326</v>
      </c>
      <c r="R55" s="2">
        <f t="shared" si="9"/>
        <v>-0.58389934972576696</v>
      </c>
      <c r="S55" s="3">
        <f t="shared" si="10"/>
        <v>0.90654116989474842</v>
      </c>
    </row>
    <row r="56" spans="1:19">
      <c r="A56">
        <f t="shared" si="11"/>
        <v>51</v>
      </c>
      <c r="B56" s="1">
        <v>-1.1021300000000001</v>
      </c>
      <c r="C56" s="2">
        <v>-2.6716099999999998</v>
      </c>
      <c r="D56" s="2">
        <v>0.46735399999999999</v>
      </c>
      <c r="E56" s="2">
        <v>-1.098E-3</v>
      </c>
      <c r="F56" s="2">
        <v>-2.2880000000000001E-3</v>
      </c>
      <c r="G56" s="2">
        <v>9.2E-5</v>
      </c>
      <c r="H56" s="2">
        <v>6.8999999999999997E-4</v>
      </c>
      <c r="I56" s="2">
        <v>-2.3080000000000002E-3</v>
      </c>
      <c r="J56" s="2">
        <v>3.6879999999999999E-3</v>
      </c>
      <c r="K56" s="1">
        <f t="shared" si="2"/>
        <v>-2.7501409842446991</v>
      </c>
      <c r="L56" s="2">
        <f t="shared" si="3"/>
        <v>-6.666458725302804</v>
      </c>
      <c r="M56" s="2">
        <f t="shared" si="4"/>
        <v>1.1661867379988722</v>
      </c>
      <c r="N56" s="2">
        <f t="shared" si="5"/>
        <v>-0.27398354102516759</v>
      </c>
      <c r="O56" s="2">
        <f t="shared" si="6"/>
        <v>-0.57092380862074998</v>
      </c>
      <c r="P56" s="2">
        <f t="shared" si="7"/>
        <v>2.2956726570414771E-2</v>
      </c>
      <c r="Q56" s="2">
        <f t="shared" si="8"/>
        <v>0.17217544927811076</v>
      </c>
      <c r="R56" s="2">
        <f t="shared" si="9"/>
        <v>-0.57591440135344885</v>
      </c>
      <c r="S56" s="3">
        <f t="shared" si="10"/>
        <v>0.92026529990967032</v>
      </c>
    </row>
    <row r="57" spans="1:19">
      <c r="A57">
        <f t="shared" si="11"/>
        <v>52</v>
      </c>
      <c r="B57" s="1">
        <v>-1.1028199999999999</v>
      </c>
      <c r="C57" s="2">
        <v>-2.67578</v>
      </c>
      <c r="D57" s="2">
        <v>0.47014800000000001</v>
      </c>
      <c r="E57" s="2">
        <v>-1.0870000000000001E-3</v>
      </c>
      <c r="F57" s="2">
        <v>-2.2799999999999999E-3</v>
      </c>
      <c r="G57" s="15">
        <v>1.07E-4</v>
      </c>
      <c r="H57" s="2">
        <v>7.2900000000000005E-4</v>
      </c>
      <c r="I57" s="2">
        <v>-2.2799999999999999E-3</v>
      </c>
      <c r="J57" s="2">
        <v>3.738E-3</v>
      </c>
      <c r="K57" s="1">
        <f t="shared" si="2"/>
        <v>-2.7518627387374797</v>
      </c>
      <c r="L57" s="2">
        <f t="shared" si="3"/>
        <v>-6.6768641111504818</v>
      </c>
      <c r="M57" s="2">
        <f t="shared" si="4"/>
        <v>1.1731585960464526</v>
      </c>
      <c r="N57" s="2">
        <f t="shared" si="5"/>
        <v>-0.27123871502218322</v>
      </c>
      <c r="O57" s="2">
        <f t="shared" si="6"/>
        <v>-0.56892757152767026</v>
      </c>
      <c r="P57" s="2">
        <f t="shared" si="7"/>
        <v>2.6699671119938918E-2</v>
      </c>
      <c r="Q57" s="2">
        <f t="shared" si="8"/>
        <v>0.18190710510687355</v>
      </c>
      <c r="R57" s="2">
        <f t="shared" si="9"/>
        <v>-0.56892757152767026</v>
      </c>
      <c r="S57" s="3">
        <f t="shared" si="10"/>
        <v>0.93274178174141742</v>
      </c>
    </row>
    <row r="58" spans="1:19">
      <c r="A58">
        <f t="shared" si="11"/>
        <v>53</v>
      </c>
      <c r="B58" s="1">
        <v>-1.1023700000000001</v>
      </c>
      <c r="C58" s="2">
        <v>-2.6774900000000001</v>
      </c>
      <c r="D58" s="2">
        <v>0.47274699999999997</v>
      </c>
      <c r="E58" s="2">
        <v>-1.075E-3</v>
      </c>
      <c r="F58" s="2">
        <v>-2.2720000000000001E-3</v>
      </c>
      <c r="G58" s="2">
        <v>1.22E-4</v>
      </c>
      <c r="H58" s="2">
        <v>7.6400000000000003E-4</v>
      </c>
      <c r="I58" s="2">
        <v>-2.2560000000000002E-3</v>
      </c>
      <c r="J58" s="2">
        <v>3.784E-3</v>
      </c>
      <c r="K58" s="1">
        <f t="shared" si="2"/>
        <v>-2.7507398553726228</v>
      </c>
      <c r="L58" s="2">
        <f t="shared" si="3"/>
        <v>-6.6811310679369393</v>
      </c>
      <c r="M58" s="2">
        <f t="shared" si="4"/>
        <v>1.1796438713025945</v>
      </c>
      <c r="N58" s="2">
        <f t="shared" si="5"/>
        <v>-0.26824435938256391</v>
      </c>
      <c r="O58" s="2">
        <f t="shared" si="6"/>
        <v>-0.56693133443459076</v>
      </c>
      <c r="P58" s="2">
        <f t="shared" si="7"/>
        <v>3.0442615669463064E-2</v>
      </c>
      <c r="Q58" s="2">
        <f t="shared" si="8"/>
        <v>0.19064064238909659</v>
      </c>
      <c r="R58" s="2">
        <f t="shared" si="9"/>
        <v>-0.56293886024843176</v>
      </c>
      <c r="S58" s="3">
        <f t="shared" si="10"/>
        <v>0.94422014502662488</v>
      </c>
    </row>
    <row r="59" spans="1:19">
      <c r="A59">
        <f t="shared" si="11"/>
        <v>54</v>
      </c>
      <c r="B59" s="1">
        <v>-1.1008899999999999</v>
      </c>
      <c r="C59" s="2">
        <v>-2.67685</v>
      </c>
      <c r="D59" s="2">
        <v>0.47506399999999999</v>
      </c>
      <c r="E59" s="2">
        <v>-1.0629999999999999E-3</v>
      </c>
      <c r="F59" s="2">
        <v>-2.264E-3</v>
      </c>
      <c r="G59" s="2">
        <v>1.3799999999999999E-4</v>
      </c>
      <c r="H59" s="2">
        <v>7.9600000000000005E-4</v>
      </c>
      <c r="I59" s="2">
        <v>-2.2339999999999999E-3</v>
      </c>
      <c r="J59" s="2">
        <v>3.826E-3</v>
      </c>
      <c r="K59" s="1">
        <f t="shared" si="2"/>
        <v>-2.7470468167504252</v>
      </c>
      <c r="L59" s="2">
        <f t="shared" si="3"/>
        <v>-6.679534078262475</v>
      </c>
      <c r="M59" s="2">
        <f t="shared" si="4"/>
        <v>1.1854254729834262</v>
      </c>
      <c r="N59" s="2">
        <f t="shared" si="5"/>
        <v>-0.26525000374294455</v>
      </c>
      <c r="O59" s="2">
        <f t="shared" si="6"/>
        <v>-0.56493509734151126</v>
      </c>
      <c r="P59" s="2">
        <f t="shared" si="7"/>
        <v>3.4435089855622152E-2</v>
      </c>
      <c r="Q59" s="2">
        <f t="shared" si="8"/>
        <v>0.19862559076141476</v>
      </c>
      <c r="R59" s="2">
        <f t="shared" si="9"/>
        <v>-0.55744920824246291</v>
      </c>
      <c r="S59" s="3">
        <f t="shared" si="10"/>
        <v>0.95470038976529248</v>
      </c>
    </row>
    <row r="60" spans="1:19">
      <c r="A60">
        <f t="shared" si="11"/>
        <v>55</v>
      </c>
      <c r="B60" s="1">
        <v>-1.0984700000000001</v>
      </c>
      <c r="C60" s="2">
        <v>-2.6739799999999998</v>
      </c>
      <c r="D60" s="2">
        <v>0.47703400000000001</v>
      </c>
      <c r="E60" s="2">
        <v>-1.052E-3</v>
      </c>
      <c r="F60" s="2">
        <v>-2.2560000000000002E-3</v>
      </c>
      <c r="G60" s="2">
        <v>1.5300000000000001E-4</v>
      </c>
      <c r="H60" s="2">
        <v>8.2399999999999997E-4</v>
      </c>
      <c r="I60" s="2">
        <v>-2.2139999999999998E-3</v>
      </c>
      <c r="J60" s="2">
        <v>3.8630000000000001E-3</v>
      </c>
      <c r="K60" s="1">
        <f t="shared" si="2"/>
        <v>-2.74100819954386</v>
      </c>
      <c r="L60" s="2">
        <f t="shared" si="3"/>
        <v>-6.6723725776910525</v>
      </c>
      <c r="M60" s="2">
        <f t="shared" si="4"/>
        <v>1.1903412068251347</v>
      </c>
      <c r="N60" s="2">
        <f t="shared" si="5"/>
        <v>-0.26250517773996018</v>
      </c>
      <c r="O60" s="2">
        <f t="shared" si="6"/>
        <v>-0.56293886024843176</v>
      </c>
      <c r="P60" s="2">
        <f t="shared" si="7"/>
        <v>3.8178034405146298E-2</v>
      </c>
      <c r="Q60" s="2">
        <f t="shared" si="8"/>
        <v>0.20561242058719315</v>
      </c>
      <c r="R60" s="2">
        <f t="shared" si="9"/>
        <v>-0.55245861550976416</v>
      </c>
      <c r="S60" s="3">
        <f t="shared" si="10"/>
        <v>0.9639329863207855</v>
      </c>
    </row>
    <row r="61" spans="1:19">
      <c r="A61">
        <f t="shared" si="11"/>
        <v>56</v>
      </c>
      <c r="B61" s="1">
        <v>-1.0951900000000001</v>
      </c>
      <c r="C61" s="2">
        <v>-2.6689799999999999</v>
      </c>
      <c r="D61" s="2">
        <v>0.47860999999999998</v>
      </c>
      <c r="E61" s="2">
        <v>-1.0399999999999999E-3</v>
      </c>
      <c r="F61" s="2">
        <v>-2.248E-3</v>
      </c>
      <c r="G61" s="2">
        <v>1.6899999999999999E-4</v>
      </c>
      <c r="H61" s="2">
        <v>8.4900000000000004E-4</v>
      </c>
      <c r="I61" s="2">
        <v>-2.1970000000000002E-3</v>
      </c>
      <c r="J61" s="2">
        <v>3.895E-3</v>
      </c>
      <c r="K61" s="1">
        <f t="shared" si="2"/>
        <v>-2.732823627462234</v>
      </c>
      <c r="L61" s="2">
        <f t="shared" si="3"/>
        <v>-6.6598960958593052</v>
      </c>
      <c r="M61" s="2">
        <f t="shared" si="4"/>
        <v>1.1942737938985013</v>
      </c>
      <c r="N61" s="2">
        <f t="shared" si="5"/>
        <v>-0.25951082210034082</v>
      </c>
      <c r="O61" s="2">
        <f t="shared" si="6"/>
        <v>-0.56094262315535215</v>
      </c>
      <c r="P61" s="2">
        <f t="shared" si="7"/>
        <v>4.2170508591305389E-2</v>
      </c>
      <c r="Q61" s="2">
        <f t="shared" si="8"/>
        <v>0.21185066150306675</v>
      </c>
      <c r="R61" s="2">
        <f t="shared" si="9"/>
        <v>-0.54821661168697011</v>
      </c>
      <c r="S61" s="3">
        <f t="shared" si="10"/>
        <v>0.97191793469310361</v>
      </c>
    </row>
    <row r="62" spans="1:19">
      <c r="A62">
        <f t="shared" si="11"/>
        <v>57</v>
      </c>
      <c r="B62" s="1">
        <v>-1.0911200000000001</v>
      </c>
      <c r="C62" s="2">
        <v>-2.6619999999999999</v>
      </c>
      <c r="D62" s="2">
        <v>0.47976000000000002</v>
      </c>
      <c r="E62" s="2">
        <v>-1.0280000000000001E-3</v>
      </c>
      <c r="F62" s="2">
        <v>-2.2409999999999999E-3</v>
      </c>
      <c r="G62" s="2">
        <v>1.84E-4</v>
      </c>
      <c r="H62" s="2">
        <v>8.7100000000000003E-4</v>
      </c>
      <c r="I62" s="2">
        <v>-2.1800000000000001E-3</v>
      </c>
      <c r="J62" s="2">
        <v>3.9220000000000001E-3</v>
      </c>
      <c r="K62" s="1">
        <f t="shared" si="2"/>
        <v>-2.7226677712511917</v>
      </c>
      <c r="L62" s="2">
        <f t="shared" si="3"/>
        <v>-6.6424789272221858</v>
      </c>
      <c r="M62" s="2">
        <f t="shared" si="4"/>
        <v>1.1971433847198032</v>
      </c>
      <c r="N62" s="2">
        <f t="shared" si="5"/>
        <v>-0.25651646646072157</v>
      </c>
      <c r="O62" s="2">
        <f t="shared" si="6"/>
        <v>-0.55919591569890759</v>
      </c>
      <c r="P62" s="2">
        <f t="shared" si="7"/>
        <v>4.5913453140829542E-2</v>
      </c>
      <c r="Q62" s="2">
        <f t="shared" si="8"/>
        <v>0.21734031350903546</v>
      </c>
      <c r="R62" s="2">
        <f t="shared" si="9"/>
        <v>-0.54397460786417606</v>
      </c>
      <c r="S62" s="3">
        <f t="shared" si="10"/>
        <v>0.97865523488224693</v>
      </c>
    </row>
    <row r="63" spans="1:19">
      <c r="A63">
        <f t="shared" si="11"/>
        <v>58</v>
      </c>
      <c r="B63" s="1">
        <v>-1.0863400000000001</v>
      </c>
      <c r="C63" s="2">
        <v>-2.6531400000000001</v>
      </c>
      <c r="D63" s="2">
        <v>0.48046499999999998</v>
      </c>
      <c r="E63" s="2">
        <v>-1.0169999999999999E-3</v>
      </c>
      <c r="F63" s="2">
        <v>-2.2330000000000002E-3</v>
      </c>
      <c r="G63" s="2">
        <v>2.0000000000000001E-4</v>
      </c>
      <c r="H63" s="2">
        <v>8.9099999999999997E-4</v>
      </c>
      <c r="I63" s="2">
        <v>-2.1640000000000001E-3</v>
      </c>
      <c r="J63" s="2">
        <v>3.9459999999999999E-3</v>
      </c>
      <c r="K63" s="1">
        <f t="shared" si="2"/>
        <v>-2.7107402546200414</v>
      </c>
      <c r="L63" s="2">
        <f t="shared" si="3"/>
        <v>-6.6203706014163304</v>
      </c>
      <c r="M63" s="2">
        <f t="shared" si="4"/>
        <v>1.1989025686580794</v>
      </c>
      <c r="N63" s="2">
        <f t="shared" si="5"/>
        <v>-0.25377164045773715</v>
      </c>
      <c r="O63" s="2">
        <f t="shared" si="6"/>
        <v>-0.55719967860582809</v>
      </c>
      <c r="P63" s="2">
        <f t="shared" si="7"/>
        <v>4.9905927326988626E-2</v>
      </c>
      <c r="Q63" s="2">
        <f t="shared" si="8"/>
        <v>0.22233090624173432</v>
      </c>
      <c r="R63" s="2">
        <f t="shared" si="9"/>
        <v>-0.53998213367801695</v>
      </c>
      <c r="S63" s="3">
        <f t="shared" si="10"/>
        <v>0.98464394616148554</v>
      </c>
    </row>
    <row r="64" spans="1:19">
      <c r="A64">
        <f t="shared" si="11"/>
        <v>59</v>
      </c>
      <c r="B64" s="1">
        <v>-1.08091</v>
      </c>
      <c r="C64" s="2">
        <v>-2.6425399999999999</v>
      </c>
      <c r="D64" s="2">
        <v>0.48071799999999998</v>
      </c>
      <c r="E64" s="2">
        <v>-1.005E-3</v>
      </c>
      <c r="F64" s="2">
        <v>-2.2260000000000001E-3</v>
      </c>
      <c r="G64" s="2">
        <v>2.1599999999999999E-4</v>
      </c>
      <c r="H64" s="2">
        <v>9.0799999999999995E-4</v>
      </c>
      <c r="I64" s="2">
        <v>-2.1489999999999999E-3</v>
      </c>
      <c r="J64" s="2">
        <v>3.9639999999999996E-3</v>
      </c>
      <c r="K64" s="1">
        <f t="shared" si="2"/>
        <v>-2.6971907953507639</v>
      </c>
      <c r="L64" s="2">
        <f t="shared" si="3"/>
        <v>-6.5939204599330266</v>
      </c>
      <c r="M64" s="2">
        <f t="shared" si="4"/>
        <v>1.1995338786387659</v>
      </c>
      <c r="N64" s="2">
        <f t="shared" si="5"/>
        <v>-0.25077728481811784</v>
      </c>
      <c r="O64" s="2">
        <f t="shared" si="6"/>
        <v>-0.55545297114938341</v>
      </c>
      <c r="P64" s="2">
        <f t="shared" si="7"/>
        <v>5.3898401513147717E-2</v>
      </c>
      <c r="Q64" s="2">
        <f t="shared" si="8"/>
        <v>0.22657291006452834</v>
      </c>
      <c r="R64" s="2">
        <f t="shared" si="9"/>
        <v>-0.53623918912849278</v>
      </c>
      <c r="S64" s="3">
        <f t="shared" si="10"/>
        <v>0.98913547962091453</v>
      </c>
    </row>
    <row r="65" spans="1:25" ht="15.75" thickBot="1">
      <c r="A65">
        <f t="shared" si="11"/>
        <v>60</v>
      </c>
      <c r="B65" s="4">
        <v>-1.0749</v>
      </c>
      <c r="C65" s="5">
        <v>-2.6303200000000002</v>
      </c>
      <c r="D65" s="5">
        <v>0.480522</v>
      </c>
      <c r="E65" s="5">
        <v>-9.9299999999999996E-4</v>
      </c>
      <c r="F65" s="5">
        <v>-2.2190000000000001E-3</v>
      </c>
      <c r="G65" s="5">
        <v>2.33E-4</v>
      </c>
      <c r="H65" s="5">
        <v>9.2199999999999997E-4</v>
      </c>
      <c r="I65" s="5">
        <v>-2.134E-3</v>
      </c>
      <c r="J65" s="5">
        <v>3.9789999999999999E-3</v>
      </c>
      <c r="K65" s="4">
        <f t="shared" si="2"/>
        <v>-2.6821940641890039</v>
      </c>
      <c r="L65" s="5">
        <f t="shared" si="3"/>
        <v>-6.5634279383362371</v>
      </c>
      <c r="M65" s="5">
        <f t="shared" si="4"/>
        <v>1.1990448005509615</v>
      </c>
      <c r="N65" s="5">
        <f t="shared" si="5"/>
        <v>-0.24778292917849853</v>
      </c>
      <c r="O65" s="5">
        <f t="shared" si="6"/>
        <v>-0.55370626369293885</v>
      </c>
      <c r="P65" s="5">
        <f t="shared" si="7"/>
        <v>5.8140405335941746E-2</v>
      </c>
      <c r="Q65" s="5">
        <f t="shared" si="8"/>
        <v>0.23006632497741758</v>
      </c>
      <c r="R65" s="5">
        <f t="shared" si="9"/>
        <v>-0.5324962445789686</v>
      </c>
      <c r="S65" s="6">
        <f t="shared" si="10"/>
        <v>0.9928784241704387</v>
      </c>
    </row>
    <row r="80" spans="1:25">
      <c r="Y80" s="13"/>
    </row>
    <row r="117" spans="25:27">
      <c r="AA117" s="13"/>
    </row>
    <row r="120" spans="25:27">
      <c r="Y120" s="13"/>
    </row>
    <row r="121" spans="25:27">
      <c r="Y121" s="13"/>
    </row>
  </sheetData>
  <mergeCells count="2">
    <mergeCell ref="B2:J2"/>
    <mergeCell ref="K2:P2"/>
  </mergeCells>
  <phoneticPr fontId="37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90"/>
  <sheetViews>
    <sheetView workbookViewId="0">
      <selection activeCell="U1" sqref="U1:AB1048576"/>
    </sheetView>
  </sheetViews>
  <sheetFormatPr defaultRowHeight="15"/>
  <cols>
    <col min="2" max="2" width="10.5703125" bestFit="1" customWidth="1"/>
    <col min="11" max="11" width="11.140625" customWidth="1"/>
    <col min="13" max="13" width="15.28515625" customWidth="1"/>
  </cols>
  <sheetData>
    <row r="1" spans="1:19" ht="15.75" thickBot="1"/>
    <row r="2" spans="1:19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46" t="s">
        <v>9</v>
      </c>
      <c r="L2" s="47"/>
      <c r="M2" s="47"/>
      <c r="N2" s="47"/>
      <c r="O2" s="47"/>
      <c r="P2" s="47"/>
      <c r="Q2" s="16"/>
      <c r="R2" s="16"/>
      <c r="S2" s="17"/>
    </row>
    <row r="3" spans="1:19">
      <c r="B3" s="1"/>
      <c r="C3" s="7"/>
      <c r="D3" s="7"/>
      <c r="E3" s="7"/>
      <c r="F3" s="7"/>
      <c r="G3" s="7"/>
      <c r="H3" s="7"/>
      <c r="I3" s="7"/>
      <c r="J3" s="7"/>
      <c r="K3" s="8" t="s">
        <v>6</v>
      </c>
      <c r="L3" s="9">
        <v>50</v>
      </c>
      <c r="M3" s="9" t="s">
        <v>7</v>
      </c>
      <c r="N3" s="9">
        <f>L3/B5</f>
        <v>2.7153547882566338</v>
      </c>
      <c r="O3" s="9"/>
      <c r="P3" s="9"/>
      <c r="Q3" s="2"/>
      <c r="R3" s="2"/>
      <c r="S3" s="3"/>
    </row>
    <row r="4" spans="1:19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1" t="s">
        <v>4</v>
      </c>
      <c r="L4" s="2" t="s">
        <v>1</v>
      </c>
      <c r="M4" s="2" t="s">
        <v>2</v>
      </c>
      <c r="N4" s="2" t="s">
        <v>5</v>
      </c>
      <c r="O4" s="2" t="s">
        <v>1</v>
      </c>
      <c r="P4" s="2" t="s">
        <v>2</v>
      </c>
      <c r="Q4" s="2" t="s">
        <v>3</v>
      </c>
      <c r="R4" s="2" t="s">
        <v>1</v>
      </c>
      <c r="S4" s="3" t="s">
        <v>2</v>
      </c>
    </row>
    <row r="5" spans="1:19">
      <c r="A5">
        <v>0</v>
      </c>
      <c r="B5" s="1">
        <v>18.413799999999998</v>
      </c>
      <c r="C5" s="2">
        <v>17.047699999999999</v>
      </c>
      <c r="D5" s="2">
        <v>19.779800000000002</v>
      </c>
      <c r="E5" s="2">
        <v>-2.1499999999999999E-4</v>
      </c>
      <c r="F5" s="2">
        <v>-5.2700000000000002E-4</v>
      </c>
      <c r="G5" s="2">
        <v>9.7999999999999997E-5</v>
      </c>
      <c r="H5" s="2">
        <v>3.1799999999999998E-4</v>
      </c>
      <c r="I5" s="2">
        <v>-1.5969999999999999E-3</v>
      </c>
      <c r="J5" s="2">
        <v>2.2330000000000002E-3</v>
      </c>
      <c r="K5" s="1">
        <f>B5*$N$3</f>
        <v>50</v>
      </c>
      <c r="L5" s="2">
        <f t="shared" ref="L5:M20" si="0">C5*$N$3</f>
        <v>46.290553823762615</v>
      </c>
      <c r="M5" s="2">
        <f t="shared" si="0"/>
        <v>53.709174640758569</v>
      </c>
      <c r="N5" s="2">
        <f>E5*$N$3*100</f>
        <v>-5.8380127947517631E-2</v>
      </c>
      <c r="O5" s="2">
        <f t="shared" ref="O5:S20" si="1">F5*$N$3*100</f>
        <v>-0.14309919734112461</v>
      </c>
      <c r="P5" s="2">
        <f t="shared" si="1"/>
        <v>2.6610476924915007E-2</v>
      </c>
      <c r="Q5" s="2">
        <f t="shared" si="1"/>
        <v>8.6348282266560952E-2</v>
      </c>
      <c r="R5" s="2">
        <f t="shared" si="1"/>
        <v>-0.43364215968458436</v>
      </c>
      <c r="S5" s="3">
        <f t="shared" si="1"/>
        <v>0.6063387242177064</v>
      </c>
    </row>
    <row r="6" spans="1:19">
      <c r="A6">
        <f>A5+1</f>
        <v>1</v>
      </c>
      <c r="B6" s="1">
        <v>12.244</v>
      </c>
      <c r="C6" s="2">
        <v>9.9660399999999996</v>
      </c>
      <c r="D6" s="2">
        <v>14.522</v>
      </c>
      <c r="E6" s="2">
        <v>-1.83E-4</v>
      </c>
      <c r="F6" s="2">
        <v>-5.9699999999999998E-4</v>
      </c>
      <c r="G6" s="2">
        <v>2.32E-4</v>
      </c>
      <c r="H6" s="2">
        <v>4.1100000000000002E-4</v>
      </c>
      <c r="I6" s="2">
        <v>-2.186E-3</v>
      </c>
      <c r="J6" s="2">
        <v>3.0070000000000001E-3</v>
      </c>
      <c r="K6" s="1">
        <f t="shared" ref="K6:M65" si="2">B6*$N$3</f>
        <v>33.246804027414221</v>
      </c>
      <c r="L6" s="2">
        <f t="shared" si="0"/>
        <v>27.061334433957143</v>
      </c>
      <c r="M6" s="2">
        <f t="shared" si="0"/>
        <v>39.432382235062839</v>
      </c>
      <c r="N6" s="2">
        <f t="shared" ref="N6:S60" si="3">E6*$N$3*100</f>
        <v>-4.9690992625096395E-2</v>
      </c>
      <c r="O6" s="2">
        <f t="shared" si="1"/>
        <v>-0.16210668085892105</v>
      </c>
      <c r="P6" s="2">
        <f t="shared" si="1"/>
        <v>6.2996231087553908E-2</v>
      </c>
      <c r="Q6" s="2">
        <f t="shared" si="1"/>
        <v>0.11160108179734765</v>
      </c>
      <c r="R6" s="2">
        <f t="shared" si="1"/>
        <v>-0.59357655671290022</v>
      </c>
      <c r="S6" s="3">
        <f t="shared" si="1"/>
        <v>0.81650718482876983</v>
      </c>
    </row>
    <row r="7" spans="1:19">
      <c r="A7">
        <f t="shared" ref="A7:A65" si="4">A6+1</f>
        <v>2</v>
      </c>
      <c r="B7" s="1">
        <v>9.4139300000000006</v>
      </c>
      <c r="C7" s="2">
        <v>6.7845000000000004</v>
      </c>
      <c r="D7" s="2">
        <v>12.0434</v>
      </c>
      <c r="E7" s="2">
        <v>-2.03E-4</v>
      </c>
      <c r="F7" s="2">
        <v>-6.4199999999999999E-4</v>
      </c>
      <c r="G7" s="2">
        <v>2.3699999999999999E-4</v>
      </c>
      <c r="H7" s="2">
        <v>2.4899999999999998E-4</v>
      </c>
      <c r="I7" s="2">
        <v>-2.9659999999999999E-3</v>
      </c>
      <c r="J7" s="2">
        <v>3.4640000000000001E-3</v>
      </c>
      <c r="K7" s="1">
        <f t="shared" si="2"/>
        <v>25.562159901812773</v>
      </c>
      <c r="L7" s="2">
        <f t="shared" si="0"/>
        <v>18.422324560927134</v>
      </c>
      <c r="M7" s="2">
        <f t="shared" si="0"/>
        <v>32.702103856889941</v>
      </c>
      <c r="N7" s="2">
        <f t="shared" si="3"/>
        <v>-5.5121702201609661E-2</v>
      </c>
      <c r="O7" s="2">
        <f t="shared" si="1"/>
        <v>-0.17432577740607588</v>
      </c>
      <c r="P7" s="2">
        <f t="shared" si="1"/>
        <v>6.4353908481682209E-2</v>
      </c>
      <c r="Q7" s="2">
        <f t="shared" si="1"/>
        <v>6.7612334227590179E-2</v>
      </c>
      <c r="R7" s="2">
        <f t="shared" si="1"/>
        <v>-0.80537423019691767</v>
      </c>
      <c r="S7" s="3">
        <f t="shared" si="1"/>
        <v>0.940598898652098</v>
      </c>
    </row>
    <row r="8" spans="1:19">
      <c r="A8">
        <f t="shared" si="4"/>
        <v>3</v>
      </c>
      <c r="B8" s="1">
        <v>5.3055099999999999</v>
      </c>
      <c r="C8" s="2">
        <v>2.53573</v>
      </c>
      <c r="D8" s="2">
        <v>8.0752900000000007</v>
      </c>
      <c r="E8" s="2">
        <v>4.8999999999999998E-5</v>
      </c>
      <c r="F8" s="2">
        <v>-4.0900000000000002E-4</v>
      </c>
      <c r="G8" s="2">
        <v>5.0699999999999996E-4</v>
      </c>
      <c r="H8" s="2">
        <v>-6.3000000000000003E-4</v>
      </c>
      <c r="I8" s="2">
        <v>-4.2640000000000004E-3</v>
      </c>
      <c r="J8" s="2">
        <v>3.0040000000000002E-3</v>
      </c>
      <c r="K8" s="1">
        <f t="shared" si="2"/>
        <v>14.406341982643452</v>
      </c>
      <c r="L8" s="2">
        <f t="shared" si="0"/>
        <v>6.8854065972259937</v>
      </c>
      <c r="M8" s="2">
        <f t="shared" si="0"/>
        <v>21.927277368060913</v>
      </c>
      <c r="N8" s="2">
        <f t="shared" si="3"/>
        <v>1.3305238462457503E-2</v>
      </c>
      <c r="O8" s="2">
        <f t="shared" si="1"/>
        <v>-0.11105801083969633</v>
      </c>
      <c r="P8" s="2">
        <f t="shared" si="1"/>
        <v>0.13766848776461132</v>
      </c>
      <c r="Q8" s="2">
        <f t="shared" si="1"/>
        <v>-0.17106735166016795</v>
      </c>
      <c r="R8" s="2">
        <f t="shared" si="1"/>
        <v>-1.1578272817126287</v>
      </c>
      <c r="S8" s="3">
        <f t="shared" si="1"/>
        <v>0.81569257839229292</v>
      </c>
    </row>
    <row r="9" spans="1:19">
      <c r="A9">
        <f t="shared" si="4"/>
        <v>4</v>
      </c>
      <c r="B9" s="1">
        <v>5.7882600000000002</v>
      </c>
      <c r="C9" s="2">
        <v>3.4546199999999998</v>
      </c>
      <c r="D9" s="2">
        <v>8.1219099999999997</v>
      </c>
      <c r="E9" s="2">
        <v>-1.9E-6</v>
      </c>
      <c r="F9" s="2">
        <v>-4.2700000000000002E-4</v>
      </c>
      <c r="G9" s="2">
        <v>4.2299999999999998E-4</v>
      </c>
      <c r="H9" s="2">
        <v>-2.0660000000000001E-3</v>
      </c>
      <c r="I9" s="2">
        <v>-5.7159999999999997E-3</v>
      </c>
      <c r="J9" s="2">
        <v>1.5839999999999999E-3</v>
      </c>
      <c r="K9" s="1">
        <f t="shared" si="2"/>
        <v>15.717179506674343</v>
      </c>
      <c r="L9" s="2">
        <f t="shared" si="0"/>
        <v>9.3805189586071318</v>
      </c>
      <c r="M9" s="2">
        <f t="shared" si="0"/>
        <v>22.053867208289436</v>
      </c>
      <c r="N9" s="2">
        <f t="shared" si="3"/>
        <v>-5.1591740976876044E-4</v>
      </c>
      <c r="O9" s="2">
        <f t="shared" si="1"/>
        <v>-0.11594564945855827</v>
      </c>
      <c r="P9" s="2">
        <f t="shared" si="1"/>
        <v>0.11485950754325561</v>
      </c>
      <c r="Q9" s="2">
        <f t="shared" si="1"/>
        <v>-0.56099229925382055</v>
      </c>
      <c r="R9" s="2">
        <f t="shared" si="1"/>
        <v>-1.5520967969674919</v>
      </c>
      <c r="S9" s="3">
        <f t="shared" si="1"/>
        <v>0.43011219845985077</v>
      </c>
    </row>
    <row r="10" spans="1:19">
      <c r="A10">
        <f t="shared" si="4"/>
        <v>5</v>
      </c>
      <c r="B10" s="1">
        <v>5.3731600000000004</v>
      </c>
      <c r="C10" s="2">
        <v>2.9447199999999998</v>
      </c>
      <c r="D10" s="2">
        <v>7.8015999999999996</v>
      </c>
      <c r="E10" s="2">
        <v>-1.11E-4</v>
      </c>
      <c r="F10" s="2">
        <v>-5.8299999999999997E-4</v>
      </c>
      <c r="G10" s="2">
        <v>3.6099999999999999E-4</v>
      </c>
      <c r="H10" s="2">
        <v>-3.0360000000000001E-3</v>
      </c>
      <c r="I10" s="2">
        <v>-6.9690000000000004E-3</v>
      </c>
      <c r="J10" s="2">
        <v>8.9800000000000004E-4</v>
      </c>
      <c r="K10" s="1">
        <f t="shared" si="2"/>
        <v>14.590035734069016</v>
      </c>
      <c r="L10" s="2">
        <f t="shared" si="0"/>
        <v>7.9959595520750737</v>
      </c>
      <c r="M10" s="2">
        <f t="shared" si="0"/>
        <v>21.184111916062953</v>
      </c>
      <c r="N10" s="2">
        <f t="shared" si="3"/>
        <v>-3.0140438149648632E-2</v>
      </c>
      <c r="O10" s="2">
        <f t="shared" si="1"/>
        <v>-0.15830518415536174</v>
      </c>
      <c r="P10" s="2">
        <f t="shared" si="1"/>
        <v>9.8024307856064474E-2</v>
      </c>
      <c r="Q10" s="2">
        <f t="shared" si="1"/>
        <v>-0.82438171371471392</v>
      </c>
      <c r="R10" s="2">
        <f t="shared" si="1"/>
        <v>-1.8923307519360482</v>
      </c>
      <c r="S10" s="3">
        <f t="shared" si="1"/>
        <v>0.24383885998544574</v>
      </c>
    </row>
    <row r="11" spans="1:19">
      <c r="A11">
        <f t="shared" si="4"/>
        <v>6</v>
      </c>
      <c r="B11" s="1">
        <v>4.7968900000000003</v>
      </c>
      <c r="C11" s="2">
        <v>2.3238099999999999</v>
      </c>
      <c r="D11" s="2">
        <v>7.2699800000000003</v>
      </c>
      <c r="E11" s="2">
        <v>-1.6699999999999999E-4</v>
      </c>
      <c r="F11" s="2">
        <v>-6.7199999999999996E-4</v>
      </c>
      <c r="G11" s="2">
        <v>3.3799999999999998E-4</v>
      </c>
      <c r="H11" s="2">
        <v>-3.8140000000000001E-3</v>
      </c>
      <c r="I11" s="2">
        <v>-8.0040000000000007E-3</v>
      </c>
      <c r="J11" s="2">
        <v>3.7599999999999998E-4</v>
      </c>
      <c r="K11" s="1">
        <f t="shared" si="2"/>
        <v>13.025258230240365</v>
      </c>
      <c r="L11" s="2">
        <f t="shared" si="0"/>
        <v>6.3099686104986477</v>
      </c>
      <c r="M11" s="2">
        <f t="shared" si="0"/>
        <v>19.740575003529962</v>
      </c>
      <c r="N11" s="2">
        <f t="shared" si="3"/>
        <v>-4.534642496388578E-2</v>
      </c>
      <c r="O11" s="2">
        <f t="shared" si="1"/>
        <v>-0.18247184177084577</v>
      </c>
      <c r="P11" s="2">
        <f t="shared" si="1"/>
        <v>9.1778991843074212E-2</v>
      </c>
      <c r="Q11" s="2">
        <f t="shared" si="1"/>
        <v>-1.0356363162410802</v>
      </c>
      <c r="R11" s="2">
        <f t="shared" si="1"/>
        <v>-2.1733699725206099</v>
      </c>
      <c r="S11" s="3">
        <f t="shared" si="1"/>
        <v>0.10209734003844943</v>
      </c>
    </row>
    <row r="12" spans="1:19">
      <c r="A12">
        <f t="shared" si="4"/>
        <v>7</v>
      </c>
      <c r="B12" s="1">
        <v>3.8090099999999998</v>
      </c>
      <c r="C12" s="2">
        <v>1.4773000000000001</v>
      </c>
      <c r="D12" s="2">
        <v>6.1407299999999996</v>
      </c>
      <c r="E12" s="2">
        <v>-1.37E-4</v>
      </c>
      <c r="F12" s="2">
        <v>-6.6600000000000003E-4</v>
      </c>
      <c r="G12" s="2">
        <v>3.9300000000000001E-4</v>
      </c>
      <c r="H12" s="2">
        <v>-4.2160000000000001E-3</v>
      </c>
      <c r="I12" s="2">
        <v>-8.5660000000000007E-3</v>
      </c>
      <c r="J12" s="2">
        <v>1.34E-4</v>
      </c>
      <c r="K12" s="1">
        <f t="shared" si="2"/>
        <v>10.342813542017399</v>
      </c>
      <c r="L12" s="2">
        <f t="shared" si="0"/>
        <v>4.0113936286915255</v>
      </c>
      <c r="M12" s="2">
        <f t="shared" si="0"/>
        <v>16.674260608891156</v>
      </c>
      <c r="N12" s="2">
        <f t="shared" si="3"/>
        <v>-3.7200360599115884E-2</v>
      </c>
      <c r="O12" s="2">
        <f t="shared" si="1"/>
        <v>-0.18084262889789182</v>
      </c>
      <c r="P12" s="2">
        <f t="shared" si="1"/>
        <v>0.10671344317848572</v>
      </c>
      <c r="Q12" s="2">
        <f t="shared" si="1"/>
        <v>-1.1447935787289969</v>
      </c>
      <c r="R12" s="2">
        <f t="shared" si="1"/>
        <v>-2.3259729116206325</v>
      </c>
      <c r="S12" s="3">
        <f t="shared" si="1"/>
        <v>3.6385754162638895E-2</v>
      </c>
    </row>
    <row r="13" spans="1:19">
      <c r="A13">
        <f t="shared" si="4"/>
        <v>8</v>
      </c>
      <c r="B13" s="1">
        <v>3.25508</v>
      </c>
      <c r="C13" s="2">
        <v>0.95217300000000005</v>
      </c>
      <c r="D13" s="2">
        <v>5.5579799999999997</v>
      </c>
      <c r="E13" s="2">
        <v>-1.4200000000000001E-4</v>
      </c>
      <c r="F13" s="2">
        <v>-7.0500000000000001E-4</v>
      </c>
      <c r="G13" s="2">
        <v>4.2000000000000002E-4</v>
      </c>
      <c r="H13" s="2">
        <v>-4.5199999999999997E-3</v>
      </c>
      <c r="I13" s="2">
        <v>-8.9770000000000006E-3</v>
      </c>
      <c r="J13" s="2">
        <v>-6.3E-5</v>
      </c>
      <c r="K13" s="1">
        <f t="shared" si="2"/>
        <v>8.8386970641584028</v>
      </c>
      <c r="L13" s="2">
        <f t="shared" si="0"/>
        <v>2.5854875147986838</v>
      </c>
      <c r="M13" s="2">
        <f t="shared" si="0"/>
        <v>15.091887606034605</v>
      </c>
      <c r="N13" s="2">
        <f t="shared" si="3"/>
        <v>-3.8558037993244199E-2</v>
      </c>
      <c r="O13" s="2">
        <f t="shared" si="1"/>
        <v>-0.19143251257209268</v>
      </c>
      <c r="P13" s="2">
        <f t="shared" si="1"/>
        <v>0.11404490110677862</v>
      </c>
      <c r="Q13" s="2">
        <f t="shared" si="1"/>
        <v>-1.2273403642919982</v>
      </c>
      <c r="R13" s="2">
        <f t="shared" si="1"/>
        <v>-2.4375739934179803</v>
      </c>
      <c r="S13" s="3">
        <f t="shared" si="1"/>
        <v>-1.7106735166016792E-2</v>
      </c>
    </row>
    <row r="14" spans="1:19">
      <c r="A14">
        <f t="shared" si="4"/>
        <v>9</v>
      </c>
      <c r="B14" s="1">
        <v>2.80016</v>
      </c>
      <c r="C14" s="2">
        <v>0.54350699999999996</v>
      </c>
      <c r="D14" s="2">
        <v>5.0568200000000001</v>
      </c>
      <c r="E14" s="2">
        <v>-1.8699999999999999E-4</v>
      </c>
      <c r="F14" s="2">
        <v>-7.85E-4</v>
      </c>
      <c r="G14" s="2">
        <v>4.1100000000000002E-4</v>
      </c>
      <c r="H14" s="2">
        <v>-4.6979999999999999E-3</v>
      </c>
      <c r="I14" s="2">
        <v>-9.1940000000000008E-3</v>
      </c>
      <c r="J14" s="2">
        <v>-2.02E-4</v>
      </c>
      <c r="K14" s="1">
        <f t="shared" si="2"/>
        <v>7.6034278638846953</v>
      </c>
      <c r="L14" s="2">
        <f t="shared" si="0"/>
        <v>1.4758143349009982</v>
      </c>
      <c r="M14" s="2">
        <f t="shared" si="0"/>
        <v>13.731060400351911</v>
      </c>
      <c r="N14" s="2">
        <f t="shared" si="3"/>
        <v>-5.0777134540399053E-2</v>
      </c>
      <c r="O14" s="2">
        <f t="shared" si="1"/>
        <v>-0.21315535087814574</v>
      </c>
      <c r="P14" s="2">
        <f t="shared" si="1"/>
        <v>0.11160108179734765</v>
      </c>
      <c r="Q14" s="2">
        <f t="shared" si="1"/>
        <v>-1.2756736795229664</v>
      </c>
      <c r="R14" s="2">
        <f t="shared" si="1"/>
        <v>-2.4964971923231492</v>
      </c>
      <c r="S14" s="3">
        <f t="shared" si="1"/>
        <v>-5.4850166722783998E-2</v>
      </c>
    </row>
    <row r="15" spans="1:19">
      <c r="A15">
        <f t="shared" si="4"/>
        <v>10</v>
      </c>
      <c r="B15" s="1">
        <v>2.4399600000000001</v>
      </c>
      <c r="C15" s="2">
        <v>0.250587</v>
      </c>
      <c r="D15" s="2">
        <v>4.62934</v>
      </c>
      <c r="E15" s="2">
        <v>-2.2900000000000001E-4</v>
      </c>
      <c r="F15" s="2">
        <v>-8.5599999999999999E-4</v>
      </c>
      <c r="G15" s="2">
        <v>3.9899999999999999E-4</v>
      </c>
      <c r="H15" s="2">
        <v>-4.7780000000000001E-3</v>
      </c>
      <c r="I15" s="2">
        <v>-9.2619999999999994E-3</v>
      </c>
      <c r="J15" s="2">
        <v>-2.9399999999999999E-4</v>
      </c>
      <c r="K15" s="1">
        <f t="shared" si="2"/>
        <v>6.6253570691546564</v>
      </c>
      <c r="L15" s="2">
        <f t="shared" si="0"/>
        <v>0.68043261032486513</v>
      </c>
      <c r="M15" s="2">
        <f t="shared" si="0"/>
        <v>12.570300535467965</v>
      </c>
      <c r="N15" s="2">
        <f t="shared" si="3"/>
        <v>-6.2181624651076912E-2</v>
      </c>
      <c r="O15" s="2">
        <f t="shared" si="1"/>
        <v>-0.23243436987476787</v>
      </c>
      <c r="P15" s="2">
        <f t="shared" si="1"/>
        <v>0.10834265605143968</v>
      </c>
      <c r="Q15" s="2">
        <f t="shared" si="1"/>
        <v>-1.2973965178290197</v>
      </c>
      <c r="R15" s="2">
        <f t="shared" si="1"/>
        <v>-2.5149616048832941</v>
      </c>
      <c r="S15" s="3">
        <f t="shared" si="1"/>
        <v>-7.9831430774745027E-2</v>
      </c>
    </row>
    <row r="16" spans="1:19">
      <c r="A16">
        <f t="shared" si="4"/>
        <v>11</v>
      </c>
      <c r="B16" s="1">
        <v>2.0918399999999999</v>
      </c>
      <c r="C16" s="2">
        <v>1.6552000000000001E-2</v>
      </c>
      <c r="D16" s="2">
        <v>4.1671199999999997</v>
      </c>
      <c r="E16" s="2">
        <v>-2.4699999999999999E-4</v>
      </c>
      <c r="F16" s="2">
        <v>-8.9899999999999995E-4</v>
      </c>
      <c r="G16" s="2">
        <v>4.0499999999999998E-4</v>
      </c>
      <c r="H16" s="2">
        <v>-4.7239999999999999E-3</v>
      </c>
      <c r="I16" s="2">
        <v>-9.1439999999999994E-3</v>
      </c>
      <c r="J16" s="2">
        <v>-3.0299999999999999E-4</v>
      </c>
      <c r="K16" s="1">
        <f t="shared" si="2"/>
        <v>5.6800877602667565</v>
      </c>
      <c r="L16" s="2">
        <f t="shared" si="0"/>
        <v>4.4944552455223802E-2</v>
      </c>
      <c r="M16" s="2">
        <f t="shared" si="0"/>
        <v>11.315209245239982</v>
      </c>
      <c r="N16" s="2">
        <f t="shared" si="3"/>
        <v>-6.7069263269938853E-2</v>
      </c>
      <c r="O16" s="2">
        <f t="shared" si="1"/>
        <v>-0.24411039546427135</v>
      </c>
      <c r="P16" s="2">
        <f t="shared" si="1"/>
        <v>0.10997186892439366</v>
      </c>
      <c r="Q16" s="2">
        <f t="shared" si="1"/>
        <v>-1.2827336019724338</v>
      </c>
      <c r="R16" s="2">
        <f t="shared" si="1"/>
        <v>-2.4829204183818661</v>
      </c>
      <c r="S16" s="3">
        <f t="shared" si="1"/>
        <v>-8.2275250084176008E-2</v>
      </c>
    </row>
    <row r="17" spans="1:19">
      <c r="A17">
        <f t="shared" si="4"/>
        <v>12</v>
      </c>
      <c r="B17" s="1">
        <v>1.80721</v>
      </c>
      <c r="C17" s="2">
        <v>-0.15484400000000001</v>
      </c>
      <c r="D17" s="2">
        <v>3.7692700000000001</v>
      </c>
      <c r="E17" s="2">
        <v>-2.5900000000000001E-4</v>
      </c>
      <c r="F17" s="2">
        <v>-9.3599999999999998E-4</v>
      </c>
      <c r="G17" s="2">
        <v>4.17E-4</v>
      </c>
      <c r="H17" s="2">
        <v>-4.5869999999999999E-3</v>
      </c>
      <c r="I17" s="2">
        <v>-8.9149999999999993E-3</v>
      </c>
      <c r="J17" s="2">
        <v>-2.5900000000000001E-4</v>
      </c>
      <c r="K17" s="1">
        <f t="shared" si="2"/>
        <v>4.9072163268852709</v>
      </c>
      <c r="L17" s="2">
        <f t="shared" si="0"/>
        <v>-0.42045639683281022</v>
      </c>
      <c r="M17" s="2">
        <f t="shared" si="0"/>
        <v>10.234905342732082</v>
      </c>
      <c r="N17" s="2">
        <f t="shared" si="3"/>
        <v>-7.0327689015846823E-2</v>
      </c>
      <c r="O17" s="2">
        <f t="shared" si="1"/>
        <v>-0.25415720818082094</v>
      </c>
      <c r="P17" s="2">
        <f t="shared" si="1"/>
        <v>0.11323029467030163</v>
      </c>
      <c r="Q17" s="2">
        <f t="shared" si="1"/>
        <v>-1.245533241373318</v>
      </c>
      <c r="R17" s="2">
        <f t="shared" si="1"/>
        <v>-2.4207387937307887</v>
      </c>
      <c r="S17" s="3">
        <f t="shared" si="1"/>
        <v>-7.0327689015846823E-2</v>
      </c>
    </row>
    <row r="18" spans="1:19">
      <c r="A18">
        <f t="shared" si="4"/>
        <v>13</v>
      </c>
      <c r="B18" s="1">
        <v>1.5472900000000001</v>
      </c>
      <c r="C18" s="2">
        <v>-0.30634800000000001</v>
      </c>
      <c r="D18" s="2">
        <v>3.4009200000000002</v>
      </c>
      <c r="E18" s="2">
        <v>-2.7700000000000001E-4</v>
      </c>
      <c r="F18" s="2">
        <v>-9.77E-4</v>
      </c>
      <c r="G18" s="2">
        <v>4.2400000000000001E-4</v>
      </c>
      <c r="H18" s="2">
        <v>-4.4029999999999998E-3</v>
      </c>
      <c r="I18" s="2">
        <v>-8.6189999999999999E-3</v>
      </c>
      <c r="J18" s="2">
        <v>-1.8799999999999999E-4</v>
      </c>
      <c r="K18" s="1">
        <f t="shared" si="2"/>
        <v>4.2014413103216066</v>
      </c>
      <c r="L18" s="2">
        <f t="shared" si="0"/>
        <v>-0.83184350867284329</v>
      </c>
      <c r="M18" s="2">
        <f t="shared" si="0"/>
        <v>9.2347044064777517</v>
      </c>
      <c r="N18" s="2">
        <f t="shared" si="3"/>
        <v>-7.5215327634708756E-2</v>
      </c>
      <c r="O18" s="2">
        <f t="shared" si="1"/>
        <v>-0.26529016281267315</v>
      </c>
      <c r="P18" s="2">
        <f t="shared" si="1"/>
        <v>0.11513104302208127</v>
      </c>
      <c r="Q18" s="2">
        <f t="shared" si="1"/>
        <v>-1.1955707132693958</v>
      </c>
      <c r="R18" s="2">
        <f t="shared" si="1"/>
        <v>-2.3403642919983927</v>
      </c>
      <c r="S18" s="3">
        <f t="shared" si="1"/>
        <v>-5.1048670019224716E-2</v>
      </c>
    </row>
    <row r="19" spans="1:19">
      <c r="A19">
        <f t="shared" si="4"/>
        <v>14</v>
      </c>
      <c r="B19" s="1">
        <v>1.3168899999999999</v>
      </c>
      <c r="C19" s="2">
        <v>-0.43656699999999998</v>
      </c>
      <c r="D19" s="2">
        <v>3.0703499999999999</v>
      </c>
      <c r="E19" s="2">
        <v>-2.9399999999999999E-4</v>
      </c>
      <c r="F19" s="2">
        <v>-1.016E-3</v>
      </c>
      <c r="G19" s="2">
        <v>4.28E-4</v>
      </c>
      <c r="H19" s="2">
        <v>-4.1939999999999998E-3</v>
      </c>
      <c r="I19" s="2">
        <v>-8.286E-3</v>
      </c>
      <c r="J19" s="2">
        <v>-1.02E-4</v>
      </c>
      <c r="K19" s="1">
        <f t="shared" si="2"/>
        <v>3.5758235671072782</v>
      </c>
      <c r="L19" s="2">
        <f t="shared" si="0"/>
        <v>-1.1854342938448339</v>
      </c>
      <c r="M19" s="2">
        <f t="shared" si="0"/>
        <v>8.3370895741237554</v>
      </c>
      <c r="N19" s="2">
        <f t="shared" si="3"/>
        <v>-7.9831430774745027E-2</v>
      </c>
      <c r="O19" s="2">
        <f t="shared" si="1"/>
        <v>-0.27588004648687398</v>
      </c>
      <c r="P19" s="2">
        <f t="shared" si="1"/>
        <v>0.11621718493738394</v>
      </c>
      <c r="Q19" s="2">
        <f t="shared" si="1"/>
        <v>-1.1388197981948323</v>
      </c>
      <c r="R19" s="2">
        <f t="shared" si="1"/>
        <v>-2.2499429775494471</v>
      </c>
      <c r="S19" s="3">
        <f t="shared" si="1"/>
        <v>-2.7696618840217662E-2</v>
      </c>
    </row>
    <row r="20" spans="1:19">
      <c r="A20">
        <f t="shared" si="4"/>
        <v>15</v>
      </c>
      <c r="B20" s="1">
        <v>1.1151</v>
      </c>
      <c r="C20" s="2">
        <v>-0.53929099999999996</v>
      </c>
      <c r="D20" s="2">
        <v>2.7694999999999999</v>
      </c>
      <c r="E20" s="2">
        <v>-3.0600000000000001E-4</v>
      </c>
      <c r="F20" s="2">
        <v>-1.0460000000000001E-3</v>
      </c>
      <c r="G20" s="2">
        <v>4.35E-4</v>
      </c>
      <c r="H20" s="2">
        <v>-3.9569999999999996E-3</v>
      </c>
      <c r="I20" s="2">
        <v>-7.9170000000000004E-3</v>
      </c>
      <c r="J20" s="2">
        <v>2.7999999999999999E-6</v>
      </c>
      <c r="K20" s="1">
        <f t="shared" si="2"/>
        <v>3.0278921243849721</v>
      </c>
      <c r="L20" s="2">
        <f t="shared" si="0"/>
        <v>-1.4643663991137081</v>
      </c>
      <c r="M20" s="2">
        <f t="shared" si="0"/>
        <v>7.5201750860767467</v>
      </c>
      <c r="N20" s="2">
        <f t="shared" si="3"/>
        <v>-8.3089856520652997E-2</v>
      </c>
      <c r="O20" s="2">
        <f t="shared" si="1"/>
        <v>-0.28402611085164392</v>
      </c>
      <c r="P20" s="2">
        <f t="shared" si="1"/>
        <v>0.11811793328916358</v>
      </c>
      <c r="Q20" s="2">
        <f t="shared" si="1"/>
        <v>-1.0744658897131498</v>
      </c>
      <c r="R20" s="2">
        <f t="shared" si="1"/>
        <v>-2.1497463858627772</v>
      </c>
      <c r="S20" s="3">
        <f t="shared" si="1"/>
        <v>7.6029934071185747E-4</v>
      </c>
    </row>
    <row r="21" spans="1:19">
      <c r="A21">
        <f t="shared" si="4"/>
        <v>16</v>
      </c>
      <c r="B21" s="1">
        <v>0.94426600000000005</v>
      </c>
      <c r="C21" s="2">
        <v>-0.61440300000000003</v>
      </c>
      <c r="D21" s="2">
        <v>2.5029400000000002</v>
      </c>
      <c r="E21" s="2">
        <v>-3.1199999999999999E-4</v>
      </c>
      <c r="F21" s="2">
        <v>-1.0690000000000001E-3</v>
      </c>
      <c r="G21" s="2">
        <v>4.44E-4</v>
      </c>
      <c r="H21" s="2">
        <v>-3.699E-3</v>
      </c>
      <c r="I21" s="2">
        <v>-7.522E-3</v>
      </c>
      <c r="J21" s="2">
        <v>1.2400000000000001E-4</v>
      </c>
      <c r="K21" s="1">
        <f t="shared" si="2"/>
        <v>2.5640172044879388</v>
      </c>
      <c r="L21" s="2">
        <f t="shared" si="2"/>
        <v>-1.6683221279692406</v>
      </c>
      <c r="M21" s="2">
        <f t="shared" si="2"/>
        <v>6.7963701137190595</v>
      </c>
      <c r="N21" s="2">
        <f t="shared" si="3"/>
        <v>-8.4719069393606974E-2</v>
      </c>
      <c r="O21" s="2">
        <f t="shared" si="3"/>
        <v>-0.29027142686463414</v>
      </c>
      <c r="P21" s="2">
        <f t="shared" si="3"/>
        <v>0.12056175259859453</v>
      </c>
      <c r="Q21" s="2">
        <f t="shared" si="3"/>
        <v>-1.0044097361761288</v>
      </c>
      <c r="R21" s="2">
        <f t="shared" si="3"/>
        <v>-2.04248987172664</v>
      </c>
      <c r="S21" s="3">
        <f t="shared" si="3"/>
        <v>3.3670399374382265E-2</v>
      </c>
    </row>
    <row r="22" spans="1:19">
      <c r="A22">
        <f t="shared" si="4"/>
        <v>17</v>
      </c>
      <c r="B22" s="1">
        <v>0.79209099999999999</v>
      </c>
      <c r="C22" s="2">
        <v>-0.67417199999999999</v>
      </c>
      <c r="D22" s="2">
        <v>2.2583500000000001</v>
      </c>
      <c r="E22" s="2">
        <v>-3.1700000000000001E-4</v>
      </c>
      <c r="F22" s="2">
        <v>-1.0889999999999999E-3</v>
      </c>
      <c r="G22" s="2">
        <v>4.5399999999999998E-4</v>
      </c>
      <c r="H22" s="2">
        <v>-3.4320000000000002E-3</v>
      </c>
      <c r="I22" s="2">
        <v>-7.1149999999999998E-3</v>
      </c>
      <c r="J22" s="2">
        <v>2.52E-4</v>
      </c>
      <c r="K22" s="1">
        <f t="shared" si="2"/>
        <v>2.1508080895849853</v>
      </c>
      <c r="L22" s="2">
        <f t="shared" si="2"/>
        <v>-1.8306161683085513</v>
      </c>
      <c r="M22" s="2">
        <f t="shared" si="2"/>
        <v>6.1322214860593691</v>
      </c>
      <c r="N22" s="2">
        <f t="shared" si="3"/>
        <v>-8.6076746787735303E-2</v>
      </c>
      <c r="O22" s="2">
        <f t="shared" si="3"/>
        <v>-0.2957021364411474</v>
      </c>
      <c r="P22" s="2">
        <f t="shared" si="3"/>
        <v>0.12327710738685117</v>
      </c>
      <c r="Q22" s="2">
        <f t="shared" si="3"/>
        <v>-0.93190976332967679</v>
      </c>
      <c r="R22" s="2">
        <f t="shared" si="3"/>
        <v>-1.9319749318445947</v>
      </c>
      <c r="S22" s="3">
        <f t="shared" si="3"/>
        <v>6.8426940664067168E-2</v>
      </c>
    </row>
    <row r="23" spans="1:19">
      <c r="A23">
        <f t="shared" si="4"/>
        <v>18</v>
      </c>
      <c r="B23" s="1">
        <v>0.65401299999999996</v>
      </c>
      <c r="C23" s="2">
        <v>-0.72478299999999996</v>
      </c>
      <c r="D23" s="2">
        <v>2.03281</v>
      </c>
      <c r="E23" s="2">
        <v>-3.21E-4</v>
      </c>
      <c r="F23" s="2">
        <v>-1.1039999999999999E-3</v>
      </c>
      <c r="G23" s="2">
        <v>4.6299999999999998E-4</v>
      </c>
      <c r="H23" s="2">
        <v>-3.1640000000000001E-3</v>
      </c>
      <c r="I23" s="2">
        <v>-6.7060000000000002E-3</v>
      </c>
      <c r="J23" s="2">
        <v>3.79E-4</v>
      </c>
      <c r="K23" s="1">
        <f t="shared" si="2"/>
        <v>1.7758773311320857</v>
      </c>
      <c r="L23" s="2">
        <f t="shared" si="2"/>
        <v>-1.9680429894970077</v>
      </c>
      <c r="M23" s="2">
        <f t="shared" si="2"/>
        <v>5.5198003671159679</v>
      </c>
      <c r="N23" s="2">
        <f t="shared" si="3"/>
        <v>-8.7162888703037941E-2</v>
      </c>
      <c r="O23" s="2">
        <f t="shared" si="3"/>
        <v>-0.29977516862353237</v>
      </c>
      <c r="P23" s="2">
        <f t="shared" si="3"/>
        <v>0.12572092669628215</v>
      </c>
      <c r="Q23" s="2">
        <f t="shared" si="3"/>
        <v>-0.85913825500439889</v>
      </c>
      <c r="R23" s="2">
        <f t="shared" si="3"/>
        <v>-1.8209169210048985</v>
      </c>
      <c r="S23" s="3">
        <f t="shared" si="3"/>
        <v>0.10291194647492642</v>
      </c>
    </row>
    <row r="24" spans="1:19">
      <c r="A24">
        <f t="shared" si="4"/>
        <v>19</v>
      </c>
      <c r="B24" s="1">
        <v>0.53040500000000002</v>
      </c>
      <c r="C24" s="2">
        <v>-0.76569100000000001</v>
      </c>
      <c r="D24" s="2">
        <v>1.8265</v>
      </c>
      <c r="E24" s="2">
        <v>-3.21E-4</v>
      </c>
      <c r="F24" s="2">
        <v>-1.1150000000000001E-3</v>
      </c>
      <c r="G24" s="2">
        <v>4.7199999999999998E-4</v>
      </c>
      <c r="H24" s="2">
        <v>-2.8990000000000001E-3</v>
      </c>
      <c r="I24" s="2">
        <v>-6.2989999999999999E-3</v>
      </c>
      <c r="J24" s="2">
        <v>5.0100000000000003E-4</v>
      </c>
      <c r="K24" s="1">
        <f t="shared" si="2"/>
        <v>1.44023775646526</v>
      </c>
      <c r="L24" s="2">
        <f t="shared" si="2"/>
        <v>-2.07912272317501</v>
      </c>
      <c r="M24" s="2">
        <f t="shared" si="2"/>
        <v>4.9595955207507414</v>
      </c>
      <c r="N24" s="2">
        <f t="shared" si="3"/>
        <v>-8.7162888703037941E-2</v>
      </c>
      <c r="O24" s="2">
        <f t="shared" si="3"/>
        <v>-0.30276205889061469</v>
      </c>
      <c r="P24" s="2">
        <f t="shared" si="3"/>
        <v>0.12816474600571312</v>
      </c>
      <c r="Q24" s="2">
        <f t="shared" si="3"/>
        <v>-0.78718135311559823</v>
      </c>
      <c r="R24" s="2">
        <f t="shared" si="3"/>
        <v>-1.7104019811228537</v>
      </c>
      <c r="S24" s="3">
        <f t="shared" si="3"/>
        <v>0.13603927489165737</v>
      </c>
    </row>
    <row r="25" spans="1:19">
      <c r="A25">
        <f t="shared" si="4"/>
        <v>20</v>
      </c>
      <c r="B25" s="1">
        <v>0.422379</v>
      </c>
      <c r="C25" s="2">
        <v>-0.79574400000000001</v>
      </c>
      <c r="D25" s="2">
        <v>1.6405000000000001</v>
      </c>
      <c r="E25" s="2">
        <v>-3.2000000000000003E-4</v>
      </c>
      <c r="F25" s="2">
        <v>-1.1199999999999999E-3</v>
      </c>
      <c r="G25" s="2">
        <v>4.8099999999999998E-4</v>
      </c>
      <c r="H25" s="2">
        <v>-2.6389999999999999E-3</v>
      </c>
      <c r="I25" s="2">
        <v>-5.8960000000000002E-3</v>
      </c>
      <c r="J25" s="2">
        <v>6.1799999999999995E-4</v>
      </c>
      <c r="K25" s="1">
        <f t="shared" si="2"/>
        <v>1.1469088401090488</v>
      </c>
      <c r="L25" s="2">
        <f t="shared" si="2"/>
        <v>-2.160727280626487</v>
      </c>
      <c r="M25" s="2">
        <f t="shared" si="2"/>
        <v>4.4545395301350084</v>
      </c>
      <c r="N25" s="2">
        <f t="shared" si="3"/>
        <v>-8.6891353224212292E-2</v>
      </c>
      <c r="O25" s="2">
        <f t="shared" si="3"/>
        <v>-0.30411973628474293</v>
      </c>
      <c r="P25" s="2">
        <f t="shared" si="3"/>
        <v>0.13060856531514406</v>
      </c>
      <c r="Q25" s="2">
        <f t="shared" si="3"/>
        <v>-0.71658212862092563</v>
      </c>
      <c r="R25" s="2">
        <f t="shared" si="3"/>
        <v>-1.6009731831561114</v>
      </c>
      <c r="S25" s="3">
        <f t="shared" si="3"/>
        <v>0.16780892591425994</v>
      </c>
    </row>
    <row r="26" spans="1:19">
      <c r="A26">
        <f t="shared" si="4"/>
        <v>21</v>
      </c>
      <c r="B26" s="1">
        <v>0.32743100000000003</v>
      </c>
      <c r="C26" s="2">
        <v>-0.816801</v>
      </c>
      <c r="D26" s="2">
        <v>1.47166</v>
      </c>
      <c r="E26" s="2">
        <v>-3.1599999999999998E-4</v>
      </c>
      <c r="F26" s="2">
        <v>-1.122E-3</v>
      </c>
      <c r="G26" s="2">
        <v>4.8999999999999998E-4</v>
      </c>
      <c r="H26" s="2">
        <v>-2.3869999999999998E-3</v>
      </c>
      <c r="I26" s="2">
        <v>-5.5009999999999998E-3</v>
      </c>
      <c r="J26" s="2">
        <v>7.27E-4</v>
      </c>
      <c r="K26" s="1">
        <f t="shared" si="2"/>
        <v>0.88909133367365789</v>
      </c>
      <c r="L26" s="2">
        <f t="shared" si="2"/>
        <v>-2.2179045064028067</v>
      </c>
      <c r="M26" s="2">
        <f t="shared" si="2"/>
        <v>3.9960790276857576</v>
      </c>
      <c r="N26" s="2">
        <f t="shared" si="3"/>
        <v>-8.5805211308909626E-2</v>
      </c>
      <c r="O26" s="2">
        <f t="shared" si="3"/>
        <v>-0.30466280724239431</v>
      </c>
      <c r="P26" s="2">
        <f t="shared" si="3"/>
        <v>0.13305238462457505</v>
      </c>
      <c r="Q26" s="2">
        <f t="shared" si="3"/>
        <v>-0.64815518795685845</v>
      </c>
      <c r="R26" s="2">
        <f t="shared" si="3"/>
        <v>-1.4937166690199744</v>
      </c>
      <c r="S26" s="3">
        <f t="shared" si="3"/>
        <v>0.19740629310625729</v>
      </c>
    </row>
    <row r="27" spans="1:19">
      <c r="A27">
        <f t="shared" si="4"/>
        <v>22</v>
      </c>
      <c r="B27" s="1">
        <v>0.243065</v>
      </c>
      <c r="C27" s="2">
        <v>-0.83127600000000001</v>
      </c>
      <c r="D27" s="2">
        <v>1.31741</v>
      </c>
      <c r="E27" s="2">
        <v>-3.1100000000000002E-4</v>
      </c>
      <c r="F27" s="2">
        <v>-1.121E-3</v>
      </c>
      <c r="G27" s="2">
        <v>4.9899999999999999E-4</v>
      </c>
      <c r="H27" s="2">
        <v>-2.1450000000000002E-3</v>
      </c>
      <c r="I27" s="2">
        <v>-5.1159999999999999E-3</v>
      </c>
      <c r="J27" s="2">
        <v>8.2600000000000002E-4</v>
      </c>
      <c r="K27" s="1">
        <f t="shared" si="2"/>
        <v>0.66000771160759875</v>
      </c>
      <c r="L27" s="2">
        <f t="shared" si="2"/>
        <v>-2.2572092669628216</v>
      </c>
      <c r="M27" s="2">
        <f t="shared" si="2"/>
        <v>3.5772355515971719</v>
      </c>
      <c r="N27" s="2">
        <f t="shared" si="3"/>
        <v>-8.4447533914781311E-2</v>
      </c>
      <c r="O27" s="2">
        <f t="shared" si="3"/>
        <v>-0.30439127176356867</v>
      </c>
      <c r="P27" s="2">
        <f t="shared" si="3"/>
        <v>0.13549620393400602</v>
      </c>
      <c r="Q27" s="2">
        <f t="shared" si="3"/>
        <v>-0.58244360208104795</v>
      </c>
      <c r="R27" s="2">
        <f t="shared" si="3"/>
        <v>-1.3891755096720939</v>
      </c>
      <c r="S27" s="3">
        <f t="shared" si="3"/>
        <v>0.22428830550999795</v>
      </c>
    </row>
    <row r="28" spans="1:19">
      <c r="A28">
        <f t="shared" si="4"/>
        <v>23</v>
      </c>
      <c r="B28" s="1">
        <v>0.16821</v>
      </c>
      <c r="C28" s="2">
        <v>-0.84031100000000003</v>
      </c>
      <c r="D28" s="2">
        <v>1.1767300000000001</v>
      </c>
      <c r="E28" s="2">
        <v>-3.0400000000000002E-4</v>
      </c>
      <c r="F28" s="2">
        <v>-1.1150000000000001E-3</v>
      </c>
      <c r="G28" s="2">
        <v>5.0699999999999996E-4</v>
      </c>
      <c r="H28" s="2">
        <v>-1.915E-3</v>
      </c>
      <c r="I28" s="2">
        <v>-4.744E-3</v>
      </c>
      <c r="J28" s="2">
        <v>9.1399999999999999E-4</v>
      </c>
      <c r="K28" s="1">
        <f t="shared" si="2"/>
        <v>0.45674982893264837</v>
      </c>
      <c r="L28" s="2">
        <f t="shared" si="2"/>
        <v>-2.2817424974747205</v>
      </c>
      <c r="M28" s="2">
        <f t="shared" si="2"/>
        <v>3.1952394399852286</v>
      </c>
      <c r="N28" s="2">
        <f t="shared" si="3"/>
        <v>-8.2546785563001671E-2</v>
      </c>
      <c r="O28" s="2">
        <f t="shared" si="3"/>
        <v>-0.30276205889061469</v>
      </c>
      <c r="P28" s="2">
        <f t="shared" si="3"/>
        <v>0.13766848776461132</v>
      </c>
      <c r="Q28" s="2">
        <f t="shared" si="3"/>
        <v>-0.51999044195114541</v>
      </c>
      <c r="R28" s="2">
        <f t="shared" si="3"/>
        <v>-1.2881643115489469</v>
      </c>
      <c r="S28" s="3">
        <f t="shared" si="3"/>
        <v>0.24818342764665632</v>
      </c>
    </row>
    <row r="29" spans="1:19">
      <c r="A29">
        <f t="shared" si="4"/>
        <v>24</v>
      </c>
      <c r="B29" s="1">
        <v>0.10256700000000001</v>
      </c>
      <c r="C29" s="2">
        <v>-0.84431800000000001</v>
      </c>
      <c r="D29" s="2">
        <v>1.04945</v>
      </c>
      <c r="E29" s="2">
        <v>-2.9700000000000001E-4</v>
      </c>
      <c r="F29" s="2">
        <v>-1.1069999999999999E-3</v>
      </c>
      <c r="G29" s="2">
        <v>5.1400000000000003E-4</v>
      </c>
      <c r="H29" s="2">
        <v>-1.6969999999999999E-3</v>
      </c>
      <c r="I29" s="2">
        <v>-4.385E-3</v>
      </c>
      <c r="J29" s="2">
        <v>9.9099999999999991E-4</v>
      </c>
      <c r="K29" s="1">
        <f t="shared" si="2"/>
        <v>0.27850579456711816</v>
      </c>
      <c r="L29" s="2">
        <f t="shared" si="2"/>
        <v>-2.2926229241112646</v>
      </c>
      <c r="M29" s="2">
        <f t="shared" si="2"/>
        <v>2.8496290825359245</v>
      </c>
      <c r="N29" s="2">
        <f t="shared" si="3"/>
        <v>-8.0646037211222016E-2</v>
      </c>
      <c r="O29" s="2">
        <f t="shared" si="3"/>
        <v>-0.30058977506000933</v>
      </c>
      <c r="P29" s="2">
        <f t="shared" si="3"/>
        <v>0.13956923611639097</v>
      </c>
      <c r="Q29" s="2">
        <f t="shared" si="3"/>
        <v>-0.46079570756715077</v>
      </c>
      <c r="R29" s="2">
        <f t="shared" si="3"/>
        <v>-1.1906830746505339</v>
      </c>
      <c r="S29" s="3">
        <f t="shared" si="3"/>
        <v>0.26909165951623237</v>
      </c>
    </row>
    <row r="30" spans="1:19">
      <c r="A30">
        <f t="shared" si="4"/>
        <v>25</v>
      </c>
      <c r="B30" s="1">
        <v>4.5394999999999998E-2</v>
      </c>
      <c r="C30" s="2">
        <v>-0.84396700000000002</v>
      </c>
      <c r="D30" s="2">
        <v>0.93475600000000003</v>
      </c>
      <c r="E30" s="2">
        <v>-2.8800000000000001E-4</v>
      </c>
      <c r="F30" s="2">
        <v>-1.096E-3</v>
      </c>
      <c r="G30" s="2">
        <v>5.2099999999999998E-4</v>
      </c>
      <c r="H30" s="2">
        <v>-1.4920000000000001E-3</v>
      </c>
      <c r="I30" s="2">
        <v>-4.0410000000000003E-3</v>
      </c>
      <c r="J30" s="2">
        <v>1.057E-3</v>
      </c>
      <c r="K30" s="1">
        <f t="shared" si="2"/>
        <v>0.12326353061290989</v>
      </c>
      <c r="L30" s="2">
        <f t="shared" si="2"/>
        <v>-2.2916698345805866</v>
      </c>
      <c r="M30" s="2">
        <f t="shared" si="2"/>
        <v>2.5381941804516179</v>
      </c>
      <c r="N30" s="2">
        <f t="shared" si="3"/>
        <v>-7.8202217901791063E-2</v>
      </c>
      <c r="O30" s="2">
        <f t="shared" si="3"/>
        <v>-0.29760288479292707</v>
      </c>
      <c r="P30" s="2">
        <f t="shared" si="3"/>
        <v>0.14146998446817061</v>
      </c>
      <c r="Q30" s="2">
        <f t="shared" si="3"/>
        <v>-0.40513093440788978</v>
      </c>
      <c r="R30" s="2">
        <f t="shared" si="3"/>
        <v>-1.0972748699345058</v>
      </c>
      <c r="S30" s="3">
        <f t="shared" si="3"/>
        <v>0.28701300111872619</v>
      </c>
    </row>
    <row r="31" spans="1:19">
      <c r="A31">
        <f t="shared" si="4"/>
        <v>26</v>
      </c>
      <c r="B31" s="1">
        <v>-4.2750000000000002E-3</v>
      </c>
      <c r="C31" s="2">
        <v>-0.840167</v>
      </c>
      <c r="D31" s="2">
        <v>0.83161700000000005</v>
      </c>
      <c r="E31" s="2">
        <v>-2.7799999999999998E-4</v>
      </c>
      <c r="F31" s="2">
        <v>-1.083E-3</v>
      </c>
      <c r="G31" s="2">
        <v>5.2599999999999999E-4</v>
      </c>
      <c r="H31" s="2">
        <v>-1.3010000000000001E-3</v>
      </c>
      <c r="I31" s="2">
        <v>-3.7130000000000002E-3</v>
      </c>
      <c r="J31" s="2">
        <v>1.111E-3</v>
      </c>
      <c r="K31" s="1">
        <f t="shared" si="2"/>
        <v>-1.160814171979711E-2</v>
      </c>
      <c r="L31" s="2">
        <f t="shared" si="2"/>
        <v>-2.2813514863852111</v>
      </c>
      <c r="M31" s="2">
        <f t="shared" si="2"/>
        <v>2.258135202945617</v>
      </c>
      <c r="N31" s="2">
        <f t="shared" si="3"/>
        <v>-7.5486863113534419E-2</v>
      </c>
      <c r="O31" s="2">
        <f t="shared" si="3"/>
        <v>-0.29407292356819342</v>
      </c>
      <c r="P31" s="2">
        <f t="shared" si="3"/>
        <v>0.14282766186229895</v>
      </c>
      <c r="Q31" s="2">
        <f t="shared" si="3"/>
        <v>-0.35326765795218806</v>
      </c>
      <c r="R31" s="2">
        <f t="shared" si="3"/>
        <v>-1.0082112328796882</v>
      </c>
      <c r="S31" s="3">
        <f t="shared" si="3"/>
        <v>0.30167591697531204</v>
      </c>
    </row>
    <row r="32" spans="1:19">
      <c r="A32">
        <f t="shared" si="4"/>
        <v>27</v>
      </c>
      <c r="B32" s="1">
        <v>-4.7224000000000002E-2</v>
      </c>
      <c r="C32" s="2">
        <v>-0.83369099999999996</v>
      </c>
      <c r="D32" s="2">
        <v>0.73924299999999998</v>
      </c>
      <c r="E32" s="2">
        <v>-2.6800000000000001E-4</v>
      </c>
      <c r="F32" s="2">
        <v>-1.067E-3</v>
      </c>
      <c r="G32" s="2">
        <v>5.31E-4</v>
      </c>
      <c r="H32" s="2">
        <v>-1.1230000000000001E-3</v>
      </c>
      <c r="I32" s="2">
        <v>-3.4009999999999999E-3</v>
      </c>
      <c r="J32" s="2">
        <v>1.1540000000000001E-3</v>
      </c>
      <c r="K32" s="1">
        <f t="shared" si="2"/>
        <v>-0.12822991452063129</v>
      </c>
      <c r="L32" s="2">
        <f t="shared" si="2"/>
        <v>-2.2637668487764611</v>
      </c>
      <c r="M32" s="2">
        <f t="shared" si="2"/>
        <v>2.0073070197351988</v>
      </c>
      <c r="N32" s="2">
        <f t="shared" si="3"/>
        <v>-7.2771508325277789E-2</v>
      </c>
      <c r="O32" s="2">
        <f t="shared" si="3"/>
        <v>-0.28972835590698282</v>
      </c>
      <c r="P32" s="2">
        <f t="shared" si="3"/>
        <v>0.14418533925642726</v>
      </c>
      <c r="Q32" s="2">
        <f t="shared" si="3"/>
        <v>-0.30493434272122</v>
      </c>
      <c r="R32" s="2">
        <f t="shared" si="3"/>
        <v>-0.92349216348608121</v>
      </c>
      <c r="S32" s="3">
        <f t="shared" si="3"/>
        <v>0.31335194256481558</v>
      </c>
    </row>
    <row r="33" spans="1:19">
      <c r="A33">
        <f t="shared" si="4"/>
        <v>28</v>
      </c>
      <c r="B33" s="1">
        <v>-8.4003999999999995E-2</v>
      </c>
      <c r="C33" s="2">
        <v>-0.82511199999999996</v>
      </c>
      <c r="D33" s="2">
        <v>0.65710500000000005</v>
      </c>
      <c r="E33" s="2">
        <v>-2.5700000000000001E-4</v>
      </c>
      <c r="F33" s="2">
        <v>-1.0499999999999999E-3</v>
      </c>
      <c r="G33" s="2">
        <v>5.3499999999999999E-4</v>
      </c>
      <c r="H33" s="2">
        <v>-9.59E-4</v>
      </c>
      <c r="I33" s="2">
        <v>-3.1059999999999998E-3</v>
      </c>
      <c r="J33" s="2">
        <v>1.188E-3</v>
      </c>
      <c r="K33" s="1">
        <f t="shared" si="2"/>
        <v>-0.22810066363271025</v>
      </c>
      <c r="L33" s="2">
        <f t="shared" si="2"/>
        <v>-2.2404718200480076</v>
      </c>
      <c r="M33" s="2">
        <f t="shared" si="2"/>
        <v>1.7842732081373756</v>
      </c>
      <c r="N33" s="2">
        <f t="shared" si="3"/>
        <v>-6.9784618058195483E-2</v>
      </c>
      <c r="O33" s="2">
        <f t="shared" si="3"/>
        <v>-0.28511225276694652</v>
      </c>
      <c r="P33" s="2">
        <f t="shared" si="3"/>
        <v>0.14527148117172989</v>
      </c>
      <c r="Q33" s="2">
        <f t="shared" si="3"/>
        <v>-0.26040252419381116</v>
      </c>
      <c r="R33" s="2">
        <f t="shared" si="3"/>
        <v>-0.84338919723251049</v>
      </c>
      <c r="S33" s="3">
        <f t="shared" si="3"/>
        <v>0.32258414884488806</v>
      </c>
    </row>
    <row r="34" spans="1:19">
      <c r="A34">
        <f t="shared" si="4"/>
        <v>29</v>
      </c>
      <c r="B34" s="1">
        <v>-0.115146</v>
      </c>
      <c r="C34" s="2">
        <v>-0.81495300000000004</v>
      </c>
      <c r="D34" s="2">
        <v>0.58466200000000002</v>
      </c>
      <c r="E34" s="2">
        <v>-2.4600000000000002E-4</v>
      </c>
      <c r="F34" s="2">
        <v>-1.0300000000000001E-3</v>
      </c>
      <c r="G34" s="2">
        <v>5.3799999999999996E-4</v>
      </c>
      <c r="H34" s="2">
        <v>-8.0800000000000002E-4</v>
      </c>
      <c r="I34" s="2">
        <v>-2.8279999999999998E-3</v>
      </c>
      <c r="J34" s="2">
        <v>1.212E-3</v>
      </c>
      <c r="K34" s="1">
        <f t="shared" si="2"/>
        <v>-0.31266224244859836</v>
      </c>
      <c r="L34" s="2">
        <f t="shared" si="2"/>
        <v>-2.2128865307541088</v>
      </c>
      <c r="M34" s="2">
        <f t="shared" si="2"/>
        <v>1.5875647612117001</v>
      </c>
      <c r="N34" s="2">
        <f t="shared" si="3"/>
        <v>-6.6797727791113204E-2</v>
      </c>
      <c r="O34" s="2">
        <f t="shared" si="3"/>
        <v>-0.27968154319043331</v>
      </c>
      <c r="P34" s="2">
        <f t="shared" si="3"/>
        <v>0.14608608760820688</v>
      </c>
      <c r="Q34" s="2">
        <f t="shared" si="3"/>
        <v>-0.21940066689113599</v>
      </c>
      <c r="R34" s="2">
        <f t="shared" si="3"/>
        <v>-0.76790233411897602</v>
      </c>
      <c r="S34" s="3">
        <f t="shared" si="3"/>
        <v>0.32910100033670403</v>
      </c>
    </row>
    <row r="35" spans="1:19">
      <c r="A35">
        <f t="shared" si="4"/>
        <v>30</v>
      </c>
      <c r="B35" s="1">
        <v>-0.14119999999999999</v>
      </c>
      <c r="C35" s="2">
        <v>-0.80371499999999996</v>
      </c>
      <c r="D35" s="2">
        <v>0.52131400000000006</v>
      </c>
      <c r="E35" s="2">
        <v>-2.3499999999999999E-4</v>
      </c>
      <c r="F35" s="2">
        <v>-1.01E-3</v>
      </c>
      <c r="G35" s="2">
        <v>5.4000000000000001E-4</v>
      </c>
      <c r="H35" s="2">
        <v>-6.69E-4</v>
      </c>
      <c r="I35" s="2">
        <v>-2.5660000000000001E-3</v>
      </c>
      <c r="J35" s="2">
        <v>1.2279999999999999E-3</v>
      </c>
      <c r="K35" s="1">
        <f t="shared" si="2"/>
        <v>-0.38340809610183668</v>
      </c>
      <c r="L35" s="2">
        <f t="shared" si="2"/>
        <v>-2.1823713736436803</v>
      </c>
      <c r="M35" s="2">
        <f t="shared" si="2"/>
        <v>1.415552466085219</v>
      </c>
      <c r="N35" s="2">
        <f t="shared" si="3"/>
        <v>-6.3810837524030897E-2</v>
      </c>
      <c r="O35" s="2">
        <f t="shared" si="3"/>
        <v>-0.27425083361392</v>
      </c>
      <c r="P35" s="2">
        <f t="shared" si="3"/>
        <v>0.14662915856585823</v>
      </c>
      <c r="Q35" s="2">
        <f t="shared" si="3"/>
        <v>-0.18165723533436881</v>
      </c>
      <c r="R35" s="2">
        <f t="shared" si="3"/>
        <v>-0.69676003866665226</v>
      </c>
      <c r="S35" s="3">
        <f t="shared" si="3"/>
        <v>0.33344556799791458</v>
      </c>
    </row>
    <row r="36" spans="1:19">
      <c r="A36">
        <f t="shared" si="4"/>
        <v>31</v>
      </c>
      <c r="B36" s="1">
        <v>-0.16268199999999999</v>
      </c>
      <c r="C36" s="2">
        <v>-0.79182699999999995</v>
      </c>
      <c r="D36" s="2">
        <v>0.46646300000000002</v>
      </c>
      <c r="E36" s="2">
        <v>-2.24E-4</v>
      </c>
      <c r="F36" s="2">
        <v>-9.8799999999999995E-4</v>
      </c>
      <c r="G36" s="2">
        <v>5.4100000000000003E-4</v>
      </c>
      <c r="H36" s="2">
        <v>-5.4299999999999997E-4</v>
      </c>
      <c r="I36" s="2">
        <v>-2.3219999999999998E-3</v>
      </c>
      <c r="J36" s="2">
        <v>1.2359999999999999E-3</v>
      </c>
      <c r="K36" s="1">
        <f t="shared" si="2"/>
        <v>-0.44173934766316569</v>
      </c>
      <c r="L36" s="2">
        <f t="shared" si="2"/>
        <v>-2.1500912359208852</v>
      </c>
      <c r="M36" s="2">
        <f t="shared" si="2"/>
        <v>1.2666125405945543</v>
      </c>
      <c r="N36" s="2">
        <f t="shared" si="3"/>
        <v>-6.0823947256948591E-2</v>
      </c>
      <c r="O36" s="2">
        <f t="shared" si="3"/>
        <v>-0.26827705307975541</v>
      </c>
      <c r="P36" s="2">
        <f t="shared" si="3"/>
        <v>0.14690069404468389</v>
      </c>
      <c r="Q36" s="2">
        <f t="shared" si="3"/>
        <v>-0.14744376500233522</v>
      </c>
      <c r="R36" s="2">
        <f t="shared" si="3"/>
        <v>-0.63050538183319027</v>
      </c>
      <c r="S36" s="3">
        <f t="shared" si="3"/>
        <v>0.33561785182851989</v>
      </c>
    </row>
    <row r="37" spans="1:19">
      <c r="A37">
        <f t="shared" si="4"/>
        <v>32</v>
      </c>
      <c r="B37" s="1">
        <v>-0.18004200000000001</v>
      </c>
      <c r="C37" s="2">
        <v>-0.77962500000000001</v>
      </c>
      <c r="D37" s="2">
        <v>0.41954000000000002</v>
      </c>
      <c r="E37" s="2">
        <v>-2.12E-4</v>
      </c>
      <c r="F37" s="2">
        <v>-9.6500000000000004E-4</v>
      </c>
      <c r="G37" s="2">
        <v>5.4000000000000001E-4</v>
      </c>
      <c r="H37" s="2">
        <v>-4.2900000000000002E-4</v>
      </c>
      <c r="I37" s="2">
        <v>-2.0950000000000001E-3</v>
      </c>
      <c r="J37" s="2">
        <v>1.238E-3</v>
      </c>
      <c r="K37" s="1">
        <f t="shared" si="2"/>
        <v>-0.48887790678730086</v>
      </c>
      <c r="L37" s="2">
        <f t="shared" si="2"/>
        <v>-2.1169584767945779</v>
      </c>
      <c r="M37" s="2">
        <f t="shared" si="2"/>
        <v>1.1391999478651882</v>
      </c>
      <c r="N37" s="2">
        <f t="shared" si="3"/>
        <v>-5.7565521511040635E-2</v>
      </c>
      <c r="O37" s="2">
        <f t="shared" si="3"/>
        <v>-0.26203173706676514</v>
      </c>
      <c r="P37" s="2">
        <f t="shared" si="3"/>
        <v>0.14662915856585823</v>
      </c>
      <c r="Q37" s="2">
        <f t="shared" si="3"/>
        <v>-0.1164887204162096</v>
      </c>
      <c r="R37" s="2">
        <f t="shared" si="3"/>
        <v>-0.56886682813976486</v>
      </c>
      <c r="S37" s="3">
        <f t="shared" si="3"/>
        <v>0.33616092278617121</v>
      </c>
    </row>
    <row r="38" spans="1:19">
      <c r="A38">
        <f t="shared" si="4"/>
        <v>33</v>
      </c>
      <c r="B38" s="1">
        <v>-0.19369900000000001</v>
      </c>
      <c r="C38" s="2">
        <v>-0.76736400000000005</v>
      </c>
      <c r="D38" s="2">
        <v>0.37996600000000003</v>
      </c>
      <c r="E38" s="2">
        <v>-2.0100000000000001E-4</v>
      </c>
      <c r="F38" s="2">
        <v>-9.41E-4</v>
      </c>
      <c r="G38" s="2">
        <v>5.3899999999999998E-4</v>
      </c>
      <c r="H38" s="2">
        <v>-3.2499999999999999E-4</v>
      </c>
      <c r="I38" s="2">
        <v>-1.884E-3</v>
      </c>
      <c r="J38" s="2">
        <v>1.2329999999999999E-3</v>
      </c>
      <c r="K38" s="1">
        <f t="shared" si="2"/>
        <v>-0.5259615071305217</v>
      </c>
      <c r="L38" s="2">
        <f t="shared" si="2"/>
        <v>-2.0836655117357639</v>
      </c>
      <c r="M38" s="2">
        <f t="shared" si="2"/>
        <v>1.0317424974747202</v>
      </c>
      <c r="N38" s="2">
        <f t="shared" si="3"/>
        <v>-5.4578631243958335E-2</v>
      </c>
      <c r="O38" s="2">
        <f t="shared" si="3"/>
        <v>-0.25551488557494922</v>
      </c>
      <c r="P38" s="2">
        <f t="shared" si="3"/>
        <v>0.14635762308703254</v>
      </c>
      <c r="Q38" s="2">
        <f t="shared" si="3"/>
        <v>-8.8249030618340593E-2</v>
      </c>
      <c r="R38" s="2">
        <f t="shared" si="3"/>
        <v>-0.51157284210754983</v>
      </c>
      <c r="S38" s="3">
        <f t="shared" si="3"/>
        <v>0.33480324539204293</v>
      </c>
    </row>
    <row r="39" spans="1:19">
      <c r="A39">
        <f t="shared" si="4"/>
        <v>34</v>
      </c>
      <c r="B39" s="1">
        <v>-0.20404700000000001</v>
      </c>
      <c r="C39" s="2">
        <v>-0.75523399999999996</v>
      </c>
      <c r="D39" s="2">
        <v>0.34714099999999998</v>
      </c>
      <c r="E39" s="2">
        <v>-1.9000000000000001E-4</v>
      </c>
      <c r="F39" s="2">
        <v>-9.1600000000000004E-4</v>
      </c>
      <c r="G39" s="2">
        <v>5.3700000000000004E-4</v>
      </c>
      <c r="H39" s="2">
        <v>-2.33E-4</v>
      </c>
      <c r="I39" s="2">
        <v>-1.689E-3</v>
      </c>
      <c r="J39" s="2">
        <v>1.224E-3</v>
      </c>
      <c r="K39" s="1">
        <f t="shared" si="2"/>
        <v>-0.55405999847940135</v>
      </c>
      <c r="L39" s="2">
        <f t="shared" si="2"/>
        <v>-2.0507282581542103</v>
      </c>
      <c r="M39" s="2">
        <f t="shared" si="2"/>
        <v>0.9426109765501961</v>
      </c>
      <c r="N39" s="2">
        <f t="shared" si="3"/>
        <v>-5.1591740976876042E-2</v>
      </c>
      <c r="O39" s="2">
        <f t="shared" si="3"/>
        <v>-0.24872649860430765</v>
      </c>
      <c r="P39" s="2">
        <f t="shared" si="3"/>
        <v>0.14581455212938124</v>
      </c>
      <c r="Q39" s="2">
        <f t="shared" si="3"/>
        <v>-6.3267766566379571E-2</v>
      </c>
      <c r="R39" s="2">
        <f t="shared" si="3"/>
        <v>-0.45862342373654541</v>
      </c>
      <c r="S39" s="3">
        <f t="shared" si="3"/>
        <v>0.33235942608261199</v>
      </c>
    </row>
    <row r="40" spans="1:19">
      <c r="A40">
        <f t="shared" si="4"/>
        <v>35</v>
      </c>
      <c r="B40" s="1">
        <v>-0.211455</v>
      </c>
      <c r="C40" s="2">
        <v>-0.74334999999999996</v>
      </c>
      <c r="D40" s="2">
        <v>0.32044</v>
      </c>
      <c r="E40" s="2">
        <v>-1.7899999999999999E-4</v>
      </c>
      <c r="F40" s="2">
        <v>-8.9099999999999997E-4</v>
      </c>
      <c r="G40" s="2">
        <v>5.3399999999999997E-4</v>
      </c>
      <c r="H40" s="2">
        <v>-1.4999999999999999E-4</v>
      </c>
      <c r="I40" s="2">
        <v>-1.511E-3</v>
      </c>
      <c r="J40" s="2">
        <v>1.2110000000000001E-3</v>
      </c>
      <c r="K40" s="1">
        <f t="shared" si="2"/>
        <v>-0.5741753467508065</v>
      </c>
      <c r="L40" s="2">
        <f t="shared" si="2"/>
        <v>-2.0184589818505687</v>
      </c>
      <c r="M40" s="2">
        <f t="shared" si="2"/>
        <v>0.87010828834895571</v>
      </c>
      <c r="N40" s="2">
        <f t="shared" si="3"/>
        <v>-4.8604850709793743E-2</v>
      </c>
      <c r="O40" s="2">
        <f t="shared" si="3"/>
        <v>-0.24193811163366608</v>
      </c>
      <c r="P40" s="2">
        <f t="shared" si="3"/>
        <v>0.14499994569290423</v>
      </c>
      <c r="Q40" s="2">
        <f t="shared" si="3"/>
        <v>-4.0730321823849502E-2</v>
      </c>
      <c r="R40" s="2">
        <f t="shared" si="3"/>
        <v>-0.4102901085055774</v>
      </c>
      <c r="S40" s="3">
        <f t="shared" si="3"/>
        <v>0.3288294648578784</v>
      </c>
    </row>
    <row r="41" spans="1:19">
      <c r="A41">
        <f t="shared" si="4"/>
        <v>36</v>
      </c>
      <c r="B41" s="1">
        <v>-0.21626200000000001</v>
      </c>
      <c r="C41" s="2">
        <v>-0.73175500000000004</v>
      </c>
      <c r="D41" s="2">
        <v>0.299232</v>
      </c>
      <c r="E41" s="2">
        <v>-1.6799999999999999E-4</v>
      </c>
      <c r="F41" s="2">
        <v>-8.6600000000000002E-4</v>
      </c>
      <c r="G41" s="2">
        <v>5.2999999999999998E-4</v>
      </c>
      <c r="H41" s="2">
        <v>-7.7000000000000001E-5</v>
      </c>
      <c r="I41" s="2">
        <v>-1.3489999999999999E-3</v>
      </c>
      <c r="J41" s="2">
        <v>1.1950000000000001E-3</v>
      </c>
      <c r="K41" s="1">
        <f t="shared" si="2"/>
        <v>-0.58722805721795612</v>
      </c>
      <c r="L41" s="2">
        <f t="shared" si="2"/>
        <v>-1.9869744430807332</v>
      </c>
      <c r="M41" s="2">
        <f t="shared" si="2"/>
        <v>0.81252104399960901</v>
      </c>
      <c r="N41" s="2">
        <f t="shared" si="3"/>
        <v>-4.5617960442711443E-2</v>
      </c>
      <c r="O41" s="2">
        <f t="shared" si="3"/>
        <v>-0.2351497246630245</v>
      </c>
      <c r="P41" s="2">
        <f t="shared" si="3"/>
        <v>0.14391380377760157</v>
      </c>
      <c r="Q41" s="2">
        <f t="shared" si="3"/>
        <v>-2.0908231869576081E-2</v>
      </c>
      <c r="R41" s="2">
        <f t="shared" si="3"/>
        <v>-0.36630136093581989</v>
      </c>
      <c r="S41" s="3">
        <f t="shared" si="3"/>
        <v>0.32448489719666773</v>
      </c>
    </row>
    <row r="42" spans="1:19">
      <c r="A42">
        <f t="shared" si="4"/>
        <v>37</v>
      </c>
      <c r="B42" s="1">
        <v>-0.218778</v>
      </c>
      <c r="C42" s="2">
        <v>-0.72043800000000002</v>
      </c>
      <c r="D42" s="2">
        <v>0.28288200000000002</v>
      </c>
      <c r="E42" s="2">
        <v>-1.5799999999999999E-4</v>
      </c>
      <c r="F42" s="2">
        <v>-8.4000000000000003E-4</v>
      </c>
      <c r="G42" s="2">
        <v>5.2499999999999997E-4</v>
      </c>
      <c r="H42" s="2">
        <v>-1.2999999999999999E-5</v>
      </c>
      <c r="I42" s="2">
        <v>-1.2019999999999999E-3</v>
      </c>
      <c r="J42" s="2">
        <v>1.176E-3</v>
      </c>
      <c r="K42" s="1">
        <f t="shared" si="2"/>
        <v>-0.59405988986520986</v>
      </c>
      <c r="L42" s="2">
        <f t="shared" si="2"/>
        <v>-1.9562447729420327</v>
      </c>
      <c r="M42" s="2">
        <f t="shared" si="2"/>
        <v>0.76812499321161309</v>
      </c>
      <c r="N42" s="2">
        <f t="shared" si="3"/>
        <v>-4.2902605654454813E-2</v>
      </c>
      <c r="O42" s="2">
        <f t="shared" si="3"/>
        <v>-0.22808980221355724</v>
      </c>
      <c r="P42" s="2">
        <f t="shared" si="3"/>
        <v>0.14255612638347326</v>
      </c>
      <c r="Q42" s="2">
        <f t="shared" si="3"/>
        <v>-3.5299612247336239E-3</v>
      </c>
      <c r="R42" s="2">
        <f t="shared" si="3"/>
        <v>-0.3263856455484474</v>
      </c>
      <c r="S42" s="3">
        <f t="shared" si="3"/>
        <v>0.31932572309898011</v>
      </c>
    </row>
    <row r="43" spans="1:19">
      <c r="A43">
        <f t="shared" si="4"/>
        <v>38</v>
      </c>
      <c r="B43" s="1">
        <v>-0.21929299999999999</v>
      </c>
      <c r="C43" s="2">
        <v>-0.70934699999999995</v>
      </c>
      <c r="D43" s="2">
        <v>0.27076</v>
      </c>
      <c r="E43" s="2">
        <v>-1.4799999999999999E-4</v>
      </c>
      <c r="F43" s="2">
        <v>-8.1499999999999997E-4</v>
      </c>
      <c r="G43" s="2">
        <v>5.1900000000000004E-4</v>
      </c>
      <c r="H43" s="2">
        <v>4.3999999999999999E-5</v>
      </c>
      <c r="I43" s="2">
        <v>-1.0690000000000001E-3</v>
      </c>
      <c r="J43" s="2">
        <v>1.1559999999999999E-3</v>
      </c>
      <c r="K43" s="1">
        <f t="shared" si="2"/>
        <v>-0.59545829758116198</v>
      </c>
      <c r="L43" s="2">
        <f t="shared" si="2"/>
        <v>-1.9261287729854784</v>
      </c>
      <c r="M43" s="2">
        <f t="shared" si="2"/>
        <v>0.73520946246836616</v>
      </c>
      <c r="N43" s="2">
        <f t="shared" si="3"/>
        <v>-4.0187250866198176E-2</v>
      </c>
      <c r="O43" s="2">
        <f t="shared" si="3"/>
        <v>-0.22130141524291566</v>
      </c>
      <c r="P43" s="2">
        <f t="shared" si="3"/>
        <v>0.14092691351051931</v>
      </c>
      <c r="Q43" s="2">
        <f t="shared" si="3"/>
        <v>1.1947561068329188E-2</v>
      </c>
      <c r="R43" s="2">
        <f t="shared" si="3"/>
        <v>-0.29027142686463414</v>
      </c>
      <c r="S43" s="3">
        <f t="shared" si="3"/>
        <v>0.31389501352246685</v>
      </c>
    </row>
    <row r="44" spans="1:19">
      <c r="A44">
        <f t="shared" si="4"/>
        <v>39</v>
      </c>
      <c r="B44" s="1">
        <v>-0.21807299999999999</v>
      </c>
      <c r="C44" s="2">
        <v>-0.69840100000000005</v>
      </c>
      <c r="D44" s="2">
        <v>0.26225500000000002</v>
      </c>
      <c r="E44" s="2">
        <v>-1.3799999999999999E-4</v>
      </c>
      <c r="F44" s="2">
        <v>-7.8899999999999999E-4</v>
      </c>
      <c r="G44" s="2">
        <v>5.13E-4</v>
      </c>
      <c r="H44" s="2">
        <v>9.2E-5</v>
      </c>
      <c r="I44" s="2">
        <v>-9.5100000000000002E-4</v>
      </c>
      <c r="J44" s="2">
        <v>1.1360000000000001E-3</v>
      </c>
      <c r="K44" s="1">
        <f t="shared" si="2"/>
        <v>-0.59214556473948887</v>
      </c>
      <c r="L44" s="2">
        <f t="shared" si="2"/>
        <v>-1.8964064994732215</v>
      </c>
      <c r="M44" s="2">
        <f t="shared" si="2"/>
        <v>0.71211536999424352</v>
      </c>
      <c r="N44" s="2">
        <f t="shared" si="3"/>
        <v>-3.7471896077941547E-2</v>
      </c>
      <c r="O44" s="2">
        <f t="shared" si="3"/>
        <v>-0.2142414927934484</v>
      </c>
      <c r="P44" s="2">
        <f t="shared" si="3"/>
        <v>0.1392977006375653</v>
      </c>
      <c r="Q44" s="2">
        <f t="shared" si="3"/>
        <v>2.4981264051961029E-2</v>
      </c>
      <c r="R44" s="2">
        <f t="shared" si="3"/>
        <v>-0.25823024036320585</v>
      </c>
      <c r="S44" s="3">
        <f t="shared" si="3"/>
        <v>0.30846430394595359</v>
      </c>
    </row>
    <row r="45" spans="1:19">
      <c r="A45">
        <f t="shared" si="4"/>
        <v>40</v>
      </c>
      <c r="B45" s="1">
        <v>-0.215361</v>
      </c>
      <c r="C45" s="2">
        <v>-0.68750299999999998</v>
      </c>
      <c r="D45" s="2">
        <v>0.25678200000000001</v>
      </c>
      <c r="E45" s="2">
        <v>-1.2899999999999999E-4</v>
      </c>
      <c r="F45" s="2">
        <v>-7.6300000000000001E-4</v>
      </c>
      <c r="G45" s="2">
        <v>5.0600000000000005E-4</v>
      </c>
      <c r="H45" s="2">
        <v>1.34E-4</v>
      </c>
      <c r="I45" s="2">
        <v>-8.4699999999999999E-4</v>
      </c>
      <c r="J45" s="2">
        <v>1.114E-3</v>
      </c>
      <c r="K45" s="1">
        <f t="shared" si="2"/>
        <v>-0.58478152255373694</v>
      </c>
      <c r="L45" s="2">
        <f t="shared" si="2"/>
        <v>-1.8668145629908004</v>
      </c>
      <c r="M45" s="2">
        <f t="shared" si="2"/>
        <v>0.69725423323811497</v>
      </c>
      <c r="N45" s="2">
        <f t="shared" si="3"/>
        <v>-3.5028076768510573E-2</v>
      </c>
      <c r="O45" s="2">
        <f t="shared" si="3"/>
        <v>-0.20718157034398116</v>
      </c>
      <c r="P45" s="2">
        <f t="shared" si="3"/>
        <v>0.13739695228578569</v>
      </c>
      <c r="Q45" s="2">
        <f t="shared" si="3"/>
        <v>3.6385754162638895E-2</v>
      </c>
      <c r="R45" s="2">
        <f t="shared" si="3"/>
        <v>-0.22999055056533688</v>
      </c>
      <c r="S45" s="3">
        <f t="shared" si="3"/>
        <v>0.302490523411789</v>
      </c>
    </row>
    <row r="46" spans="1:19">
      <c r="A46">
        <f t="shared" si="4"/>
        <v>41</v>
      </c>
      <c r="B46" s="1">
        <v>-0.21137900000000001</v>
      </c>
      <c r="C46" s="2">
        <v>-0.67655299999999996</v>
      </c>
      <c r="D46" s="2">
        <v>0.25379600000000002</v>
      </c>
      <c r="E46" s="2">
        <v>-1.2E-4</v>
      </c>
      <c r="F46" s="2">
        <v>-7.3800000000000005E-4</v>
      </c>
      <c r="G46" s="2">
        <v>4.9799999999999996E-4</v>
      </c>
      <c r="H46" s="2">
        <v>1.6899999999999999E-4</v>
      </c>
      <c r="I46" s="2">
        <v>-7.5500000000000003E-4</v>
      </c>
      <c r="J46" s="2">
        <v>1.0939999999999999E-3</v>
      </c>
      <c r="K46" s="1">
        <f t="shared" si="2"/>
        <v>-0.57396897978689898</v>
      </c>
      <c r="L46" s="2">
        <f t="shared" si="2"/>
        <v>-1.8370814280593903</v>
      </c>
      <c r="M46" s="2">
        <f t="shared" si="2"/>
        <v>0.68914618384038073</v>
      </c>
      <c r="N46" s="2">
        <f t="shared" si="3"/>
        <v>-3.2584257459079606E-2</v>
      </c>
      <c r="O46" s="2">
        <f t="shared" si="3"/>
        <v>-0.20039318337333958</v>
      </c>
      <c r="P46" s="2">
        <f t="shared" si="3"/>
        <v>0.13522466845518036</v>
      </c>
      <c r="Q46" s="2">
        <f t="shared" si="3"/>
        <v>4.5889495921537106E-2</v>
      </c>
      <c r="R46" s="2">
        <f t="shared" si="3"/>
        <v>-0.20500928651337588</v>
      </c>
      <c r="S46" s="3">
        <f t="shared" si="3"/>
        <v>0.29705981383527574</v>
      </c>
    </row>
    <row r="47" spans="1:19">
      <c r="A47">
        <f t="shared" si="4"/>
        <v>42</v>
      </c>
      <c r="B47" s="1">
        <v>-0.20632900000000001</v>
      </c>
      <c r="C47" s="2">
        <v>-0.66545399999999999</v>
      </c>
      <c r="D47" s="2">
        <v>0.25279600000000002</v>
      </c>
      <c r="E47" s="2">
        <v>-1.11E-4</v>
      </c>
      <c r="F47" s="2">
        <v>-7.1199999999999996E-4</v>
      </c>
      <c r="G47" s="2">
        <v>4.8999999999999998E-4</v>
      </c>
      <c r="H47" s="2">
        <v>1.9900000000000001E-4</v>
      </c>
      <c r="I47" s="2">
        <v>-6.7599999999999995E-4</v>
      </c>
      <c r="J47" s="2">
        <v>1.0740000000000001E-3</v>
      </c>
      <c r="K47" s="1">
        <f t="shared" si="2"/>
        <v>-0.56025643810620307</v>
      </c>
      <c r="L47" s="2">
        <f t="shared" si="2"/>
        <v>-1.8069437052645299</v>
      </c>
      <c r="M47" s="2">
        <f t="shared" si="2"/>
        <v>0.68643082905212405</v>
      </c>
      <c r="N47" s="2">
        <f t="shared" si="3"/>
        <v>-3.0140438149648632E-2</v>
      </c>
      <c r="O47" s="2">
        <f t="shared" si="3"/>
        <v>-0.19333326092387232</v>
      </c>
      <c r="P47" s="2">
        <f t="shared" si="3"/>
        <v>0.13305238462457505</v>
      </c>
      <c r="Q47" s="2">
        <f t="shared" si="3"/>
        <v>5.4035560286307016E-2</v>
      </c>
      <c r="R47" s="2">
        <f t="shared" si="3"/>
        <v>-0.18355798368614842</v>
      </c>
      <c r="S47" s="3">
        <f t="shared" si="3"/>
        <v>0.29162910425876248</v>
      </c>
    </row>
    <row r="48" spans="1:19">
      <c r="A48">
        <f t="shared" si="4"/>
        <v>43</v>
      </c>
      <c r="B48" s="1">
        <v>-0.20039699999999999</v>
      </c>
      <c r="C48" s="2">
        <v>-0.65412400000000004</v>
      </c>
      <c r="D48" s="2">
        <v>0.25333</v>
      </c>
      <c r="E48" s="2">
        <v>-1.03E-4</v>
      </c>
      <c r="F48" s="2">
        <v>-6.8800000000000003E-4</v>
      </c>
      <c r="G48" s="2">
        <v>4.8099999999999998E-4</v>
      </c>
      <c r="H48" s="2">
        <v>2.23E-4</v>
      </c>
      <c r="I48" s="2">
        <v>-6.0899999999999995E-4</v>
      </c>
      <c r="J48" s="2">
        <v>1.0549999999999999E-3</v>
      </c>
      <c r="K48" s="1">
        <f t="shared" si="2"/>
        <v>-0.54414895350226467</v>
      </c>
      <c r="L48" s="2">
        <f t="shared" si="2"/>
        <v>-1.7761787355135825</v>
      </c>
      <c r="M48" s="2">
        <f t="shared" si="2"/>
        <v>0.68788082850905308</v>
      </c>
      <c r="N48" s="2">
        <f t="shared" si="3"/>
        <v>-2.7968154319043328E-2</v>
      </c>
      <c r="O48" s="2">
        <f t="shared" si="3"/>
        <v>-0.18681640943205641</v>
      </c>
      <c r="P48" s="2">
        <f t="shared" si="3"/>
        <v>0.13060856531514406</v>
      </c>
      <c r="Q48" s="2">
        <f t="shared" si="3"/>
        <v>6.0552411778122928E-2</v>
      </c>
      <c r="R48" s="2">
        <f t="shared" si="3"/>
        <v>-0.16536510660482898</v>
      </c>
      <c r="S48" s="3">
        <f t="shared" si="3"/>
        <v>0.28646993016107486</v>
      </c>
    </row>
    <row r="49" spans="1:19">
      <c r="A49">
        <f t="shared" si="4"/>
        <v>44</v>
      </c>
      <c r="B49" s="1">
        <v>-0.193749</v>
      </c>
      <c r="C49" s="2">
        <v>-0.64249500000000004</v>
      </c>
      <c r="D49" s="2">
        <v>0.254998</v>
      </c>
      <c r="E49" s="2">
        <v>-9.6000000000000002E-5</v>
      </c>
      <c r="F49" s="2">
        <v>-6.6299999999999996E-4</v>
      </c>
      <c r="G49" s="2">
        <v>4.7100000000000001E-4</v>
      </c>
      <c r="H49" s="2">
        <v>2.42E-4</v>
      </c>
      <c r="I49" s="2">
        <v>-5.53E-4</v>
      </c>
      <c r="J49" s="2">
        <v>1.0369999999999999E-3</v>
      </c>
      <c r="K49" s="1">
        <f t="shared" si="2"/>
        <v>-0.52609727486993452</v>
      </c>
      <c r="L49" s="2">
        <f t="shared" si="2"/>
        <v>-1.744601874680946</v>
      </c>
      <c r="M49" s="2">
        <f t="shared" si="2"/>
        <v>0.69241004029586506</v>
      </c>
      <c r="N49" s="2">
        <f t="shared" si="3"/>
        <v>-2.6067405967263688E-2</v>
      </c>
      <c r="O49" s="2">
        <f t="shared" si="3"/>
        <v>-0.18002802246141481</v>
      </c>
      <c r="P49" s="2">
        <f t="shared" si="3"/>
        <v>0.12789321052688746</v>
      </c>
      <c r="Q49" s="2">
        <f t="shared" si="3"/>
        <v>6.5711585875810538E-2</v>
      </c>
      <c r="R49" s="2">
        <f t="shared" si="3"/>
        <v>-0.15015911979059185</v>
      </c>
      <c r="S49" s="3">
        <f t="shared" si="3"/>
        <v>0.28158229154221293</v>
      </c>
    </row>
    <row r="50" spans="1:19">
      <c r="A50">
        <f t="shared" si="4"/>
        <v>45</v>
      </c>
      <c r="B50" s="1">
        <v>-0.186533</v>
      </c>
      <c r="C50" s="2">
        <v>-0.63051599999999997</v>
      </c>
      <c r="D50" s="2">
        <v>0.25745000000000001</v>
      </c>
      <c r="E50" s="2">
        <v>-8.8999999999999995E-5</v>
      </c>
      <c r="F50" s="2">
        <v>-6.3900000000000003E-4</v>
      </c>
      <c r="G50" s="2">
        <v>4.6099999999999998E-4</v>
      </c>
      <c r="H50" s="2">
        <v>2.5700000000000001E-4</v>
      </c>
      <c r="I50" s="2">
        <v>-5.0600000000000005E-4</v>
      </c>
      <c r="J50" s="2">
        <v>1.0200000000000001E-3</v>
      </c>
      <c r="K50" s="1">
        <f t="shared" si="2"/>
        <v>-0.50650327471787471</v>
      </c>
      <c r="L50" s="2">
        <f t="shared" si="2"/>
        <v>-1.7120746396724196</v>
      </c>
      <c r="M50" s="2">
        <f t="shared" si="2"/>
        <v>0.69906809023667038</v>
      </c>
      <c r="N50" s="2">
        <f t="shared" si="3"/>
        <v>-2.416665761548404E-2</v>
      </c>
      <c r="O50" s="2">
        <f t="shared" si="3"/>
        <v>-0.17351117096959892</v>
      </c>
      <c r="P50" s="2">
        <f t="shared" si="3"/>
        <v>0.12517785573863083</v>
      </c>
      <c r="Q50" s="2">
        <f t="shared" si="3"/>
        <v>6.9784618058195483E-2</v>
      </c>
      <c r="R50" s="2">
        <f t="shared" si="3"/>
        <v>-0.13739695228578569</v>
      </c>
      <c r="S50" s="3">
        <f t="shared" si="3"/>
        <v>0.27696618840217663</v>
      </c>
    </row>
    <row r="51" spans="1:19">
      <c r="A51">
        <f t="shared" si="4"/>
        <v>46</v>
      </c>
      <c r="B51" s="1">
        <v>-0.17888499999999999</v>
      </c>
      <c r="C51" s="2">
        <v>-0.61815699999999996</v>
      </c>
      <c r="D51" s="2">
        <v>0.26038699999999998</v>
      </c>
      <c r="E51" s="2">
        <v>-8.2000000000000001E-5</v>
      </c>
      <c r="F51" s="2">
        <v>-6.1499999999999999E-4</v>
      </c>
      <c r="G51" s="2">
        <v>4.5100000000000001E-4</v>
      </c>
      <c r="H51" s="2">
        <v>2.6800000000000001E-4</v>
      </c>
      <c r="I51" s="2">
        <v>-4.6799999999999999E-4</v>
      </c>
      <c r="J51" s="2">
        <v>1.005E-3</v>
      </c>
      <c r="K51" s="1">
        <f t="shared" si="2"/>
        <v>-0.48573624129728793</v>
      </c>
      <c r="L51" s="2">
        <f t="shared" si="2"/>
        <v>-1.6785155698443559</v>
      </c>
      <c r="M51" s="2">
        <f t="shared" si="2"/>
        <v>0.70704308724978004</v>
      </c>
      <c r="N51" s="2">
        <f t="shared" si="3"/>
        <v>-2.2265909263704399E-2</v>
      </c>
      <c r="O51" s="2">
        <f t="shared" si="3"/>
        <v>-0.16699431947778298</v>
      </c>
      <c r="P51" s="2">
        <f t="shared" si="3"/>
        <v>0.12246250095037418</v>
      </c>
      <c r="Q51" s="2">
        <f t="shared" si="3"/>
        <v>7.2771508325277789E-2</v>
      </c>
      <c r="R51" s="2">
        <f t="shared" si="3"/>
        <v>-0.12707860409041047</v>
      </c>
      <c r="S51" s="3">
        <f t="shared" si="3"/>
        <v>0.27289315621979171</v>
      </c>
    </row>
    <row r="52" spans="1:19">
      <c r="A52">
        <f t="shared" si="4"/>
        <v>47</v>
      </c>
      <c r="B52" s="1">
        <v>-0.17092399999999999</v>
      </c>
      <c r="C52" s="2">
        <v>-0.605402</v>
      </c>
      <c r="D52" s="2">
        <v>0.26355400000000001</v>
      </c>
      <c r="E52" s="2">
        <v>-7.6000000000000004E-5</v>
      </c>
      <c r="F52" s="2">
        <v>-5.9199999999999997E-4</v>
      </c>
      <c r="G52" s="2">
        <v>4.4099999999999999E-4</v>
      </c>
      <c r="H52" s="2">
        <v>2.7599999999999999E-4</v>
      </c>
      <c r="I52" s="2">
        <v>-4.3899999999999999E-4</v>
      </c>
      <c r="J52" s="2">
        <v>9.8999999999999999E-4</v>
      </c>
      <c r="K52" s="1">
        <f t="shared" si="2"/>
        <v>-0.46411930182797684</v>
      </c>
      <c r="L52" s="2">
        <f t="shared" si="2"/>
        <v>-1.6438812195201427</v>
      </c>
      <c r="M52" s="2">
        <f t="shared" si="2"/>
        <v>0.71564261586418887</v>
      </c>
      <c r="N52" s="2">
        <f t="shared" si="3"/>
        <v>-2.0636696390750418E-2</v>
      </c>
      <c r="O52" s="2">
        <f t="shared" si="3"/>
        <v>-0.16074900346479271</v>
      </c>
      <c r="P52" s="2">
        <f t="shared" si="3"/>
        <v>0.11974714616211754</v>
      </c>
      <c r="Q52" s="2">
        <f t="shared" si="3"/>
        <v>7.4943792155883093E-2</v>
      </c>
      <c r="R52" s="2">
        <f t="shared" si="3"/>
        <v>-0.11920407520446621</v>
      </c>
      <c r="S52" s="3">
        <f t="shared" si="3"/>
        <v>0.26882012403740674</v>
      </c>
    </row>
    <row r="53" spans="1:19">
      <c r="A53">
        <f t="shared" si="4"/>
        <v>48</v>
      </c>
      <c r="B53" s="1">
        <v>-0.16275600000000001</v>
      </c>
      <c r="C53" s="2">
        <v>-0.592252</v>
      </c>
      <c r="D53" s="2">
        <v>0.26673999999999998</v>
      </c>
      <c r="E53" s="2">
        <v>-6.9999999999999994E-5</v>
      </c>
      <c r="F53" s="2">
        <v>-5.6999999999999998E-4</v>
      </c>
      <c r="G53" s="2">
        <v>4.2999999999999999E-4</v>
      </c>
      <c r="H53" s="2">
        <v>2.7999999999999998E-4</v>
      </c>
      <c r="I53" s="2">
        <v>-4.1599999999999997E-4</v>
      </c>
      <c r="J53" s="2">
        <v>9.7599999999999998E-4</v>
      </c>
      <c r="K53" s="1">
        <f t="shared" si="2"/>
        <v>-0.44194028391749673</v>
      </c>
      <c r="L53" s="2">
        <f t="shared" si="2"/>
        <v>-1.608174304054568</v>
      </c>
      <c r="M53" s="2">
        <f t="shared" si="2"/>
        <v>0.72429373621957438</v>
      </c>
      <c r="N53" s="2">
        <f t="shared" si="3"/>
        <v>-1.9007483517796433E-2</v>
      </c>
      <c r="O53" s="2">
        <f t="shared" si="3"/>
        <v>-0.15477522293062812</v>
      </c>
      <c r="P53" s="2">
        <f t="shared" si="3"/>
        <v>0.11676025589503526</v>
      </c>
      <c r="Q53" s="2">
        <f t="shared" si="3"/>
        <v>7.6029934071185731E-2</v>
      </c>
      <c r="R53" s="2">
        <f t="shared" si="3"/>
        <v>-0.11295875919147597</v>
      </c>
      <c r="S53" s="3">
        <f t="shared" si="3"/>
        <v>0.26501862733384746</v>
      </c>
    </row>
    <row r="54" spans="1:19">
      <c r="A54">
        <f t="shared" si="4"/>
        <v>49</v>
      </c>
      <c r="B54" s="1">
        <v>-0.154474</v>
      </c>
      <c r="C54" s="2">
        <v>-0.57871899999999998</v>
      </c>
      <c r="D54" s="2">
        <v>0.26977200000000001</v>
      </c>
      <c r="E54" s="2">
        <v>-6.4999999999999994E-5</v>
      </c>
      <c r="F54" s="2">
        <v>-5.4799999999999998E-4</v>
      </c>
      <c r="G54" s="2">
        <v>4.1899999999999999E-4</v>
      </c>
      <c r="H54" s="2">
        <v>2.8200000000000002E-4</v>
      </c>
      <c r="I54" s="2">
        <v>-3.9899999999999999E-4</v>
      </c>
      <c r="J54" s="2">
        <v>9.6299999999999999E-4</v>
      </c>
      <c r="K54" s="1">
        <f t="shared" si="2"/>
        <v>-0.41945171556115524</v>
      </c>
      <c r="L54" s="2">
        <f t="shared" si="2"/>
        <v>-1.5714274077050907</v>
      </c>
      <c r="M54" s="2">
        <f t="shared" si="2"/>
        <v>0.7325266919375687</v>
      </c>
      <c r="N54" s="2">
        <f t="shared" si="3"/>
        <v>-1.7649806123668118E-2</v>
      </c>
      <c r="O54" s="2">
        <f t="shared" si="3"/>
        <v>-0.14880144239646353</v>
      </c>
      <c r="P54" s="2">
        <f t="shared" si="3"/>
        <v>0.11377336562795295</v>
      </c>
      <c r="Q54" s="2">
        <f t="shared" si="3"/>
        <v>7.6573005028837071E-2</v>
      </c>
      <c r="R54" s="2">
        <f t="shared" si="3"/>
        <v>-0.10834265605143968</v>
      </c>
      <c r="S54" s="3">
        <f t="shared" si="3"/>
        <v>0.26148866610911381</v>
      </c>
    </row>
    <row r="55" spans="1:19">
      <c r="A55">
        <f t="shared" si="4"/>
        <v>50</v>
      </c>
      <c r="B55" s="1">
        <v>-0.14616000000000001</v>
      </c>
      <c r="C55" s="2">
        <v>-0.56483000000000005</v>
      </c>
      <c r="D55" s="2">
        <v>0.272509</v>
      </c>
      <c r="E55" s="2">
        <v>-5.8999999999999998E-5</v>
      </c>
      <c r="F55" s="2">
        <v>-5.2700000000000002E-4</v>
      </c>
      <c r="G55" s="2">
        <v>4.08E-4</v>
      </c>
      <c r="H55" s="2">
        <v>2.8200000000000002E-4</v>
      </c>
      <c r="I55" s="2">
        <v>-3.8699999999999997E-4</v>
      </c>
      <c r="J55" s="2">
        <v>9.5E-4</v>
      </c>
      <c r="K55" s="1">
        <f t="shared" si="2"/>
        <v>-0.39687625585158964</v>
      </c>
      <c r="L55" s="2">
        <f t="shared" si="2"/>
        <v>-1.5337138450509946</v>
      </c>
      <c r="M55" s="2">
        <f t="shared" si="2"/>
        <v>0.73995861799302698</v>
      </c>
      <c r="N55" s="2">
        <f t="shared" si="3"/>
        <v>-1.602059325071414E-2</v>
      </c>
      <c r="O55" s="2">
        <f t="shared" si="3"/>
        <v>-0.14309919734112461</v>
      </c>
      <c r="P55" s="2">
        <f t="shared" si="3"/>
        <v>0.11078647536087065</v>
      </c>
      <c r="Q55" s="2">
        <f t="shared" si="3"/>
        <v>7.6573005028837071E-2</v>
      </c>
      <c r="R55" s="2">
        <f t="shared" si="3"/>
        <v>-0.10508423030553171</v>
      </c>
      <c r="S55" s="3">
        <f t="shared" si="3"/>
        <v>0.25795870488438022</v>
      </c>
    </row>
    <row r="56" spans="1:19">
      <c r="A56">
        <f t="shared" si="4"/>
        <v>51</v>
      </c>
      <c r="B56" s="1">
        <v>-0.13788600000000001</v>
      </c>
      <c r="C56" s="2">
        <v>-0.55061499999999997</v>
      </c>
      <c r="D56" s="2">
        <v>0.27484399999999998</v>
      </c>
      <c r="E56" s="2">
        <v>-5.5000000000000002E-5</v>
      </c>
      <c r="F56" s="2">
        <v>-5.0600000000000005E-4</v>
      </c>
      <c r="G56" s="2">
        <v>3.9599999999999998E-4</v>
      </c>
      <c r="H56" s="2">
        <v>2.7900000000000001E-4</v>
      </c>
      <c r="I56" s="2">
        <v>-3.8000000000000002E-4</v>
      </c>
      <c r="J56" s="2">
        <v>9.3800000000000003E-4</v>
      </c>
      <c r="K56" s="1">
        <f t="shared" si="2"/>
        <v>-0.37440941033355424</v>
      </c>
      <c r="L56" s="2">
        <f t="shared" si="2"/>
        <v>-1.4951150767359263</v>
      </c>
      <c r="M56" s="2">
        <f t="shared" si="2"/>
        <v>0.74629897142360624</v>
      </c>
      <c r="N56" s="2">
        <f t="shared" si="3"/>
        <v>-1.4934451335411486E-2</v>
      </c>
      <c r="O56" s="2">
        <f t="shared" si="3"/>
        <v>-0.13739695228578569</v>
      </c>
      <c r="P56" s="2">
        <f t="shared" si="3"/>
        <v>0.10752804961496269</v>
      </c>
      <c r="Q56" s="2">
        <f t="shared" si="3"/>
        <v>7.5758398592360082E-2</v>
      </c>
      <c r="R56" s="2">
        <f t="shared" si="3"/>
        <v>-0.10318348195375208</v>
      </c>
      <c r="S56" s="3">
        <f t="shared" si="3"/>
        <v>0.25470027913847226</v>
      </c>
    </row>
    <row r="57" spans="1:19">
      <c r="A57">
        <f t="shared" si="4"/>
        <v>52</v>
      </c>
      <c r="B57" s="1">
        <v>-0.12971099999999999</v>
      </c>
      <c r="C57" s="2">
        <v>-0.53611600000000004</v>
      </c>
      <c r="D57" s="2">
        <v>0.276694</v>
      </c>
      <c r="E57" s="2">
        <v>-5.0000000000000002E-5</v>
      </c>
      <c r="F57" s="2">
        <v>-4.86E-4</v>
      </c>
      <c r="G57" s="15">
        <v>3.8499999999999998E-4</v>
      </c>
      <c r="H57" s="2">
        <v>2.7500000000000002E-4</v>
      </c>
      <c r="I57" s="2">
        <v>-3.7500000000000001E-4</v>
      </c>
      <c r="J57" s="2">
        <v>9.2500000000000004E-4</v>
      </c>
      <c r="K57" s="1">
        <f t="shared" si="2"/>
        <v>-0.35221138493955623</v>
      </c>
      <c r="L57" s="2">
        <f t="shared" si="2"/>
        <v>-1.4557451476609935</v>
      </c>
      <c r="M57" s="2">
        <f t="shared" si="2"/>
        <v>0.75132237778188105</v>
      </c>
      <c r="N57" s="2">
        <f t="shared" si="3"/>
        <v>-1.357677394128317E-2</v>
      </c>
      <c r="O57" s="2">
        <f t="shared" si="3"/>
        <v>-0.1319662427092724</v>
      </c>
      <c r="P57" s="2">
        <f t="shared" si="3"/>
        <v>0.10454115934788039</v>
      </c>
      <c r="Q57" s="2">
        <f t="shared" si="3"/>
        <v>7.4672256677057444E-2</v>
      </c>
      <c r="R57" s="2">
        <f t="shared" si="3"/>
        <v>-0.10182580455962377</v>
      </c>
      <c r="S57" s="3">
        <f t="shared" si="3"/>
        <v>0.25117031791373867</v>
      </c>
    </row>
    <row r="58" spans="1:19">
      <c r="A58">
        <f t="shared" si="4"/>
        <v>53</v>
      </c>
      <c r="B58" s="1">
        <v>-0.12168900000000001</v>
      </c>
      <c r="C58" s="2">
        <v>-0.52137699999999998</v>
      </c>
      <c r="D58" s="2">
        <v>0.277999</v>
      </c>
      <c r="E58" s="2">
        <v>-4.6E-5</v>
      </c>
      <c r="F58" s="2">
        <v>-4.66E-4</v>
      </c>
      <c r="G58" s="2">
        <v>3.7399999999999998E-4</v>
      </c>
      <c r="H58" s="2">
        <v>2.6899999999999998E-4</v>
      </c>
      <c r="I58" s="2">
        <v>-3.7399999999999998E-4</v>
      </c>
      <c r="J58" s="2">
        <v>9.1100000000000003E-4</v>
      </c>
      <c r="K58" s="1">
        <f t="shared" si="2"/>
        <v>-0.3304288088281615</v>
      </c>
      <c r="L58" s="2">
        <f t="shared" si="2"/>
        <v>-1.415723533436879</v>
      </c>
      <c r="M58" s="2">
        <f t="shared" si="2"/>
        <v>0.75486591578055595</v>
      </c>
      <c r="N58" s="2">
        <f t="shared" si="3"/>
        <v>-1.2490632025980514E-2</v>
      </c>
      <c r="O58" s="2">
        <f t="shared" si="3"/>
        <v>-0.12653553313275914</v>
      </c>
      <c r="P58" s="2">
        <f t="shared" si="3"/>
        <v>0.10155426908079811</v>
      </c>
      <c r="Q58" s="2">
        <f t="shared" si="3"/>
        <v>7.3043043804103439E-2</v>
      </c>
      <c r="R58" s="2">
        <f t="shared" si="3"/>
        <v>-0.10155426908079811</v>
      </c>
      <c r="S58" s="3">
        <f t="shared" si="3"/>
        <v>0.24736882121017936</v>
      </c>
    </row>
    <row r="59" spans="1:19">
      <c r="A59">
        <f t="shared" si="4"/>
        <v>54</v>
      </c>
      <c r="B59" s="1">
        <v>-0.113862</v>
      </c>
      <c r="C59" s="2">
        <v>-0.50644400000000001</v>
      </c>
      <c r="D59" s="2">
        <v>0.27872000000000002</v>
      </c>
      <c r="E59" s="2">
        <v>-4.3000000000000002E-5</v>
      </c>
      <c r="F59" s="2">
        <v>-4.4799999999999999E-4</v>
      </c>
      <c r="G59" s="2">
        <v>3.6200000000000002E-4</v>
      </c>
      <c r="H59" s="2">
        <v>2.6200000000000003E-4</v>
      </c>
      <c r="I59" s="2">
        <v>-3.7399999999999998E-4</v>
      </c>
      <c r="J59" s="2">
        <v>8.9800000000000004E-4</v>
      </c>
      <c r="K59" s="1">
        <f t="shared" si="2"/>
        <v>-0.30917572690047684</v>
      </c>
      <c r="L59" s="2">
        <f t="shared" si="2"/>
        <v>-1.3751751403838426</v>
      </c>
      <c r="M59" s="2">
        <f t="shared" si="2"/>
        <v>0.75682368658288901</v>
      </c>
      <c r="N59" s="2">
        <f t="shared" si="3"/>
        <v>-1.1676025589503525E-2</v>
      </c>
      <c r="O59" s="2">
        <f t="shared" si="3"/>
        <v>-0.12164789451389718</v>
      </c>
      <c r="P59" s="2">
        <f t="shared" si="3"/>
        <v>9.8295843334890137E-2</v>
      </c>
      <c r="Q59" s="2">
        <f t="shared" si="3"/>
        <v>7.1142295452323812E-2</v>
      </c>
      <c r="R59" s="2">
        <f t="shared" si="3"/>
        <v>-0.10155426908079811</v>
      </c>
      <c r="S59" s="3">
        <f t="shared" si="3"/>
        <v>0.24383885998544574</v>
      </c>
    </row>
    <row r="60" spans="1:19">
      <c r="A60">
        <f t="shared" si="4"/>
        <v>55</v>
      </c>
      <c r="B60" s="1">
        <v>-0.106267</v>
      </c>
      <c r="C60" s="2">
        <v>-0.49136800000000003</v>
      </c>
      <c r="D60" s="2">
        <v>0.27883400000000003</v>
      </c>
      <c r="E60" s="2">
        <v>-3.8999999999999999E-5</v>
      </c>
      <c r="F60" s="2">
        <v>-4.2900000000000002E-4</v>
      </c>
      <c r="G60" s="2">
        <v>3.5100000000000002E-4</v>
      </c>
      <c r="H60" s="2">
        <v>2.5399999999999999E-4</v>
      </c>
      <c r="I60" s="2">
        <v>-3.7500000000000001E-4</v>
      </c>
      <c r="J60" s="2">
        <v>8.83E-4</v>
      </c>
      <c r="K60" s="1">
        <f t="shared" si="2"/>
        <v>-0.28855260728366772</v>
      </c>
      <c r="L60" s="2">
        <f t="shared" si="2"/>
        <v>-1.3342384515960857</v>
      </c>
      <c r="M60" s="2">
        <f t="shared" si="2"/>
        <v>0.75713323702875035</v>
      </c>
      <c r="N60" s="2">
        <f t="shared" si="3"/>
        <v>-1.0589883674200872E-2</v>
      </c>
      <c r="O60" s="2">
        <f t="shared" si="3"/>
        <v>-0.1164887204162096</v>
      </c>
      <c r="P60" s="2">
        <f t="shared" si="3"/>
        <v>9.5308953067807844E-2</v>
      </c>
      <c r="Q60" s="2">
        <f t="shared" si="3"/>
        <v>6.8970011621718494E-2</v>
      </c>
      <c r="R60" s="2">
        <f t="shared" si="3"/>
        <v>-0.10182580455962377</v>
      </c>
      <c r="S60" s="3">
        <f t="shared" si="3"/>
        <v>0.23976582780306077</v>
      </c>
    </row>
    <row r="61" spans="1:19">
      <c r="A61">
        <f t="shared" si="4"/>
        <v>56</v>
      </c>
      <c r="B61" s="1">
        <v>-9.8932999999999993E-2</v>
      </c>
      <c r="C61" s="2">
        <v>-0.47619699999999998</v>
      </c>
      <c r="D61" s="2">
        <v>0.278331</v>
      </c>
      <c r="E61" s="2">
        <v>-3.6000000000000001E-5</v>
      </c>
      <c r="F61" s="2">
        <v>-4.1199999999999999E-4</v>
      </c>
      <c r="G61" s="2">
        <v>3.39E-4</v>
      </c>
      <c r="H61" s="2">
        <v>2.4499999999999999E-4</v>
      </c>
      <c r="I61" s="2">
        <v>-3.7800000000000003E-4</v>
      </c>
      <c r="J61" s="2">
        <v>8.6799999999999996E-4</v>
      </c>
      <c r="K61" s="1">
        <f t="shared" si="2"/>
        <v>-0.26863819526659355</v>
      </c>
      <c r="L61" s="2">
        <f t="shared" si="2"/>
        <v>-1.2930438041034442</v>
      </c>
      <c r="M61" s="2">
        <f t="shared" si="2"/>
        <v>0.75576741357025712</v>
      </c>
      <c r="N61" s="2">
        <f t="shared" ref="N61:S65" si="5">E61*$N$3*100</f>
        <v>-9.7752772377238829E-3</v>
      </c>
      <c r="O61" s="2">
        <f t="shared" si="5"/>
        <v>-0.11187261727617331</v>
      </c>
      <c r="P61" s="2">
        <f t="shared" si="5"/>
        <v>9.2050527321899875E-2</v>
      </c>
      <c r="Q61" s="2">
        <f t="shared" si="5"/>
        <v>6.6526192312287527E-2</v>
      </c>
      <c r="R61" s="2">
        <f t="shared" si="5"/>
        <v>-0.10264041099610076</v>
      </c>
      <c r="S61" s="3">
        <f t="shared" si="5"/>
        <v>0.2356927956206758</v>
      </c>
    </row>
    <row r="62" spans="1:19">
      <c r="A62">
        <f t="shared" si="4"/>
        <v>57</v>
      </c>
      <c r="B62" s="1">
        <v>-9.1883000000000006E-2</v>
      </c>
      <c r="C62" s="2">
        <v>-0.460982</v>
      </c>
      <c r="D62" s="2">
        <v>0.27721499999999999</v>
      </c>
      <c r="E62" s="2">
        <v>-3.3000000000000003E-5</v>
      </c>
      <c r="F62" s="2">
        <v>-3.9500000000000001E-4</v>
      </c>
      <c r="G62" s="2">
        <v>3.28E-4</v>
      </c>
      <c r="H62" s="2">
        <v>2.3499999999999999E-4</v>
      </c>
      <c r="I62" s="2">
        <v>-3.8099999999999999E-4</v>
      </c>
      <c r="J62" s="2">
        <v>8.52E-4</v>
      </c>
      <c r="K62" s="1">
        <f t="shared" si="2"/>
        <v>-0.2494949440093843</v>
      </c>
      <c r="L62" s="2">
        <f t="shared" si="2"/>
        <v>-1.2517296810001195</v>
      </c>
      <c r="M62" s="2">
        <f t="shared" si="2"/>
        <v>0.75273707762656272</v>
      </c>
      <c r="N62" s="2">
        <f t="shared" si="5"/>
        <v>-8.9606708012468922E-3</v>
      </c>
      <c r="O62" s="2">
        <f t="shared" si="5"/>
        <v>-0.10725651413613704</v>
      </c>
      <c r="P62" s="2">
        <f t="shared" si="5"/>
        <v>8.9063637054817596E-2</v>
      </c>
      <c r="Q62" s="2">
        <f t="shared" si="5"/>
        <v>6.3810837524030897E-2</v>
      </c>
      <c r="R62" s="2">
        <f t="shared" si="5"/>
        <v>-0.10345501743257775</v>
      </c>
      <c r="S62" s="3">
        <f t="shared" si="5"/>
        <v>0.23134822795946522</v>
      </c>
    </row>
    <row r="63" spans="1:19">
      <c r="A63">
        <f t="shared" si="4"/>
        <v>58</v>
      </c>
      <c r="B63" s="1">
        <v>-8.5135000000000002E-2</v>
      </c>
      <c r="C63" s="2">
        <v>-0.44576900000000003</v>
      </c>
      <c r="D63" s="2">
        <v>0.27549800000000002</v>
      </c>
      <c r="E63" s="2">
        <v>-3.1000000000000001E-5</v>
      </c>
      <c r="F63" s="2">
        <v>-3.79E-4</v>
      </c>
      <c r="G63" s="2">
        <v>3.1700000000000001E-4</v>
      </c>
      <c r="H63" s="2">
        <v>2.2499999999999999E-4</v>
      </c>
      <c r="I63" s="2">
        <v>-3.8400000000000001E-4</v>
      </c>
      <c r="J63" s="2">
        <v>8.3500000000000002E-4</v>
      </c>
      <c r="K63" s="1">
        <f t="shared" si="2"/>
        <v>-0.23117172989822851</v>
      </c>
      <c r="L63" s="2">
        <f t="shared" si="2"/>
        <v>-1.2104209886063715</v>
      </c>
      <c r="M63" s="2">
        <f t="shared" si="2"/>
        <v>0.74807481345512616</v>
      </c>
      <c r="N63" s="2">
        <f t="shared" si="5"/>
        <v>-8.4175998435955662E-3</v>
      </c>
      <c r="O63" s="2">
        <f t="shared" si="5"/>
        <v>-0.10291194647492642</v>
      </c>
      <c r="P63" s="2">
        <f t="shared" si="5"/>
        <v>8.6076746787735303E-2</v>
      </c>
      <c r="Q63" s="2">
        <f t="shared" si="5"/>
        <v>6.1095482735774254E-2</v>
      </c>
      <c r="R63" s="2">
        <f t="shared" si="5"/>
        <v>-0.10426962386905475</v>
      </c>
      <c r="S63" s="3">
        <f t="shared" si="5"/>
        <v>0.22673212481942895</v>
      </c>
    </row>
    <row r="64" spans="1:19">
      <c r="A64">
        <f t="shared" si="4"/>
        <v>59</v>
      </c>
      <c r="B64" s="1">
        <v>-7.8701999999999994E-2</v>
      </c>
      <c r="C64" s="2">
        <v>-0.43060599999999999</v>
      </c>
      <c r="D64" s="2">
        <v>0.27320100000000003</v>
      </c>
      <c r="E64" s="2">
        <v>-2.8E-5</v>
      </c>
      <c r="F64" s="2">
        <v>-3.6299999999999999E-4</v>
      </c>
      <c r="G64" s="2">
        <v>3.0600000000000001E-4</v>
      </c>
      <c r="H64" s="2">
        <v>2.1499999999999999E-4</v>
      </c>
      <c r="I64" s="2">
        <v>-3.8699999999999997E-4</v>
      </c>
      <c r="J64" s="2">
        <v>8.1700000000000002E-4</v>
      </c>
      <c r="K64" s="1">
        <f t="shared" si="2"/>
        <v>-0.21370385254537358</v>
      </c>
      <c r="L64" s="2">
        <f t="shared" si="2"/>
        <v>-1.169248063952036</v>
      </c>
      <c r="M64" s="2">
        <f t="shared" si="2"/>
        <v>0.74183764350650072</v>
      </c>
      <c r="N64" s="2">
        <f t="shared" si="5"/>
        <v>-7.6029934071185738E-3</v>
      </c>
      <c r="O64" s="2">
        <f t="shared" si="5"/>
        <v>-9.85673788137158E-2</v>
      </c>
      <c r="P64" s="2">
        <f t="shared" si="5"/>
        <v>8.3089856520652997E-2</v>
      </c>
      <c r="Q64" s="2">
        <f t="shared" si="5"/>
        <v>5.8380127947517631E-2</v>
      </c>
      <c r="R64" s="2">
        <f t="shared" si="5"/>
        <v>-0.10508423030553171</v>
      </c>
      <c r="S64" s="3">
        <f t="shared" si="5"/>
        <v>0.22184448620056699</v>
      </c>
    </row>
    <row r="65" spans="1:22" ht="15.75" thickBot="1">
      <c r="A65">
        <f t="shared" si="4"/>
        <v>60</v>
      </c>
      <c r="B65" s="4">
        <v>-7.2592000000000004E-2</v>
      </c>
      <c r="C65" s="5">
        <v>-0.41553600000000002</v>
      </c>
      <c r="D65" s="5">
        <v>0.27035100000000001</v>
      </c>
      <c r="E65" s="5">
        <v>-2.5999999999999998E-5</v>
      </c>
      <c r="F65" s="5">
        <v>-3.48E-4</v>
      </c>
      <c r="G65" s="5">
        <v>2.9599999999999998E-4</v>
      </c>
      <c r="H65" s="5">
        <v>2.05E-4</v>
      </c>
      <c r="I65" s="5">
        <v>-3.8999999999999999E-4</v>
      </c>
      <c r="J65" s="5">
        <v>7.9900000000000001E-4</v>
      </c>
      <c r="K65" s="4">
        <f t="shared" si="2"/>
        <v>-0.19711303478912556</v>
      </c>
      <c r="L65" s="5">
        <f t="shared" si="2"/>
        <v>-1.1283276672930087</v>
      </c>
      <c r="M65" s="5">
        <f t="shared" si="2"/>
        <v>0.73409888235996923</v>
      </c>
      <c r="N65" s="5">
        <f t="shared" si="5"/>
        <v>-7.0599224494672479E-3</v>
      </c>
      <c r="O65" s="5">
        <f t="shared" si="5"/>
        <v>-9.4494346631330856E-2</v>
      </c>
      <c r="P65" s="5">
        <f t="shared" si="5"/>
        <v>8.0374501732396353E-2</v>
      </c>
      <c r="Q65" s="5">
        <f t="shared" si="5"/>
        <v>5.5664773159260994E-2</v>
      </c>
      <c r="R65" s="5">
        <f t="shared" si="5"/>
        <v>-0.10589883674200873</v>
      </c>
      <c r="S65" s="6">
        <f t="shared" si="5"/>
        <v>0.21695684758170505</v>
      </c>
    </row>
    <row r="79" spans="1:22">
      <c r="V79" s="13"/>
    </row>
    <row r="90" spans="27:27">
      <c r="AA90" s="13"/>
    </row>
  </sheetData>
  <mergeCells count="2">
    <mergeCell ref="B2:J2"/>
    <mergeCell ref="K2:P2"/>
  </mergeCells>
  <phoneticPr fontId="37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S65"/>
  <sheetViews>
    <sheetView topLeftCell="E1" workbookViewId="0">
      <selection activeCell="V1" sqref="V1:AE1048576"/>
    </sheetView>
  </sheetViews>
  <sheetFormatPr defaultRowHeight="15"/>
  <cols>
    <col min="2" max="2" width="10.5703125" bestFit="1" customWidth="1"/>
    <col min="11" max="11" width="11.140625" customWidth="1"/>
    <col min="13" max="13" width="15.28515625" customWidth="1"/>
  </cols>
  <sheetData>
    <row r="1" spans="1:19" ht="15.75" thickBot="1"/>
    <row r="2" spans="1:19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46" t="s">
        <v>9</v>
      </c>
      <c r="L2" s="47"/>
      <c r="M2" s="47"/>
      <c r="N2" s="47"/>
      <c r="O2" s="47"/>
      <c r="P2" s="47"/>
      <c r="Q2" s="16"/>
      <c r="R2" s="16"/>
      <c r="S2" s="17"/>
    </row>
    <row r="3" spans="1:19">
      <c r="B3" s="1"/>
      <c r="C3" s="7"/>
      <c r="D3" s="7"/>
      <c r="E3" s="7"/>
      <c r="F3" s="7"/>
      <c r="G3" s="7"/>
      <c r="H3" s="7"/>
      <c r="I3" s="7"/>
      <c r="J3" s="7"/>
      <c r="K3" s="8" t="s">
        <v>6</v>
      </c>
      <c r="L3" s="9">
        <v>50</v>
      </c>
      <c r="M3" s="9" t="s">
        <v>7</v>
      </c>
      <c r="N3" s="9">
        <f>L3/B5</f>
        <v>2.6502281846466982</v>
      </c>
      <c r="O3" s="9"/>
      <c r="P3" s="9"/>
      <c r="Q3" s="2"/>
      <c r="R3" s="2"/>
      <c r="S3" s="3"/>
    </row>
    <row r="4" spans="1:19">
      <c r="B4" s="1" t="s">
        <v>4</v>
      </c>
      <c r="C4" s="2" t="s">
        <v>1</v>
      </c>
      <c r="D4" s="2" t="s">
        <v>2</v>
      </c>
      <c r="E4" s="2" t="s">
        <v>12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1" t="s">
        <v>4</v>
      </c>
      <c r="L4" s="2" t="s">
        <v>1</v>
      </c>
      <c r="M4" s="2" t="s">
        <v>2</v>
      </c>
      <c r="N4" s="2" t="s">
        <v>12</v>
      </c>
      <c r="O4" s="2" t="s">
        <v>1</v>
      </c>
      <c r="P4" s="2" t="s">
        <v>2</v>
      </c>
      <c r="Q4" s="2" t="s">
        <v>3</v>
      </c>
      <c r="R4" s="2" t="s">
        <v>1</v>
      </c>
      <c r="S4" s="3" t="s">
        <v>2</v>
      </c>
    </row>
    <row r="5" spans="1:19">
      <c r="A5">
        <v>0</v>
      </c>
      <c r="B5" s="1">
        <v>18.866299999999999</v>
      </c>
      <c r="C5" s="2">
        <v>17.533799999999999</v>
      </c>
      <c r="D5" s="2">
        <v>20.198899999999998</v>
      </c>
      <c r="E5" s="2">
        <v>-1.4E-5</v>
      </c>
      <c r="F5" s="2">
        <v>-9.0499999999999999E-4</v>
      </c>
      <c r="G5" s="2">
        <v>8.7799999999999998E-4</v>
      </c>
      <c r="H5" s="2">
        <v>-1.26E-4</v>
      </c>
      <c r="I5" s="2">
        <v>-1.83E-3</v>
      </c>
      <c r="J5" s="2">
        <v>1.5770000000000001E-3</v>
      </c>
      <c r="K5" s="1">
        <f>B5*$N$3</f>
        <v>50</v>
      </c>
      <c r="L5" s="2">
        <f t="shared" ref="L5:M20" si="0">C5*$N$3</f>
        <v>46.468570943958277</v>
      </c>
      <c r="M5" s="2">
        <f t="shared" si="0"/>
        <v>53.531694078860184</v>
      </c>
      <c r="N5" s="2">
        <f>E5*$N$3*100</f>
        <v>-3.710319458505377E-3</v>
      </c>
      <c r="O5" s="2">
        <f t="shared" ref="O5:S20" si="1">F5*$N$3*100</f>
        <v>-0.23984565071052616</v>
      </c>
      <c r="P5" s="2">
        <f t="shared" si="1"/>
        <v>0.2326900346119801</v>
      </c>
      <c r="Q5" s="2">
        <f t="shared" si="1"/>
        <v>-3.3392875126548392E-2</v>
      </c>
      <c r="R5" s="2">
        <f t="shared" si="1"/>
        <v>-0.48499175779034576</v>
      </c>
      <c r="S5" s="3">
        <f t="shared" si="1"/>
        <v>0.41794098471878438</v>
      </c>
    </row>
    <row r="6" spans="1:19">
      <c r="A6">
        <f>A5+1</f>
        <v>1</v>
      </c>
      <c r="B6" s="1">
        <v>12.4549</v>
      </c>
      <c r="C6" s="2">
        <v>10.3842</v>
      </c>
      <c r="D6" s="2">
        <v>14.525499999999999</v>
      </c>
      <c r="E6" s="2">
        <v>-2.9500000000000001E-4</v>
      </c>
      <c r="F6" s="2">
        <v>-1.1919999999999999E-3</v>
      </c>
      <c r="G6" s="2">
        <v>6.0099999999999997E-4</v>
      </c>
      <c r="H6" s="2">
        <v>-5.9900000000000003E-4</v>
      </c>
      <c r="I6" s="2">
        <v>-2.8419999999999999E-3</v>
      </c>
      <c r="J6" s="2">
        <v>1.6440000000000001E-3</v>
      </c>
      <c r="K6" s="1">
        <f t="shared" ref="K6:M65" si="2">B6*$N$3</f>
        <v>33.008327016956159</v>
      </c>
      <c r="L6" s="2">
        <f t="shared" si="0"/>
        <v>27.520499515008243</v>
      </c>
      <c r="M6" s="2">
        <f t="shared" si="0"/>
        <v>38.49588949608561</v>
      </c>
      <c r="N6" s="2">
        <f t="shared" ref="N6:S60" si="3">E6*$N$3*100</f>
        <v>-7.8181731447077601E-2</v>
      </c>
      <c r="O6" s="2">
        <f t="shared" si="1"/>
        <v>-0.31590719960988639</v>
      </c>
      <c r="P6" s="2">
        <f t="shared" si="1"/>
        <v>0.15927871389726656</v>
      </c>
      <c r="Q6" s="2">
        <f t="shared" si="1"/>
        <v>-0.15874866826033723</v>
      </c>
      <c r="R6" s="2">
        <f t="shared" si="1"/>
        <v>-0.75319485007659159</v>
      </c>
      <c r="S6" s="3">
        <f t="shared" si="1"/>
        <v>0.43569751355591724</v>
      </c>
    </row>
    <row r="7" spans="1:19">
      <c r="A7">
        <f t="shared" ref="A7:A65" si="4">A6+1</f>
        <v>2</v>
      </c>
      <c r="B7" s="1">
        <v>9.3869100000000003</v>
      </c>
      <c r="C7" s="2">
        <v>7.0466699999999998</v>
      </c>
      <c r="D7" s="2">
        <v>11.7272</v>
      </c>
      <c r="E7" s="2">
        <v>1.07E-4</v>
      </c>
      <c r="F7" s="2">
        <v>-8.1800000000000004E-4</v>
      </c>
      <c r="G7" s="2">
        <v>1.0319999999999999E-3</v>
      </c>
      <c r="H7" s="2">
        <v>-1.5770000000000001E-3</v>
      </c>
      <c r="I7" s="2">
        <v>-4.2849999999999997E-3</v>
      </c>
      <c r="J7" s="2">
        <v>1.132E-3</v>
      </c>
      <c r="K7" s="1">
        <f t="shared" si="2"/>
        <v>24.877453448741939</v>
      </c>
      <c r="L7" s="2">
        <f t="shared" si="0"/>
        <v>18.675283441904348</v>
      </c>
      <c r="M7" s="2">
        <f t="shared" si="0"/>
        <v>31.07975596698876</v>
      </c>
      <c r="N7" s="2">
        <f t="shared" si="3"/>
        <v>2.835744157571967E-2</v>
      </c>
      <c r="O7" s="2">
        <f t="shared" si="1"/>
        <v>-0.21678866550409992</v>
      </c>
      <c r="P7" s="2">
        <f t="shared" si="1"/>
        <v>0.27350354865553922</v>
      </c>
      <c r="Q7" s="2">
        <f t="shared" si="1"/>
        <v>-0.41794098471878438</v>
      </c>
      <c r="R7" s="2">
        <f t="shared" si="1"/>
        <v>-1.13562277712111</v>
      </c>
      <c r="S7" s="3">
        <f t="shared" si="1"/>
        <v>0.30000583050200624</v>
      </c>
    </row>
    <row r="8" spans="1:19">
      <c r="A8">
        <f t="shared" si="4"/>
        <v>3</v>
      </c>
      <c r="B8" s="1">
        <v>5.0076599999999996</v>
      </c>
      <c r="C8" s="2">
        <v>2.5805699999999998</v>
      </c>
      <c r="D8" s="2">
        <v>7.4347500000000002</v>
      </c>
      <c r="E8" s="2">
        <v>-1.35E-4</v>
      </c>
      <c r="F8" s="2">
        <v>-1.0759999999999999E-3</v>
      </c>
      <c r="G8" s="2">
        <v>8.0599999999999997E-4</v>
      </c>
      <c r="H8" s="2">
        <v>-3.542E-3</v>
      </c>
      <c r="I8" s="2">
        <v>-6.5430000000000002E-3</v>
      </c>
      <c r="J8" s="2">
        <v>-5.4100000000000003E-4</v>
      </c>
      <c r="K8" s="1">
        <f t="shared" si="2"/>
        <v>13.271441671127883</v>
      </c>
      <c r="L8" s="2">
        <f t="shared" si="0"/>
        <v>6.8390993464537297</v>
      </c>
      <c r="M8" s="2">
        <f t="shared" si="0"/>
        <v>19.703783995802041</v>
      </c>
      <c r="N8" s="2">
        <f t="shared" si="3"/>
        <v>-3.5778080492730423E-2</v>
      </c>
      <c r="O8" s="2">
        <f t="shared" si="1"/>
        <v>-0.28516455266798474</v>
      </c>
      <c r="P8" s="2">
        <f t="shared" si="1"/>
        <v>0.21360839168252385</v>
      </c>
      <c r="Q8" s="2">
        <f t="shared" si="1"/>
        <v>-0.93871082300186048</v>
      </c>
      <c r="R8" s="2">
        <f t="shared" si="1"/>
        <v>-1.7340443012143345</v>
      </c>
      <c r="S8" s="3">
        <f t="shared" si="1"/>
        <v>-0.14337734478938638</v>
      </c>
    </row>
    <row r="9" spans="1:19">
      <c r="A9">
        <f t="shared" si="4"/>
        <v>4</v>
      </c>
      <c r="B9" s="1">
        <v>5.5013699999999996</v>
      </c>
      <c r="C9" s="2">
        <v>3.4187599999999998</v>
      </c>
      <c r="D9" s="2">
        <v>7.5839800000000004</v>
      </c>
      <c r="E9" s="2">
        <v>3.86E-4</v>
      </c>
      <c r="F9" s="2">
        <v>-3.6099999999999999E-4</v>
      </c>
      <c r="G9" s="2">
        <v>1.1329999999999999E-3</v>
      </c>
      <c r="H9" s="2">
        <v>-5.2050000000000004E-3</v>
      </c>
      <c r="I9" s="2">
        <v>-8.1609999999999999E-3</v>
      </c>
      <c r="J9" s="2">
        <v>-2.2490000000000001E-3</v>
      </c>
      <c r="K9" s="1">
        <f t="shared" si="2"/>
        <v>14.579885828169806</v>
      </c>
      <c r="L9" s="2">
        <f t="shared" si="0"/>
        <v>9.0604941085427448</v>
      </c>
      <c r="M9" s="2">
        <f t="shared" si="0"/>
        <v>20.099277547796866</v>
      </c>
      <c r="N9" s="2">
        <f t="shared" si="3"/>
        <v>0.10229880792736255</v>
      </c>
      <c r="O9" s="2">
        <f t="shared" si="1"/>
        <v>-9.5673237465745797E-2</v>
      </c>
      <c r="P9" s="2">
        <f t="shared" si="1"/>
        <v>0.30027085332047088</v>
      </c>
      <c r="Q9" s="2">
        <f t="shared" si="1"/>
        <v>-1.3794437701086066</v>
      </c>
      <c r="R9" s="2">
        <f t="shared" si="1"/>
        <v>-2.1628512214901705</v>
      </c>
      <c r="S9" s="3">
        <f t="shared" si="1"/>
        <v>-0.59603631872704244</v>
      </c>
    </row>
    <row r="10" spans="1:19">
      <c r="A10">
        <f t="shared" si="4"/>
        <v>5</v>
      </c>
      <c r="B10" s="1">
        <v>4.8291700000000004</v>
      </c>
      <c r="C10" s="2">
        <v>2.7027600000000001</v>
      </c>
      <c r="D10" s="2">
        <v>6.9555899999999999</v>
      </c>
      <c r="E10" s="2">
        <v>-1.44E-4</v>
      </c>
      <c r="F10" s="2">
        <v>-7.9500000000000003E-4</v>
      </c>
      <c r="G10" s="2">
        <v>5.0699999999999996E-4</v>
      </c>
      <c r="H10" s="2">
        <v>-6.1850000000000004E-3</v>
      </c>
      <c r="I10" s="2">
        <v>-9.3589999999999993E-3</v>
      </c>
      <c r="J10" s="2">
        <v>-3.0109999999999998E-3</v>
      </c>
      <c r="K10" s="1">
        <f t="shared" si="2"/>
        <v>12.798402442450296</v>
      </c>
      <c r="L10" s="2">
        <f t="shared" si="0"/>
        <v>7.1629307283357102</v>
      </c>
      <c r="M10" s="2">
        <f t="shared" si="0"/>
        <v>18.433900658846728</v>
      </c>
      <c r="N10" s="2">
        <f t="shared" si="3"/>
        <v>-3.816328585891246E-2</v>
      </c>
      <c r="O10" s="2">
        <f t="shared" si="1"/>
        <v>-0.2106931406794125</v>
      </c>
      <c r="P10" s="2">
        <f t="shared" si="1"/>
        <v>0.13436656896158758</v>
      </c>
      <c r="Q10" s="2">
        <f t="shared" si="1"/>
        <v>-1.639166132203983</v>
      </c>
      <c r="R10" s="2">
        <f t="shared" si="1"/>
        <v>-2.4803485580108449</v>
      </c>
      <c r="S10" s="3">
        <f t="shared" si="1"/>
        <v>-0.79798370639712068</v>
      </c>
    </row>
    <row r="11" spans="1:19">
      <c r="A11">
        <f t="shared" si="4"/>
        <v>6</v>
      </c>
      <c r="B11" s="1">
        <v>4.7241999999999997</v>
      </c>
      <c r="C11" s="2">
        <v>2.60846</v>
      </c>
      <c r="D11" s="2">
        <v>6.83995</v>
      </c>
      <c r="E11" s="2">
        <v>-4.9200000000000003E-4</v>
      </c>
      <c r="F11" s="2">
        <v>-1.042E-3</v>
      </c>
      <c r="G11" s="2">
        <v>5.8999999999999998E-5</v>
      </c>
      <c r="H11" s="2">
        <v>-6.4850000000000003E-3</v>
      </c>
      <c r="I11" s="2">
        <v>-9.8429999999999993E-3</v>
      </c>
      <c r="J11" s="2">
        <v>-3.1280000000000001E-3</v>
      </c>
      <c r="K11" s="1">
        <f t="shared" si="2"/>
        <v>12.520207989907931</v>
      </c>
      <c r="L11" s="2">
        <f t="shared" si="0"/>
        <v>6.9130142105235262</v>
      </c>
      <c r="M11" s="2">
        <f t="shared" si="0"/>
        <v>18.127428271574182</v>
      </c>
      <c r="N11" s="2">
        <f t="shared" si="3"/>
        <v>-0.13039122668461756</v>
      </c>
      <c r="O11" s="2">
        <f t="shared" si="1"/>
        <v>-0.27615377684018594</v>
      </c>
      <c r="P11" s="2">
        <f t="shared" si="1"/>
        <v>1.5636346289415518E-2</v>
      </c>
      <c r="Q11" s="2">
        <f t="shared" si="1"/>
        <v>-1.7186729777433838</v>
      </c>
      <c r="R11" s="2">
        <f t="shared" si="1"/>
        <v>-2.6086196021477446</v>
      </c>
      <c r="S11" s="3">
        <f t="shared" si="1"/>
        <v>-0.82899137615748719</v>
      </c>
    </row>
    <row r="12" spans="1:19">
      <c r="A12">
        <f t="shared" si="4"/>
        <v>7</v>
      </c>
      <c r="B12" s="1">
        <v>4.0116699999999996</v>
      </c>
      <c r="C12" s="2">
        <v>2.0465100000000001</v>
      </c>
      <c r="D12" s="2">
        <v>5.9768299999999996</v>
      </c>
      <c r="E12" s="2">
        <v>-3.8499999999999998E-4</v>
      </c>
      <c r="F12" s="2">
        <v>-9.3599999999999998E-4</v>
      </c>
      <c r="G12" s="2">
        <v>1.66E-4</v>
      </c>
      <c r="H12" s="2">
        <v>-6.4229999999999999E-3</v>
      </c>
      <c r="I12" s="2">
        <v>-9.9139999999999992E-3</v>
      </c>
      <c r="J12" s="2">
        <v>-2.9329999999999998E-3</v>
      </c>
      <c r="K12" s="1">
        <f t="shared" si="2"/>
        <v>10.631840901501619</v>
      </c>
      <c r="L12" s="2">
        <f t="shared" si="0"/>
        <v>5.4237184821613145</v>
      </c>
      <c r="M12" s="2">
        <f t="shared" si="0"/>
        <v>15.839963320841925</v>
      </c>
      <c r="N12" s="2">
        <f t="shared" si="3"/>
        <v>-0.10203378510889786</v>
      </c>
      <c r="O12" s="2">
        <f t="shared" si="1"/>
        <v>-0.24806135808293095</v>
      </c>
      <c r="P12" s="2">
        <f t="shared" si="1"/>
        <v>4.3993787865135185E-2</v>
      </c>
      <c r="Q12" s="2">
        <f t="shared" si="1"/>
        <v>-1.7022415629985743</v>
      </c>
      <c r="R12" s="2">
        <f t="shared" si="1"/>
        <v>-2.6274362222587366</v>
      </c>
      <c r="S12" s="3">
        <f t="shared" si="1"/>
        <v>-0.77731192655687653</v>
      </c>
    </row>
    <row r="13" spans="1:19">
      <c r="A13">
        <f t="shared" si="4"/>
        <v>8</v>
      </c>
      <c r="B13" s="1">
        <v>3.6430699999999998</v>
      </c>
      <c r="C13" s="2">
        <v>1.7221</v>
      </c>
      <c r="D13" s="2">
        <v>5.5640400000000003</v>
      </c>
      <c r="E13" s="2">
        <v>-4.73E-4</v>
      </c>
      <c r="F13" s="2">
        <v>-9.6500000000000004E-4</v>
      </c>
      <c r="G13" s="2">
        <v>1.9000000000000001E-5</v>
      </c>
      <c r="H13" s="2">
        <v>-6.2680000000000001E-3</v>
      </c>
      <c r="I13" s="2">
        <v>-9.8499999999999994E-3</v>
      </c>
      <c r="J13" s="2">
        <v>-2.686E-3</v>
      </c>
      <c r="K13" s="1">
        <f t="shared" si="2"/>
        <v>9.6549667926408471</v>
      </c>
      <c r="L13" s="2">
        <f t="shared" si="0"/>
        <v>4.5639579567800785</v>
      </c>
      <c r="M13" s="2">
        <f t="shared" si="0"/>
        <v>14.745975628501615</v>
      </c>
      <c r="N13" s="2">
        <f t="shared" si="3"/>
        <v>-0.12535579313378883</v>
      </c>
      <c r="O13" s="2">
        <f t="shared" si="1"/>
        <v>-0.25574701981840636</v>
      </c>
      <c r="P13" s="2">
        <f t="shared" si="1"/>
        <v>5.035433550828727E-3</v>
      </c>
      <c r="Q13" s="2">
        <f t="shared" si="1"/>
        <v>-1.6611630261365504</v>
      </c>
      <c r="R13" s="2">
        <f t="shared" si="1"/>
        <v>-2.6104747618769975</v>
      </c>
      <c r="S13" s="3">
        <f t="shared" si="1"/>
        <v>-0.71185129039610318</v>
      </c>
    </row>
    <row r="14" spans="1:19">
      <c r="A14">
        <f t="shared" si="4"/>
        <v>9</v>
      </c>
      <c r="B14" s="1">
        <v>3.1403099999999999</v>
      </c>
      <c r="C14" s="2">
        <v>1.2598400000000001</v>
      </c>
      <c r="D14" s="2">
        <v>5.0207800000000002</v>
      </c>
      <c r="E14" s="2">
        <v>-5.1000000000000004E-4</v>
      </c>
      <c r="F14" s="2">
        <v>-1.003E-3</v>
      </c>
      <c r="G14" s="2">
        <v>-1.5999999999999999E-5</v>
      </c>
      <c r="H14" s="2">
        <v>-6.0419999999999996E-3</v>
      </c>
      <c r="I14" s="2">
        <v>-9.6950000000000005E-3</v>
      </c>
      <c r="J14" s="2">
        <v>-2.3879999999999999E-3</v>
      </c>
      <c r="K14" s="1">
        <f t="shared" si="2"/>
        <v>8.3225380705278731</v>
      </c>
      <c r="L14" s="2">
        <f t="shared" si="0"/>
        <v>3.3388634761452964</v>
      </c>
      <c r="M14" s="2">
        <f t="shared" si="0"/>
        <v>13.306212664910451</v>
      </c>
      <c r="N14" s="2">
        <f t="shared" si="3"/>
        <v>-0.13516163741698162</v>
      </c>
      <c r="O14" s="2">
        <f t="shared" si="1"/>
        <v>-0.26581788692006381</v>
      </c>
      <c r="P14" s="2">
        <f t="shared" si="1"/>
        <v>-4.2403650954347168E-3</v>
      </c>
      <c r="Q14" s="2">
        <f t="shared" si="1"/>
        <v>-1.6012678691635349</v>
      </c>
      <c r="R14" s="2">
        <f t="shared" si="1"/>
        <v>-2.569396225014974</v>
      </c>
      <c r="S14" s="3">
        <f t="shared" si="1"/>
        <v>-0.63287449049363154</v>
      </c>
    </row>
    <row r="15" spans="1:19">
      <c r="A15">
        <f t="shared" si="4"/>
        <v>10</v>
      </c>
      <c r="B15" s="1">
        <v>2.7519</v>
      </c>
      <c r="C15" s="2">
        <v>0.90470300000000003</v>
      </c>
      <c r="D15" s="2">
        <v>4.5991</v>
      </c>
      <c r="E15" s="2">
        <v>-3.6000000000000002E-4</v>
      </c>
      <c r="F15" s="2">
        <v>-8.52E-4</v>
      </c>
      <c r="G15" s="2">
        <v>1.3200000000000001E-4</v>
      </c>
      <c r="H15" s="2">
        <v>-5.7229999999999998E-3</v>
      </c>
      <c r="I15" s="2">
        <v>-9.4330000000000004E-3</v>
      </c>
      <c r="J15" s="2">
        <v>-2.013E-3</v>
      </c>
      <c r="K15" s="1">
        <f t="shared" si="2"/>
        <v>7.2931629413292489</v>
      </c>
      <c r="L15" s="2">
        <f t="shared" si="0"/>
        <v>2.3976693893344221</v>
      </c>
      <c r="M15" s="2">
        <f t="shared" si="0"/>
        <v>12.18866444400863</v>
      </c>
      <c r="N15" s="2">
        <f t="shared" si="3"/>
        <v>-9.5408214647281137E-2</v>
      </c>
      <c r="O15" s="2">
        <f t="shared" si="1"/>
        <v>-0.22579944133189869</v>
      </c>
      <c r="P15" s="2">
        <f t="shared" si="1"/>
        <v>3.498301203733642E-2</v>
      </c>
      <c r="Q15" s="2">
        <f t="shared" si="1"/>
        <v>-1.5167255900733054</v>
      </c>
      <c r="R15" s="2">
        <f t="shared" si="1"/>
        <v>-2.4999602465772304</v>
      </c>
      <c r="S15" s="3">
        <f t="shared" si="1"/>
        <v>-0.53349093356938027</v>
      </c>
    </row>
    <row r="16" spans="1:19">
      <c r="A16">
        <f t="shared" si="4"/>
        <v>11</v>
      </c>
      <c r="B16" s="1">
        <v>2.3365200000000002</v>
      </c>
      <c r="C16" s="2">
        <v>0.54452100000000003</v>
      </c>
      <c r="D16" s="2">
        <v>4.12852</v>
      </c>
      <c r="E16" s="2">
        <v>-3.9399999999999998E-4</v>
      </c>
      <c r="F16" s="2">
        <v>-8.7900000000000001E-4</v>
      </c>
      <c r="G16" s="2">
        <v>9.0000000000000006E-5</v>
      </c>
      <c r="H16" s="2">
        <v>-5.4539999999999996E-3</v>
      </c>
      <c r="I16" s="2">
        <v>-9.2020000000000001E-3</v>
      </c>
      <c r="J16" s="2">
        <v>-1.7049999999999999E-3</v>
      </c>
      <c r="K16" s="1">
        <f t="shared" si="2"/>
        <v>6.1923111579907033</v>
      </c>
      <c r="L16" s="2">
        <f t="shared" si="0"/>
        <v>1.4431049013320048</v>
      </c>
      <c r="M16" s="2">
        <f t="shared" si="0"/>
        <v>10.941520064877587</v>
      </c>
      <c r="N16" s="2">
        <f t="shared" si="3"/>
        <v>-0.10441899047507991</v>
      </c>
      <c r="O16" s="2">
        <f t="shared" si="1"/>
        <v>-0.23295505743044478</v>
      </c>
      <c r="P16" s="2">
        <f t="shared" si="1"/>
        <v>2.3852053661820284E-2</v>
      </c>
      <c r="Q16" s="2">
        <f t="shared" si="1"/>
        <v>-1.4454344519063089</v>
      </c>
      <c r="R16" s="2">
        <f t="shared" si="1"/>
        <v>-2.4387399755118917</v>
      </c>
      <c r="S16" s="3">
        <f t="shared" si="1"/>
        <v>-0.45186390548226202</v>
      </c>
    </row>
    <row r="17" spans="1:19">
      <c r="A17">
        <f t="shared" si="4"/>
        <v>12</v>
      </c>
      <c r="B17" s="1">
        <v>1.9855700000000001</v>
      </c>
      <c r="C17" s="2">
        <v>0.250338</v>
      </c>
      <c r="D17" s="2">
        <v>3.7208000000000001</v>
      </c>
      <c r="E17" s="2">
        <v>-3.4000000000000002E-4</v>
      </c>
      <c r="F17" s="2">
        <v>-8.25E-4</v>
      </c>
      <c r="G17" s="2">
        <v>1.45E-4</v>
      </c>
      <c r="H17" s="2">
        <v>-5.1609999999999998E-3</v>
      </c>
      <c r="I17" s="2">
        <v>-8.9320000000000007E-3</v>
      </c>
      <c r="J17" s="2">
        <v>-1.39E-3</v>
      </c>
      <c r="K17" s="1">
        <f t="shared" si="2"/>
        <v>5.2622135765889446</v>
      </c>
      <c r="L17" s="2">
        <f t="shared" si="0"/>
        <v>0.66345282328808519</v>
      </c>
      <c r="M17" s="2">
        <f t="shared" si="0"/>
        <v>9.8609690294334342</v>
      </c>
      <c r="N17" s="2">
        <f t="shared" si="3"/>
        <v>-9.010775827798774E-2</v>
      </c>
      <c r="O17" s="2">
        <f t="shared" si="1"/>
        <v>-0.21864382523335257</v>
      </c>
      <c r="P17" s="2">
        <f t="shared" si="1"/>
        <v>3.8428308677377121E-2</v>
      </c>
      <c r="Q17" s="2">
        <f t="shared" si="1"/>
        <v>-1.3677827660961608</v>
      </c>
      <c r="R17" s="2">
        <f t="shared" si="1"/>
        <v>-2.367183814526431</v>
      </c>
      <c r="S17" s="3">
        <f t="shared" si="1"/>
        <v>-0.36838171766589106</v>
      </c>
    </row>
    <row r="18" spans="1:19">
      <c r="A18">
        <f t="shared" si="4"/>
        <v>13</v>
      </c>
      <c r="B18" s="1">
        <v>1.6579699999999999</v>
      </c>
      <c r="C18" s="2">
        <v>-8.4709999999999994E-3</v>
      </c>
      <c r="D18" s="2">
        <v>3.3243999999999998</v>
      </c>
      <c r="E18" s="2">
        <v>-2.3699999999999999E-4</v>
      </c>
      <c r="F18" s="2">
        <v>-7.2300000000000001E-4</v>
      </c>
      <c r="G18" s="2">
        <v>2.4899999999999998E-4</v>
      </c>
      <c r="H18" s="2">
        <v>-4.8690000000000001E-3</v>
      </c>
      <c r="I18" s="2">
        <v>-8.6470000000000002E-3</v>
      </c>
      <c r="J18" s="2">
        <v>-1.09E-3</v>
      </c>
      <c r="K18" s="1">
        <f t="shared" si="2"/>
        <v>4.393998823298686</v>
      </c>
      <c r="L18" s="2">
        <f t="shared" si="0"/>
        <v>-2.2450082952142177E-2</v>
      </c>
      <c r="M18" s="2">
        <f t="shared" si="0"/>
        <v>8.8104185770394832</v>
      </c>
      <c r="N18" s="2">
        <f t="shared" si="3"/>
        <v>-6.2810407976126748E-2</v>
      </c>
      <c r="O18" s="2">
        <f t="shared" si="1"/>
        <v>-0.19161149774995628</v>
      </c>
      <c r="P18" s="2">
        <f t="shared" si="1"/>
        <v>6.5990681797702788E-2</v>
      </c>
      <c r="Q18" s="2">
        <f t="shared" si="1"/>
        <v>-1.2903961031044773</v>
      </c>
      <c r="R18" s="2">
        <f t="shared" si="1"/>
        <v>-2.2916523112639999</v>
      </c>
      <c r="S18" s="3">
        <f t="shared" si="1"/>
        <v>-0.2888748721264901</v>
      </c>
    </row>
    <row r="19" spans="1:19">
      <c r="A19">
        <f t="shared" si="4"/>
        <v>14</v>
      </c>
      <c r="B19" s="1">
        <v>1.36842</v>
      </c>
      <c r="C19" s="2">
        <v>-0.228573</v>
      </c>
      <c r="D19" s="2">
        <v>2.9654099999999999</v>
      </c>
      <c r="E19" s="2">
        <v>-2.33E-4</v>
      </c>
      <c r="F19" s="2">
        <v>-7.1199999999999996E-4</v>
      </c>
      <c r="G19" s="2">
        <v>2.4699999999999999E-4</v>
      </c>
      <c r="H19" s="2">
        <v>-4.6080000000000001E-3</v>
      </c>
      <c r="I19" s="2">
        <v>-8.3789999999999993E-3</v>
      </c>
      <c r="J19" s="2">
        <v>-8.3799999999999999E-4</v>
      </c>
      <c r="K19" s="1">
        <f t="shared" si="2"/>
        <v>3.6266252524342346</v>
      </c>
      <c r="L19" s="2">
        <f t="shared" si="0"/>
        <v>-0.60577060684924977</v>
      </c>
      <c r="M19" s="2">
        <f t="shared" si="0"/>
        <v>7.8590131610331646</v>
      </c>
      <c r="N19" s="2">
        <f t="shared" si="3"/>
        <v>-6.175031670226807E-2</v>
      </c>
      <c r="O19" s="2">
        <f t="shared" si="1"/>
        <v>-0.1886962467468449</v>
      </c>
      <c r="P19" s="2">
        <f t="shared" si="1"/>
        <v>6.5460636160773439E-2</v>
      </c>
      <c r="Q19" s="2">
        <f t="shared" si="1"/>
        <v>-1.2212251474851987</v>
      </c>
      <c r="R19" s="2">
        <f t="shared" si="1"/>
        <v>-2.2206261959154681</v>
      </c>
      <c r="S19" s="3">
        <f t="shared" si="1"/>
        <v>-0.2220891218733933</v>
      </c>
    </row>
    <row r="20" spans="1:19">
      <c r="A20">
        <f t="shared" si="4"/>
        <v>15</v>
      </c>
      <c r="B20" s="1">
        <v>1.10364</v>
      </c>
      <c r="C20" s="2">
        <v>-0.41928700000000002</v>
      </c>
      <c r="D20" s="2">
        <v>2.6265700000000001</v>
      </c>
      <c r="E20" s="2">
        <v>-1.76E-4</v>
      </c>
      <c r="F20" s="2">
        <v>-6.5300000000000004E-4</v>
      </c>
      <c r="G20" s="2">
        <v>2.9999999999999997E-4</v>
      </c>
      <c r="H20" s="2">
        <v>-4.3410000000000002E-3</v>
      </c>
      <c r="I20" s="2">
        <v>-8.0870000000000004E-3</v>
      </c>
      <c r="J20" s="2">
        <v>-5.9500000000000004E-4</v>
      </c>
      <c r="K20" s="1">
        <f t="shared" si="2"/>
        <v>2.9248978337034819</v>
      </c>
      <c r="L20" s="2">
        <f t="shared" si="0"/>
        <v>-1.1112062248559602</v>
      </c>
      <c r="M20" s="2">
        <f t="shared" si="0"/>
        <v>6.9610098429474778</v>
      </c>
      <c r="N20" s="2">
        <f t="shared" si="3"/>
        <v>-4.6644016049781883E-2</v>
      </c>
      <c r="O20" s="2">
        <f t="shared" si="1"/>
        <v>-0.17305990045742942</v>
      </c>
      <c r="P20" s="2">
        <f t="shared" si="1"/>
        <v>7.9506845539400947E-2</v>
      </c>
      <c r="Q20" s="2">
        <f t="shared" si="1"/>
        <v>-1.1504640549551317</v>
      </c>
      <c r="R20" s="2">
        <f t="shared" si="1"/>
        <v>-2.143239532923785</v>
      </c>
      <c r="S20" s="3">
        <f t="shared" si="1"/>
        <v>-0.15768857698647856</v>
      </c>
    </row>
    <row r="21" spans="1:19">
      <c r="A21">
        <f t="shared" si="4"/>
        <v>16</v>
      </c>
      <c r="B21" s="1">
        <v>0.87510900000000003</v>
      </c>
      <c r="C21" s="2">
        <v>-0.57540500000000006</v>
      </c>
      <c r="D21" s="2">
        <v>2.3256199999999998</v>
      </c>
      <c r="E21" s="2">
        <v>-1.07E-4</v>
      </c>
      <c r="F21" s="2">
        <v>-5.8100000000000003E-4</v>
      </c>
      <c r="G21" s="2">
        <v>3.68E-4</v>
      </c>
      <c r="H21" s="2">
        <v>-4.0740000000000004E-3</v>
      </c>
      <c r="I21" s="2">
        <v>-7.7799999999999996E-3</v>
      </c>
      <c r="J21" s="2">
        <v>-3.68E-4</v>
      </c>
      <c r="K21" s="1">
        <f t="shared" si="2"/>
        <v>2.3192385364379873</v>
      </c>
      <c r="L21" s="2">
        <f t="shared" si="2"/>
        <v>-1.5249545485866336</v>
      </c>
      <c r="M21" s="2">
        <f t="shared" si="2"/>
        <v>6.1634236707780534</v>
      </c>
      <c r="N21" s="2">
        <f t="shared" si="3"/>
        <v>-2.835744157571967E-2</v>
      </c>
      <c r="O21" s="2">
        <f t="shared" si="3"/>
        <v>-0.15397825752797317</v>
      </c>
      <c r="P21" s="2">
        <f t="shared" si="3"/>
        <v>9.7528397194998492E-2</v>
      </c>
      <c r="Q21" s="2">
        <f t="shared" si="3"/>
        <v>-1.0797029624250649</v>
      </c>
      <c r="R21" s="2">
        <f t="shared" si="3"/>
        <v>-2.0618775276551311</v>
      </c>
      <c r="S21" s="3">
        <f t="shared" si="3"/>
        <v>-9.7528397194998492E-2</v>
      </c>
    </row>
    <row r="22" spans="1:19">
      <c r="A22">
        <f t="shared" si="4"/>
        <v>17</v>
      </c>
      <c r="B22" s="1">
        <v>0.66828299999999996</v>
      </c>
      <c r="C22" s="2">
        <v>-0.71075500000000003</v>
      </c>
      <c r="D22" s="2">
        <v>2.04732</v>
      </c>
      <c r="E22" s="2">
        <v>-8.5000000000000006E-5</v>
      </c>
      <c r="F22" s="2">
        <v>-5.5400000000000002E-4</v>
      </c>
      <c r="G22" s="2">
        <v>3.8499999999999998E-4</v>
      </c>
      <c r="H22" s="2">
        <v>-3.8210000000000002E-3</v>
      </c>
      <c r="I22" s="2">
        <v>-7.4729999999999996E-3</v>
      </c>
      <c r="J22" s="2">
        <v>-1.6899999999999999E-4</v>
      </c>
      <c r="K22" s="1">
        <f t="shared" si="2"/>
        <v>1.7711024419202492</v>
      </c>
      <c r="L22" s="2">
        <f t="shared" si="2"/>
        <v>-1.8836629333785639</v>
      </c>
      <c r="M22" s="2">
        <f t="shared" si="2"/>
        <v>5.425865166990878</v>
      </c>
      <c r="N22" s="2">
        <f t="shared" si="3"/>
        <v>-2.2526939569496935E-2</v>
      </c>
      <c r="O22" s="2">
        <f t="shared" si="3"/>
        <v>-0.14682264142942708</v>
      </c>
      <c r="P22" s="2">
        <f t="shared" si="3"/>
        <v>0.10203378510889786</v>
      </c>
      <c r="Q22" s="2">
        <f t="shared" si="3"/>
        <v>-1.0126521893535034</v>
      </c>
      <c r="R22" s="2">
        <f t="shared" si="3"/>
        <v>-1.9805155223864774</v>
      </c>
      <c r="S22" s="3">
        <f t="shared" si="3"/>
        <v>-4.4788856320529195E-2</v>
      </c>
    </row>
    <row r="23" spans="1:19">
      <c r="A23">
        <f t="shared" si="4"/>
        <v>18</v>
      </c>
      <c r="B23" s="1">
        <v>0.48236699999999999</v>
      </c>
      <c r="C23" s="2">
        <v>-0.82889000000000002</v>
      </c>
      <c r="D23" s="2">
        <v>1.79362</v>
      </c>
      <c r="E23" s="2">
        <v>-2.6999999999999999E-5</v>
      </c>
      <c r="F23" s="2">
        <v>-4.9299999999999995E-4</v>
      </c>
      <c r="G23" s="2">
        <v>4.3800000000000002E-4</v>
      </c>
      <c r="H23" s="2">
        <v>-3.5590000000000001E-3</v>
      </c>
      <c r="I23" s="2">
        <v>-7.1440000000000002E-3</v>
      </c>
      <c r="J23" s="2">
        <v>2.5999999999999998E-5</v>
      </c>
      <c r="K23" s="1">
        <f t="shared" si="2"/>
        <v>1.2783826187434739</v>
      </c>
      <c r="L23" s="2">
        <f t="shared" si="2"/>
        <v>-2.1967476399718016</v>
      </c>
      <c r="M23" s="2">
        <f t="shared" si="2"/>
        <v>4.7535022765460111</v>
      </c>
      <c r="N23" s="2">
        <f t="shared" si="3"/>
        <v>-7.1556160985460845E-3</v>
      </c>
      <c r="O23" s="2">
        <f t="shared" si="3"/>
        <v>-0.13065624950308222</v>
      </c>
      <c r="P23" s="2">
        <f t="shared" si="3"/>
        <v>0.11607999448752539</v>
      </c>
      <c r="Q23" s="2">
        <f t="shared" si="3"/>
        <v>-0.94321621091575991</v>
      </c>
      <c r="R23" s="2">
        <f t="shared" si="3"/>
        <v>-1.8933230151116012</v>
      </c>
      <c r="S23" s="3">
        <f t="shared" si="3"/>
        <v>6.8905932800814151E-3</v>
      </c>
    </row>
    <row r="24" spans="1:19">
      <c r="A24">
        <f t="shared" si="4"/>
        <v>19</v>
      </c>
      <c r="B24" s="1">
        <v>0.31735999999999998</v>
      </c>
      <c r="C24" s="2">
        <v>-0.93060600000000004</v>
      </c>
      <c r="D24" s="2">
        <v>1.5653300000000001</v>
      </c>
      <c r="E24" s="2">
        <v>2.9E-5</v>
      </c>
      <c r="F24" s="2">
        <v>-4.3300000000000001E-4</v>
      </c>
      <c r="G24" s="2">
        <v>4.9100000000000001E-4</v>
      </c>
      <c r="H24" s="2">
        <v>-3.2980000000000002E-3</v>
      </c>
      <c r="I24" s="2">
        <v>-6.8060000000000004E-3</v>
      </c>
      <c r="J24" s="2">
        <v>2.0900000000000001E-4</v>
      </c>
      <c r="K24" s="1">
        <f t="shared" si="2"/>
        <v>0.84107641667947608</v>
      </c>
      <c r="L24" s="2">
        <f t="shared" si="2"/>
        <v>-2.4663182500013252</v>
      </c>
      <c r="M24" s="2">
        <f t="shared" si="2"/>
        <v>4.1484816842730163</v>
      </c>
      <c r="N24" s="2">
        <f t="shared" si="3"/>
        <v>7.6856617354754244E-3</v>
      </c>
      <c r="O24" s="2">
        <f t="shared" si="3"/>
        <v>-0.11475488039520204</v>
      </c>
      <c r="P24" s="2">
        <f t="shared" si="3"/>
        <v>0.1301262038661529</v>
      </c>
      <c r="Q24" s="2">
        <f t="shared" si="3"/>
        <v>-0.87404525529648103</v>
      </c>
      <c r="R24" s="2">
        <f t="shared" si="3"/>
        <v>-1.803745302470543</v>
      </c>
      <c r="S24" s="3">
        <f t="shared" si="3"/>
        <v>5.5389769059115988E-2</v>
      </c>
    </row>
    <row r="25" spans="1:19">
      <c r="A25">
        <f t="shared" si="4"/>
        <v>20</v>
      </c>
      <c r="B25" s="1">
        <v>0.169493</v>
      </c>
      <c r="C25" s="2">
        <v>-1.02092</v>
      </c>
      <c r="D25" s="2">
        <v>1.3599000000000001</v>
      </c>
      <c r="E25" s="2">
        <v>6.3999999999999997E-5</v>
      </c>
      <c r="F25" s="2">
        <v>-3.9399999999999998E-4</v>
      </c>
      <c r="G25" s="2">
        <v>5.22E-4</v>
      </c>
      <c r="H25" s="2">
        <v>-3.0430000000000001E-3</v>
      </c>
      <c r="I25" s="2">
        <v>-6.4640000000000001E-3</v>
      </c>
      <c r="J25" s="2">
        <v>3.7800000000000003E-4</v>
      </c>
      <c r="K25" s="1">
        <f t="shared" si="2"/>
        <v>0.44919512570032283</v>
      </c>
      <c r="L25" s="2">
        <f t="shared" si="2"/>
        <v>-2.7056709582695073</v>
      </c>
      <c r="M25" s="2">
        <f t="shared" si="2"/>
        <v>3.6040453083010453</v>
      </c>
      <c r="N25" s="2">
        <f t="shared" si="3"/>
        <v>1.6961460381738867E-2</v>
      </c>
      <c r="O25" s="2">
        <f t="shared" si="3"/>
        <v>-0.10441899047507991</v>
      </c>
      <c r="P25" s="2">
        <f t="shared" si="3"/>
        <v>0.13834191123855763</v>
      </c>
      <c r="Q25" s="2">
        <f t="shared" si="3"/>
        <v>-0.80646443658799016</v>
      </c>
      <c r="R25" s="2">
        <f t="shared" si="3"/>
        <v>-1.7131074985556258</v>
      </c>
      <c r="S25" s="3">
        <f t="shared" si="3"/>
        <v>0.1001786253796452</v>
      </c>
    </row>
    <row r="26" spans="1:19">
      <c r="A26">
        <f t="shared" si="4"/>
        <v>21</v>
      </c>
      <c r="B26" s="1">
        <v>3.7761999999999997E-2</v>
      </c>
      <c r="C26" s="2">
        <v>-1.1010800000000001</v>
      </c>
      <c r="D26" s="2">
        <v>1.1766000000000001</v>
      </c>
      <c r="E26" s="2">
        <v>1.2E-4</v>
      </c>
      <c r="F26" s="2">
        <v>-3.3500000000000001E-4</v>
      </c>
      <c r="G26" s="2">
        <v>5.7499999999999999E-4</v>
      </c>
      <c r="H26" s="2">
        <v>-2.7829999999999999E-3</v>
      </c>
      <c r="I26" s="2">
        <v>-6.11E-3</v>
      </c>
      <c r="J26" s="2">
        <v>5.44E-4</v>
      </c>
      <c r="K26" s="1">
        <f t="shared" si="2"/>
        <v>0.1000779167086286</v>
      </c>
      <c r="L26" s="2">
        <f t="shared" si="2"/>
        <v>-2.9181132495507867</v>
      </c>
      <c r="M26" s="2">
        <f t="shared" si="2"/>
        <v>3.1182584820553054</v>
      </c>
      <c r="N26" s="2">
        <f t="shared" si="3"/>
        <v>3.1802738215760379E-2</v>
      </c>
      <c r="O26" s="2">
        <f t="shared" si="3"/>
        <v>-8.8782644185664394E-2</v>
      </c>
      <c r="P26" s="2">
        <f t="shared" si="3"/>
        <v>0.15238812061718515</v>
      </c>
      <c r="Q26" s="2">
        <f t="shared" si="3"/>
        <v>-0.73755850378717613</v>
      </c>
      <c r="R26" s="2">
        <f t="shared" si="3"/>
        <v>-1.6192894208191324</v>
      </c>
      <c r="S26" s="3">
        <f t="shared" si="3"/>
        <v>0.14417241324478036</v>
      </c>
    </row>
    <row r="27" spans="1:19">
      <c r="A27">
        <f t="shared" si="4"/>
        <v>22</v>
      </c>
      <c r="B27" s="1">
        <v>-7.8035999999999994E-2</v>
      </c>
      <c r="C27" s="2">
        <v>-1.1717200000000001</v>
      </c>
      <c r="D27" s="2">
        <v>1.0156499999999999</v>
      </c>
      <c r="E27" s="2">
        <v>1.6899999999999999E-4</v>
      </c>
      <c r="F27" s="2">
        <v>-2.8299999999999999E-4</v>
      </c>
      <c r="G27" s="2">
        <v>6.2200000000000005E-4</v>
      </c>
      <c r="H27" s="2">
        <v>-2.526E-3</v>
      </c>
      <c r="I27" s="2">
        <v>-5.7540000000000004E-3</v>
      </c>
      <c r="J27" s="2">
        <v>7.0100000000000002E-4</v>
      </c>
      <c r="K27" s="1">
        <f t="shared" si="2"/>
        <v>-0.20681320661708971</v>
      </c>
      <c r="L27" s="2">
        <f t="shared" si="2"/>
        <v>-3.1053253685142295</v>
      </c>
      <c r="M27" s="2">
        <f t="shared" si="2"/>
        <v>2.6917042557364188</v>
      </c>
      <c r="N27" s="2">
        <f t="shared" si="3"/>
        <v>4.4788856320529195E-2</v>
      </c>
      <c r="O27" s="2">
        <f t="shared" si="3"/>
        <v>-7.5001457625501561E-2</v>
      </c>
      <c r="P27" s="2">
        <f t="shared" si="3"/>
        <v>0.16484419308502463</v>
      </c>
      <c r="Q27" s="2">
        <f t="shared" si="3"/>
        <v>-0.669447639441756</v>
      </c>
      <c r="R27" s="2">
        <f t="shared" si="3"/>
        <v>-1.5249412974457102</v>
      </c>
      <c r="S27" s="3">
        <f t="shared" si="3"/>
        <v>0.18578099574373355</v>
      </c>
    </row>
    <row r="28" spans="1:19">
      <c r="A28">
        <f t="shared" si="4"/>
        <v>23</v>
      </c>
      <c r="B28" s="1">
        <v>-0.18090600000000001</v>
      </c>
      <c r="C28" s="2">
        <v>-1.23563</v>
      </c>
      <c r="D28" s="2">
        <v>0.87382000000000004</v>
      </c>
      <c r="E28" s="2">
        <v>2.1000000000000001E-4</v>
      </c>
      <c r="F28" s="2">
        <v>-2.42E-4</v>
      </c>
      <c r="G28" s="2">
        <v>6.6200000000000005E-4</v>
      </c>
      <c r="H28" s="2">
        <v>-2.2750000000000001E-3</v>
      </c>
      <c r="I28" s="2">
        <v>-5.3990000000000002E-3</v>
      </c>
      <c r="J28" s="2">
        <v>8.4999999999999995E-4</v>
      </c>
      <c r="K28" s="1">
        <f t="shared" si="2"/>
        <v>-0.47944217997169564</v>
      </c>
      <c r="L28" s="2">
        <f t="shared" si="2"/>
        <v>-3.2747014517949995</v>
      </c>
      <c r="M28" s="2">
        <f t="shared" si="2"/>
        <v>2.3158223923079779</v>
      </c>
      <c r="N28" s="2">
        <f t="shared" si="3"/>
        <v>5.5654791877580663E-2</v>
      </c>
      <c r="O28" s="2">
        <f t="shared" si="3"/>
        <v>-6.4135522068450093E-2</v>
      </c>
      <c r="P28" s="2">
        <f t="shared" si="3"/>
        <v>0.17544510582361142</v>
      </c>
      <c r="Q28" s="2">
        <f t="shared" si="3"/>
        <v>-0.60292691200712389</v>
      </c>
      <c r="R28" s="2">
        <f t="shared" si="3"/>
        <v>-1.4308581968907523</v>
      </c>
      <c r="S28" s="3">
        <f t="shared" si="3"/>
        <v>0.22526939569496932</v>
      </c>
    </row>
    <row r="29" spans="1:19">
      <c r="A29">
        <f t="shared" si="4"/>
        <v>24</v>
      </c>
      <c r="B29" s="1">
        <v>-0.27119199999999999</v>
      </c>
      <c r="C29" s="2">
        <v>-1.29298</v>
      </c>
      <c r="D29" s="2">
        <v>0.75059299999999995</v>
      </c>
      <c r="E29" s="2">
        <v>2.5999999999999998E-4</v>
      </c>
      <c r="F29" s="2">
        <v>-1.92E-4</v>
      </c>
      <c r="G29" s="2">
        <v>7.1199999999999996E-4</v>
      </c>
      <c r="H29" s="2">
        <v>-2.0240000000000002E-3</v>
      </c>
      <c r="I29" s="2">
        <v>-5.0419999999999996E-3</v>
      </c>
      <c r="J29" s="2">
        <v>9.9400000000000009E-4</v>
      </c>
      <c r="K29" s="1">
        <f t="shared" si="2"/>
        <v>-0.71872068185070737</v>
      </c>
      <c r="L29" s="2">
        <f t="shared" si="2"/>
        <v>-3.4266920381844876</v>
      </c>
      <c r="M29" s="2">
        <f t="shared" si="2"/>
        <v>1.9892427237985191</v>
      </c>
      <c r="N29" s="2">
        <f t="shared" si="3"/>
        <v>6.8905932800814154E-2</v>
      </c>
      <c r="O29" s="2">
        <f t="shared" si="3"/>
        <v>-5.0884381145216602E-2</v>
      </c>
      <c r="P29" s="2">
        <f t="shared" si="3"/>
        <v>0.1886962467468449</v>
      </c>
      <c r="Q29" s="2">
        <f t="shared" si="3"/>
        <v>-0.53640618457249178</v>
      </c>
      <c r="R29" s="2">
        <f t="shared" si="3"/>
        <v>-1.336245050698865</v>
      </c>
      <c r="S29" s="3">
        <f t="shared" si="3"/>
        <v>0.26343268155388183</v>
      </c>
    </row>
    <row r="30" spans="1:19">
      <c r="A30">
        <f t="shared" si="4"/>
        <v>25</v>
      </c>
      <c r="B30" s="1">
        <v>-0.34966599999999998</v>
      </c>
      <c r="C30" s="2">
        <v>-1.3441399999999999</v>
      </c>
      <c r="D30" s="2">
        <v>0.64480400000000004</v>
      </c>
      <c r="E30" s="2">
        <v>3.0400000000000002E-4</v>
      </c>
      <c r="F30" s="2">
        <v>-1.4999999999999999E-4</v>
      </c>
      <c r="G30" s="2">
        <v>7.5799999999999999E-4</v>
      </c>
      <c r="H30" s="2">
        <v>-1.7799999999999999E-3</v>
      </c>
      <c r="I30" s="2">
        <v>-4.6909999999999999E-3</v>
      </c>
      <c r="J30" s="2">
        <v>1.1310000000000001E-3</v>
      </c>
      <c r="K30" s="1">
        <f t="shared" si="2"/>
        <v>-0.92669468841267233</v>
      </c>
      <c r="L30" s="2">
        <f t="shared" si="2"/>
        <v>-3.5622777121110127</v>
      </c>
      <c r="M30" s="2">
        <f t="shared" si="2"/>
        <v>1.7088777343729298</v>
      </c>
      <c r="N30" s="2">
        <f t="shared" si="3"/>
        <v>8.0566936813259632E-2</v>
      </c>
      <c r="O30" s="2">
        <f t="shared" si="3"/>
        <v>-3.9753422769700474E-2</v>
      </c>
      <c r="P30" s="2">
        <f t="shared" si="3"/>
        <v>0.20088729639621972</v>
      </c>
      <c r="Q30" s="2">
        <f t="shared" si="3"/>
        <v>-0.47174061686711227</v>
      </c>
      <c r="R30" s="2">
        <f t="shared" si="3"/>
        <v>-1.2432220414177659</v>
      </c>
      <c r="S30" s="3">
        <f t="shared" si="3"/>
        <v>0.29974080768354155</v>
      </c>
    </row>
    <row r="31" spans="1:19">
      <c r="A31">
        <f t="shared" si="4"/>
        <v>26</v>
      </c>
      <c r="B31" s="1">
        <v>-0.41817500000000002</v>
      </c>
      <c r="C31" s="2">
        <v>-1.39036</v>
      </c>
      <c r="D31" s="2">
        <v>0.55400899999999997</v>
      </c>
      <c r="E31" s="2">
        <v>3.4400000000000001E-4</v>
      </c>
      <c r="F31" s="2">
        <v>-1.13E-4</v>
      </c>
      <c r="G31" s="2">
        <v>8.0099999999999995E-4</v>
      </c>
      <c r="H31" s="2">
        <v>-1.5430000000000001E-3</v>
      </c>
      <c r="I31" s="2">
        <v>-4.3480000000000003E-3</v>
      </c>
      <c r="J31" s="2">
        <v>1.261E-3</v>
      </c>
      <c r="K31" s="1">
        <f t="shared" si="2"/>
        <v>-1.108259171114633</v>
      </c>
      <c r="L31" s="2">
        <f t="shared" si="2"/>
        <v>-3.6847712588053834</v>
      </c>
      <c r="M31" s="2">
        <f t="shared" si="2"/>
        <v>1.4682502663479327</v>
      </c>
      <c r="N31" s="2">
        <f t="shared" si="3"/>
        <v>9.1167849551846425E-2</v>
      </c>
      <c r="O31" s="2">
        <f t="shared" si="3"/>
        <v>-2.9947578486507691E-2</v>
      </c>
      <c r="P31" s="2">
        <f t="shared" si="3"/>
        <v>0.21228327759020052</v>
      </c>
      <c r="Q31" s="2">
        <f t="shared" si="3"/>
        <v>-0.40893020889098558</v>
      </c>
      <c r="R31" s="2">
        <f t="shared" si="3"/>
        <v>-1.1523192146843844</v>
      </c>
      <c r="S31" s="3">
        <f t="shared" si="3"/>
        <v>0.33419377408394862</v>
      </c>
    </row>
    <row r="32" spans="1:19">
      <c r="A32">
        <f t="shared" si="4"/>
        <v>27</v>
      </c>
      <c r="B32" s="1">
        <v>-0.47715099999999999</v>
      </c>
      <c r="C32" s="2">
        <v>-1.43146</v>
      </c>
      <c r="D32" s="2">
        <v>0.47715600000000002</v>
      </c>
      <c r="E32" s="2">
        <v>3.8699999999999997E-4</v>
      </c>
      <c r="F32" s="2">
        <v>-7.3999999999999996E-5</v>
      </c>
      <c r="G32" s="2">
        <v>8.4800000000000001E-4</v>
      </c>
      <c r="H32" s="2">
        <v>-1.3129999999999999E-3</v>
      </c>
      <c r="I32" s="2">
        <v>-4.0130000000000001E-3</v>
      </c>
      <c r="J32" s="2">
        <v>1.3860000000000001E-3</v>
      </c>
      <c r="K32" s="1">
        <f t="shared" si="2"/>
        <v>-1.2645590285323567</v>
      </c>
      <c r="L32" s="2">
        <f t="shared" si="2"/>
        <v>-3.7936956371943626</v>
      </c>
      <c r="M32" s="2">
        <f t="shared" si="2"/>
        <v>1.2645722796732799</v>
      </c>
      <c r="N32" s="2">
        <f t="shared" si="3"/>
        <v>0.10256383074582721</v>
      </c>
      <c r="O32" s="2">
        <f t="shared" si="3"/>
        <v>-1.9611688566385566E-2</v>
      </c>
      <c r="P32" s="2">
        <f t="shared" si="3"/>
        <v>0.22473935005803999</v>
      </c>
      <c r="Q32" s="2">
        <f t="shared" si="3"/>
        <v>-0.34797496064411149</v>
      </c>
      <c r="R32" s="2">
        <f t="shared" si="3"/>
        <v>-1.0635365704987199</v>
      </c>
      <c r="S32" s="3">
        <f t="shared" si="3"/>
        <v>0.36732162639203242</v>
      </c>
    </row>
    <row r="33" spans="1:19">
      <c r="A33">
        <f t="shared" si="4"/>
        <v>28</v>
      </c>
      <c r="B33" s="1">
        <v>-0.52739499999999995</v>
      </c>
      <c r="C33" s="2">
        <v>-1.4675800000000001</v>
      </c>
      <c r="D33" s="2">
        <v>0.41279300000000002</v>
      </c>
      <c r="E33" s="2">
        <v>4.2400000000000001E-4</v>
      </c>
      <c r="F33" s="2">
        <v>-4.1999999999999998E-5</v>
      </c>
      <c r="G33" s="2">
        <v>8.9099999999999997E-4</v>
      </c>
      <c r="H33" s="2">
        <v>-1.093E-3</v>
      </c>
      <c r="I33" s="2">
        <v>-3.689E-3</v>
      </c>
      <c r="J33" s="2">
        <v>1.5039999999999999E-3</v>
      </c>
      <c r="K33" s="1">
        <f t="shared" si="2"/>
        <v>-1.3977170934417453</v>
      </c>
      <c r="L33" s="2">
        <f t="shared" si="2"/>
        <v>-3.8894218792238018</v>
      </c>
      <c r="M33" s="2">
        <f t="shared" si="2"/>
        <v>1.0939956430248645</v>
      </c>
      <c r="N33" s="2">
        <f t="shared" si="3"/>
        <v>0.11236967502902</v>
      </c>
      <c r="O33" s="2">
        <f t="shared" si="3"/>
        <v>-1.1130958375516132E-2</v>
      </c>
      <c r="P33" s="2">
        <f t="shared" si="3"/>
        <v>0.23613533125202082</v>
      </c>
      <c r="Q33" s="2">
        <f t="shared" si="3"/>
        <v>-0.28966994058188411</v>
      </c>
      <c r="R33" s="2">
        <f t="shared" si="3"/>
        <v>-0.97766917731616687</v>
      </c>
      <c r="S33" s="3">
        <f t="shared" si="3"/>
        <v>0.39859431897086339</v>
      </c>
    </row>
    <row r="34" spans="1:19">
      <c r="A34">
        <f t="shared" si="4"/>
        <v>29</v>
      </c>
      <c r="B34" s="1">
        <v>-0.57008800000000004</v>
      </c>
      <c r="C34" s="2">
        <v>-1.4992399999999999</v>
      </c>
      <c r="D34" s="2">
        <v>0.35906100000000002</v>
      </c>
      <c r="E34" s="2">
        <v>4.5899999999999999E-4</v>
      </c>
      <c r="F34" s="2">
        <v>-1.4E-5</v>
      </c>
      <c r="G34" s="2">
        <v>9.3199999999999999E-4</v>
      </c>
      <c r="H34" s="2">
        <v>-8.8199999999999997E-4</v>
      </c>
      <c r="I34" s="2">
        <v>-3.3800000000000002E-3</v>
      </c>
      <c r="J34" s="2">
        <v>1.616E-3</v>
      </c>
      <c r="K34" s="1">
        <f t="shared" si="2"/>
        <v>-1.510863285328867</v>
      </c>
      <c r="L34" s="2">
        <f t="shared" si="2"/>
        <v>-3.9733281035497154</v>
      </c>
      <c r="M34" s="2">
        <f t="shared" si="2"/>
        <v>0.95159358220742818</v>
      </c>
      <c r="N34" s="2">
        <f t="shared" si="3"/>
        <v>0.12164547367528343</v>
      </c>
      <c r="O34" s="2">
        <f t="shared" si="3"/>
        <v>-3.710319458505377E-3</v>
      </c>
      <c r="P34" s="2">
        <f t="shared" si="3"/>
        <v>0.24700126680907228</v>
      </c>
      <c r="Q34" s="2">
        <f t="shared" si="3"/>
        <v>-0.23375012588583879</v>
      </c>
      <c r="R34" s="2">
        <f t="shared" si="3"/>
        <v>-0.89577712641058416</v>
      </c>
      <c r="S34" s="3">
        <f t="shared" si="3"/>
        <v>0.42827687463890646</v>
      </c>
    </row>
    <row r="35" spans="1:19">
      <c r="A35">
        <f t="shared" si="4"/>
        <v>30</v>
      </c>
      <c r="B35" s="1">
        <v>-0.60563299999999998</v>
      </c>
      <c r="C35" s="2">
        <v>-1.5262</v>
      </c>
      <c r="D35" s="2">
        <v>0.31493500000000002</v>
      </c>
      <c r="E35" s="2">
        <v>4.9399999999999997E-4</v>
      </c>
      <c r="F35" s="2">
        <v>1.2999999999999999E-5</v>
      </c>
      <c r="G35" s="2">
        <v>9.7499999999999996E-4</v>
      </c>
      <c r="H35" s="2">
        <v>-6.8000000000000005E-4</v>
      </c>
      <c r="I35" s="2">
        <v>-3.0839999999999999E-3</v>
      </c>
      <c r="J35" s="2">
        <v>1.7229999999999999E-3</v>
      </c>
      <c r="K35" s="1">
        <f t="shared" si="2"/>
        <v>-1.6050656461521338</v>
      </c>
      <c r="L35" s="2">
        <f t="shared" si="2"/>
        <v>-4.0447782554077909</v>
      </c>
      <c r="M35" s="2">
        <f t="shared" si="2"/>
        <v>0.83464961333170795</v>
      </c>
      <c r="N35" s="2">
        <f t="shared" si="3"/>
        <v>0.13092127232154688</v>
      </c>
      <c r="O35" s="2">
        <f t="shared" si="3"/>
        <v>3.4452966400407075E-3</v>
      </c>
      <c r="P35" s="2">
        <f t="shared" si="3"/>
        <v>0.25839724800305303</v>
      </c>
      <c r="Q35" s="2">
        <f t="shared" si="3"/>
        <v>-0.18021551655597548</v>
      </c>
      <c r="R35" s="2">
        <f t="shared" si="3"/>
        <v>-0.81733037214504167</v>
      </c>
      <c r="S35" s="3">
        <f t="shared" si="3"/>
        <v>0.45663431621462602</v>
      </c>
    </row>
    <row r="36" spans="1:19">
      <c r="A36">
        <f t="shared" si="4"/>
        <v>31</v>
      </c>
      <c r="B36" s="1">
        <v>-0.63474600000000003</v>
      </c>
      <c r="C36" s="2">
        <v>-1.5486200000000001</v>
      </c>
      <c r="D36" s="2">
        <v>0.27913100000000002</v>
      </c>
      <c r="E36" s="2">
        <v>5.2400000000000005E-4</v>
      </c>
      <c r="F36" s="2">
        <v>3.6000000000000001E-5</v>
      </c>
      <c r="G36" s="2">
        <v>1.013E-3</v>
      </c>
      <c r="H36" s="2">
        <v>-4.8999999999999998E-4</v>
      </c>
      <c r="I36" s="2">
        <v>-2.8040000000000001E-3</v>
      </c>
      <c r="J36" s="2">
        <v>1.823E-3</v>
      </c>
      <c r="K36" s="1">
        <f t="shared" si="2"/>
        <v>-1.6822217392917531</v>
      </c>
      <c r="L36" s="2">
        <f t="shared" si="2"/>
        <v>-4.1041963713075704</v>
      </c>
      <c r="M36" s="2">
        <f t="shared" si="2"/>
        <v>0.73976084340861759</v>
      </c>
      <c r="N36" s="2">
        <f t="shared" si="3"/>
        <v>0.13887195687548701</v>
      </c>
      <c r="O36" s="2">
        <f t="shared" si="3"/>
        <v>9.540821464728115E-3</v>
      </c>
      <c r="P36" s="2">
        <f t="shared" si="3"/>
        <v>0.26846811510471053</v>
      </c>
      <c r="Q36" s="2">
        <f t="shared" si="3"/>
        <v>-0.12986118104768821</v>
      </c>
      <c r="R36" s="2">
        <f t="shared" si="3"/>
        <v>-0.74312398297493421</v>
      </c>
      <c r="S36" s="3">
        <f t="shared" si="3"/>
        <v>0.4831365980610931</v>
      </c>
    </row>
    <row r="37" spans="1:19">
      <c r="A37">
        <f t="shared" si="4"/>
        <v>32</v>
      </c>
      <c r="B37" s="1">
        <v>-0.65820699999999999</v>
      </c>
      <c r="C37" s="2">
        <v>-1.56677</v>
      </c>
      <c r="D37" s="2">
        <v>0.25035200000000002</v>
      </c>
      <c r="E37" s="2">
        <v>5.5199999999999997E-4</v>
      </c>
      <c r="F37" s="2">
        <v>5.5000000000000002E-5</v>
      </c>
      <c r="G37" s="2">
        <v>1.049E-3</v>
      </c>
      <c r="H37" s="2">
        <v>-3.1100000000000002E-4</v>
      </c>
      <c r="I37" s="2">
        <v>-2.5409999999999999E-3</v>
      </c>
      <c r="J37" s="2">
        <v>1.9189999999999999E-3</v>
      </c>
      <c r="K37" s="1">
        <f t="shared" si="2"/>
        <v>-1.7443987427317493</v>
      </c>
      <c r="L37" s="2">
        <f t="shared" si="2"/>
        <v>-4.1522980128589069</v>
      </c>
      <c r="M37" s="2">
        <f t="shared" si="2"/>
        <v>0.66348992648267024</v>
      </c>
      <c r="N37" s="2">
        <f t="shared" si="3"/>
        <v>0.14629259579249773</v>
      </c>
      <c r="O37" s="2">
        <f t="shared" si="3"/>
        <v>1.4576255015556842E-2</v>
      </c>
      <c r="P37" s="2">
        <f t="shared" si="3"/>
        <v>0.27800893656943865</v>
      </c>
      <c r="Q37" s="2">
        <f t="shared" si="3"/>
        <v>-8.2422096542512313E-2</v>
      </c>
      <c r="R37" s="2">
        <f t="shared" si="3"/>
        <v>-0.67342298171872605</v>
      </c>
      <c r="S37" s="3">
        <f t="shared" si="3"/>
        <v>0.50857878863370143</v>
      </c>
    </row>
    <row r="38" spans="1:19">
      <c r="A38">
        <f t="shared" si="4"/>
        <v>33</v>
      </c>
      <c r="B38" s="1">
        <v>-0.67640299999999998</v>
      </c>
      <c r="C38" s="2">
        <v>-1.5805800000000001</v>
      </c>
      <c r="D38" s="2">
        <v>0.22777600000000001</v>
      </c>
      <c r="E38" s="2">
        <v>5.7799999999999995E-4</v>
      </c>
      <c r="F38" s="2">
        <v>7.2000000000000002E-5</v>
      </c>
      <c r="G38" s="2">
        <v>1.0839999999999999E-3</v>
      </c>
      <c r="H38" s="2">
        <v>-1.4300000000000001E-4</v>
      </c>
      <c r="I38" s="2">
        <v>-2.2950000000000002E-3</v>
      </c>
      <c r="J38" s="2">
        <v>2.0089999999999999E-3</v>
      </c>
      <c r="K38" s="1">
        <f t="shared" si="2"/>
        <v>-1.7926222947795805</v>
      </c>
      <c r="L38" s="2">
        <f t="shared" si="2"/>
        <v>-4.1888976640888789</v>
      </c>
      <c r="M38" s="2">
        <f t="shared" si="2"/>
        <v>0.60365837498608632</v>
      </c>
      <c r="N38" s="2">
        <f t="shared" si="3"/>
        <v>0.15318318907257916</v>
      </c>
      <c r="O38" s="2">
        <f t="shared" si="3"/>
        <v>1.908164292945623E-2</v>
      </c>
      <c r="P38" s="2">
        <f t="shared" si="3"/>
        <v>0.28728473521570208</v>
      </c>
      <c r="Q38" s="2">
        <f t="shared" si="3"/>
        <v>-3.7898263040447785E-2</v>
      </c>
      <c r="R38" s="2">
        <f t="shared" si="3"/>
        <v>-0.60822736837641733</v>
      </c>
      <c r="S38" s="3">
        <f t="shared" si="3"/>
        <v>0.53243084229552162</v>
      </c>
    </row>
    <row r="39" spans="1:19">
      <c r="A39">
        <f t="shared" si="4"/>
        <v>34</v>
      </c>
      <c r="B39" s="1">
        <v>-0.689917</v>
      </c>
      <c r="C39" s="2">
        <v>-1.5902799999999999</v>
      </c>
      <c r="D39" s="2">
        <v>0.21045</v>
      </c>
      <c r="E39" s="2">
        <v>6.0099999999999997E-4</v>
      </c>
      <c r="F39" s="2">
        <v>8.6000000000000003E-5</v>
      </c>
      <c r="G39" s="2">
        <v>1.1150000000000001E-3</v>
      </c>
      <c r="H39" s="2">
        <v>1.4E-5</v>
      </c>
      <c r="I39" s="2">
        <v>-2.0669999999999998E-3</v>
      </c>
      <c r="J39" s="2">
        <v>2.0939999999999999E-3</v>
      </c>
      <c r="K39" s="1">
        <f t="shared" si="2"/>
        <v>-1.828437478466896</v>
      </c>
      <c r="L39" s="2">
        <f t="shared" si="2"/>
        <v>-4.2146048774799514</v>
      </c>
      <c r="M39" s="2">
        <f t="shared" si="2"/>
        <v>0.55774052145889763</v>
      </c>
      <c r="N39" s="2">
        <f t="shared" si="3"/>
        <v>0.15927871389726656</v>
      </c>
      <c r="O39" s="2">
        <f t="shared" si="3"/>
        <v>2.2791962387961606E-2</v>
      </c>
      <c r="P39" s="2">
        <f t="shared" si="3"/>
        <v>0.29550044258810687</v>
      </c>
      <c r="Q39" s="2">
        <f t="shared" si="3"/>
        <v>3.710319458505377E-3</v>
      </c>
      <c r="R39" s="2">
        <f t="shared" si="3"/>
        <v>-0.54780216576647245</v>
      </c>
      <c r="S39" s="3">
        <f t="shared" si="3"/>
        <v>0.55495778186501854</v>
      </c>
    </row>
    <row r="40" spans="1:19">
      <c r="A40">
        <f t="shared" si="4"/>
        <v>35</v>
      </c>
      <c r="B40" s="1">
        <v>-0.699295</v>
      </c>
      <c r="C40" s="2">
        <v>-1.5961099999999999</v>
      </c>
      <c r="D40" s="2">
        <v>0.197521</v>
      </c>
      <c r="E40" s="2">
        <v>6.2100000000000002E-4</v>
      </c>
      <c r="F40" s="2">
        <v>9.7E-5</v>
      </c>
      <c r="G40" s="2">
        <v>1.1440000000000001E-3</v>
      </c>
      <c r="H40" s="2">
        <v>1.5899999999999999E-4</v>
      </c>
      <c r="I40" s="2">
        <v>-1.8569999999999999E-3</v>
      </c>
      <c r="J40" s="2">
        <v>2.1749999999999999E-3</v>
      </c>
      <c r="K40" s="1">
        <f t="shared" si="2"/>
        <v>-1.8532913183825128</v>
      </c>
      <c r="L40" s="2">
        <f t="shared" si="2"/>
        <v>-4.2300557077964411</v>
      </c>
      <c r="M40" s="2">
        <f t="shared" si="2"/>
        <v>0.52347572125960051</v>
      </c>
      <c r="N40" s="2">
        <f t="shared" si="3"/>
        <v>0.16457917026655997</v>
      </c>
      <c r="O40" s="2">
        <f t="shared" si="3"/>
        <v>2.5707213391072972E-2</v>
      </c>
      <c r="P40" s="2">
        <f t="shared" si="3"/>
        <v>0.30318610432358228</v>
      </c>
      <c r="Q40" s="2">
        <f t="shared" si="3"/>
        <v>4.2138628135882497E-2</v>
      </c>
      <c r="R40" s="2">
        <f t="shared" si="3"/>
        <v>-0.49214737388889179</v>
      </c>
      <c r="S40" s="3">
        <f t="shared" si="3"/>
        <v>0.57642463016065681</v>
      </c>
    </row>
    <row r="41" spans="1:19">
      <c r="A41">
        <f t="shared" si="4"/>
        <v>36</v>
      </c>
      <c r="B41" s="1">
        <v>-0.70488799999999996</v>
      </c>
      <c r="C41" s="2">
        <v>-1.5981700000000001</v>
      </c>
      <c r="D41" s="2">
        <v>0.18839800000000001</v>
      </c>
      <c r="E41" s="2">
        <v>6.3900000000000003E-4</v>
      </c>
      <c r="F41" s="2">
        <v>1.07E-4</v>
      </c>
      <c r="G41" s="2">
        <v>1.1709999999999999E-3</v>
      </c>
      <c r="H41" s="2">
        <v>2.9300000000000002E-4</v>
      </c>
      <c r="I41" s="2">
        <v>-1.665E-3</v>
      </c>
      <c r="J41" s="2">
        <v>2.251E-3</v>
      </c>
      <c r="K41" s="1">
        <f t="shared" si="2"/>
        <v>-1.8681140446192417</v>
      </c>
      <c r="L41" s="2">
        <f t="shared" si="2"/>
        <v>-4.2355151778568141</v>
      </c>
      <c r="M41" s="2">
        <f t="shared" si="2"/>
        <v>0.49929768953106868</v>
      </c>
      <c r="N41" s="2">
        <f t="shared" si="3"/>
        <v>0.169349580998924</v>
      </c>
      <c r="O41" s="2">
        <f t="shared" si="3"/>
        <v>2.835744157571967E-2</v>
      </c>
      <c r="P41" s="2">
        <f t="shared" si="3"/>
        <v>0.31034172042212832</v>
      </c>
      <c r="Q41" s="2">
        <f t="shared" si="3"/>
        <v>7.7651685810148266E-2</v>
      </c>
      <c r="R41" s="2">
        <f t="shared" si="3"/>
        <v>-0.44126299274367525</v>
      </c>
      <c r="S41" s="3">
        <f t="shared" si="3"/>
        <v>0.5965663643639717</v>
      </c>
    </row>
    <row r="42" spans="1:19">
      <c r="A42">
        <f t="shared" si="4"/>
        <v>37</v>
      </c>
      <c r="B42" s="1">
        <v>-0.70715300000000003</v>
      </c>
      <c r="C42" s="2">
        <v>-1.59673</v>
      </c>
      <c r="D42" s="2">
        <v>0.18242800000000001</v>
      </c>
      <c r="E42" s="2">
        <v>6.5300000000000004E-4</v>
      </c>
      <c r="F42" s="2">
        <v>1.13E-4</v>
      </c>
      <c r="G42" s="2">
        <v>1.193E-3</v>
      </c>
      <c r="H42" s="2">
        <v>4.1599999999999997E-4</v>
      </c>
      <c r="I42" s="2">
        <v>-1.49E-3</v>
      </c>
      <c r="J42" s="2">
        <v>2.3219999999999998E-3</v>
      </c>
      <c r="K42" s="1">
        <f t="shared" si="2"/>
        <v>-1.8741168114574667</v>
      </c>
      <c r="L42" s="2">
        <f t="shared" si="2"/>
        <v>-4.2316988492709227</v>
      </c>
      <c r="M42" s="2">
        <f t="shared" si="2"/>
        <v>0.4834758272687279</v>
      </c>
      <c r="N42" s="2">
        <f t="shared" si="3"/>
        <v>0.17305990045742942</v>
      </c>
      <c r="O42" s="2">
        <f t="shared" si="3"/>
        <v>2.9947578486507691E-2</v>
      </c>
      <c r="P42" s="2">
        <f t="shared" si="3"/>
        <v>0.31617222242835114</v>
      </c>
      <c r="Q42" s="2">
        <f t="shared" si="3"/>
        <v>0.11024949248130264</v>
      </c>
      <c r="R42" s="2">
        <f t="shared" si="3"/>
        <v>-0.39488399951235797</v>
      </c>
      <c r="S42" s="3">
        <f t="shared" si="3"/>
        <v>0.61538298447496331</v>
      </c>
    </row>
    <row r="43" spans="1:19">
      <c r="A43">
        <f t="shared" si="4"/>
        <v>38</v>
      </c>
      <c r="B43" s="1">
        <v>-0.70648699999999998</v>
      </c>
      <c r="C43" s="2">
        <v>-1.5920399999999999</v>
      </c>
      <c r="D43" s="2">
        <v>0.17906900000000001</v>
      </c>
      <c r="E43" s="2">
        <v>6.6600000000000003E-4</v>
      </c>
      <c r="F43" s="2">
        <v>1.18E-4</v>
      </c>
      <c r="G43" s="2">
        <v>1.2130000000000001E-3</v>
      </c>
      <c r="H43" s="2">
        <v>5.2800000000000004E-4</v>
      </c>
      <c r="I43" s="2">
        <v>-1.3320000000000001E-3</v>
      </c>
      <c r="J43" s="2">
        <v>2.3890000000000001E-3</v>
      </c>
      <c r="K43" s="1">
        <f t="shared" si="2"/>
        <v>-1.8723517594864918</v>
      </c>
      <c r="L43" s="2">
        <f t="shared" si="2"/>
        <v>-4.2192692790849291</v>
      </c>
      <c r="M43" s="2">
        <f t="shared" si="2"/>
        <v>0.47457371079649963</v>
      </c>
      <c r="N43" s="2">
        <f t="shared" si="3"/>
        <v>0.17650519709747012</v>
      </c>
      <c r="O43" s="2">
        <f t="shared" si="3"/>
        <v>3.1272692578831036E-2</v>
      </c>
      <c r="P43" s="2">
        <f t="shared" si="3"/>
        <v>0.32147267879764452</v>
      </c>
      <c r="Q43" s="2">
        <f t="shared" si="3"/>
        <v>0.13993204814934568</v>
      </c>
      <c r="R43" s="2">
        <f t="shared" si="3"/>
        <v>-0.35301039419494024</v>
      </c>
      <c r="S43" s="3">
        <f t="shared" si="3"/>
        <v>0.63313951331209628</v>
      </c>
    </row>
    <row r="44" spans="1:19">
      <c r="A44">
        <f t="shared" si="4"/>
        <v>39</v>
      </c>
      <c r="B44" s="1">
        <v>-0.70318800000000004</v>
      </c>
      <c r="C44" s="2">
        <v>-1.58429</v>
      </c>
      <c r="D44" s="2">
        <v>0.17791499999999999</v>
      </c>
      <c r="E44" s="2">
        <v>6.7599999999999995E-4</v>
      </c>
      <c r="F44" s="2">
        <v>1.21E-4</v>
      </c>
      <c r="G44" s="2">
        <v>1.2310000000000001E-3</v>
      </c>
      <c r="H44" s="2">
        <v>6.3000000000000003E-4</v>
      </c>
      <c r="I44" s="2">
        <v>-1.191E-3</v>
      </c>
      <c r="J44" s="2">
        <v>2.4510000000000001E-3</v>
      </c>
      <c r="K44" s="1">
        <f t="shared" si="2"/>
        <v>-1.8636086567053425</v>
      </c>
      <c r="L44" s="2">
        <f t="shared" si="2"/>
        <v>-4.1987300106539172</v>
      </c>
      <c r="M44" s="2">
        <f t="shared" si="2"/>
        <v>0.47151534747141727</v>
      </c>
      <c r="N44" s="2">
        <f t="shared" si="3"/>
        <v>0.17915542528211678</v>
      </c>
      <c r="O44" s="2">
        <f t="shared" si="3"/>
        <v>3.2067761034225047E-2</v>
      </c>
      <c r="P44" s="2">
        <f t="shared" si="3"/>
        <v>0.32624308953000858</v>
      </c>
      <c r="Q44" s="2">
        <f t="shared" si="3"/>
        <v>0.166964375632742</v>
      </c>
      <c r="R44" s="2">
        <f t="shared" si="3"/>
        <v>-0.31564217679142176</v>
      </c>
      <c r="S44" s="3">
        <f t="shared" si="3"/>
        <v>0.64957092805690575</v>
      </c>
    </row>
    <row r="45" spans="1:19">
      <c r="A45">
        <f t="shared" si="4"/>
        <v>40</v>
      </c>
      <c r="B45" s="1">
        <v>-0.69760800000000001</v>
      </c>
      <c r="C45" s="2">
        <v>-1.57376</v>
      </c>
      <c r="D45" s="2">
        <v>0.178539</v>
      </c>
      <c r="E45" s="2">
        <v>6.8300000000000001E-4</v>
      </c>
      <c r="F45" s="2">
        <v>1.22E-4</v>
      </c>
      <c r="G45" s="2">
        <v>1.245E-3</v>
      </c>
      <c r="H45" s="2">
        <v>7.2199999999999999E-4</v>
      </c>
      <c r="I45" s="2">
        <v>-1.065E-3</v>
      </c>
      <c r="J45" s="2">
        <v>2.5089999999999999E-3</v>
      </c>
      <c r="K45" s="1">
        <f t="shared" si="2"/>
        <v>-1.8488203834350139</v>
      </c>
      <c r="L45" s="2">
        <f t="shared" si="2"/>
        <v>-4.1708231078695874</v>
      </c>
      <c r="M45" s="2">
        <f t="shared" si="2"/>
        <v>0.47316908985863687</v>
      </c>
      <c r="N45" s="2">
        <f t="shared" si="3"/>
        <v>0.18101058501136949</v>
      </c>
      <c r="O45" s="2">
        <f t="shared" si="3"/>
        <v>3.2332783852689714E-2</v>
      </c>
      <c r="P45" s="2">
        <f t="shared" si="3"/>
        <v>0.32995340898851389</v>
      </c>
      <c r="Q45" s="2">
        <f t="shared" si="3"/>
        <v>0.19134647493149159</v>
      </c>
      <c r="R45" s="2">
        <f t="shared" si="3"/>
        <v>-0.28224930166487333</v>
      </c>
      <c r="S45" s="3">
        <f t="shared" si="3"/>
        <v>0.66494225152785658</v>
      </c>
    </row>
    <row r="46" spans="1:19">
      <c r="A46">
        <f t="shared" si="4"/>
        <v>41</v>
      </c>
      <c r="B46" s="1">
        <v>-0.69004100000000002</v>
      </c>
      <c r="C46" s="2">
        <v>-1.5606800000000001</v>
      </c>
      <c r="D46" s="2">
        <v>0.18060000000000001</v>
      </c>
      <c r="E46" s="2">
        <v>6.8800000000000003E-4</v>
      </c>
      <c r="F46" s="2">
        <v>1.21E-4</v>
      </c>
      <c r="G46" s="2">
        <v>1.256E-3</v>
      </c>
      <c r="H46" s="2">
        <v>8.03E-4</v>
      </c>
      <c r="I46" s="2">
        <v>-9.5399999999999999E-4</v>
      </c>
      <c r="J46" s="2">
        <v>2.5609999999999999E-3</v>
      </c>
      <c r="K46" s="1">
        <f t="shared" si="2"/>
        <v>-1.8287661067617924</v>
      </c>
      <c r="L46" s="2">
        <f t="shared" si="2"/>
        <v>-4.1361581232144093</v>
      </c>
      <c r="M46" s="2">
        <f t="shared" si="2"/>
        <v>0.47863121014719373</v>
      </c>
      <c r="N46" s="2">
        <f t="shared" si="3"/>
        <v>0.18233569910369285</v>
      </c>
      <c r="O46" s="2">
        <f t="shared" si="3"/>
        <v>3.2067761034225047E-2</v>
      </c>
      <c r="P46" s="2">
        <f t="shared" si="3"/>
        <v>0.33286865999162529</v>
      </c>
      <c r="Q46" s="2">
        <f t="shared" si="3"/>
        <v>0.21281332322712984</v>
      </c>
      <c r="R46" s="2">
        <f t="shared" si="3"/>
        <v>-0.25283176881529501</v>
      </c>
      <c r="S46" s="3">
        <f t="shared" si="3"/>
        <v>0.67872343808801938</v>
      </c>
    </row>
    <row r="47" spans="1:19">
      <c r="A47">
        <f t="shared" si="4"/>
        <v>42</v>
      </c>
      <c r="B47" s="1">
        <v>-0.68073099999999998</v>
      </c>
      <c r="C47" s="2">
        <v>-1.5452900000000001</v>
      </c>
      <c r="D47" s="2">
        <v>0.18382799999999999</v>
      </c>
      <c r="E47" s="2">
        <v>6.9200000000000002E-4</v>
      </c>
      <c r="F47" s="2">
        <v>1.1900000000000001E-4</v>
      </c>
      <c r="G47" s="2">
        <v>1.2639999999999999E-3</v>
      </c>
      <c r="H47" s="2">
        <v>8.7500000000000002E-4</v>
      </c>
      <c r="I47" s="2">
        <v>-8.5800000000000004E-4</v>
      </c>
      <c r="J47" s="2">
        <v>2.6090000000000002E-3</v>
      </c>
      <c r="K47" s="1">
        <f t="shared" si="2"/>
        <v>-1.8040924823627313</v>
      </c>
      <c r="L47" s="2">
        <f t="shared" si="2"/>
        <v>-4.0953711114526961</v>
      </c>
      <c r="M47" s="2">
        <f t="shared" si="2"/>
        <v>0.4871861467272332</v>
      </c>
      <c r="N47" s="2">
        <f t="shared" si="3"/>
        <v>0.18339579037755152</v>
      </c>
      <c r="O47" s="2">
        <f t="shared" si="3"/>
        <v>3.1537715397295711E-2</v>
      </c>
      <c r="P47" s="2">
        <f t="shared" si="3"/>
        <v>0.33498884253934263</v>
      </c>
      <c r="Q47" s="2">
        <f t="shared" si="3"/>
        <v>0.23189496615658609</v>
      </c>
      <c r="R47" s="2">
        <f t="shared" si="3"/>
        <v>-0.22738957824268669</v>
      </c>
      <c r="S47" s="3">
        <f t="shared" si="3"/>
        <v>0.69144453337432366</v>
      </c>
    </row>
    <row r="48" spans="1:19">
      <c r="A48">
        <f t="shared" si="4"/>
        <v>43</v>
      </c>
      <c r="B48" s="1">
        <v>-0.66994299999999996</v>
      </c>
      <c r="C48" s="2">
        <v>-1.5278400000000001</v>
      </c>
      <c r="D48" s="2">
        <v>0.18795000000000001</v>
      </c>
      <c r="E48" s="2">
        <v>6.9300000000000004E-4</v>
      </c>
      <c r="F48" s="2">
        <v>1.16E-4</v>
      </c>
      <c r="G48" s="2">
        <v>1.2689999999999999E-3</v>
      </c>
      <c r="H48" s="2">
        <v>9.3800000000000003E-4</v>
      </c>
      <c r="I48" s="2">
        <v>-7.7399999999999995E-4</v>
      </c>
      <c r="J48" s="2">
        <v>2.6510000000000001E-3</v>
      </c>
      <c r="K48" s="1">
        <f t="shared" si="2"/>
        <v>-1.7755018207067628</v>
      </c>
      <c r="L48" s="2">
        <f t="shared" si="2"/>
        <v>-4.0491246296306116</v>
      </c>
      <c r="M48" s="2">
        <f t="shared" si="2"/>
        <v>0.49811038730434692</v>
      </c>
      <c r="N48" s="2">
        <f t="shared" si="3"/>
        <v>0.18366081319601621</v>
      </c>
      <c r="O48" s="2">
        <f t="shared" si="3"/>
        <v>3.0742646941901697E-2</v>
      </c>
      <c r="P48" s="2">
        <f t="shared" si="3"/>
        <v>0.33631395663166602</v>
      </c>
      <c r="Q48" s="2">
        <f t="shared" si="3"/>
        <v>0.24859140371986027</v>
      </c>
      <c r="R48" s="2">
        <f t="shared" si="3"/>
        <v>-0.20512766149165443</v>
      </c>
      <c r="S48" s="3">
        <f t="shared" si="3"/>
        <v>0.70257549174983969</v>
      </c>
    </row>
    <row r="49" spans="1:19">
      <c r="A49">
        <f t="shared" si="4"/>
        <v>44</v>
      </c>
      <c r="B49" s="1">
        <v>-0.65789699999999995</v>
      </c>
      <c r="C49" s="2">
        <v>-1.5085500000000001</v>
      </c>
      <c r="D49" s="2">
        <v>0.19275300000000001</v>
      </c>
      <c r="E49" s="2">
        <v>6.9200000000000002E-4</v>
      </c>
      <c r="F49" s="2">
        <v>1.12E-4</v>
      </c>
      <c r="G49" s="2">
        <v>1.2719999999999999E-3</v>
      </c>
      <c r="H49" s="2">
        <v>9.9299999999999996E-4</v>
      </c>
      <c r="I49" s="2">
        <v>-7.0200000000000004E-4</v>
      </c>
      <c r="J49" s="2">
        <v>2.6879999999999999E-3</v>
      </c>
      <c r="K49" s="1">
        <f t="shared" si="2"/>
        <v>-1.7435771719945086</v>
      </c>
      <c r="L49" s="2">
        <f t="shared" si="2"/>
        <v>-3.9980017279487767</v>
      </c>
      <c r="M49" s="2">
        <f t="shared" si="2"/>
        <v>0.51083943327520509</v>
      </c>
      <c r="N49" s="2">
        <f t="shared" si="3"/>
        <v>0.18339579037755152</v>
      </c>
      <c r="O49" s="2">
        <f t="shared" si="3"/>
        <v>2.9682555668043016E-2</v>
      </c>
      <c r="P49" s="2">
        <f t="shared" si="3"/>
        <v>0.33710902508705998</v>
      </c>
      <c r="Q49" s="2">
        <f t="shared" si="3"/>
        <v>0.26316765873541714</v>
      </c>
      <c r="R49" s="2">
        <f t="shared" si="3"/>
        <v>-0.18604601856219821</v>
      </c>
      <c r="S49" s="3">
        <f t="shared" si="3"/>
        <v>0.71238133603303244</v>
      </c>
    </row>
    <row r="50" spans="1:19">
      <c r="A50">
        <f t="shared" si="4"/>
        <v>45</v>
      </c>
      <c r="B50" s="1">
        <v>-0.64478800000000003</v>
      </c>
      <c r="C50" s="2">
        <v>-1.4876400000000001</v>
      </c>
      <c r="D50" s="2">
        <v>0.19806299999999999</v>
      </c>
      <c r="E50" s="2">
        <v>6.8900000000000005E-4</v>
      </c>
      <c r="F50" s="2">
        <v>1.07E-4</v>
      </c>
      <c r="G50" s="2">
        <v>1.2719999999999999E-3</v>
      </c>
      <c r="H50" s="2">
        <v>1.039E-3</v>
      </c>
      <c r="I50" s="2">
        <v>-6.4099999999999997E-4</v>
      </c>
      <c r="J50" s="2">
        <v>2.7190000000000001E-3</v>
      </c>
      <c r="K50" s="1">
        <f t="shared" si="2"/>
        <v>-1.7088353307219752</v>
      </c>
      <c r="L50" s="2">
        <f t="shared" si="2"/>
        <v>-3.9425854566078145</v>
      </c>
      <c r="M50" s="2">
        <f t="shared" si="2"/>
        <v>0.52491214493567895</v>
      </c>
      <c r="N50" s="2">
        <f t="shared" si="3"/>
        <v>0.18260072192215754</v>
      </c>
      <c r="O50" s="2">
        <f t="shared" si="3"/>
        <v>2.835744157571967E-2</v>
      </c>
      <c r="P50" s="2">
        <f t="shared" si="3"/>
        <v>0.33710902508705998</v>
      </c>
      <c r="Q50" s="2">
        <f t="shared" si="3"/>
        <v>0.27535870838479193</v>
      </c>
      <c r="R50" s="2">
        <f t="shared" si="3"/>
        <v>-0.16987962663585335</v>
      </c>
      <c r="S50" s="3">
        <f t="shared" si="3"/>
        <v>0.72059704340543718</v>
      </c>
    </row>
    <row r="51" spans="1:19">
      <c r="A51">
        <f t="shared" si="4"/>
        <v>46</v>
      </c>
      <c r="B51" s="1">
        <v>-0.63081100000000001</v>
      </c>
      <c r="C51" s="2">
        <v>-1.46533</v>
      </c>
      <c r="D51" s="2">
        <v>0.203711</v>
      </c>
      <c r="E51" s="2">
        <v>6.8499999999999995E-4</v>
      </c>
      <c r="F51" s="2">
        <v>1E-4</v>
      </c>
      <c r="G51" s="2">
        <v>1.2689999999999999E-3</v>
      </c>
      <c r="H51" s="2">
        <v>1.077E-3</v>
      </c>
      <c r="I51" s="2">
        <v>-5.9000000000000003E-4</v>
      </c>
      <c r="J51" s="2">
        <v>2.745E-3</v>
      </c>
      <c r="K51" s="1">
        <f t="shared" si="2"/>
        <v>-1.6717930913851684</v>
      </c>
      <c r="L51" s="2">
        <f t="shared" si="2"/>
        <v>-3.8834588658083464</v>
      </c>
      <c r="M51" s="2">
        <f t="shared" si="2"/>
        <v>0.53988063372256356</v>
      </c>
      <c r="N51" s="2">
        <f t="shared" si="3"/>
        <v>0.18154063064829881</v>
      </c>
      <c r="O51" s="2">
        <f t="shared" si="3"/>
        <v>2.6502281846466986E-2</v>
      </c>
      <c r="P51" s="2">
        <f t="shared" si="3"/>
        <v>0.33631395663166602</v>
      </c>
      <c r="Q51" s="2">
        <f t="shared" si="3"/>
        <v>0.28542957548644943</v>
      </c>
      <c r="R51" s="2">
        <f t="shared" si="3"/>
        <v>-0.1563634628941552</v>
      </c>
      <c r="S51" s="3">
        <f t="shared" si="3"/>
        <v>0.72748763668551863</v>
      </c>
    </row>
    <row r="52" spans="1:19">
      <c r="A52">
        <f t="shared" si="4"/>
        <v>47</v>
      </c>
      <c r="B52" s="1">
        <v>-0.61613099999999998</v>
      </c>
      <c r="C52" s="2">
        <v>-1.4418299999999999</v>
      </c>
      <c r="D52" s="2">
        <v>0.209567</v>
      </c>
      <c r="E52" s="2">
        <v>6.7900000000000002E-4</v>
      </c>
      <c r="F52" s="2">
        <v>9.2999999999999997E-5</v>
      </c>
      <c r="G52" s="2">
        <v>1.2639999999999999E-3</v>
      </c>
      <c r="H52" s="2">
        <v>1.108E-3</v>
      </c>
      <c r="I52" s="2">
        <v>-5.4799999999999998E-4</v>
      </c>
      <c r="J52" s="2">
        <v>2.7650000000000001E-3</v>
      </c>
      <c r="K52" s="1">
        <f t="shared" si="2"/>
        <v>-1.6328877416345549</v>
      </c>
      <c r="L52" s="2">
        <f t="shared" si="2"/>
        <v>-3.8211785034691488</v>
      </c>
      <c r="M52" s="2">
        <f t="shared" si="2"/>
        <v>0.5554003699718546</v>
      </c>
      <c r="N52" s="2">
        <f t="shared" si="3"/>
        <v>0.17995049373751079</v>
      </c>
      <c r="O52" s="2">
        <f t="shared" si="3"/>
        <v>2.4647122117214294E-2</v>
      </c>
      <c r="P52" s="2">
        <f t="shared" si="3"/>
        <v>0.33498884253934263</v>
      </c>
      <c r="Q52" s="2">
        <f t="shared" si="3"/>
        <v>0.29364528285885416</v>
      </c>
      <c r="R52" s="2">
        <f t="shared" si="3"/>
        <v>-0.14523250451863906</v>
      </c>
      <c r="S52" s="3">
        <f t="shared" si="3"/>
        <v>0.73278809305481207</v>
      </c>
    </row>
    <row r="53" spans="1:19">
      <c r="A53">
        <f t="shared" si="4"/>
        <v>48</v>
      </c>
      <c r="B53" s="1">
        <v>-0.60089700000000001</v>
      </c>
      <c r="C53" s="2">
        <v>-1.4173199999999999</v>
      </c>
      <c r="D53" s="2">
        <v>0.21552099999999999</v>
      </c>
      <c r="E53" s="2">
        <v>6.7100000000000005E-4</v>
      </c>
      <c r="F53" s="2">
        <v>8.5000000000000006E-5</v>
      </c>
      <c r="G53" s="2">
        <v>1.2570000000000001E-3</v>
      </c>
      <c r="H53" s="2">
        <v>1.1329999999999999E-3</v>
      </c>
      <c r="I53" s="2">
        <v>-5.1400000000000003E-4</v>
      </c>
      <c r="J53" s="2">
        <v>2.7789999999999998E-3</v>
      </c>
      <c r="K53" s="1">
        <f t="shared" si="2"/>
        <v>-1.5925141654696471</v>
      </c>
      <c r="L53" s="2">
        <f t="shared" si="2"/>
        <v>-3.7562214106634579</v>
      </c>
      <c r="M53" s="2">
        <f t="shared" si="2"/>
        <v>0.57117982858324101</v>
      </c>
      <c r="N53" s="2">
        <f t="shared" si="3"/>
        <v>0.17783031118979348</v>
      </c>
      <c r="O53" s="2">
        <f t="shared" si="3"/>
        <v>2.2526939569496935E-2</v>
      </c>
      <c r="P53" s="2">
        <f t="shared" si="3"/>
        <v>0.33313368281008998</v>
      </c>
      <c r="Q53" s="2">
        <f t="shared" si="3"/>
        <v>0.30027085332047088</v>
      </c>
      <c r="R53" s="2">
        <f t="shared" si="3"/>
        <v>-0.13622172869084029</v>
      </c>
      <c r="S53" s="3">
        <f t="shared" si="3"/>
        <v>0.73649841251331738</v>
      </c>
    </row>
    <row r="54" spans="1:19">
      <c r="A54">
        <f t="shared" si="4"/>
        <v>49</v>
      </c>
      <c r="B54" s="1">
        <v>-0.58525199999999999</v>
      </c>
      <c r="C54" s="2">
        <v>-1.39198</v>
      </c>
      <c r="D54" s="2">
        <v>0.221474</v>
      </c>
      <c r="E54" s="2">
        <v>6.6200000000000005E-4</v>
      </c>
      <c r="F54" s="2">
        <v>7.7000000000000001E-5</v>
      </c>
      <c r="G54" s="2">
        <v>1.2470000000000001E-3</v>
      </c>
      <c r="H54" s="2">
        <v>1.15E-3</v>
      </c>
      <c r="I54" s="2">
        <v>-4.8799999999999999E-4</v>
      </c>
      <c r="J54" s="2">
        <v>2.7880000000000001E-3</v>
      </c>
      <c r="K54" s="1">
        <f t="shared" si="2"/>
        <v>-1.5510513455208494</v>
      </c>
      <c r="L54" s="2">
        <f t="shared" si="2"/>
        <v>-3.6890646284645108</v>
      </c>
      <c r="M54" s="2">
        <f t="shared" si="2"/>
        <v>0.58695663696644285</v>
      </c>
      <c r="N54" s="2">
        <f t="shared" si="3"/>
        <v>0.17544510582361142</v>
      </c>
      <c r="O54" s="2">
        <f t="shared" si="3"/>
        <v>2.0406757021779576E-2</v>
      </c>
      <c r="P54" s="2">
        <f t="shared" si="3"/>
        <v>0.33048345462544326</v>
      </c>
      <c r="Q54" s="2">
        <f t="shared" si="3"/>
        <v>0.3047762412343703</v>
      </c>
      <c r="R54" s="2">
        <f t="shared" si="3"/>
        <v>-0.12933113541075886</v>
      </c>
      <c r="S54" s="3">
        <f t="shared" si="3"/>
        <v>0.73888361787949941</v>
      </c>
    </row>
    <row r="55" spans="1:19">
      <c r="A55">
        <f t="shared" si="4"/>
        <v>50</v>
      </c>
      <c r="B55" s="1">
        <v>-0.56931799999999999</v>
      </c>
      <c r="C55" s="2">
        <v>-1.36598</v>
      </c>
      <c r="D55" s="2">
        <v>0.22734799999999999</v>
      </c>
      <c r="E55" s="2">
        <v>6.5200000000000002E-4</v>
      </c>
      <c r="F55" s="2">
        <v>6.7999999999999999E-5</v>
      </c>
      <c r="G55" s="2">
        <v>1.2359999999999999E-3</v>
      </c>
      <c r="H55" s="2">
        <v>1.1620000000000001E-3</v>
      </c>
      <c r="I55" s="2">
        <v>-4.6700000000000002E-4</v>
      </c>
      <c r="J55" s="2">
        <v>2.7910000000000001E-3</v>
      </c>
      <c r="K55" s="1">
        <f t="shared" si="2"/>
        <v>-1.5088226096266888</v>
      </c>
      <c r="L55" s="2">
        <f t="shared" si="2"/>
        <v>-3.6201586956636969</v>
      </c>
      <c r="M55" s="2">
        <f t="shared" si="2"/>
        <v>0.60252407732305757</v>
      </c>
      <c r="N55" s="2">
        <f t="shared" si="3"/>
        <v>0.17279487763896473</v>
      </c>
      <c r="O55" s="2">
        <f t="shared" si="3"/>
        <v>1.8021551655597545E-2</v>
      </c>
      <c r="P55" s="2">
        <f t="shared" si="3"/>
        <v>0.32756820362233191</v>
      </c>
      <c r="Q55" s="2">
        <f t="shared" si="3"/>
        <v>0.30795651505594634</v>
      </c>
      <c r="R55" s="2">
        <f t="shared" si="3"/>
        <v>-0.12376565622300081</v>
      </c>
      <c r="S55" s="3">
        <f t="shared" si="3"/>
        <v>0.73967868633489342</v>
      </c>
    </row>
    <row r="56" spans="1:19">
      <c r="A56">
        <f t="shared" si="4"/>
        <v>51</v>
      </c>
      <c r="B56" s="1">
        <v>-0.55320400000000003</v>
      </c>
      <c r="C56" s="2">
        <v>-1.3394900000000001</v>
      </c>
      <c r="D56" s="2">
        <v>0.23307900000000001</v>
      </c>
      <c r="E56" s="2">
        <v>6.4099999999999997E-4</v>
      </c>
      <c r="F56" s="2">
        <v>5.8999999999999998E-5</v>
      </c>
      <c r="G56" s="2">
        <v>1.2229999999999999E-3</v>
      </c>
      <c r="H56" s="2">
        <v>1.168E-3</v>
      </c>
      <c r="I56" s="2">
        <v>-4.5300000000000001E-4</v>
      </c>
      <c r="J56" s="2">
        <v>2.7889999999999998E-3</v>
      </c>
      <c r="K56" s="1">
        <f t="shared" si="2"/>
        <v>-1.4661168326592922</v>
      </c>
      <c r="L56" s="2">
        <f t="shared" si="2"/>
        <v>-3.5499541510524057</v>
      </c>
      <c r="M56" s="2">
        <f t="shared" si="2"/>
        <v>0.61771253504926782</v>
      </c>
      <c r="N56" s="2">
        <f t="shared" si="3"/>
        <v>0.16987962663585335</v>
      </c>
      <c r="O56" s="2">
        <f t="shared" si="3"/>
        <v>1.5636346289415518E-2</v>
      </c>
      <c r="P56" s="2">
        <f t="shared" si="3"/>
        <v>0.32412290698229118</v>
      </c>
      <c r="Q56" s="2">
        <f t="shared" si="3"/>
        <v>0.30954665196673431</v>
      </c>
      <c r="R56" s="2">
        <f t="shared" si="3"/>
        <v>-0.12005533676449542</v>
      </c>
      <c r="S56" s="3">
        <f t="shared" si="3"/>
        <v>0.73914864069796415</v>
      </c>
    </row>
    <row r="57" spans="1:19">
      <c r="A57">
        <f t="shared" si="4"/>
        <v>52</v>
      </c>
      <c r="B57" s="1">
        <v>-0.53701299999999996</v>
      </c>
      <c r="C57" s="2">
        <v>-1.31264</v>
      </c>
      <c r="D57" s="2">
        <v>0.23861299999999999</v>
      </c>
      <c r="E57" s="2">
        <v>6.2799999999999998E-4</v>
      </c>
      <c r="F57" s="2">
        <v>4.8999999999999998E-5</v>
      </c>
      <c r="G57" s="15">
        <v>1.2080000000000001E-3</v>
      </c>
      <c r="H57" s="2">
        <v>1.1689999999999999E-3</v>
      </c>
      <c r="I57" s="2">
        <v>-4.4299999999999998E-4</v>
      </c>
      <c r="J57" s="2">
        <v>2.7820000000000002E-3</v>
      </c>
      <c r="K57" s="1">
        <f t="shared" si="2"/>
        <v>-1.4232069881216773</v>
      </c>
      <c r="L57" s="2">
        <f t="shared" si="2"/>
        <v>-3.4787955242946418</v>
      </c>
      <c r="M57" s="2">
        <f t="shared" si="2"/>
        <v>0.63237889782310253</v>
      </c>
      <c r="N57" s="2">
        <f t="shared" si="3"/>
        <v>0.16643432999581265</v>
      </c>
      <c r="O57" s="2">
        <f t="shared" si="3"/>
        <v>1.298611810476882E-2</v>
      </c>
      <c r="P57" s="2">
        <f t="shared" si="3"/>
        <v>0.32014756470532113</v>
      </c>
      <c r="Q57" s="2">
        <f t="shared" si="3"/>
        <v>0.309811674785199</v>
      </c>
      <c r="R57" s="2">
        <f t="shared" si="3"/>
        <v>-0.11740510857984872</v>
      </c>
      <c r="S57" s="3">
        <f t="shared" si="3"/>
        <v>0.7372934809687115</v>
      </c>
    </row>
    <row r="58" spans="1:19">
      <c r="A58">
        <f t="shared" si="4"/>
        <v>53</v>
      </c>
      <c r="B58" s="1">
        <v>-0.52083199999999996</v>
      </c>
      <c r="C58" s="2">
        <v>-1.2855700000000001</v>
      </c>
      <c r="D58" s="2">
        <v>0.24390700000000001</v>
      </c>
      <c r="E58" s="2">
        <v>6.1499999999999999E-4</v>
      </c>
      <c r="F58" s="2">
        <v>3.8999999999999999E-5</v>
      </c>
      <c r="G58" s="2">
        <v>1.191E-3</v>
      </c>
      <c r="H58" s="2">
        <v>1.1659999999999999E-3</v>
      </c>
      <c r="I58" s="2">
        <v>-4.3800000000000002E-4</v>
      </c>
      <c r="J58" s="2">
        <v>2.7699999999999999E-3</v>
      </c>
      <c r="K58" s="1">
        <f t="shared" si="2"/>
        <v>-1.3803236458659089</v>
      </c>
      <c r="L58" s="2">
        <f t="shared" si="2"/>
        <v>-3.4070538473362562</v>
      </c>
      <c r="M58" s="2">
        <f t="shared" si="2"/>
        <v>0.64640920583262229</v>
      </c>
      <c r="N58" s="2">
        <f t="shared" si="3"/>
        <v>0.16298903335577195</v>
      </c>
      <c r="O58" s="2">
        <f t="shared" si="3"/>
        <v>1.0335889920122122E-2</v>
      </c>
      <c r="P58" s="2">
        <f t="shared" si="3"/>
        <v>0.31564217679142176</v>
      </c>
      <c r="Q58" s="2">
        <f t="shared" si="3"/>
        <v>0.30901660632980499</v>
      </c>
      <c r="R58" s="2">
        <f t="shared" si="3"/>
        <v>-0.11607999448752539</v>
      </c>
      <c r="S58" s="3">
        <f t="shared" si="3"/>
        <v>0.73411320714713535</v>
      </c>
    </row>
    <row r="59" spans="1:19">
      <c r="A59">
        <f t="shared" si="4"/>
        <v>54</v>
      </c>
      <c r="B59" s="1">
        <v>-0.50473800000000002</v>
      </c>
      <c r="C59" s="2">
        <v>-1.2584</v>
      </c>
      <c r="D59" s="2">
        <v>0.24892700000000001</v>
      </c>
      <c r="E59" s="2">
        <v>6.0099999999999997E-4</v>
      </c>
      <c r="F59" s="2">
        <v>2.9E-5</v>
      </c>
      <c r="G59" s="2">
        <v>1.173E-3</v>
      </c>
      <c r="H59" s="2">
        <v>1.158E-3</v>
      </c>
      <c r="I59" s="2">
        <v>-4.3600000000000003E-4</v>
      </c>
      <c r="J59" s="2">
        <v>2.7529999999999998E-3</v>
      </c>
      <c r="K59" s="1">
        <f t="shared" si="2"/>
        <v>-1.3376708734622051</v>
      </c>
      <c r="L59" s="2">
        <f t="shared" si="2"/>
        <v>-3.335047147559405</v>
      </c>
      <c r="M59" s="2">
        <f t="shared" si="2"/>
        <v>0.65971335131954867</v>
      </c>
      <c r="N59" s="2">
        <f t="shared" si="3"/>
        <v>0.15927871389726656</v>
      </c>
      <c r="O59" s="2">
        <f t="shared" si="3"/>
        <v>7.6856617354754244E-3</v>
      </c>
      <c r="P59" s="2">
        <f t="shared" si="3"/>
        <v>0.3108717660590577</v>
      </c>
      <c r="Q59" s="2">
        <f t="shared" si="3"/>
        <v>0.30689642378208765</v>
      </c>
      <c r="R59" s="2">
        <f t="shared" si="3"/>
        <v>-0.11554994885059605</v>
      </c>
      <c r="S59" s="3">
        <f t="shared" si="3"/>
        <v>0.72960781923323592</v>
      </c>
    </row>
    <row r="60" spans="1:19">
      <c r="A60">
        <f t="shared" si="4"/>
        <v>55</v>
      </c>
      <c r="B60" s="1">
        <v>-0.48880200000000001</v>
      </c>
      <c r="C60" s="2">
        <v>-1.23125</v>
      </c>
      <c r="D60" s="2">
        <v>0.25364599999999998</v>
      </c>
      <c r="E60" s="2">
        <v>5.8600000000000004E-4</v>
      </c>
      <c r="F60" s="2">
        <v>1.9000000000000001E-5</v>
      </c>
      <c r="G60" s="2">
        <v>1.1540000000000001E-3</v>
      </c>
      <c r="H60" s="2">
        <v>1.147E-3</v>
      </c>
      <c r="I60" s="2">
        <v>-4.3800000000000002E-4</v>
      </c>
      <c r="J60" s="2">
        <v>2.7320000000000001E-3</v>
      </c>
      <c r="K60" s="1">
        <f t="shared" si="2"/>
        <v>-1.2954368371116753</v>
      </c>
      <c r="L60" s="2">
        <f t="shared" si="2"/>
        <v>-3.2630934523462471</v>
      </c>
      <c r="M60" s="2">
        <f t="shared" si="2"/>
        <v>0.67221977812289635</v>
      </c>
      <c r="N60" s="2">
        <f t="shared" si="3"/>
        <v>0.15530337162029653</v>
      </c>
      <c r="O60" s="2">
        <f t="shared" si="3"/>
        <v>5.035433550828727E-3</v>
      </c>
      <c r="P60" s="2">
        <f t="shared" si="3"/>
        <v>0.305836332508229</v>
      </c>
      <c r="Q60" s="2">
        <f t="shared" si="3"/>
        <v>0.30398117277897629</v>
      </c>
      <c r="R60" s="2">
        <f t="shared" si="3"/>
        <v>-0.11607999448752539</v>
      </c>
      <c r="S60" s="3">
        <f t="shared" si="3"/>
        <v>0.72404234004547796</v>
      </c>
    </row>
    <row r="61" spans="1:19">
      <c r="A61">
        <f t="shared" si="4"/>
        <v>56</v>
      </c>
      <c r="B61" s="1">
        <v>-0.473082</v>
      </c>
      <c r="C61" s="2">
        <v>-1.20421</v>
      </c>
      <c r="D61" s="2">
        <v>0.258044</v>
      </c>
      <c r="E61" s="2">
        <v>5.71E-4</v>
      </c>
      <c r="F61" s="2">
        <v>8.6000000000000007E-6</v>
      </c>
      <c r="G61" s="2">
        <v>1.134E-3</v>
      </c>
      <c r="H61" s="2">
        <v>1.132E-3</v>
      </c>
      <c r="I61" s="2">
        <v>-4.4200000000000001E-4</v>
      </c>
      <c r="J61" s="2">
        <v>2.7060000000000001E-3</v>
      </c>
      <c r="K61" s="1">
        <f t="shared" si="2"/>
        <v>-1.2537752500490293</v>
      </c>
      <c r="L61" s="2">
        <f t="shared" si="2"/>
        <v>-3.1914312822334003</v>
      </c>
      <c r="M61" s="2">
        <f t="shared" si="2"/>
        <v>0.68387548167897261</v>
      </c>
      <c r="N61" s="2">
        <f t="shared" ref="N61:S65" si="5">E61*$N$3*100</f>
        <v>0.15132802934332648</v>
      </c>
      <c r="O61" s="2">
        <f t="shared" si="5"/>
        <v>2.2791962387961606E-3</v>
      </c>
      <c r="P61" s="2">
        <f t="shared" si="5"/>
        <v>0.30053587613893556</v>
      </c>
      <c r="Q61" s="2">
        <f t="shared" si="5"/>
        <v>0.30000583050200624</v>
      </c>
      <c r="R61" s="2">
        <f t="shared" si="5"/>
        <v>-0.11714008576138406</v>
      </c>
      <c r="S61" s="3">
        <f t="shared" si="5"/>
        <v>0.7171517467653965</v>
      </c>
    </row>
    <row r="62" spans="1:19">
      <c r="A62">
        <f t="shared" si="4"/>
        <v>57</v>
      </c>
      <c r="B62" s="1">
        <v>-0.45763199999999998</v>
      </c>
      <c r="C62" s="2">
        <v>-1.17737</v>
      </c>
      <c r="D62" s="2">
        <v>0.26210800000000001</v>
      </c>
      <c r="E62" s="2">
        <v>5.5500000000000005E-4</v>
      </c>
      <c r="F62" s="2">
        <v>-1.7999999999999999E-6</v>
      </c>
      <c r="G62" s="2">
        <v>1.1119999999999999E-3</v>
      </c>
      <c r="H62" s="2">
        <v>1.114E-3</v>
      </c>
      <c r="I62" s="2">
        <v>-4.4900000000000002E-4</v>
      </c>
      <c r="J62" s="2">
        <v>2.6770000000000001E-3</v>
      </c>
      <c r="K62" s="1">
        <f t="shared" si="2"/>
        <v>-1.2128292245962378</v>
      </c>
      <c r="L62" s="2">
        <f t="shared" si="2"/>
        <v>-3.1202991577574832</v>
      </c>
      <c r="M62" s="2">
        <f t="shared" si="2"/>
        <v>0.69464600902137674</v>
      </c>
      <c r="N62" s="2">
        <f t="shared" si="5"/>
        <v>0.14708766424789177</v>
      </c>
      <c r="O62" s="2">
        <f t="shared" si="5"/>
        <v>-4.7704107323640559E-4</v>
      </c>
      <c r="P62" s="2">
        <f t="shared" si="5"/>
        <v>0.29470537413271281</v>
      </c>
      <c r="Q62" s="2">
        <f t="shared" si="5"/>
        <v>0.29523541976964218</v>
      </c>
      <c r="R62" s="2">
        <f t="shared" si="5"/>
        <v>-0.11899524549063675</v>
      </c>
      <c r="S62" s="3">
        <f t="shared" si="5"/>
        <v>0.70946608502992115</v>
      </c>
    </row>
    <row r="63" spans="1:19">
      <c r="A63">
        <f t="shared" si="4"/>
        <v>58</v>
      </c>
      <c r="B63" s="1">
        <v>-0.44249699999999997</v>
      </c>
      <c r="C63" s="2">
        <v>-1.15082</v>
      </c>
      <c r="D63" s="2">
        <v>0.26582600000000001</v>
      </c>
      <c r="E63" s="2">
        <v>5.3899999999999998E-4</v>
      </c>
      <c r="F63" s="2">
        <v>-1.2E-5</v>
      </c>
      <c r="G63" s="2">
        <v>1.09E-3</v>
      </c>
      <c r="H63" s="2">
        <v>1.093E-3</v>
      </c>
      <c r="I63" s="2">
        <v>-4.5800000000000002E-4</v>
      </c>
      <c r="J63" s="2">
        <v>2.6450000000000002E-3</v>
      </c>
      <c r="K63" s="1">
        <f t="shared" si="2"/>
        <v>-1.1727180210216099</v>
      </c>
      <c r="L63" s="2">
        <f t="shared" si="2"/>
        <v>-3.0499355994551132</v>
      </c>
      <c r="M63" s="2">
        <f t="shared" si="2"/>
        <v>0.70449955741189318</v>
      </c>
      <c r="N63" s="2">
        <f t="shared" si="5"/>
        <v>0.14284729915245703</v>
      </c>
      <c r="O63" s="2">
        <f t="shared" si="5"/>
        <v>-3.1802738215760376E-3</v>
      </c>
      <c r="P63" s="2">
        <f t="shared" si="5"/>
        <v>0.2888748721264901</v>
      </c>
      <c r="Q63" s="2">
        <f t="shared" si="5"/>
        <v>0.28966994058188411</v>
      </c>
      <c r="R63" s="2">
        <f t="shared" si="5"/>
        <v>-0.12138045085681877</v>
      </c>
      <c r="S63" s="3">
        <f t="shared" si="5"/>
        <v>0.70098535483905167</v>
      </c>
    </row>
    <row r="64" spans="1:19">
      <c r="A64">
        <f t="shared" si="4"/>
        <v>59</v>
      </c>
      <c r="B64" s="1">
        <v>-0.42771500000000001</v>
      </c>
      <c r="C64" s="2">
        <v>-1.12462</v>
      </c>
      <c r="D64" s="2">
        <v>0.26919199999999999</v>
      </c>
      <c r="E64" s="2">
        <v>5.22E-4</v>
      </c>
      <c r="F64" s="2">
        <v>-2.3E-5</v>
      </c>
      <c r="G64" s="2">
        <v>1.0679999999999999E-3</v>
      </c>
      <c r="H64" s="2">
        <v>1.07E-3</v>
      </c>
      <c r="I64" s="2">
        <v>-4.6799999999999999E-4</v>
      </c>
      <c r="J64" s="2">
        <v>2.6090000000000002E-3</v>
      </c>
      <c r="K64" s="1">
        <f t="shared" si="2"/>
        <v>-1.1335423479961626</v>
      </c>
      <c r="L64" s="2">
        <f t="shared" si="2"/>
        <v>-2.9804996210173695</v>
      </c>
      <c r="M64" s="2">
        <f t="shared" si="2"/>
        <v>0.71342022548141393</v>
      </c>
      <c r="N64" s="2">
        <f t="shared" si="5"/>
        <v>0.13834191123855763</v>
      </c>
      <c r="O64" s="2">
        <f t="shared" si="5"/>
        <v>-6.0955248246874058E-3</v>
      </c>
      <c r="P64" s="2">
        <f t="shared" si="5"/>
        <v>0.28304437012026734</v>
      </c>
      <c r="Q64" s="2">
        <f t="shared" si="5"/>
        <v>0.28357441575719672</v>
      </c>
      <c r="R64" s="2">
        <f t="shared" si="5"/>
        <v>-0.12403067904146547</v>
      </c>
      <c r="S64" s="3">
        <f t="shared" si="5"/>
        <v>0.69144453337432366</v>
      </c>
    </row>
    <row r="65" spans="1:19" ht="15.75" thickBot="1">
      <c r="A65">
        <f t="shared" si="4"/>
        <v>60</v>
      </c>
      <c r="B65" s="4">
        <v>-0.41331699999999999</v>
      </c>
      <c r="C65" s="5">
        <v>-1.09884</v>
      </c>
      <c r="D65" s="5">
        <v>0.27220299999999997</v>
      </c>
      <c r="E65" s="5">
        <v>5.0600000000000005E-4</v>
      </c>
      <c r="F65" s="5">
        <v>-3.3000000000000003E-5</v>
      </c>
      <c r="G65" s="5">
        <v>1.044E-3</v>
      </c>
      <c r="H65" s="5">
        <v>1.0449999999999999E-3</v>
      </c>
      <c r="I65" s="5">
        <v>-4.8000000000000001E-4</v>
      </c>
      <c r="J65" s="5">
        <v>2.5709999999999999E-3</v>
      </c>
      <c r="K65" s="4">
        <f t="shared" si="2"/>
        <v>-1.0953843625936193</v>
      </c>
      <c r="L65" s="5">
        <f t="shared" si="2"/>
        <v>-2.9121767384171777</v>
      </c>
      <c r="M65" s="5">
        <f t="shared" si="2"/>
        <v>0.72140006254538513</v>
      </c>
      <c r="N65" s="5">
        <f t="shared" si="5"/>
        <v>0.13410154614312295</v>
      </c>
      <c r="O65" s="5">
        <f t="shared" si="5"/>
        <v>-8.7457530093341049E-3</v>
      </c>
      <c r="P65" s="5">
        <f t="shared" si="5"/>
        <v>0.27668382247711526</v>
      </c>
      <c r="Q65" s="5">
        <f t="shared" si="5"/>
        <v>0.27694884529557995</v>
      </c>
      <c r="R65" s="5">
        <f t="shared" si="5"/>
        <v>-0.12721095286304152</v>
      </c>
      <c r="S65" s="6">
        <f t="shared" si="5"/>
        <v>0.68137366627266605</v>
      </c>
    </row>
  </sheetData>
  <mergeCells count="2">
    <mergeCell ref="B2:J2"/>
    <mergeCell ref="K2:P2"/>
  </mergeCells>
  <phoneticPr fontId="37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E65"/>
  <sheetViews>
    <sheetView topLeftCell="E1" workbookViewId="0">
      <selection activeCell="V1" sqref="V1:AG1048576"/>
    </sheetView>
  </sheetViews>
  <sheetFormatPr defaultRowHeight="15"/>
  <cols>
    <col min="2" max="2" width="10.5703125" bestFit="1" customWidth="1"/>
    <col min="11" max="11" width="11.140625" customWidth="1"/>
    <col min="13" max="13" width="15.28515625" customWidth="1"/>
  </cols>
  <sheetData>
    <row r="1" spans="1:19" ht="15.75" thickBot="1"/>
    <row r="2" spans="1:19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46" t="s">
        <v>9</v>
      </c>
      <c r="L2" s="47"/>
      <c r="M2" s="47"/>
      <c r="N2" s="47"/>
      <c r="O2" s="47"/>
      <c r="P2" s="47"/>
      <c r="Q2" s="47"/>
      <c r="R2" s="47"/>
      <c r="S2" s="51"/>
    </row>
    <row r="3" spans="1:19">
      <c r="B3" s="1"/>
      <c r="C3" s="7"/>
      <c r="D3" s="7"/>
      <c r="E3" s="7"/>
      <c r="F3" s="7"/>
      <c r="G3" s="7"/>
      <c r="H3" s="7"/>
      <c r="I3" s="7"/>
      <c r="J3" s="7"/>
      <c r="K3" s="8" t="s">
        <v>6</v>
      </c>
      <c r="L3" s="9">
        <v>50</v>
      </c>
      <c r="M3" s="9" t="s">
        <v>7</v>
      </c>
      <c r="N3" s="9">
        <f>L3/B5</f>
        <v>2.645278706564524</v>
      </c>
      <c r="O3" s="9"/>
      <c r="P3" s="9"/>
      <c r="Q3" s="9"/>
      <c r="R3" s="9"/>
      <c r="S3" s="10"/>
    </row>
    <row r="4" spans="1:19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1" t="s">
        <v>4</v>
      </c>
      <c r="L4" s="2" t="s">
        <v>1</v>
      </c>
      <c r="M4" s="2" t="s">
        <v>2</v>
      </c>
      <c r="N4" s="2" t="s">
        <v>5</v>
      </c>
      <c r="O4" s="2" t="s">
        <v>1</v>
      </c>
      <c r="P4" s="2" t="s">
        <v>2</v>
      </c>
      <c r="Q4" s="2" t="s">
        <v>3</v>
      </c>
      <c r="R4" s="2" t="s">
        <v>1</v>
      </c>
      <c r="S4" s="3" t="s">
        <v>2</v>
      </c>
    </row>
    <row r="5" spans="1:19">
      <c r="A5">
        <v>0</v>
      </c>
      <c r="B5" s="1">
        <v>18.901599999999998</v>
      </c>
      <c r="C5" s="2">
        <v>17.552499999999998</v>
      </c>
      <c r="D5" s="2">
        <v>20.250800000000002</v>
      </c>
      <c r="E5" s="2">
        <v>-2.2000000000000001E-4</v>
      </c>
      <c r="F5" s="2">
        <v>-5.0600000000000005E-4</v>
      </c>
      <c r="G5" s="2">
        <v>6.6000000000000005E-5</v>
      </c>
      <c r="H5" s="2">
        <v>1.7799999999999999E-4</v>
      </c>
      <c r="I5" s="2">
        <v>-1.57E-3</v>
      </c>
      <c r="J5" s="2">
        <v>1.926E-3</v>
      </c>
      <c r="K5" s="1">
        <f>B5*$N$3</f>
        <v>50</v>
      </c>
      <c r="L5" s="2">
        <f t="shared" ref="L5:M20" si="0">C5*$N$3</f>
        <v>46.431254496973807</v>
      </c>
      <c r="M5" s="2">
        <f t="shared" si="0"/>
        <v>53.56901003089687</v>
      </c>
      <c r="N5" s="2">
        <f>100*E5*$N$3</f>
        <v>-5.8196131544419535E-2</v>
      </c>
      <c r="O5" s="2">
        <f t="shared" ref="O5:S20" si="1">100*F5*$N$3</f>
        <v>-0.13385110255216492</v>
      </c>
      <c r="P5" s="2">
        <f t="shared" si="1"/>
        <v>1.7458839463325861E-2</v>
      </c>
      <c r="Q5" s="2">
        <f t="shared" si="1"/>
        <v>4.7085960976848529E-2</v>
      </c>
      <c r="R5" s="2">
        <f t="shared" si="1"/>
        <v>-0.4153087569306303</v>
      </c>
      <c r="S5" s="3">
        <f t="shared" si="1"/>
        <v>0.50948067888432735</v>
      </c>
    </row>
    <row r="6" spans="1:19">
      <c r="A6">
        <f>A5+1</f>
        <v>1</v>
      </c>
      <c r="B6" s="1">
        <v>12.542199999999999</v>
      </c>
      <c r="C6" s="2">
        <v>10.436199999999999</v>
      </c>
      <c r="D6" s="2">
        <v>14.648099999999999</v>
      </c>
      <c r="E6" s="2">
        <v>-8.7999999999999998E-5</v>
      </c>
      <c r="F6" s="2">
        <v>-4.6900000000000002E-4</v>
      </c>
      <c r="G6" s="2">
        <v>2.9399999999999999E-4</v>
      </c>
      <c r="H6" s="2">
        <v>-3.86E-4</v>
      </c>
      <c r="I6" s="2">
        <v>-2.7910000000000001E-3</v>
      </c>
      <c r="J6" s="2">
        <v>2.0179999999999998E-3</v>
      </c>
      <c r="K6" s="1">
        <f t="shared" ref="K6:M65" si="2">B6*$N$3</f>
        <v>33.177614593473571</v>
      </c>
      <c r="L6" s="2">
        <f t="shared" si="0"/>
        <v>27.606657637448684</v>
      </c>
      <c r="M6" s="2">
        <f t="shared" si="0"/>
        <v>38.748307021627802</v>
      </c>
      <c r="N6" s="2">
        <f t="shared" ref="N6:S60" si="3">100*E6*$N$3</f>
        <v>-2.3278452617767814E-2</v>
      </c>
      <c r="O6" s="2">
        <f t="shared" si="1"/>
        <v>-0.12406357133787618</v>
      </c>
      <c r="P6" s="2">
        <f t="shared" si="1"/>
        <v>7.7771193972997005E-2</v>
      </c>
      <c r="Q6" s="2">
        <f t="shared" si="1"/>
        <v>-0.10210775807339063</v>
      </c>
      <c r="R6" s="2">
        <f t="shared" si="1"/>
        <v>-0.73829728700215869</v>
      </c>
      <c r="S6" s="3">
        <f t="shared" si="1"/>
        <v>0.53381724298472089</v>
      </c>
    </row>
    <row r="7" spans="1:19">
      <c r="A7">
        <f t="shared" ref="A7:A65" si="4">A6+1</f>
        <v>2</v>
      </c>
      <c r="B7" s="1">
        <v>9.6489499999999992</v>
      </c>
      <c r="C7" s="2">
        <v>7.3182600000000004</v>
      </c>
      <c r="D7" s="2">
        <v>11.9796</v>
      </c>
      <c r="E7" s="2">
        <v>-7.6000000000000004E-5</v>
      </c>
      <c r="F7" s="2">
        <v>-4.7199999999999998E-4</v>
      </c>
      <c r="G7" s="2">
        <v>3.21E-4</v>
      </c>
      <c r="H7" s="2">
        <v>-1.5590000000000001E-3</v>
      </c>
      <c r="I7" s="2">
        <v>-4.5269999999999998E-3</v>
      </c>
      <c r="J7" s="2">
        <v>1.4090000000000001E-3</v>
      </c>
      <c r="K7" s="1">
        <f t="shared" si="2"/>
        <v>25.524161975705763</v>
      </c>
      <c r="L7" s="2">
        <f t="shared" si="0"/>
        <v>19.358837347102895</v>
      </c>
      <c r="M7" s="2">
        <f t="shared" si="0"/>
        <v>31.689380793160371</v>
      </c>
      <c r="N7" s="2">
        <f t="shared" si="3"/>
        <v>-2.0104118169890384E-2</v>
      </c>
      <c r="O7" s="2">
        <f t="shared" si="1"/>
        <v>-0.12485715494984553</v>
      </c>
      <c r="P7" s="2">
        <f t="shared" si="1"/>
        <v>8.4913446480721216E-2</v>
      </c>
      <c r="Q7" s="2">
        <f t="shared" si="1"/>
        <v>-0.41239895035340934</v>
      </c>
      <c r="R7" s="2">
        <f t="shared" si="1"/>
        <v>-1.1975176704617601</v>
      </c>
      <c r="S7" s="3">
        <f t="shared" si="1"/>
        <v>0.37271976975494142</v>
      </c>
    </row>
    <row r="8" spans="1:19">
      <c r="A8">
        <f t="shared" si="4"/>
        <v>3</v>
      </c>
      <c r="B8" s="1">
        <v>5.5264899999999999</v>
      </c>
      <c r="C8" s="2">
        <v>3.0969600000000002</v>
      </c>
      <c r="D8" s="2">
        <v>7.95601</v>
      </c>
      <c r="E8" s="2">
        <v>-3.1999999999999999E-5</v>
      </c>
      <c r="F8" s="2">
        <v>-4.4700000000000002E-4</v>
      </c>
      <c r="G8" s="2">
        <v>3.8200000000000002E-4</v>
      </c>
      <c r="H8" s="2">
        <v>-2.8140000000000001E-3</v>
      </c>
      <c r="I8" s="2">
        <v>-6.1679999999999999E-3</v>
      </c>
      <c r="J8" s="2">
        <v>5.4000000000000001E-4</v>
      </c>
      <c r="K8" s="1">
        <f t="shared" si="2"/>
        <v>14.619106319041776</v>
      </c>
      <c r="L8" s="2">
        <f t="shared" si="0"/>
        <v>8.1923223430820684</v>
      </c>
      <c r="M8" s="2">
        <f t="shared" si="0"/>
        <v>21.04586384221442</v>
      </c>
      <c r="N8" s="2">
        <f t="shared" si="3"/>
        <v>-8.4648918610064766E-3</v>
      </c>
      <c r="O8" s="2">
        <f t="shared" si="1"/>
        <v>-0.11824395818343424</v>
      </c>
      <c r="P8" s="2">
        <f t="shared" si="1"/>
        <v>0.10104964659076483</v>
      </c>
      <c r="Q8" s="2">
        <f t="shared" si="1"/>
        <v>-0.74438142802725704</v>
      </c>
      <c r="R8" s="2">
        <f t="shared" si="1"/>
        <v>-1.6316079062089985</v>
      </c>
      <c r="S8" s="3">
        <f t="shared" si="1"/>
        <v>0.14284505015448429</v>
      </c>
    </row>
    <row r="9" spans="1:19">
      <c r="A9">
        <f t="shared" si="4"/>
        <v>4</v>
      </c>
      <c r="B9" s="1">
        <v>6.33277</v>
      </c>
      <c r="C9" s="2">
        <v>3.84775</v>
      </c>
      <c r="D9" s="2">
        <v>8.8178000000000001</v>
      </c>
      <c r="E9" s="2">
        <v>-1.8000000000000001E-4</v>
      </c>
      <c r="F9" s="2">
        <v>-6.3500000000000004E-4</v>
      </c>
      <c r="G9" s="2">
        <v>2.7399999999999999E-4</v>
      </c>
      <c r="H9" s="2">
        <v>-5.5880000000000001E-3</v>
      </c>
      <c r="I9" s="2">
        <v>-9.3050000000000008E-3</v>
      </c>
      <c r="J9" s="2">
        <v>-1.872E-3</v>
      </c>
      <c r="K9" s="1">
        <f t="shared" si="2"/>
        <v>16.75194163457062</v>
      </c>
      <c r="L9" s="2">
        <f t="shared" si="0"/>
        <v>10.178371143183647</v>
      </c>
      <c r="M9" s="2">
        <f t="shared" si="0"/>
        <v>23.325538578744659</v>
      </c>
      <c r="N9" s="2">
        <f t="shared" si="3"/>
        <v>-4.7615016718161436E-2</v>
      </c>
      <c r="O9" s="2">
        <f t="shared" si="1"/>
        <v>-0.16797519786684728</v>
      </c>
      <c r="P9" s="2">
        <f t="shared" si="1"/>
        <v>7.2480636559867959E-2</v>
      </c>
      <c r="Q9" s="2">
        <f t="shared" si="1"/>
        <v>-1.4781817412282559</v>
      </c>
      <c r="R9" s="2">
        <f t="shared" si="1"/>
        <v>-2.4614318364582899</v>
      </c>
      <c r="S9" s="3">
        <f t="shared" si="1"/>
        <v>-0.49519617386887893</v>
      </c>
    </row>
    <row r="10" spans="1:19">
      <c r="A10">
        <f t="shared" si="4"/>
        <v>5</v>
      </c>
      <c r="B10" s="1">
        <v>5.41256</v>
      </c>
      <c r="C10" s="2">
        <v>2.86151</v>
      </c>
      <c r="D10" s="2">
        <v>7.9636100000000001</v>
      </c>
      <c r="E10" s="2">
        <v>-2.1900000000000001E-4</v>
      </c>
      <c r="F10" s="2">
        <v>-7.2599999999999997E-4</v>
      </c>
      <c r="G10" s="2">
        <v>2.8800000000000001E-4</v>
      </c>
      <c r="H10" s="2">
        <v>-5.6480000000000002E-3</v>
      </c>
      <c r="I10" s="2">
        <v>-9.6830000000000006E-3</v>
      </c>
      <c r="J10" s="2">
        <v>-1.6130000000000001E-3</v>
      </c>
      <c r="K10" s="1">
        <f t="shared" si="2"/>
        <v>14.31772971600288</v>
      </c>
      <c r="L10" s="2">
        <f t="shared" si="0"/>
        <v>7.5694914716214514</v>
      </c>
      <c r="M10" s="2">
        <f t="shared" si="0"/>
        <v>21.06596796038431</v>
      </c>
      <c r="N10" s="2">
        <f t="shared" si="3"/>
        <v>-5.7931603673763085E-2</v>
      </c>
      <c r="O10" s="2">
        <f t="shared" si="1"/>
        <v>-0.19204723409658445</v>
      </c>
      <c r="P10" s="2">
        <f t="shared" si="1"/>
        <v>7.618402674905829E-2</v>
      </c>
      <c r="Q10" s="2">
        <f t="shared" si="1"/>
        <v>-1.4940534134676431</v>
      </c>
      <c r="R10" s="2">
        <f t="shared" si="1"/>
        <v>-2.5614233715664287</v>
      </c>
      <c r="S10" s="3">
        <f t="shared" si="1"/>
        <v>-0.42668345536885771</v>
      </c>
    </row>
    <row r="11" spans="1:19">
      <c r="A11">
        <f t="shared" si="4"/>
        <v>6</v>
      </c>
      <c r="B11" s="1">
        <v>5.15151</v>
      </c>
      <c r="C11" s="2">
        <v>2.54264</v>
      </c>
      <c r="D11" s="2">
        <v>7.76037</v>
      </c>
      <c r="E11" s="2">
        <v>-4.5600000000000003E-4</v>
      </c>
      <c r="F11" s="2">
        <v>-1.013E-3</v>
      </c>
      <c r="G11" s="2">
        <v>1.01E-4</v>
      </c>
      <c r="H11" s="2">
        <v>-5.4809999999999998E-3</v>
      </c>
      <c r="I11" s="2">
        <v>-9.7680000000000006E-3</v>
      </c>
      <c r="J11" s="2">
        <v>-1.194E-3</v>
      </c>
      <c r="K11" s="1">
        <f t="shared" si="2"/>
        <v>13.627179709654211</v>
      </c>
      <c r="L11" s="2">
        <f t="shared" si="0"/>
        <v>6.7259914504592215</v>
      </c>
      <c r="M11" s="2">
        <f t="shared" si="0"/>
        <v>20.528341516062135</v>
      </c>
      <c r="N11" s="2">
        <f t="shared" si="3"/>
        <v>-0.1206247090193423</v>
      </c>
      <c r="O11" s="2">
        <f t="shared" si="1"/>
        <v>-0.2679667329749863</v>
      </c>
      <c r="P11" s="2">
        <f t="shared" si="1"/>
        <v>2.6717314936301691E-2</v>
      </c>
      <c r="Q11" s="2">
        <f t="shared" si="1"/>
        <v>-1.4498772590680158</v>
      </c>
      <c r="R11" s="2">
        <f t="shared" si="1"/>
        <v>-2.5839082405722276</v>
      </c>
      <c r="S11" s="3">
        <f t="shared" si="1"/>
        <v>-0.31584627756380412</v>
      </c>
    </row>
    <row r="12" spans="1:19">
      <c r="A12">
        <f t="shared" si="4"/>
        <v>7</v>
      </c>
      <c r="B12" s="1">
        <v>6.3602400000000001</v>
      </c>
      <c r="C12" s="2">
        <v>3.6882100000000002</v>
      </c>
      <c r="D12" s="2">
        <v>9.0322800000000001</v>
      </c>
      <c r="E12" s="2">
        <v>-4.8299999999999998E-4</v>
      </c>
      <c r="F12" s="2">
        <v>-1.085E-3</v>
      </c>
      <c r="G12" s="2">
        <v>1.18E-4</v>
      </c>
      <c r="H12" s="2">
        <v>-6.051E-3</v>
      </c>
      <c r="I12" s="2">
        <v>-1.0540000000000001E-2</v>
      </c>
      <c r="J12" s="2">
        <v>-1.562E-3</v>
      </c>
      <c r="K12" s="1">
        <f t="shared" si="2"/>
        <v>16.824607440639948</v>
      </c>
      <c r="L12" s="2">
        <f t="shared" si="0"/>
        <v>9.7563433783383431</v>
      </c>
      <c r="M12" s="2">
        <f t="shared" si="0"/>
        <v>23.892897955728618</v>
      </c>
      <c r="N12" s="2">
        <f t="shared" si="3"/>
        <v>-0.12776696152706649</v>
      </c>
      <c r="O12" s="2">
        <f t="shared" si="1"/>
        <v>-0.28701273966225083</v>
      </c>
      <c r="P12" s="2">
        <f t="shared" si="1"/>
        <v>3.1214288737461383E-2</v>
      </c>
      <c r="Q12" s="2">
        <f t="shared" si="1"/>
        <v>-1.6006581453421933</v>
      </c>
      <c r="R12" s="2">
        <f t="shared" si="1"/>
        <v>-2.7881237567190085</v>
      </c>
      <c r="S12" s="3">
        <f t="shared" si="1"/>
        <v>-0.41319253396537864</v>
      </c>
    </row>
    <row r="13" spans="1:19">
      <c r="A13">
        <f t="shared" si="4"/>
        <v>8</v>
      </c>
      <c r="B13" s="1">
        <v>5.3828800000000001</v>
      </c>
      <c r="C13" s="2">
        <v>2.6494</v>
      </c>
      <c r="D13" s="2">
        <v>8.1163600000000002</v>
      </c>
      <c r="E13" s="2">
        <v>-5.0799999999999999E-4</v>
      </c>
      <c r="F13" s="2">
        <v>-1.1540000000000001E-3</v>
      </c>
      <c r="G13" s="2">
        <v>1.37E-4</v>
      </c>
      <c r="H13" s="2">
        <v>-5.2560000000000003E-3</v>
      </c>
      <c r="I13" s="2">
        <v>-9.9399999999999992E-3</v>
      </c>
      <c r="J13" s="2">
        <v>-5.7300000000000005E-4</v>
      </c>
      <c r="K13" s="1">
        <f t="shared" si="2"/>
        <v>14.239217843992046</v>
      </c>
      <c r="L13" s="2">
        <f t="shared" si="0"/>
        <v>7.0084014051720498</v>
      </c>
      <c r="M13" s="2">
        <f t="shared" si="0"/>
        <v>21.470034282812041</v>
      </c>
      <c r="N13" s="2">
        <f t="shared" si="3"/>
        <v>-0.13438015829347782</v>
      </c>
      <c r="O13" s="2">
        <f t="shared" si="1"/>
        <v>-0.30526516273754606</v>
      </c>
      <c r="P13" s="2">
        <f t="shared" si="1"/>
        <v>3.6240318279933979E-2</v>
      </c>
      <c r="Q13" s="2">
        <f t="shared" si="1"/>
        <v>-1.3903584881703139</v>
      </c>
      <c r="R13" s="2">
        <f t="shared" si="1"/>
        <v>-2.6294070343251366</v>
      </c>
      <c r="S13" s="3">
        <f t="shared" si="1"/>
        <v>-0.15157446988614723</v>
      </c>
    </row>
    <row r="14" spans="1:19">
      <c r="A14">
        <f t="shared" si="4"/>
        <v>9</v>
      </c>
      <c r="B14" s="1">
        <v>6.1938700000000004</v>
      </c>
      <c r="C14" s="2">
        <v>3.4072800000000001</v>
      </c>
      <c r="D14" s="2">
        <v>8.9804700000000004</v>
      </c>
      <c r="E14" s="2">
        <v>-6.7000000000000002E-4</v>
      </c>
      <c r="F14" s="2">
        <v>-1.3780000000000001E-3</v>
      </c>
      <c r="G14" s="2">
        <v>3.8000000000000002E-5</v>
      </c>
      <c r="H14" s="2">
        <v>-6.2950000000000002E-3</v>
      </c>
      <c r="I14" s="2">
        <v>-1.1108E-2</v>
      </c>
      <c r="J14" s="2">
        <v>-1.482E-3</v>
      </c>
      <c r="K14" s="1">
        <f t="shared" si="2"/>
        <v>16.384512422228809</v>
      </c>
      <c r="L14" s="2">
        <f t="shared" si="0"/>
        <v>9.0132052313031714</v>
      </c>
      <c r="M14" s="2">
        <f t="shared" si="0"/>
        <v>23.755846065941512</v>
      </c>
      <c r="N14" s="2">
        <f t="shared" si="3"/>
        <v>-0.17723367333982312</v>
      </c>
      <c r="O14" s="2">
        <f t="shared" si="1"/>
        <v>-0.36451940576459141</v>
      </c>
      <c r="P14" s="2">
        <f t="shared" si="1"/>
        <v>1.0052059084945192E-2</v>
      </c>
      <c r="Q14" s="2">
        <f t="shared" si="1"/>
        <v>-1.665202945782368</v>
      </c>
      <c r="R14" s="2">
        <f t="shared" si="1"/>
        <v>-2.9383755872518731</v>
      </c>
      <c r="S14" s="3">
        <f t="shared" si="1"/>
        <v>-0.39203030431286245</v>
      </c>
    </row>
    <row r="15" spans="1:19">
      <c r="A15">
        <f t="shared" si="4"/>
        <v>10</v>
      </c>
      <c r="B15" s="1">
        <v>7.2549000000000001</v>
      </c>
      <c r="C15" s="2">
        <v>4.3865299999999996</v>
      </c>
      <c r="D15" s="2">
        <v>10.1233</v>
      </c>
      <c r="E15" s="2">
        <v>-7.8200000000000003E-4</v>
      </c>
      <c r="F15" s="2">
        <v>-1.539E-3</v>
      </c>
      <c r="G15" s="2">
        <v>-2.5000000000000001E-5</v>
      </c>
      <c r="H15" s="2">
        <v>-8.5710000000000005E-3</v>
      </c>
      <c r="I15" s="2">
        <v>-1.3514999999999999E-2</v>
      </c>
      <c r="J15" s="2">
        <v>-3.627E-3</v>
      </c>
      <c r="K15" s="1">
        <f t="shared" si="2"/>
        <v>19.191232488254965</v>
      </c>
      <c r="L15" s="2">
        <f t="shared" si="0"/>
        <v>11.603594404706481</v>
      </c>
      <c r="M15" s="2">
        <f t="shared" si="0"/>
        <v>26.778949930164647</v>
      </c>
      <c r="N15" s="2">
        <f t="shared" si="3"/>
        <v>-0.2068607948533458</v>
      </c>
      <c r="O15" s="2">
        <f t="shared" si="1"/>
        <v>-0.40710839294028028</v>
      </c>
      <c r="P15" s="2">
        <f t="shared" si="1"/>
        <v>-6.6131967664113103E-3</v>
      </c>
      <c r="Q15" s="2">
        <f t="shared" si="1"/>
        <v>-2.2672683793964539</v>
      </c>
      <c r="R15" s="2">
        <f t="shared" si="1"/>
        <v>-3.575094171921954</v>
      </c>
      <c r="S15" s="3">
        <f t="shared" si="1"/>
        <v>-0.95944258687095296</v>
      </c>
    </row>
    <row r="16" spans="1:19">
      <c r="A16">
        <f t="shared" si="4"/>
        <v>11</v>
      </c>
      <c r="B16" s="1">
        <v>5.4537300000000002</v>
      </c>
      <c r="C16" s="2">
        <v>2.5230100000000002</v>
      </c>
      <c r="D16" s="2">
        <v>8.3844499999999993</v>
      </c>
      <c r="E16" s="2">
        <v>-9.3400000000000004E-4</v>
      </c>
      <c r="F16" s="2">
        <v>-1.727E-3</v>
      </c>
      <c r="G16" s="2">
        <v>-1.4100000000000001E-4</v>
      </c>
      <c r="H16" s="2">
        <v>-9.1079999999999998E-3</v>
      </c>
      <c r="I16" s="2">
        <v>-1.4156999999999999E-2</v>
      </c>
      <c r="J16" s="2">
        <v>-4.0600000000000002E-3</v>
      </c>
      <c r="K16" s="1">
        <f t="shared" si="2"/>
        <v>14.426635840352143</v>
      </c>
      <c r="L16" s="2">
        <f t="shared" si="0"/>
        <v>6.6740646294493606</v>
      </c>
      <c r="M16" s="2">
        <f t="shared" si="0"/>
        <v>22.17920705125492</v>
      </c>
      <c r="N16" s="2">
        <f t="shared" si="3"/>
        <v>-0.24706903119312656</v>
      </c>
      <c r="O16" s="2">
        <f t="shared" si="1"/>
        <v>-0.45683963262369326</v>
      </c>
      <c r="P16" s="2">
        <f t="shared" si="1"/>
        <v>-3.7298429762559794E-2</v>
      </c>
      <c r="Q16" s="2">
        <f t="shared" si="1"/>
        <v>-2.4093198459389682</v>
      </c>
      <c r="R16" s="2">
        <f t="shared" si="1"/>
        <v>-3.7449210648833966</v>
      </c>
      <c r="S16" s="3">
        <f t="shared" si="1"/>
        <v>-1.0739831548651968</v>
      </c>
    </row>
    <row r="17" spans="1:31">
      <c r="A17">
        <f t="shared" si="4"/>
        <v>12</v>
      </c>
      <c r="B17" s="1">
        <v>2.6796099999999998</v>
      </c>
      <c r="C17" s="2">
        <v>-2.1815000000000001E-2</v>
      </c>
      <c r="D17" s="2">
        <v>5.3810399999999996</v>
      </c>
      <c r="E17" s="2">
        <v>-8.3100000000000003E-4</v>
      </c>
      <c r="F17" s="2">
        <v>-1.6479999999999999E-3</v>
      </c>
      <c r="G17" s="2">
        <v>-1.4E-5</v>
      </c>
      <c r="H17" s="2">
        <v>-8.8039999999999993E-3</v>
      </c>
      <c r="I17" s="2">
        <v>-1.3764E-2</v>
      </c>
      <c r="J17" s="2">
        <v>-3.8440000000000002E-3</v>
      </c>
      <c r="K17" s="1">
        <f t="shared" si="2"/>
        <v>7.0883152748973641</v>
      </c>
      <c r="L17" s="2">
        <f t="shared" si="0"/>
        <v>-5.7706754983705096E-2</v>
      </c>
      <c r="M17" s="2">
        <f t="shared" si="0"/>
        <v>14.234350531171966</v>
      </c>
      <c r="N17" s="2">
        <f t="shared" si="3"/>
        <v>-0.21982266051551197</v>
      </c>
      <c r="O17" s="2">
        <f t="shared" si="1"/>
        <v>-0.43594193084183358</v>
      </c>
      <c r="P17" s="2">
        <f t="shared" si="1"/>
        <v>-3.7033901891903335E-3</v>
      </c>
      <c r="Q17" s="2">
        <f t="shared" si="1"/>
        <v>-2.3289033732594069</v>
      </c>
      <c r="R17" s="2">
        <f t="shared" si="1"/>
        <v>-3.6409616117154111</v>
      </c>
      <c r="S17" s="3">
        <f t="shared" si="1"/>
        <v>-1.0168451348034031</v>
      </c>
    </row>
    <row r="18" spans="1:31">
      <c r="A18">
        <f t="shared" si="4"/>
        <v>13</v>
      </c>
      <c r="B18" s="1">
        <v>0.91432500000000005</v>
      </c>
      <c r="C18" s="2">
        <v>-1.7805</v>
      </c>
      <c r="D18" s="2">
        <v>3.6091500000000001</v>
      </c>
      <c r="E18" s="2">
        <v>-8.6899999999999998E-4</v>
      </c>
      <c r="F18" s="2">
        <v>-1.7329999999999999E-3</v>
      </c>
      <c r="G18" s="2">
        <v>-5.8000000000000004E-6</v>
      </c>
      <c r="H18" s="2">
        <v>-8.0309999999999999E-3</v>
      </c>
      <c r="I18" s="2">
        <v>-1.3034E-2</v>
      </c>
      <c r="J18" s="2">
        <v>-3.0279999999999999E-3</v>
      </c>
      <c r="K18" s="1">
        <f t="shared" si="2"/>
        <v>2.4186444533796085</v>
      </c>
      <c r="L18" s="2">
        <f t="shared" si="0"/>
        <v>-4.7099187370381346</v>
      </c>
      <c r="M18" s="2">
        <f t="shared" si="0"/>
        <v>9.5472076437973517</v>
      </c>
      <c r="N18" s="2">
        <f t="shared" si="3"/>
        <v>-0.22987471960045716</v>
      </c>
      <c r="O18" s="2">
        <f t="shared" si="1"/>
        <v>-0.45842679984763196</v>
      </c>
      <c r="P18" s="2">
        <f t="shared" si="1"/>
        <v>-1.5342616498074239E-3</v>
      </c>
      <c r="Q18" s="2">
        <f t="shared" si="1"/>
        <v>-2.1244233292419694</v>
      </c>
      <c r="R18" s="2">
        <f t="shared" si="1"/>
        <v>-3.4478562661362009</v>
      </c>
      <c r="S18" s="3">
        <f t="shared" si="1"/>
        <v>-0.80099039234773795</v>
      </c>
    </row>
    <row r="19" spans="1:31">
      <c r="A19">
        <f t="shared" si="4"/>
        <v>14</v>
      </c>
      <c r="B19" s="1">
        <v>1.4942800000000001</v>
      </c>
      <c r="C19" s="2">
        <v>-1.1784399999999999</v>
      </c>
      <c r="D19" s="2">
        <v>4.1669900000000002</v>
      </c>
      <c r="E19" s="2">
        <v>-9.9500000000000001E-4</v>
      </c>
      <c r="F19" s="2">
        <v>-1.9E-3</v>
      </c>
      <c r="G19" s="2">
        <v>-9.0000000000000006E-5</v>
      </c>
      <c r="H19" s="2">
        <v>-7.8539999999999999E-3</v>
      </c>
      <c r="I19" s="2">
        <v>-1.2909E-2</v>
      </c>
      <c r="J19" s="2">
        <v>-2.7989999999999998E-3</v>
      </c>
      <c r="K19" s="1">
        <f t="shared" si="2"/>
        <v>3.9527870656452371</v>
      </c>
      <c r="L19" s="2">
        <f t="shared" si="0"/>
        <v>-3.1173022389638976</v>
      </c>
      <c r="M19" s="2">
        <f t="shared" si="0"/>
        <v>11.022849917467306</v>
      </c>
      <c r="N19" s="2">
        <f t="shared" si="3"/>
        <v>-0.26320523130317014</v>
      </c>
      <c r="O19" s="2">
        <f t="shared" si="1"/>
        <v>-0.50260295424725954</v>
      </c>
      <c r="P19" s="2">
        <f t="shared" si="1"/>
        <v>-2.3807508359080718E-2</v>
      </c>
      <c r="Q19" s="2">
        <f t="shared" si="1"/>
        <v>-2.0776018961357772</v>
      </c>
      <c r="R19" s="2">
        <f t="shared" si="1"/>
        <v>-3.4147902823041441</v>
      </c>
      <c r="S19" s="3">
        <f t="shared" si="1"/>
        <v>-0.74041350996741018</v>
      </c>
    </row>
    <row r="20" spans="1:31">
      <c r="A20">
        <f t="shared" si="4"/>
        <v>15</v>
      </c>
      <c r="B20" s="1">
        <v>1.34839</v>
      </c>
      <c r="C20" s="2">
        <v>-1.2186900000000001</v>
      </c>
      <c r="D20" s="2">
        <v>3.9154800000000001</v>
      </c>
      <c r="E20" s="2">
        <v>-1.091E-3</v>
      </c>
      <c r="F20" s="2">
        <v>-2.032E-3</v>
      </c>
      <c r="G20" s="2">
        <v>-1.4999999999999999E-4</v>
      </c>
      <c r="H20" s="2">
        <v>-7.1640000000000002E-3</v>
      </c>
      <c r="I20" s="2">
        <v>-1.2253999999999999E-2</v>
      </c>
      <c r="J20" s="2">
        <v>-2.0739999999999999E-3</v>
      </c>
      <c r="K20" s="1">
        <f t="shared" si="2"/>
        <v>3.5668673551445385</v>
      </c>
      <c r="L20" s="2">
        <f t="shared" si="0"/>
        <v>-3.2237747069031197</v>
      </c>
      <c r="M20" s="2">
        <f t="shared" si="0"/>
        <v>10.357535869979262</v>
      </c>
      <c r="N20" s="2">
        <f t="shared" si="3"/>
        <v>-0.28859990688618958</v>
      </c>
      <c r="O20" s="2">
        <f t="shared" si="1"/>
        <v>-0.5375206331739113</v>
      </c>
      <c r="P20" s="2">
        <f t="shared" si="1"/>
        <v>-3.967918059846786E-2</v>
      </c>
      <c r="Q20" s="2">
        <f t="shared" si="1"/>
        <v>-1.8950776653828252</v>
      </c>
      <c r="R20" s="2">
        <f t="shared" si="1"/>
        <v>-3.241524527024167</v>
      </c>
      <c r="S20" s="3">
        <f t="shared" si="1"/>
        <v>-0.54863080374148232</v>
      </c>
      <c r="AB20" s="13"/>
    </row>
    <row r="21" spans="1:31">
      <c r="A21">
        <f t="shared" si="4"/>
        <v>16</v>
      </c>
      <c r="B21" s="1">
        <v>1.3526</v>
      </c>
      <c r="C21" s="2">
        <v>-1.1963999999999999</v>
      </c>
      <c r="D21" s="2">
        <v>3.9015900000000001</v>
      </c>
      <c r="E21" s="2">
        <v>-1.158E-3</v>
      </c>
      <c r="F21" s="2">
        <v>-2.1389999999999998E-3</v>
      </c>
      <c r="G21" s="2">
        <v>-1.7799999999999999E-4</v>
      </c>
      <c r="H21" s="2">
        <v>-6.2789999999999999E-3</v>
      </c>
      <c r="I21" s="2">
        <v>-1.1398999999999999E-2</v>
      </c>
      <c r="J21" s="2">
        <v>-1.158E-3</v>
      </c>
      <c r="K21" s="1">
        <f t="shared" si="2"/>
        <v>3.5780039784991753</v>
      </c>
      <c r="L21" s="2">
        <f t="shared" si="2"/>
        <v>-3.1648114445337963</v>
      </c>
      <c r="M21" s="2">
        <f t="shared" si="2"/>
        <v>10.320792948745082</v>
      </c>
      <c r="N21" s="2">
        <f t="shared" si="3"/>
        <v>-0.30632327422017186</v>
      </c>
      <c r="O21" s="2">
        <f t="shared" si="3"/>
        <v>-0.56582511533415158</v>
      </c>
      <c r="P21" s="2">
        <f t="shared" si="3"/>
        <v>-4.7085960976848529E-2</v>
      </c>
      <c r="Q21" s="2">
        <f t="shared" si="3"/>
        <v>-1.6609704998518646</v>
      </c>
      <c r="R21" s="2">
        <f t="shared" si="3"/>
        <v>-3.0153531976129009</v>
      </c>
      <c r="S21" s="3">
        <f t="shared" si="3"/>
        <v>-0.30632327422017186</v>
      </c>
    </row>
    <row r="22" spans="1:31">
      <c r="A22">
        <f t="shared" si="4"/>
        <v>17</v>
      </c>
      <c r="B22" s="1">
        <v>1.08178</v>
      </c>
      <c r="C22" s="2">
        <v>-1.44337</v>
      </c>
      <c r="D22" s="2">
        <v>3.6069300000000002</v>
      </c>
      <c r="E22" s="2">
        <v>-1.157E-3</v>
      </c>
      <c r="F22" s="2">
        <v>-2.1779999999999998E-3</v>
      </c>
      <c r="G22" s="2">
        <v>-1.35E-4</v>
      </c>
      <c r="H22" s="2">
        <v>-6.0239999999999998E-3</v>
      </c>
      <c r="I22" s="2">
        <v>-1.1152E-2</v>
      </c>
      <c r="J22" s="2">
        <v>-8.9599999999999999E-4</v>
      </c>
      <c r="K22" s="1">
        <f t="shared" si="2"/>
        <v>2.8616095991873709</v>
      </c>
      <c r="L22" s="2">
        <f t="shared" si="2"/>
        <v>-3.8181159266940372</v>
      </c>
      <c r="M22" s="2">
        <f t="shared" si="2"/>
        <v>9.5413351250687786</v>
      </c>
      <c r="N22" s="2">
        <f t="shared" si="3"/>
        <v>-0.30605874634951541</v>
      </c>
      <c r="O22" s="2">
        <f t="shared" si="3"/>
        <v>-0.57614170228975337</v>
      </c>
      <c r="P22" s="2">
        <f t="shared" si="3"/>
        <v>-3.5711262538621072E-2</v>
      </c>
      <c r="Q22" s="2">
        <f t="shared" si="3"/>
        <v>-1.593515892834469</v>
      </c>
      <c r="R22" s="2">
        <f t="shared" si="3"/>
        <v>-2.9500148135607569</v>
      </c>
      <c r="S22" s="3">
        <f t="shared" si="3"/>
        <v>-0.23701697210818135</v>
      </c>
    </row>
    <row r="23" spans="1:31">
      <c r="A23">
        <f t="shared" si="4"/>
        <v>18</v>
      </c>
      <c r="B23" s="1">
        <v>0.49556699999999998</v>
      </c>
      <c r="C23" s="2">
        <v>-2.0183499999999999</v>
      </c>
      <c r="D23" s="2">
        <v>3.0094799999999999</v>
      </c>
      <c r="E23" s="2">
        <v>-1.1440000000000001E-3</v>
      </c>
      <c r="F23" s="2">
        <v>-2.2049999999999999E-3</v>
      </c>
      <c r="G23" s="2">
        <v>-8.2999999999999998E-5</v>
      </c>
      <c r="H23" s="2">
        <v>-5.4669999999999996E-3</v>
      </c>
      <c r="I23" s="2">
        <v>-1.0586999999999999E-2</v>
      </c>
      <c r="J23" s="2">
        <v>-3.4699999999999998E-4</v>
      </c>
      <c r="K23" s="1">
        <f t="shared" si="2"/>
        <v>1.3109128327760615</v>
      </c>
      <c r="L23" s="2">
        <f t="shared" si="2"/>
        <v>-5.3390982773945064</v>
      </c>
      <c r="M23" s="2">
        <f t="shared" si="2"/>
        <v>7.9609133618318033</v>
      </c>
      <c r="N23" s="2">
        <f t="shared" si="3"/>
        <v>-0.30261988403098156</v>
      </c>
      <c r="O23" s="2">
        <f t="shared" si="3"/>
        <v>-0.58328395479747752</v>
      </c>
      <c r="P23" s="2">
        <f t="shared" si="3"/>
        <v>-2.1955813264485549E-2</v>
      </c>
      <c r="Q23" s="2">
        <f t="shared" si="3"/>
        <v>-1.4461738688788253</v>
      </c>
      <c r="R23" s="2">
        <f t="shared" si="3"/>
        <v>-2.8005565666398615</v>
      </c>
      <c r="S23" s="3">
        <f t="shared" si="3"/>
        <v>-9.1791171117788964E-2</v>
      </c>
    </row>
    <row r="24" spans="1:31">
      <c r="A24">
        <f t="shared" si="4"/>
        <v>19</v>
      </c>
      <c r="B24" s="1">
        <v>7.4730000000000005E-2</v>
      </c>
      <c r="C24" s="2">
        <v>-2.4361700000000002</v>
      </c>
      <c r="D24" s="2">
        <v>2.5856300000000001</v>
      </c>
      <c r="E24" s="2">
        <v>-1.165E-3</v>
      </c>
      <c r="F24" s="2">
        <v>-2.258E-3</v>
      </c>
      <c r="G24" s="2">
        <v>-7.2000000000000002E-5</v>
      </c>
      <c r="H24" s="2">
        <v>-5.0990000000000002E-3</v>
      </c>
      <c r="I24" s="2">
        <v>-1.0200000000000001E-2</v>
      </c>
      <c r="J24" s="2">
        <v>2.3E-6</v>
      </c>
      <c r="K24" s="1">
        <f t="shared" si="2"/>
        <v>0.19768167774156689</v>
      </c>
      <c r="L24" s="2">
        <f t="shared" si="2"/>
        <v>-6.4443486265712968</v>
      </c>
      <c r="M24" s="2">
        <f t="shared" si="2"/>
        <v>6.8397119820544301</v>
      </c>
      <c r="N24" s="2">
        <f t="shared" si="3"/>
        <v>-0.30817496931476707</v>
      </c>
      <c r="O24" s="2">
        <f t="shared" si="3"/>
        <v>-0.59730393194226949</v>
      </c>
      <c r="P24" s="2">
        <f t="shared" si="3"/>
        <v>-1.9046006687264572E-2</v>
      </c>
      <c r="Q24" s="2">
        <f t="shared" si="3"/>
        <v>-1.3488276124772509</v>
      </c>
      <c r="R24" s="2">
        <f t="shared" si="3"/>
        <v>-2.6981842806958145</v>
      </c>
      <c r="S24" s="3">
        <f t="shared" si="3"/>
        <v>6.0841410250984051E-4</v>
      </c>
    </row>
    <row r="25" spans="1:31">
      <c r="A25">
        <f t="shared" si="4"/>
        <v>20</v>
      </c>
      <c r="B25" s="1">
        <v>-0.30150900000000003</v>
      </c>
      <c r="C25" s="2">
        <v>-2.78403</v>
      </c>
      <c r="D25" s="2">
        <v>2.1810100000000001</v>
      </c>
      <c r="E25" s="2">
        <v>-1.1950000000000001E-3</v>
      </c>
      <c r="F25" s="2">
        <v>-2.3159999999999999E-3</v>
      </c>
      <c r="G25" s="2">
        <v>-7.3999999999999996E-5</v>
      </c>
      <c r="H25" s="2">
        <v>-4.8149999999999998E-3</v>
      </c>
      <c r="I25" s="2">
        <v>-9.8840000000000004E-3</v>
      </c>
      <c r="J25" s="2">
        <v>2.5399999999999999E-4</v>
      </c>
      <c r="K25" s="1">
        <f t="shared" si="2"/>
        <v>-0.79757533753756316</v>
      </c>
      <c r="L25" s="2">
        <f t="shared" si="2"/>
        <v>-7.3645352774368318</v>
      </c>
      <c r="M25" s="2">
        <f t="shared" si="2"/>
        <v>5.7693793118042924</v>
      </c>
      <c r="N25" s="2">
        <f t="shared" si="3"/>
        <v>-0.31611080543446063</v>
      </c>
      <c r="O25" s="2">
        <f t="shared" si="3"/>
        <v>-0.61264654844034372</v>
      </c>
      <c r="P25" s="2">
        <f t="shared" si="3"/>
        <v>-1.9575062428577476E-2</v>
      </c>
      <c r="Q25" s="2">
        <f t="shared" si="3"/>
        <v>-1.2737016972108182</v>
      </c>
      <c r="R25" s="2">
        <f t="shared" si="3"/>
        <v>-2.6145934735683758</v>
      </c>
      <c r="S25" s="3">
        <f t="shared" si="3"/>
        <v>6.7190079146738912E-2</v>
      </c>
    </row>
    <row r="26" spans="1:31">
      <c r="A26">
        <f t="shared" si="4"/>
        <v>21</v>
      </c>
      <c r="B26" s="1">
        <v>-0.831785</v>
      </c>
      <c r="C26" s="2">
        <v>-3.2993800000000002</v>
      </c>
      <c r="D26" s="2">
        <v>1.63581</v>
      </c>
      <c r="E26" s="2">
        <v>-1.147E-3</v>
      </c>
      <c r="F26" s="2">
        <v>-2.2989999999999998E-3</v>
      </c>
      <c r="G26" s="2">
        <v>4.7999999999999998E-6</v>
      </c>
      <c r="H26" s="2">
        <v>-4.1590000000000004E-3</v>
      </c>
      <c r="I26" s="2">
        <v>-9.1699999999999993E-3</v>
      </c>
      <c r="J26" s="2">
        <v>8.52E-4</v>
      </c>
      <c r="K26" s="1">
        <f t="shared" si="2"/>
        <v>-2.2003031489397724</v>
      </c>
      <c r="L26" s="2">
        <f t="shared" si="2"/>
        <v>-8.7277796588648595</v>
      </c>
      <c r="M26" s="2">
        <f t="shared" si="2"/>
        <v>4.3271733609853138</v>
      </c>
      <c r="N26" s="2">
        <f t="shared" si="3"/>
        <v>-0.30341346764295091</v>
      </c>
      <c r="O26" s="2">
        <f t="shared" si="3"/>
        <v>-0.60814957463918407</v>
      </c>
      <c r="P26" s="2">
        <f t="shared" si="3"/>
        <v>1.2697337791509715E-3</v>
      </c>
      <c r="Q26" s="2">
        <f t="shared" si="3"/>
        <v>-1.1001714140601857</v>
      </c>
      <c r="R26" s="2">
        <f t="shared" si="3"/>
        <v>-2.4257205739196683</v>
      </c>
      <c r="S26" s="3">
        <f t="shared" si="3"/>
        <v>0.22537774579929745</v>
      </c>
      <c r="AE26" s="13"/>
    </row>
    <row r="27" spans="1:31">
      <c r="A27">
        <f t="shared" si="4"/>
        <v>22</v>
      </c>
      <c r="B27" s="1">
        <v>-1.5257700000000001</v>
      </c>
      <c r="C27" s="2">
        <v>-3.9740899999999999</v>
      </c>
      <c r="D27" s="2">
        <v>0.92254800000000003</v>
      </c>
      <c r="E27" s="2">
        <v>-1.121E-3</v>
      </c>
      <c r="F27" s="2">
        <v>-2.3E-3</v>
      </c>
      <c r="G27" s="2">
        <v>5.7000000000000003E-5</v>
      </c>
      <c r="H27" s="2">
        <v>-3.2190000000000001E-3</v>
      </c>
      <c r="I27" s="2">
        <v>-8.1659999999999996E-3</v>
      </c>
      <c r="J27" s="2">
        <v>1.727E-3</v>
      </c>
      <c r="K27" s="1">
        <f t="shared" si="2"/>
        <v>-4.0360868921149544</v>
      </c>
      <c r="L27" s="2">
        <f t="shared" si="2"/>
        <v>-10.512575654971009</v>
      </c>
      <c r="M27" s="2">
        <f t="shared" si="2"/>
        <v>2.4403965801836884</v>
      </c>
      <c r="N27" s="2">
        <f t="shared" si="3"/>
        <v>-0.29653574300588315</v>
      </c>
      <c r="O27" s="2">
        <f t="shared" si="3"/>
        <v>-0.60841410250984052</v>
      </c>
      <c r="P27" s="2">
        <f t="shared" si="3"/>
        <v>1.5078088627417788E-2</v>
      </c>
      <c r="Q27" s="2">
        <f t="shared" si="3"/>
        <v>-0.85151521564312038</v>
      </c>
      <c r="R27" s="2">
        <f t="shared" si="3"/>
        <v>-2.1601345917805901</v>
      </c>
      <c r="S27" s="3">
        <f t="shared" si="3"/>
        <v>0.45683963262369326</v>
      </c>
    </row>
    <row r="28" spans="1:31">
      <c r="A28">
        <f t="shared" si="4"/>
        <v>23</v>
      </c>
      <c r="B28" s="1">
        <v>-1.64083</v>
      </c>
      <c r="C28" s="2">
        <v>-4.0081100000000003</v>
      </c>
      <c r="D28" s="2">
        <v>0.72644500000000001</v>
      </c>
      <c r="E28" s="2">
        <v>-1.1440000000000001E-3</v>
      </c>
      <c r="F28" s="2">
        <v>-2.3400000000000001E-3</v>
      </c>
      <c r="G28" s="2">
        <v>5.1999999999999997E-5</v>
      </c>
      <c r="H28" s="2">
        <v>-2.258E-3</v>
      </c>
      <c r="I28" s="2">
        <v>-7.0759999999999998E-3</v>
      </c>
      <c r="J28" s="2">
        <v>2.5600000000000002E-3</v>
      </c>
      <c r="K28" s="1">
        <f t="shared" si="2"/>
        <v>-4.3404526600922679</v>
      </c>
      <c r="L28" s="2">
        <f t="shared" si="2"/>
        <v>-10.602568036568336</v>
      </c>
      <c r="M28" s="2">
        <f t="shared" si="2"/>
        <v>1.9216494899902656</v>
      </c>
      <c r="N28" s="2">
        <f t="shared" si="3"/>
        <v>-0.30261988403098156</v>
      </c>
      <c r="O28" s="2">
        <f t="shared" si="3"/>
        <v>-0.61899521733609864</v>
      </c>
      <c r="P28" s="2">
        <f t="shared" si="3"/>
        <v>1.3755449274135524E-2</v>
      </c>
      <c r="Q28" s="2">
        <f t="shared" si="3"/>
        <v>-0.59730393194226949</v>
      </c>
      <c r="R28" s="2">
        <f t="shared" si="3"/>
        <v>-1.8717992127650571</v>
      </c>
      <c r="S28" s="3">
        <f t="shared" si="3"/>
        <v>0.67719134888051813</v>
      </c>
      <c r="AB28" s="13"/>
    </row>
    <row r="29" spans="1:31">
      <c r="A29">
        <f t="shared" si="4"/>
        <v>24</v>
      </c>
      <c r="B29" s="1">
        <v>-1.35344</v>
      </c>
      <c r="C29" s="2">
        <v>-3.5300799999999999</v>
      </c>
      <c r="D29" s="2">
        <v>0.82321</v>
      </c>
      <c r="E29" s="2">
        <v>-1.1640000000000001E-3</v>
      </c>
      <c r="F29" s="2">
        <v>-2.372E-3</v>
      </c>
      <c r="G29" s="2">
        <v>4.3999999999999999E-5</v>
      </c>
      <c r="H29" s="2">
        <v>-1.781E-3</v>
      </c>
      <c r="I29" s="2">
        <v>-6.4409999999999997E-3</v>
      </c>
      <c r="J29" s="2">
        <v>2.879E-3</v>
      </c>
      <c r="K29" s="1">
        <f t="shared" si="2"/>
        <v>-3.5802260126126892</v>
      </c>
      <c r="L29" s="2">
        <f t="shared" si="2"/>
        <v>-9.3380454564692954</v>
      </c>
      <c r="M29" s="2">
        <f t="shared" si="2"/>
        <v>2.1776198840309817</v>
      </c>
      <c r="N29" s="2">
        <f t="shared" si="3"/>
        <v>-0.30791044144411062</v>
      </c>
      <c r="O29" s="2">
        <f t="shared" si="3"/>
        <v>-0.62746010919710504</v>
      </c>
      <c r="P29" s="2">
        <f t="shared" si="3"/>
        <v>1.1639226308883907E-2</v>
      </c>
      <c r="Q29" s="2">
        <f t="shared" si="3"/>
        <v>-0.47112413763914174</v>
      </c>
      <c r="R29" s="2">
        <f t="shared" si="3"/>
        <v>-1.70382401489821</v>
      </c>
      <c r="S29" s="3">
        <f t="shared" si="3"/>
        <v>0.76157573961992642</v>
      </c>
    </row>
    <row r="30" spans="1:31">
      <c r="A30">
        <f t="shared" si="4"/>
        <v>25</v>
      </c>
      <c r="B30" s="1">
        <v>-1.1781999999999999</v>
      </c>
      <c r="C30" s="2">
        <v>-3.16764</v>
      </c>
      <c r="D30" s="2">
        <v>0.81124099999999999</v>
      </c>
      <c r="E30" s="2">
        <v>-1.1460000000000001E-3</v>
      </c>
      <c r="F30" s="2">
        <v>-2.3670000000000002E-3</v>
      </c>
      <c r="G30" s="2">
        <v>7.4999999999999993E-5</v>
      </c>
      <c r="H30" s="2">
        <v>-1.32E-3</v>
      </c>
      <c r="I30" s="2">
        <v>-5.7819999999999998E-3</v>
      </c>
      <c r="J30" s="2">
        <v>3.1419999999999998E-3</v>
      </c>
      <c r="K30" s="1">
        <f t="shared" si="2"/>
        <v>-3.1166673720743221</v>
      </c>
      <c r="L30" s="2">
        <f t="shared" si="2"/>
        <v>-8.379290642062049</v>
      </c>
      <c r="M30" s="2">
        <f t="shared" si="2"/>
        <v>2.1459585431921111</v>
      </c>
      <c r="N30" s="2">
        <f t="shared" si="3"/>
        <v>-0.30314893977229446</v>
      </c>
      <c r="O30" s="2">
        <f t="shared" si="3"/>
        <v>-0.6261374698438229</v>
      </c>
      <c r="P30" s="2">
        <f t="shared" si="3"/>
        <v>1.983959029923393E-2</v>
      </c>
      <c r="Q30" s="2">
        <f t="shared" si="3"/>
        <v>-0.34917678926651718</v>
      </c>
      <c r="R30" s="2">
        <f t="shared" si="3"/>
        <v>-1.5295001481356076</v>
      </c>
      <c r="S30" s="3">
        <f t="shared" si="3"/>
        <v>0.83114656960257338</v>
      </c>
    </row>
    <row r="31" spans="1:31">
      <c r="A31">
        <f t="shared" si="4"/>
        <v>26</v>
      </c>
      <c r="B31" s="1">
        <v>-1.2033100000000001</v>
      </c>
      <c r="C31" s="2">
        <v>-3.1348500000000001</v>
      </c>
      <c r="D31" s="2">
        <v>0.72822600000000004</v>
      </c>
      <c r="E31" s="2">
        <v>-1.101E-3</v>
      </c>
      <c r="F31" s="2">
        <v>-2.3370000000000001E-3</v>
      </c>
      <c r="G31" s="2">
        <v>1.35E-4</v>
      </c>
      <c r="H31" s="2">
        <v>-9.2299999999999999E-4</v>
      </c>
      <c r="I31" s="2">
        <v>-5.2269999999999999E-3</v>
      </c>
      <c r="J31" s="2">
        <v>3.3809999999999999E-3</v>
      </c>
      <c r="K31" s="1">
        <f t="shared" si="2"/>
        <v>-3.1830903203961576</v>
      </c>
      <c r="L31" s="2">
        <f t="shared" si="2"/>
        <v>-8.292551953273799</v>
      </c>
      <c r="M31" s="2">
        <f t="shared" si="2"/>
        <v>1.9263607313666571</v>
      </c>
      <c r="N31" s="2">
        <f t="shared" si="3"/>
        <v>-0.29124518559275409</v>
      </c>
      <c r="O31" s="2">
        <f t="shared" si="3"/>
        <v>-0.61820163372412928</v>
      </c>
      <c r="P31" s="2">
        <f t="shared" si="3"/>
        <v>3.5711262538621072E-2</v>
      </c>
      <c r="Q31" s="2">
        <f t="shared" si="3"/>
        <v>-0.24415922461590556</v>
      </c>
      <c r="R31" s="2">
        <f t="shared" si="3"/>
        <v>-1.3826871799212765</v>
      </c>
      <c r="S31" s="3">
        <f t="shared" si="3"/>
        <v>0.89436873068946565</v>
      </c>
    </row>
    <row r="32" spans="1:31">
      <c r="A32">
        <f t="shared" si="4"/>
        <v>27</v>
      </c>
      <c r="B32" s="1">
        <v>-1.3297399999999999</v>
      </c>
      <c r="C32" s="2">
        <v>-3.2081</v>
      </c>
      <c r="D32" s="2">
        <v>0.54861800000000005</v>
      </c>
      <c r="E32" s="2">
        <v>-1.0660000000000001E-3</v>
      </c>
      <c r="F32" s="2">
        <v>-2.3110000000000001E-3</v>
      </c>
      <c r="G32" s="2">
        <v>1.8000000000000001E-4</v>
      </c>
      <c r="H32" s="2">
        <v>-5.9900000000000003E-4</v>
      </c>
      <c r="I32" s="2">
        <v>-4.7330000000000002E-3</v>
      </c>
      <c r="J32" s="2">
        <v>3.5360000000000001E-3</v>
      </c>
      <c r="K32" s="1">
        <f t="shared" si="2"/>
        <v>-3.51753290726711</v>
      </c>
      <c r="L32" s="2">
        <f t="shared" si="2"/>
        <v>-8.4863186185296495</v>
      </c>
      <c r="M32" s="2">
        <f t="shared" si="2"/>
        <v>1.4512475134380163</v>
      </c>
      <c r="N32" s="2">
        <f t="shared" si="3"/>
        <v>-0.28198671011977827</v>
      </c>
      <c r="O32" s="2">
        <f t="shared" si="3"/>
        <v>-0.61132390908706147</v>
      </c>
      <c r="P32" s="2">
        <f t="shared" si="3"/>
        <v>4.7615016718161436E-2</v>
      </c>
      <c r="Q32" s="2">
        <f t="shared" si="3"/>
        <v>-0.15845219452321499</v>
      </c>
      <c r="R32" s="2">
        <f t="shared" si="3"/>
        <v>-1.2520104118169892</v>
      </c>
      <c r="S32" s="3">
        <f t="shared" si="3"/>
        <v>0.93537055064121577</v>
      </c>
    </row>
    <row r="33" spans="1:19">
      <c r="A33">
        <f t="shared" si="4"/>
        <v>28</v>
      </c>
      <c r="B33" s="1">
        <v>-1.44834</v>
      </c>
      <c r="C33" s="2">
        <v>-3.2808600000000001</v>
      </c>
      <c r="D33" s="2">
        <v>0.38417299999999999</v>
      </c>
      <c r="E33" s="2">
        <v>-1.0349999999999999E-3</v>
      </c>
      <c r="F33" s="2">
        <v>-2.2850000000000001E-3</v>
      </c>
      <c r="G33" s="2">
        <v>2.14E-4</v>
      </c>
      <c r="H33" s="2">
        <v>-2.3800000000000001E-4</v>
      </c>
      <c r="I33" s="2">
        <v>-4.2040000000000003E-3</v>
      </c>
      <c r="J33" s="2">
        <v>3.728E-3</v>
      </c>
      <c r="K33" s="1">
        <f t="shared" si="2"/>
        <v>-3.8312629618656624</v>
      </c>
      <c r="L33" s="2">
        <f t="shared" si="2"/>
        <v>-8.6787890972192852</v>
      </c>
      <c r="M33" s="2">
        <f t="shared" si="2"/>
        <v>1.0162446565370129</v>
      </c>
      <c r="N33" s="2">
        <f t="shared" si="3"/>
        <v>-0.2737863461294282</v>
      </c>
      <c r="O33" s="2">
        <f t="shared" si="3"/>
        <v>-0.60444618444999376</v>
      </c>
      <c r="P33" s="2">
        <f t="shared" si="3"/>
        <v>5.6608964320480813E-2</v>
      </c>
      <c r="Q33" s="2">
        <f t="shared" si="3"/>
        <v>-6.2957633216235681E-2</v>
      </c>
      <c r="R33" s="2">
        <f t="shared" si="3"/>
        <v>-1.1120751682397261</v>
      </c>
      <c r="S33" s="3">
        <f t="shared" si="3"/>
        <v>0.98615990180725466</v>
      </c>
    </row>
    <row r="34" spans="1:19">
      <c r="A34">
        <f t="shared" si="4"/>
        <v>29</v>
      </c>
      <c r="B34" s="1">
        <v>-1.4856499999999999</v>
      </c>
      <c r="C34" s="2">
        <v>-3.2657500000000002</v>
      </c>
      <c r="D34" s="2">
        <v>0.29444100000000001</v>
      </c>
      <c r="E34" s="2">
        <v>-1.013E-3</v>
      </c>
      <c r="F34" s="2">
        <v>-2.2620000000000001E-3</v>
      </c>
      <c r="G34" s="2">
        <v>2.3699999999999999E-4</v>
      </c>
      <c r="H34" s="2">
        <v>8.1000000000000004E-5</v>
      </c>
      <c r="I34" s="2">
        <v>-3.7169999999999998E-3</v>
      </c>
      <c r="J34" s="2">
        <v>3.8790000000000001E-3</v>
      </c>
      <c r="K34" s="1">
        <f t="shared" si="2"/>
        <v>-3.929958310407585</v>
      </c>
      <c r="L34" s="2">
        <f t="shared" si="2"/>
        <v>-8.6388189359630942</v>
      </c>
      <c r="M34" s="2">
        <f t="shared" si="2"/>
        <v>0.77887850763956501</v>
      </c>
      <c r="N34" s="2">
        <f t="shared" si="3"/>
        <v>-0.2679667329749863</v>
      </c>
      <c r="O34" s="2">
        <f t="shared" si="3"/>
        <v>-0.59836204342489541</v>
      </c>
      <c r="P34" s="2">
        <f t="shared" si="3"/>
        <v>6.2693105345579217E-2</v>
      </c>
      <c r="Q34" s="2">
        <f t="shared" si="3"/>
        <v>2.1426757523172642E-2</v>
      </c>
      <c r="R34" s="2">
        <f t="shared" si="3"/>
        <v>-0.98325009523003348</v>
      </c>
      <c r="S34" s="3">
        <f t="shared" si="3"/>
        <v>1.026103610276379</v>
      </c>
    </row>
    <row r="35" spans="1:19">
      <c r="A35">
        <f t="shared" si="4"/>
        <v>30</v>
      </c>
      <c r="B35" s="1">
        <v>-1.41794</v>
      </c>
      <c r="C35" s="2">
        <v>-3.12914</v>
      </c>
      <c r="D35" s="2">
        <v>0.29326799999999997</v>
      </c>
      <c r="E35" s="2">
        <v>-9.8299999999999993E-4</v>
      </c>
      <c r="F35" s="2">
        <v>-2.2309999999999999E-3</v>
      </c>
      <c r="G35" s="2">
        <v>2.6600000000000001E-4</v>
      </c>
      <c r="H35" s="2">
        <v>3.57E-4</v>
      </c>
      <c r="I35" s="2">
        <v>-3.2720000000000002E-3</v>
      </c>
      <c r="J35" s="2">
        <v>3.986E-3</v>
      </c>
      <c r="K35" s="1">
        <f t="shared" si="2"/>
        <v>-3.7508464891861011</v>
      </c>
      <c r="L35" s="2">
        <f t="shared" si="2"/>
        <v>-8.2774474118593151</v>
      </c>
      <c r="M35" s="2">
        <f t="shared" si="2"/>
        <v>0.7757755957167648</v>
      </c>
      <c r="N35" s="2">
        <f t="shared" si="3"/>
        <v>-0.26003089685529268</v>
      </c>
      <c r="O35" s="2">
        <f t="shared" si="3"/>
        <v>-0.59016167943454534</v>
      </c>
      <c r="P35" s="2">
        <f t="shared" si="3"/>
        <v>7.0364413594616343E-2</v>
      </c>
      <c r="Q35" s="2">
        <f t="shared" si="3"/>
        <v>9.4436449824353508E-2</v>
      </c>
      <c r="R35" s="2">
        <f t="shared" si="3"/>
        <v>-0.86553519278791224</v>
      </c>
      <c r="S35" s="3">
        <f t="shared" si="3"/>
        <v>1.0544080924366193</v>
      </c>
    </row>
    <row r="36" spans="1:19">
      <c r="A36">
        <f t="shared" si="4"/>
        <v>31</v>
      </c>
      <c r="B36" s="1">
        <v>-1.3195699999999999</v>
      </c>
      <c r="C36" s="2">
        <v>-2.96048</v>
      </c>
      <c r="D36" s="2">
        <v>0.32134600000000002</v>
      </c>
      <c r="E36" s="2">
        <v>-9.5799999999999998E-4</v>
      </c>
      <c r="F36" s="2">
        <v>-2.2009999999999998E-3</v>
      </c>
      <c r="G36" s="2">
        <v>2.8600000000000001E-4</v>
      </c>
      <c r="H36" s="2">
        <v>6.5099999999999999E-4</v>
      </c>
      <c r="I36" s="2">
        <v>-2.8089999999999999E-3</v>
      </c>
      <c r="J36" s="2">
        <v>4.1120000000000002E-3</v>
      </c>
      <c r="K36" s="1">
        <f t="shared" si="2"/>
        <v>-3.4906304228213485</v>
      </c>
      <c r="L36" s="2">
        <f t="shared" si="2"/>
        <v>-7.8312947052101425</v>
      </c>
      <c r="M36" s="2">
        <f t="shared" si="2"/>
        <v>0.85004973123968364</v>
      </c>
      <c r="N36" s="2">
        <f t="shared" si="3"/>
        <v>-0.25341770008888137</v>
      </c>
      <c r="O36" s="2">
        <f t="shared" si="3"/>
        <v>-0.58222584331485172</v>
      </c>
      <c r="P36" s="2">
        <f t="shared" si="3"/>
        <v>7.5654971007745389E-2</v>
      </c>
      <c r="Q36" s="2">
        <f t="shared" si="3"/>
        <v>0.17220764379735054</v>
      </c>
      <c r="R36" s="2">
        <f t="shared" si="3"/>
        <v>-0.74305878867397479</v>
      </c>
      <c r="S36" s="3">
        <f t="shared" si="3"/>
        <v>1.0877386041393322</v>
      </c>
    </row>
    <row r="37" spans="1:19">
      <c r="A37">
        <f t="shared" si="4"/>
        <v>32</v>
      </c>
      <c r="B37" s="1">
        <v>-1.2416100000000001</v>
      </c>
      <c r="C37" s="2">
        <v>-2.81935</v>
      </c>
      <c r="D37" s="2">
        <v>0.33611999999999997</v>
      </c>
      <c r="E37" s="2">
        <v>-9.3599999999999998E-4</v>
      </c>
      <c r="F37" s="2">
        <v>-2.1700000000000001E-3</v>
      </c>
      <c r="G37" s="2">
        <v>2.99E-4</v>
      </c>
      <c r="H37" s="2">
        <v>9.3599999999999998E-4</v>
      </c>
      <c r="I37" s="2">
        <v>-2.366E-3</v>
      </c>
      <c r="J37" s="2">
        <v>4.2389999999999997E-3</v>
      </c>
      <c r="K37" s="1">
        <f t="shared" si="2"/>
        <v>-3.2844044948575788</v>
      </c>
      <c r="L37" s="2">
        <f t="shared" si="2"/>
        <v>-7.4579665213526907</v>
      </c>
      <c r="M37" s="2">
        <f t="shared" si="2"/>
        <v>0.88913107885046772</v>
      </c>
      <c r="N37" s="2">
        <f t="shared" si="3"/>
        <v>-0.24759808693443947</v>
      </c>
      <c r="O37" s="2">
        <f t="shared" si="3"/>
        <v>-0.57402547932450165</v>
      </c>
      <c r="P37" s="2">
        <f t="shared" si="3"/>
        <v>7.909383332627927E-2</v>
      </c>
      <c r="Q37" s="2">
        <f t="shared" si="3"/>
        <v>0.24759808693443947</v>
      </c>
      <c r="R37" s="2">
        <f t="shared" si="3"/>
        <v>-0.62587294197316634</v>
      </c>
      <c r="S37" s="3">
        <f t="shared" si="3"/>
        <v>1.1213336437127015</v>
      </c>
    </row>
    <row r="38" spans="1:19">
      <c r="A38">
        <f t="shared" si="4"/>
        <v>33</v>
      </c>
      <c r="B38" s="1">
        <v>-1.1396599999999999</v>
      </c>
      <c r="C38" s="2">
        <v>-2.6505800000000002</v>
      </c>
      <c r="D38" s="2">
        <v>0.37125799999999998</v>
      </c>
      <c r="E38" s="2">
        <v>-9.1100000000000003E-4</v>
      </c>
      <c r="F38" s="2">
        <v>-2.134E-3</v>
      </c>
      <c r="G38" s="2">
        <v>3.1100000000000002E-4</v>
      </c>
      <c r="H38" s="2">
        <v>1.0859999999999999E-3</v>
      </c>
      <c r="I38" s="2">
        <v>-2.0500000000000002E-3</v>
      </c>
      <c r="J38" s="2">
        <v>4.2209999999999999E-3</v>
      </c>
      <c r="K38" s="1">
        <f t="shared" si="2"/>
        <v>-3.014718330723325</v>
      </c>
      <c r="L38" s="2">
        <f t="shared" si="2"/>
        <v>-7.0115228340457962</v>
      </c>
      <c r="M38" s="2">
        <f t="shared" si="2"/>
        <v>0.98208088204173205</v>
      </c>
      <c r="N38" s="2">
        <f t="shared" si="3"/>
        <v>-0.24098489016802813</v>
      </c>
      <c r="O38" s="2">
        <f t="shared" si="3"/>
        <v>-0.56450247598086944</v>
      </c>
      <c r="P38" s="2">
        <f t="shared" si="3"/>
        <v>8.22681677741567E-2</v>
      </c>
      <c r="Q38" s="2">
        <f t="shared" si="3"/>
        <v>0.28727726753290728</v>
      </c>
      <c r="R38" s="2">
        <f t="shared" si="3"/>
        <v>-0.54228213484572751</v>
      </c>
      <c r="S38" s="3">
        <f t="shared" si="3"/>
        <v>1.1165721420408856</v>
      </c>
    </row>
    <row r="39" spans="1:19">
      <c r="A39">
        <f t="shared" si="4"/>
        <v>34</v>
      </c>
      <c r="B39" s="1">
        <v>-0.95750100000000005</v>
      </c>
      <c r="C39" s="2">
        <v>-2.3765800000000001</v>
      </c>
      <c r="D39" s="2">
        <v>0.46157999999999999</v>
      </c>
      <c r="E39" s="2">
        <v>-8.83E-4</v>
      </c>
      <c r="F39" s="2">
        <v>-2.091E-3</v>
      </c>
      <c r="G39" s="2">
        <v>3.2499999999999999E-4</v>
      </c>
      <c r="H39" s="2">
        <v>1.083E-3</v>
      </c>
      <c r="I39" s="2">
        <v>-1.869E-3</v>
      </c>
      <c r="J39" s="2">
        <v>4.0350000000000004E-3</v>
      </c>
      <c r="K39" s="1">
        <f t="shared" si="2"/>
        <v>-2.5328570068142384</v>
      </c>
      <c r="L39" s="2">
        <f t="shared" si="2"/>
        <v>-6.2867164684471168</v>
      </c>
      <c r="M39" s="2">
        <f t="shared" si="2"/>
        <v>1.2210077453760531</v>
      </c>
      <c r="N39" s="2">
        <f t="shared" si="3"/>
        <v>-0.23357810978964749</v>
      </c>
      <c r="O39" s="2">
        <f t="shared" si="3"/>
        <v>-0.55312777754264197</v>
      </c>
      <c r="P39" s="2">
        <f t="shared" si="3"/>
        <v>8.5971557963347031E-2</v>
      </c>
      <c r="Q39" s="2">
        <f t="shared" si="3"/>
        <v>0.28648368392093793</v>
      </c>
      <c r="R39" s="2">
        <f t="shared" si="3"/>
        <v>-0.49440259025690958</v>
      </c>
      <c r="S39" s="3">
        <f t="shared" si="3"/>
        <v>1.0673699580987854</v>
      </c>
    </row>
    <row r="40" spans="1:19">
      <c r="A40">
        <f t="shared" si="4"/>
        <v>35</v>
      </c>
      <c r="B40" s="1">
        <v>-0.810442</v>
      </c>
      <c r="C40" s="2">
        <v>-2.1542300000000001</v>
      </c>
      <c r="D40" s="2">
        <v>0.53334300000000001</v>
      </c>
      <c r="E40" s="2">
        <v>-8.4699999999999999E-4</v>
      </c>
      <c r="F40" s="2">
        <v>-2.0409999999999998E-3</v>
      </c>
      <c r="G40" s="2">
        <v>3.4699999999999998E-4</v>
      </c>
      <c r="H40" s="2">
        <v>1.0690000000000001E-3</v>
      </c>
      <c r="I40" s="2">
        <v>-1.689E-3</v>
      </c>
      <c r="J40" s="2">
        <v>3.826E-3</v>
      </c>
      <c r="K40" s="1">
        <f t="shared" si="2"/>
        <v>-2.1438449655055658</v>
      </c>
      <c r="L40" s="2">
        <f t="shared" si="2"/>
        <v>-5.6985387480424947</v>
      </c>
      <c r="M40" s="2">
        <f t="shared" si="2"/>
        <v>1.4108408811952429</v>
      </c>
      <c r="N40" s="2">
        <f t="shared" si="3"/>
        <v>-0.22405510644601517</v>
      </c>
      <c r="O40" s="2">
        <f t="shared" si="3"/>
        <v>-0.53990138400981924</v>
      </c>
      <c r="P40" s="2">
        <f t="shared" si="3"/>
        <v>9.1791171117788964E-2</v>
      </c>
      <c r="Q40" s="2">
        <f t="shared" si="3"/>
        <v>0.28278029373174762</v>
      </c>
      <c r="R40" s="2">
        <f t="shared" si="3"/>
        <v>-0.4467875735387481</v>
      </c>
      <c r="S40" s="3">
        <f t="shared" si="3"/>
        <v>1.0120836331315868</v>
      </c>
    </row>
    <row r="41" spans="1:19">
      <c r="A41">
        <f t="shared" si="4"/>
        <v>36</v>
      </c>
      <c r="B41" s="1">
        <v>-0.73880599999999996</v>
      </c>
      <c r="C41" s="2">
        <v>-2.0380600000000002</v>
      </c>
      <c r="D41" s="2">
        <v>0.560446</v>
      </c>
      <c r="E41" s="2">
        <v>-8.1800000000000004E-4</v>
      </c>
      <c r="F41" s="2">
        <v>-1.9959999999999999E-3</v>
      </c>
      <c r="G41" s="2">
        <v>3.6000000000000002E-4</v>
      </c>
      <c r="H41" s="2">
        <v>1.0859999999999999E-3</v>
      </c>
      <c r="I41" s="2">
        <v>-1.5039999999999999E-3</v>
      </c>
      <c r="J41" s="2">
        <v>3.6770000000000001E-3</v>
      </c>
      <c r="K41" s="1">
        <f t="shared" si="2"/>
        <v>-1.9543477800821096</v>
      </c>
      <c r="L41" s="2">
        <f t="shared" si="2"/>
        <v>-5.3912367207008947</v>
      </c>
      <c r="M41" s="2">
        <f t="shared" si="2"/>
        <v>1.4825358699792612</v>
      </c>
      <c r="N41" s="2">
        <f t="shared" si="3"/>
        <v>-0.21638379819697806</v>
      </c>
      <c r="O41" s="2">
        <f t="shared" si="3"/>
        <v>-0.52799762983027898</v>
      </c>
      <c r="P41" s="2">
        <f t="shared" si="3"/>
        <v>9.5230033436322872E-2</v>
      </c>
      <c r="Q41" s="2">
        <f t="shared" si="3"/>
        <v>0.28727726753290728</v>
      </c>
      <c r="R41" s="2">
        <f t="shared" si="3"/>
        <v>-0.39784991746730436</v>
      </c>
      <c r="S41" s="3">
        <f t="shared" si="3"/>
        <v>0.97266898040377558</v>
      </c>
    </row>
    <row r="42" spans="1:19">
      <c r="A42">
        <f t="shared" si="4"/>
        <v>37</v>
      </c>
      <c r="B42" s="1">
        <v>-0.70252499999999996</v>
      </c>
      <c r="C42" s="2">
        <v>-1.9654700000000001</v>
      </c>
      <c r="D42" s="2">
        <v>0.56042099999999995</v>
      </c>
      <c r="E42" s="2">
        <v>-7.9299999999999998E-4</v>
      </c>
      <c r="F42" s="2">
        <v>-1.952E-3</v>
      </c>
      <c r="G42" s="2">
        <v>3.6499999999999998E-4</v>
      </c>
      <c r="H42" s="2">
        <v>1.1039999999999999E-3</v>
      </c>
      <c r="I42" s="2">
        <v>-1.3320000000000001E-3</v>
      </c>
      <c r="J42" s="2">
        <v>3.5400000000000002E-3</v>
      </c>
      <c r="K42" s="1">
        <f t="shared" si="2"/>
        <v>-1.8583744233292421</v>
      </c>
      <c r="L42" s="2">
        <f t="shared" si="2"/>
        <v>-5.1992159393913751</v>
      </c>
      <c r="M42" s="2">
        <f t="shared" si="2"/>
        <v>1.482469738011597</v>
      </c>
      <c r="N42" s="2">
        <f t="shared" si="3"/>
        <v>-0.20977060143056675</v>
      </c>
      <c r="O42" s="2">
        <f t="shared" si="3"/>
        <v>-0.51635840352139506</v>
      </c>
      <c r="P42" s="2">
        <f t="shared" si="3"/>
        <v>9.6552672789605123E-2</v>
      </c>
      <c r="Q42" s="2">
        <f t="shared" si="3"/>
        <v>0.29203876920472344</v>
      </c>
      <c r="R42" s="2">
        <f t="shared" si="3"/>
        <v>-0.35235112371439464</v>
      </c>
      <c r="S42" s="3">
        <f t="shared" si="3"/>
        <v>0.93642866212384157</v>
      </c>
    </row>
    <row r="43" spans="1:19">
      <c r="A43">
        <f t="shared" si="4"/>
        <v>38</v>
      </c>
      <c r="B43" s="1">
        <v>-0.64893900000000004</v>
      </c>
      <c r="C43" s="2">
        <v>-1.8809800000000001</v>
      </c>
      <c r="D43" s="2">
        <v>0.58310300000000004</v>
      </c>
      <c r="E43" s="2">
        <v>-7.6999999999999996E-4</v>
      </c>
      <c r="F43" s="2">
        <v>-1.9070000000000001E-3</v>
      </c>
      <c r="G43" s="2">
        <v>3.6699999999999998E-4</v>
      </c>
      <c r="H43" s="2">
        <v>1.0889999999999999E-3</v>
      </c>
      <c r="I43" s="2">
        <v>-1.2019999999999999E-3</v>
      </c>
      <c r="J43" s="2">
        <v>3.3809999999999999E-3</v>
      </c>
      <c r="K43" s="1">
        <f t="shared" si="2"/>
        <v>-1.7166245185592757</v>
      </c>
      <c r="L43" s="2">
        <f t="shared" si="2"/>
        <v>-4.9757163414737384</v>
      </c>
      <c r="M43" s="2">
        <f t="shared" si="2"/>
        <v>1.5424699496338938</v>
      </c>
      <c r="N43" s="2">
        <f t="shared" si="3"/>
        <v>-0.20368646040546834</v>
      </c>
      <c r="O43" s="2">
        <f t="shared" si="3"/>
        <v>-0.5044546493418548</v>
      </c>
      <c r="P43" s="2">
        <f t="shared" si="3"/>
        <v>9.7081728530918024E-2</v>
      </c>
      <c r="Q43" s="2">
        <f t="shared" si="3"/>
        <v>0.28807085114487668</v>
      </c>
      <c r="R43" s="2">
        <f t="shared" si="3"/>
        <v>-0.31796250052905578</v>
      </c>
      <c r="S43" s="3">
        <f t="shared" si="3"/>
        <v>0.89436873068946565</v>
      </c>
    </row>
    <row r="44" spans="1:19">
      <c r="A44">
        <f t="shared" si="4"/>
        <v>39</v>
      </c>
      <c r="B44" s="1">
        <v>-0.55070799999999998</v>
      </c>
      <c r="C44" s="2">
        <v>-1.7566299999999999</v>
      </c>
      <c r="D44" s="2">
        <v>0.65521300000000005</v>
      </c>
      <c r="E44" s="2">
        <v>-7.4700000000000005E-4</v>
      </c>
      <c r="F44" s="2">
        <v>-1.8619999999999999E-3</v>
      </c>
      <c r="G44" s="2">
        <v>3.6699999999999998E-4</v>
      </c>
      <c r="H44" s="2">
        <v>1.0560000000000001E-3</v>
      </c>
      <c r="I44" s="2">
        <v>-1.101E-3</v>
      </c>
      <c r="J44" s="2">
        <v>3.2139999999999998E-3</v>
      </c>
      <c r="K44" s="1">
        <f t="shared" si="2"/>
        <v>-1.4567761459347359</v>
      </c>
      <c r="L44" s="2">
        <f t="shared" si="2"/>
        <v>-4.6467759343124397</v>
      </c>
      <c r="M44" s="2">
        <f t="shared" si="2"/>
        <v>1.7332209971642616</v>
      </c>
      <c r="N44" s="2">
        <f t="shared" si="3"/>
        <v>-0.19760231938036996</v>
      </c>
      <c r="O44" s="2">
        <f t="shared" si="3"/>
        <v>-0.49255089516231437</v>
      </c>
      <c r="P44" s="2">
        <f t="shared" si="3"/>
        <v>9.7081728530918024E-2</v>
      </c>
      <c r="Q44" s="2">
        <f t="shared" si="3"/>
        <v>0.27934143141321377</v>
      </c>
      <c r="R44" s="2">
        <f t="shared" si="3"/>
        <v>-0.29124518559275409</v>
      </c>
      <c r="S44" s="3">
        <f t="shared" si="3"/>
        <v>0.85019257628983791</v>
      </c>
    </row>
    <row r="45" spans="1:19">
      <c r="A45">
        <f t="shared" si="4"/>
        <v>40</v>
      </c>
      <c r="B45" s="1">
        <v>-0.44161099999999998</v>
      </c>
      <c r="C45" s="2">
        <v>-1.62432</v>
      </c>
      <c r="D45" s="2">
        <v>0.74110200000000004</v>
      </c>
      <c r="E45" s="2">
        <v>-7.2800000000000002E-4</v>
      </c>
      <c r="F45" s="2">
        <v>-1.818E-3</v>
      </c>
      <c r="G45" s="2">
        <v>3.6099999999999999E-4</v>
      </c>
      <c r="H45" s="2">
        <v>9.9799999999999997E-4</v>
      </c>
      <c r="I45" s="2">
        <v>-1.036E-3</v>
      </c>
      <c r="J45" s="2">
        <v>3.032E-3</v>
      </c>
      <c r="K45" s="1">
        <f t="shared" si="2"/>
        <v>-1.168184174884666</v>
      </c>
      <c r="L45" s="2">
        <f t="shared" si="2"/>
        <v>-4.2967791086468878</v>
      </c>
      <c r="M45" s="2">
        <f t="shared" si="2"/>
        <v>1.960421339992382</v>
      </c>
      <c r="N45" s="2">
        <f t="shared" si="3"/>
        <v>-0.19257628983789735</v>
      </c>
      <c r="O45" s="2">
        <f t="shared" si="3"/>
        <v>-0.48091166885343045</v>
      </c>
      <c r="P45" s="2">
        <f t="shared" si="3"/>
        <v>9.5494561306979323E-2</v>
      </c>
      <c r="Q45" s="2">
        <f t="shared" si="3"/>
        <v>0.26399881491513949</v>
      </c>
      <c r="R45" s="2">
        <f t="shared" si="3"/>
        <v>-0.27405087400008465</v>
      </c>
      <c r="S45" s="3">
        <f t="shared" si="3"/>
        <v>0.80204850383036375</v>
      </c>
    </row>
    <row r="46" spans="1:19">
      <c r="A46">
        <f t="shared" si="4"/>
        <v>41</v>
      </c>
      <c r="B46" s="1">
        <v>-0.34854600000000002</v>
      </c>
      <c r="C46" s="2">
        <v>-1.5073399999999999</v>
      </c>
      <c r="D46" s="2">
        <v>0.81025000000000003</v>
      </c>
      <c r="E46" s="2">
        <v>-7.0899999999999999E-4</v>
      </c>
      <c r="F46" s="2">
        <v>-1.7730000000000001E-3</v>
      </c>
      <c r="G46" s="2">
        <v>3.5500000000000001E-4</v>
      </c>
      <c r="H46" s="2">
        <v>9.2199999999999997E-4</v>
      </c>
      <c r="I46" s="2">
        <v>-9.9599999999999992E-4</v>
      </c>
      <c r="J46" s="2">
        <v>2.8410000000000002E-3</v>
      </c>
      <c r="K46" s="1">
        <f t="shared" si="2"/>
        <v>-0.92200131205823865</v>
      </c>
      <c r="L46" s="2">
        <f t="shared" si="2"/>
        <v>-3.9873344055529696</v>
      </c>
      <c r="M46" s="2">
        <f t="shared" si="2"/>
        <v>2.1433370719939058</v>
      </c>
      <c r="N46" s="2">
        <f t="shared" si="3"/>
        <v>-0.18755026029542476</v>
      </c>
      <c r="O46" s="2">
        <f t="shared" si="3"/>
        <v>-0.46900791467389014</v>
      </c>
      <c r="P46" s="2">
        <f t="shared" si="3"/>
        <v>9.3907394083040607E-2</v>
      </c>
      <c r="Q46" s="2">
        <f t="shared" si="3"/>
        <v>0.24389469674524908</v>
      </c>
      <c r="R46" s="2">
        <f t="shared" si="3"/>
        <v>-0.26346975917382659</v>
      </c>
      <c r="S46" s="3">
        <f t="shared" si="3"/>
        <v>0.75152368053498131</v>
      </c>
    </row>
    <row r="47" spans="1:19">
      <c r="A47">
        <f t="shared" si="4"/>
        <v>42</v>
      </c>
      <c r="B47" s="1">
        <v>-0.29549900000000001</v>
      </c>
      <c r="C47" s="2">
        <v>-1.4270799999999999</v>
      </c>
      <c r="D47" s="2">
        <v>0.83608300000000002</v>
      </c>
      <c r="E47" s="2">
        <v>-6.87E-4</v>
      </c>
      <c r="F47" s="2">
        <v>-1.725E-3</v>
      </c>
      <c r="G47" s="2">
        <v>3.5199999999999999E-4</v>
      </c>
      <c r="H47" s="2">
        <v>8.3100000000000003E-4</v>
      </c>
      <c r="I47" s="2">
        <v>-9.8200000000000002E-4</v>
      </c>
      <c r="J47" s="2">
        <v>2.6440000000000001E-3</v>
      </c>
      <c r="K47" s="1">
        <f t="shared" si="2"/>
        <v>-0.78167721251111033</v>
      </c>
      <c r="L47" s="2">
        <f t="shared" si="2"/>
        <v>-3.7750243365641007</v>
      </c>
      <c r="M47" s="2">
        <f t="shared" si="2"/>
        <v>2.2116725568205871</v>
      </c>
      <c r="N47" s="2">
        <f t="shared" si="3"/>
        <v>-0.1817306471409828</v>
      </c>
      <c r="O47" s="2">
        <f t="shared" si="3"/>
        <v>-0.45631057688238036</v>
      </c>
      <c r="P47" s="2">
        <f t="shared" si="3"/>
        <v>9.3113810471071257E-2</v>
      </c>
      <c r="Q47" s="2">
        <f t="shared" si="3"/>
        <v>0.21982266051551197</v>
      </c>
      <c r="R47" s="2">
        <f t="shared" si="3"/>
        <v>-0.25976636898463623</v>
      </c>
      <c r="S47" s="3">
        <f t="shared" si="3"/>
        <v>0.69941169001566017</v>
      </c>
    </row>
    <row r="48" spans="1:19">
      <c r="A48">
        <f t="shared" si="4"/>
        <v>43</v>
      </c>
      <c r="B48" s="1">
        <v>-0.246419</v>
      </c>
      <c r="C48" s="2">
        <v>-1.3470899999999999</v>
      </c>
      <c r="D48" s="2">
        <v>0.85425399999999996</v>
      </c>
      <c r="E48" s="2">
        <v>-6.6500000000000001E-4</v>
      </c>
      <c r="F48" s="2">
        <v>-1.6770000000000001E-3</v>
      </c>
      <c r="G48" s="2">
        <v>3.4699999999999998E-4</v>
      </c>
      <c r="H48" s="2">
        <v>7.2999999999999996E-4</v>
      </c>
      <c r="I48" s="2">
        <v>-9.859999999999999E-4</v>
      </c>
      <c r="J48" s="2">
        <v>2.447E-3</v>
      </c>
      <c r="K48" s="1">
        <f t="shared" si="2"/>
        <v>-0.65184693359292345</v>
      </c>
      <c r="L48" s="2">
        <f t="shared" si="2"/>
        <v>-3.5634284928260045</v>
      </c>
      <c r="M48" s="2">
        <f t="shared" si="2"/>
        <v>2.2597399161975709</v>
      </c>
      <c r="N48" s="2">
        <f t="shared" si="3"/>
        <v>-0.17591103398654084</v>
      </c>
      <c r="O48" s="2">
        <f t="shared" si="3"/>
        <v>-0.44361323909087069</v>
      </c>
      <c r="P48" s="2">
        <f t="shared" si="3"/>
        <v>9.1791171117788964E-2</v>
      </c>
      <c r="Q48" s="2">
        <f t="shared" si="3"/>
        <v>0.19310534557921025</v>
      </c>
      <c r="R48" s="2">
        <f t="shared" si="3"/>
        <v>-0.26082448046726203</v>
      </c>
      <c r="S48" s="3">
        <f t="shared" si="3"/>
        <v>0.64729969949633903</v>
      </c>
    </row>
    <row r="49" spans="1:29">
      <c r="A49">
        <f t="shared" si="4"/>
        <v>44</v>
      </c>
      <c r="B49" s="1">
        <v>-0.183583</v>
      </c>
      <c r="C49" s="2">
        <v>-1.2497799999999999</v>
      </c>
      <c r="D49" s="2">
        <v>0.88261699999999998</v>
      </c>
      <c r="E49" s="2">
        <v>-6.4499999999999996E-4</v>
      </c>
      <c r="F49" s="2">
        <v>-1.6310000000000001E-3</v>
      </c>
      <c r="G49" s="2">
        <v>3.4000000000000002E-4</v>
      </c>
      <c r="H49" s="2">
        <v>6.2200000000000005E-4</v>
      </c>
      <c r="I49" s="2">
        <v>-1.003E-3</v>
      </c>
      <c r="J49" s="2">
        <v>2.248E-3</v>
      </c>
      <c r="K49" s="1">
        <f t="shared" si="2"/>
        <v>-0.48562820078723501</v>
      </c>
      <c r="L49" s="2">
        <f t="shared" si="2"/>
        <v>-3.3060164218902104</v>
      </c>
      <c r="M49" s="2">
        <f t="shared" si="2"/>
        <v>2.3347679561518606</v>
      </c>
      <c r="N49" s="2">
        <f t="shared" si="3"/>
        <v>-0.17062047657341181</v>
      </c>
      <c r="O49" s="2">
        <f t="shared" si="3"/>
        <v>-0.43144495704067387</v>
      </c>
      <c r="P49" s="2">
        <f t="shared" si="3"/>
        <v>8.9939476023193826E-2</v>
      </c>
      <c r="Q49" s="2">
        <f t="shared" si="3"/>
        <v>0.1645363355483134</v>
      </c>
      <c r="R49" s="2">
        <f t="shared" si="3"/>
        <v>-0.26532145426842174</v>
      </c>
      <c r="S49" s="3">
        <f t="shared" si="3"/>
        <v>0.59465865323570499</v>
      </c>
    </row>
    <row r="50" spans="1:29">
      <c r="A50">
        <f t="shared" si="4"/>
        <v>45</v>
      </c>
      <c r="B50" s="1">
        <v>-0.13070999999999999</v>
      </c>
      <c r="C50" s="2">
        <v>-1.16178</v>
      </c>
      <c r="D50" s="2">
        <v>0.90035399999999999</v>
      </c>
      <c r="E50" s="2">
        <v>-6.2799999999999998E-4</v>
      </c>
      <c r="F50" s="2">
        <v>-1.5870000000000001E-3</v>
      </c>
      <c r="G50" s="2">
        <v>3.3E-4</v>
      </c>
      <c r="H50" s="2">
        <v>5.2899999999999996E-4</v>
      </c>
      <c r="I50" s="2">
        <v>-1.0150000000000001E-3</v>
      </c>
      <c r="J50" s="2">
        <v>2.0730000000000002E-3</v>
      </c>
      <c r="K50" s="1">
        <f t="shared" si="2"/>
        <v>-0.34576437973504892</v>
      </c>
      <c r="L50" s="2">
        <f t="shared" si="2"/>
        <v>-3.0732318957125329</v>
      </c>
      <c r="M50" s="2">
        <f t="shared" si="2"/>
        <v>2.3816872645701954</v>
      </c>
      <c r="N50" s="2">
        <f t="shared" si="3"/>
        <v>-0.1661235027722521</v>
      </c>
      <c r="O50" s="2">
        <f t="shared" si="3"/>
        <v>-0.41980573073179001</v>
      </c>
      <c r="P50" s="2">
        <f t="shared" si="3"/>
        <v>8.7294197316629296E-2</v>
      </c>
      <c r="Q50" s="2">
        <f t="shared" si="3"/>
        <v>0.13993524357726331</v>
      </c>
      <c r="R50" s="2">
        <f t="shared" si="3"/>
        <v>-0.2684957887162992</v>
      </c>
      <c r="S50" s="3">
        <f t="shared" si="3"/>
        <v>0.54836627587082587</v>
      </c>
    </row>
    <row r="51" spans="1:29">
      <c r="A51">
        <f t="shared" si="4"/>
        <v>46</v>
      </c>
      <c r="B51" s="1">
        <v>-0.105129</v>
      </c>
      <c r="C51" s="2">
        <v>-1.1005199999999999</v>
      </c>
      <c r="D51" s="2">
        <v>0.89025900000000002</v>
      </c>
      <c r="E51" s="2">
        <v>-6.1300000000000005E-4</v>
      </c>
      <c r="F51" s="2">
        <v>-1.544E-3</v>
      </c>
      <c r="G51" s="2">
        <v>3.19E-4</v>
      </c>
      <c r="H51" s="2">
        <v>4.4999999999999999E-4</v>
      </c>
      <c r="I51" s="2">
        <v>-1.0269999999999999E-3</v>
      </c>
      <c r="J51" s="2">
        <v>1.926E-3</v>
      </c>
      <c r="K51" s="1">
        <f t="shared" si="2"/>
        <v>-0.27809550514242187</v>
      </c>
      <c r="L51" s="2">
        <f t="shared" si="2"/>
        <v>-2.9111821221483898</v>
      </c>
      <c r="M51" s="2">
        <f t="shared" si="2"/>
        <v>2.3549831760274267</v>
      </c>
      <c r="N51" s="2">
        <f t="shared" si="3"/>
        <v>-0.16215558471240535</v>
      </c>
      <c r="O51" s="2">
        <f t="shared" si="3"/>
        <v>-0.40843103229356253</v>
      </c>
      <c r="P51" s="2">
        <f t="shared" si="3"/>
        <v>8.4384390739408316E-2</v>
      </c>
      <c r="Q51" s="2">
        <f t="shared" si="3"/>
        <v>0.11903754179540357</v>
      </c>
      <c r="R51" s="2">
        <f t="shared" si="3"/>
        <v>-0.2716701231641766</v>
      </c>
      <c r="S51" s="3">
        <f t="shared" si="3"/>
        <v>0.50948067888432735</v>
      </c>
    </row>
    <row r="52" spans="1:29">
      <c r="A52">
        <f t="shared" si="4"/>
        <v>47</v>
      </c>
      <c r="B52" s="1">
        <v>-9.8896999999999999E-2</v>
      </c>
      <c r="C52" s="2">
        <v>-1.0586500000000001</v>
      </c>
      <c r="D52" s="2">
        <v>0.86085299999999998</v>
      </c>
      <c r="E52" s="2">
        <v>-5.9699999999999998E-4</v>
      </c>
      <c r="F52" s="2">
        <v>-1.5020000000000001E-3</v>
      </c>
      <c r="G52" s="2">
        <v>3.0800000000000001E-4</v>
      </c>
      <c r="H52" s="2">
        <v>3.7300000000000001E-4</v>
      </c>
      <c r="I52" s="2">
        <v>-1.0449999999999999E-3</v>
      </c>
      <c r="J52" s="2">
        <v>1.792E-3</v>
      </c>
      <c r="K52" s="1">
        <f t="shared" si="2"/>
        <v>-0.26161012824311175</v>
      </c>
      <c r="L52" s="2">
        <f t="shared" si="2"/>
        <v>-2.8004243027045335</v>
      </c>
      <c r="M52" s="2">
        <f t="shared" si="2"/>
        <v>2.2771961103821901</v>
      </c>
      <c r="N52" s="2">
        <f t="shared" si="3"/>
        <v>-0.15792313878190206</v>
      </c>
      <c r="O52" s="2">
        <f t="shared" si="3"/>
        <v>-0.39732086172599151</v>
      </c>
      <c r="P52" s="2">
        <f t="shared" si="3"/>
        <v>8.1474584162187336E-2</v>
      </c>
      <c r="Q52" s="2">
        <f t="shared" si="3"/>
        <v>9.8668895754856739E-2</v>
      </c>
      <c r="R52" s="2">
        <f t="shared" si="3"/>
        <v>-0.27643162483599276</v>
      </c>
      <c r="S52" s="3">
        <f t="shared" si="3"/>
        <v>0.47403394421636269</v>
      </c>
    </row>
    <row r="53" spans="1:29">
      <c r="A53">
        <f t="shared" si="4"/>
        <v>48</v>
      </c>
      <c r="B53" s="1">
        <v>-8.3992999999999998E-2</v>
      </c>
      <c r="C53" s="2">
        <v>-1.01146</v>
      </c>
      <c r="D53" s="2">
        <v>0.84347499999999997</v>
      </c>
      <c r="E53" s="2">
        <v>-5.8100000000000003E-4</v>
      </c>
      <c r="F53" s="2">
        <v>-1.4599999999999999E-3</v>
      </c>
      <c r="G53" s="2">
        <v>2.9700000000000001E-4</v>
      </c>
      <c r="H53" s="2">
        <v>2.9599999999999998E-4</v>
      </c>
      <c r="I53" s="2">
        <v>-1.0709999999999999E-3</v>
      </c>
      <c r="J53" s="2">
        <v>1.6639999999999999E-3</v>
      </c>
      <c r="K53" s="1">
        <f t="shared" si="2"/>
        <v>-0.22218489440047406</v>
      </c>
      <c r="L53" s="2">
        <f t="shared" si="2"/>
        <v>-2.6755936005417533</v>
      </c>
      <c r="M53" s="2">
        <f t="shared" si="2"/>
        <v>2.2312264570195119</v>
      </c>
      <c r="N53" s="2">
        <f t="shared" si="3"/>
        <v>-0.15369069285139886</v>
      </c>
      <c r="O53" s="2">
        <f t="shared" si="3"/>
        <v>-0.38621069115842049</v>
      </c>
      <c r="P53" s="2">
        <f t="shared" si="3"/>
        <v>7.8564777584966369E-2</v>
      </c>
      <c r="Q53" s="2">
        <f t="shared" si="3"/>
        <v>7.8300249714309905E-2</v>
      </c>
      <c r="R53" s="2">
        <f t="shared" si="3"/>
        <v>-0.28330934947306047</v>
      </c>
      <c r="S53" s="3">
        <f t="shared" si="3"/>
        <v>0.44017437677233678</v>
      </c>
    </row>
    <row r="54" spans="1:29">
      <c r="A54">
        <f t="shared" si="4"/>
        <v>49</v>
      </c>
      <c r="B54" s="1">
        <v>-6.1903E-2</v>
      </c>
      <c r="C54" s="2">
        <v>-0.95988600000000002</v>
      </c>
      <c r="D54" s="2">
        <v>0.83608000000000005</v>
      </c>
      <c r="E54" s="2">
        <v>-5.6700000000000001E-4</v>
      </c>
      <c r="F54" s="2">
        <v>-1.4189999999999999E-3</v>
      </c>
      <c r="G54" s="2">
        <v>2.8499999999999999E-4</v>
      </c>
      <c r="H54" s="2">
        <v>2.2100000000000001E-4</v>
      </c>
      <c r="I54" s="2">
        <v>-1.1019999999999999E-3</v>
      </c>
      <c r="J54" s="2">
        <v>1.544E-3</v>
      </c>
      <c r="K54" s="1">
        <f t="shared" si="2"/>
        <v>-0.16375068777246374</v>
      </c>
      <c r="L54" s="2">
        <f t="shared" si="2"/>
        <v>-2.5391659965293947</v>
      </c>
      <c r="M54" s="2">
        <f t="shared" si="2"/>
        <v>2.2116646209844673</v>
      </c>
      <c r="N54" s="2">
        <f t="shared" si="3"/>
        <v>-0.1499873026622085</v>
      </c>
      <c r="O54" s="2">
        <f t="shared" si="3"/>
        <v>-0.37536504846150598</v>
      </c>
      <c r="P54" s="2">
        <f t="shared" si="3"/>
        <v>7.5390443137088925E-2</v>
      </c>
      <c r="Q54" s="2">
        <f t="shared" si="3"/>
        <v>5.8460659415075986E-2</v>
      </c>
      <c r="R54" s="2">
        <f t="shared" si="3"/>
        <v>-0.29150971346341054</v>
      </c>
      <c r="S54" s="3">
        <f t="shared" si="3"/>
        <v>0.40843103229356253</v>
      </c>
    </row>
    <row r="55" spans="1:29">
      <c r="A55">
        <f t="shared" si="4"/>
        <v>50</v>
      </c>
      <c r="B55" s="1">
        <v>-4.4511000000000002E-2</v>
      </c>
      <c r="C55" s="2">
        <v>-0.91251300000000002</v>
      </c>
      <c r="D55" s="2">
        <v>0.82349099999999997</v>
      </c>
      <c r="E55" s="2">
        <v>-5.53E-4</v>
      </c>
      <c r="F55" s="2">
        <v>-1.379E-3</v>
      </c>
      <c r="G55" s="2">
        <v>2.7300000000000002E-4</v>
      </c>
      <c r="H55" s="2">
        <v>1.4999999999999999E-4</v>
      </c>
      <c r="I55" s="2">
        <v>-1.1349999999999999E-3</v>
      </c>
      <c r="J55" s="2">
        <v>1.4350000000000001E-3</v>
      </c>
      <c r="K55" s="1">
        <f t="shared" si="2"/>
        <v>-0.11774400050789353</v>
      </c>
      <c r="L55" s="2">
        <f t="shared" si="2"/>
        <v>-2.4138512083633135</v>
      </c>
      <c r="M55" s="2">
        <f t="shared" si="2"/>
        <v>2.1783632073475263</v>
      </c>
      <c r="N55" s="2">
        <f t="shared" si="3"/>
        <v>-0.1462839124730182</v>
      </c>
      <c r="O55" s="2">
        <f t="shared" si="3"/>
        <v>-0.36478393363524786</v>
      </c>
      <c r="P55" s="2">
        <f t="shared" si="3"/>
        <v>7.2216108689211508E-2</v>
      </c>
      <c r="Q55" s="2">
        <f t="shared" si="3"/>
        <v>3.967918059846786E-2</v>
      </c>
      <c r="R55" s="2">
        <f t="shared" si="3"/>
        <v>-0.30023913319507345</v>
      </c>
      <c r="S55" s="3">
        <f t="shared" si="3"/>
        <v>0.37959749439200924</v>
      </c>
    </row>
    <row r="56" spans="1:29">
      <c r="A56">
        <f t="shared" si="4"/>
        <v>51</v>
      </c>
      <c r="B56" s="1">
        <v>-3.9216000000000001E-2</v>
      </c>
      <c r="C56" s="2">
        <v>-0.87342299999999995</v>
      </c>
      <c r="D56" s="2">
        <v>0.79499200000000003</v>
      </c>
      <c r="E56" s="2">
        <v>-5.3799999999999996E-4</v>
      </c>
      <c r="F56" s="2">
        <v>-1.3389999999999999E-3</v>
      </c>
      <c r="G56" s="2">
        <v>2.63E-4</v>
      </c>
      <c r="H56" s="2">
        <v>8.7000000000000001E-5</v>
      </c>
      <c r="I56" s="2">
        <v>-1.163E-3</v>
      </c>
      <c r="J56" s="2">
        <v>1.3370000000000001E-3</v>
      </c>
      <c r="K56" s="1">
        <f t="shared" si="2"/>
        <v>-0.10373724975663437</v>
      </c>
      <c r="L56" s="2">
        <f t="shared" si="2"/>
        <v>-2.3104472637237063</v>
      </c>
      <c r="M56" s="2">
        <f t="shared" si="2"/>
        <v>2.1029754094891442</v>
      </c>
      <c r="N56" s="2">
        <f t="shared" si="3"/>
        <v>-0.14231599441317139</v>
      </c>
      <c r="O56" s="2">
        <f t="shared" si="3"/>
        <v>-0.35420281880898974</v>
      </c>
      <c r="P56" s="2">
        <f t="shared" si="3"/>
        <v>6.9570829982646978E-2</v>
      </c>
      <c r="Q56" s="2">
        <f t="shared" si="3"/>
        <v>2.3013924747111357E-2</v>
      </c>
      <c r="R56" s="2">
        <f t="shared" si="3"/>
        <v>-0.30764591357345417</v>
      </c>
      <c r="S56" s="3">
        <f t="shared" si="3"/>
        <v>0.35367376306767689</v>
      </c>
    </row>
    <row r="57" spans="1:29">
      <c r="A57">
        <f t="shared" si="4"/>
        <v>52</v>
      </c>
      <c r="B57" s="1">
        <v>-4.2591999999999998E-2</v>
      </c>
      <c r="C57" s="2">
        <v>-0.83907399999999999</v>
      </c>
      <c r="D57" s="2">
        <v>0.75388900000000003</v>
      </c>
      <c r="E57" s="2">
        <v>-5.2400000000000005E-4</v>
      </c>
      <c r="F57" s="2">
        <v>-1.3010000000000001E-3</v>
      </c>
      <c r="G57" s="2">
        <v>2.5399999999999999E-4</v>
      </c>
      <c r="H57" s="2">
        <v>3.6999999999999998E-5</v>
      </c>
      <c r="I57" s="2">
        <v>-1.1789999999999999E-3</v>
      </c>
      <c r="J57" s="2">
        <v>1.253E-3</v>
      </c>
      <c r="K57" s="1">
        <f t="shared" si="2"/>
        <v>-0.1126677106699962</v>
      </c>
      <c r="L57" s="2">
        <f t="shared" si="2"/>
        <v>-2.2195845854319214</v>
      </c>
      <c r="M57" s="2">
        <f t="shared" si="2"/>
        <v>1.9942465188132226</v>
      </c>
      <c r="N57" s="2">
        <f t="shared" si="3"/>
        <v>-0.13861260422398106</v>
      </c>
      <c r="O57" s="2">
        <f t="shared" si="3"/>
        <v>-0.34415075972404457</v>
      </c>
      <c r="P57" s="2">
        <f t="shared" si="3"/>
        <v>6.7190079146738912E-2</v>
      </c>
      <c r="Q57" s="2">
        <f t="shared" si="3"/>
        <v>9.7875312142887382E-3</v>
      </c>
      <c r="R57" s="2">
        <f t="shared" si="3"/>
        <v>-0.31187835950395737</v>
      </c>
      <c r="S57" s="3">
        <f t="shared" si="3"/>
        <v>0.33145342193253485</v>
      </c>
    </row>
    <row r="58" spans="1:29">
      <c r="A58">
        <f t="shared" si="4"/>
        <v>53</v>
      </c>
      <c r="B58" s="1">
        <v>-4.6088999999999998E-2</v>
      </c>
      <c r="C58" s="2">
        <v>-0.80360399999999998</v>
      </c>
      <c r="D58" s="2">
        <v>0.71142700000000003</v>
      </c>
      <c r="E58" s="2">
        <v>-5.1000000000000004E-4</v>
      </c>
      <c r="F58" s="2">
        <v>-1.2639999999999999E-3</v>
      </c>
      <c r="G58" s="2">
        <v>2.4399999999999999E-4</v>
      </c>
      <c r="H58" s="2">
        <v>-2.0999999999999998E-6</v>
      </c>
      <c r="I58" s="2">
        <v>-1.1850000000000001E-3</v>
      </c>
      <c r="J58" s="2">
        <v>1.1800000000000001E-3</v>
      </c>
      <c r="K58" s="1">
        <f t="shared" si="2"/>
        <v>-0.12191825030685234</v>
      </c>
      <c r="L58" s="2">
        <f t="shared" si="2"/>
        <v>-2.1257565497100779</v>
      </c>
      <c r="M58" s="2">
        <f t="shared" si="2"/>
        <v>1.8819226943750798</v>
      </c>
      <c r="N58" s="2">
        <f t="shared" si="3"/>
        <v>-0.13490921403479073</v>
      </c>
      <c r="O58" s="2">
        <f t="shared" si="3"/>
        <v>-0.33436322850975581</v>
      </c>
      <c r="P58" s="2">
        <f t="shared" si="3"/>
        <v>6.4544800440174382E-2</v>
      </c>
      <c r="Q58" s="2">
        <f t="shared" si="3"/>
        <v>-5.5550852837855003E-4</v>
      </c>
      <c r="R58" s="2">
        <f t="shared" si="3"/>
        <v>-0.31346552672789613</v>
      </c>
      <c r="S58" s="3">
        <f t="shared" si="3"/>
        <v>0.31214288737461388</v>
      </c>
    </row>
    <row r="59" spans="1:29">
      <c r="A59">
        <f t="shared" si="4"/>
        <v>54</v>
      </c>
      <c r="B59" s="1">
        <v>-4.7822000000000003E-2</v>
      </c>
      <c r="C59" s="2">
        <v>-0.76794200000000001</v>
      </c>
      <c r="D59" s="2">
        <v>0.67229899999999998</v>
      </c>
      <c r="E59" s="2">
        <v>-4.9799999999999996E-4</v>
      </c>
      <c r="F59" s="2">
        <v>-1.2290000000000001E-3</v>
      </c>
      <c r="G59" s="2">
        <v>2.34E-4</v>
      </c>
      <c r="H59" s="2">
        <v>-3.6000000000000001E-5</v>
      </c>
      <c r="I59" s="2">
        <v>-1.1850000000000001E-3</v>
      </c>
      <c r="J59" s="2">
        <v>1.1130000000000001E-3</v>
      </c>
      <c r="K59" s="1">
        <f t="shared" si="2"/>
        <v>-0.12650251830532869</v>
      </c>
      <c r="L59" s="2">
        <f t="shared" si="2"/>
        <v>-2.0314206204765739</v>
      </c>
      <c r="M59" s="2">
        <f t="shared" si="2"/>
        <v>1.7784182291446229</v>
      </c>
      <c r="N59" s="2">
        <f t="shared" si="3"/>
        <v>-0.13173487958691329</v>
      </c>
      <c r="O59" s="2">
        <f t="shared" si="3"/>
        <v>-0.32510475303678005</v>
      </c>
      <c r="P59" s="2">
        <f t="shared" si="3"/>
        <v>6.1899521733609866E-2</v>
      </c>
      <c r="Q59" s="2">
        <f t="shared" si="3"/>
        <v>-9.5230033436322862E-3</v>
      </c>
      <c r="R59" s="2">
        <f t="shared" si="3"/>
        <v>-0.31346552672789613</v>
      </c>
      <c r="S59" s="3">
        <f t="shared" si="3"/>
        <v>0.29441952004063154</v>
      </c>
    </row>
    <row r="60" spans="1:29">
      <c r="A60">
        <f t="shared" si="4"/>
        <v>55</v>
      </c>
      <c r="B60" s="1">
        <v>-5.2338000000000003E-2</v>
      </c>
      <c r="C60" s="2">
        <v>-0.73555899999999996</v>
      </c>
      <c r="D60" s="2">
        <v>0.630884</v>
      </c>
      <c r="E60" s="2">
        <v>-4.86E-4</v>
      </c>
      <c r="F60" s="2">
        <v>-1.1950000000000001E-3</v>
      </c>
      <c r="G60" s="2">
        <v>2.24E-4</v>
      </c>
      <c r="H60" s="2">
        <v>-6.4999999999999994E-5</v>
      </c>
      <c r="I60" s="2">
        <v>-1.1789999999999999E-3</v>
      </c>
      <c r="J60" s="2">
        <v>1.0499999999999999E-3</v>
      </c>
      <c r="K60" s="1">
        <f t="shared" si="2"/>
        <v>-0.13844859694417405</v>
      </c>
      <c r="L60" s="2">
        <f t="shared" si="2"/>
        <v>-1.9457585601218945</v>
      </c>
      <c r="M60" s="2">
        <f t="shared" si="2"/>
        <v>1.6688640115122533</v>
      </c>
      <c r="N60" s="2">
        <f t="shared" si="3"/>
        <v>-0.12856054513903586</v>
      </c>
      <c r="O60" s="2">
        <f t="shared" si="3"/>
        <v>-0.31611080543446063</v>
      </c>
      <c r="P60" s="2">
        <f t="shared" si="3"/>
        <v>5.9254243027045336E-2</v>
      </c>
      <c r="Q60" s="2">
        <f t="shared" si="3"/>
        <v>-1.7194311592669407E-2</v>
      </c>
      <c r="R60" s="2">
        <f t="shared" si="3"/>
        <v>-0.31187835950395737</v>
      </c>
      <c r="S60" s="3">
        <f t="shared" si="3"/>
        <v>0.27775426418927501</v>
      </c>
      <c r="AC60" s="13"/>
    </row>
    <row r="61" spans="1:29">
      <c r="A61">
        <f t="shared" si="4"/>
        <v>56</v>
      </c>
      <c r="B61" s="1">
        <v>-6.4771999999999996E-2</v>
      </c>
      <c r="C61" s="2">
        <v>-0.70946900000000002</v>
      </c>
      <c r="D61" s="2">
        <v>0.57992600000000005</v>
      </c>
      <c r="E61" s="2">
        <v>-4.73E-4</v>
      </c>
      <c r="F61" s="2">
        <v>-1.1620000000000001E-3</v>
      </c>
      <c r="G61" s="2">
        <v>2.1599999999999999E-4</v>
      </c>
      <c r="H61" s="2">
        <v>-8.6000000000000003E-5</v>
      </c>
      <c r="I61" s="2">
        <v>-1.1659999999999999E-3</v>
      </c>
      <c r="J61" s="2">
        <v>9.9299999999999996E-4</v>
      </c>
      <c r="K61" s="1">
        <f t="shared" si="2"/>
        <v>-0.17133999238159733</v>
      </c>
      <c r="L61" s="2">
        <f t="shared" si="2"/>
        <v>-1.8767432386676264</v>
      </c>
      <c r="M61" s="2">
        <f t="shared" si="2"/>
        <v>1.5340658991831384</v>
      </c>
      <c r="N61" s="2">
        <f t="shared" ref="N61:S65" si="5">100*E61*$N$3</f>
        <v>-0.12512168282050198</v>
      </c>
      <c r="O61" s="2">
        <f t="shared" si="5"/>
        <v>-0.30738138570279772</v>
      </c>
      <c r="P61" s="2">
        <f t="shared" si="5"/>
        <v>5.7138020061793714E-2</v>
      </c>
      <c r="Q61" s="2">
        <f t="shared" si="5"/>
        <v>-2.2749396876454907E-2</v>
      </c>
      <c r="R61" s="2">
        <f t="shared" si="5"/>
        <v>-0.30843949718542346</v>
      </c>
      <c r="S61" s="3">
        <f t="shared" si="5"/>
        <v>0.26267617556185724</v>
      </c>
    </row>
    <row r="62" spans="1:29">
      <c r="A62">
        <f t="shared" si="4"/>
        <v>57</v>
      </c>
      <c r="B62" s="1">
        <v>-7.9455999999999999E-2</v>
      </c>
      <c r="C62" s="2">
        <v>-0.68529099999999998</v>
      </c>
      <c r="D62" s="2">
        <v>0.52637900000000004</v>
      </c>
      <c r="E62" s="2">
        <v>-4.6000000000000001E-4</v>
      </c>
      <c r="F62" s="2">
        <v>-1.1299999999999999E-3</v>
      </c>
      <c r="G62" s="2">
        <v>2.0900000000000001E-4</v>
      </c>
      <c r="H62" s="2">
        <v>-1E-4</v>
      </c>
      <c r="I62" s="2">
        <v>-1.1440000000000001E-3</v>
      </c>
      <c r="J62" s="2">
        <v>9.4499999999999998E-4</v>
      </c>
      <c r="K62" s="1">
        <f t="shared" si="2"/>
        <v>-0.21018326490879083</v>
      </c>
      <c r="L62" s="2">
        <f t="shared" si="2"/>
        <v>-1.8127856901003092</v>
      </c>
      <c r="M62" s="2">
        <f t="shared" si="2"/>
        <v>1.3924191602827276</v>
      </c>
      <c r="N62" s="2">
        <f t="shared" si="5"/>
        <v>-0.1216828205019681</v>
      </c>
      <c r="O62" s="2">
        <f t="shared" si="5"/>
        <v>-0.2989164938417912</v>
      </c>
      <c r="P62" s="2">
        <f t="shared" si="5"/>
        <v>5.5286324967198555E-2</v>
      </c>
      <c r="Q62" s="2">
        <f t="shared" si="5"/>
        <v>-2.6452787065645241E-2</v>
      </c>
      <c r="R62" s="2">
        <f t="shared" si="5"/>
        <v>-0.30261988403098156</v>
      </c>
      <c r="S62" s="3">
        <f t="shared" si="5"/>
        <v>0.24997883777034752</v>
      </c>
    </row>
    <row r="63" spans="1:29">
      <c r="A63">
        <f t="shared" si="4"/>
        <v>58</v>
      </c>
      <c r="B63" s="1">
        <v>-8.9969999999999994E-2</v>
      </c>
      <c r="C63" s="2">
        <v>-0.65927599999999997</v>
      </c>
      <c r="D63" s="2">
        <v>0.47933700000000001</v>
      </c>
      <c r="E63" s="2">
        <v>-4.4799999999999999E-4</v>
      </c>
      <c r="F63" s="2">
        <v>-1.0989999999999999E-3</v>
      </c>
      <c r="G63" s="2">
        <v>2.03E-4</v>
      </c>
      <c r="H63" s="2">
        <v>-1.08E-4</v>
      </c>
      <c r="I63" s="2">
        <v>-1.1180000000000001E-3</v>
      </c>
      <c r="J63" s="2">
        <v>9.01E-4</v>
      </c>
      <c r="K63" s="1">
        <f t="shared" si="2"/>
        <v>-0.23799572522961021</v>
      </c>
      <c r="L63" s="2">
        <f t="shared" si="2"/>
        <v>-1.7439687645490332</v>
      </c>
      <c r="M63" s="2">
        <f t="shared" si="2"/>
        <v>1.2679799593685193</v>
      </c>
      <c r="N63" s="2">
        <f t="shared" si="5"/>
        <v>-0.11850848605409067</v>
      </c>
      <c r="O63" s="2">
        <f t="shared" si="5"/>
        <v>-0.29071612985144119</v>
      </c>
      <c r="P63" s="2">
        <f t="shared" si="5"/>
        <v>5.3699157743259833E-2</v>
      </c>
      <c r="Q63" s="2">
        <f t="shared" si="5"/>
        <v>-2.8569010030896857E-2</v>
      </c>
      <c r="R63" s="2">
        <f t="shared" si="5"/>
        <v>-0.29574215939391379</v>
      </c>
      <c r="S63" s="3">
        <f t="shared" si="5"/>
        <v>0.23833961146146362</v>
      </c>
    </row>
    <row r="64" spans="1:29">
      <c r="A64">
        <f t="shared" si="4"/>
        <v>59</v>
      </c>
      <c r="B64" s="1">
        <v>-9.6298999999999996E-2</v>
      </c>
      <c r="C64" s="2">
        <v>-0.63188999999999995</v>
      </c>
      <c r="D64" s="2">
        <v>0.43929099999999999</v>
      </c>
      <c r="E64" s="2">
        <v>-4.3600000000000003E-4</v>
      </c>
      <c r="F64" s="2">
        <v>-1.0690000000000001E-3</v>
      </c>
      <c r="G64" s="2">
        <v>1.9699999999999999E-4</v>
      </c>
      <c r="H64" s="2">
        <v>-1.13E-4</v>
      </c>
      <c r="I64" s="2">
        <v>-1.088E-3</v>
      </c>
      <c r="J64" s="2">
        <v>8.6200000000000003E-4</v>
      </c>
      <c r="K64" s="1">
        <f t="shared" si="2"/>
        <v>-0.2547376941634571</v>
      </c>
      <c r="L64" s="2">
        <f t="shared" si="2"/>
        <v>-1.6715251618910569</v>
      </c>
      <c r="M64" s="2">
        <f t="shared" si="2"/>
        <v>1.1620471282854363</v>
      </c>
      <c r="N64" s="2">
        <f t="shared" si="5"/>
        <v>-0.11533415160621324</v>
      </c>
      <c r="O64" s="2">
        <f t="shared" si="5"/>
        <v>-0.28278029373174762</v>
      </c>
      <c r="P64" s="2">
        <f t="shared" si="5"/>
        <v>5.2111990519321118E-2</v>
      </c>
      <c r="Q64" s="2">
        <f t="shared" si="5"/>
        <v>-2.9891649384179118E-2</v>
      </c>
      <c r="R64" s="2">
        <f t="shared" si="5"/>
        <v>-0.28780632327422018</v>
      </c>
      <c r="S64" s="3">
        <f t="shared" si="5"/>
        <v>0.22802302450586195</v>
      </c>
    </row>
    <row r="65" spans="1:19" ht="15.75" thickBot="1">
      <c r="A65">
        <f t="shared" si="4"/>
        <v>60</v>
      </c>
      <c r="B65" s="4">
        <v>-0.102328</v>
      </c>
      <c r="C65" s="5">
        <v>-0.60541</v>
      </c>
      <c r="D65" s="5">
        <v>0.40075300000000003</v>
      </c>
      <c r="E65" s="5">
        <v>-4.2400000000000001E-4</v>
      </c>
      <c r="F65" s="5">
        <v>-1.0399999999999999E-3</v>
      </c>
      <c r="G65" s="5">
        <v>1.92E-4</v>
      </c>
      <c r="H65" s="5">
        <v>-1.13E-4</v>
      </c>
      <c r="I65" s="5">
        <v>-1.052E-3</v>
      </c>
      <c r="J65" s="5">
        <v>8.2600000000000002E-4</v>
      </c>
      <c r="K65" s="4">
        <f t="shared" si="2"/>
        <v>-0.27068607948533463</v>
      </c>
      <c r="L65" s="5">
        <f t="shared" si="2"/>
        <v>-1.6014781817412285</v>
      </c>
      <c r="M65" s="5">
        <f t="shared" si="2"/>
        <v>1.0601033774918527</v>
      </c>
      <c r="N65" s="5">
        <f t="shared" si="5"/>
        <v>-0.11215981715833583</v>
      </c>
      <c r="O65" s="5">
        <f t="shared" si="5"/>
        <v>-0.27510898548271051</v>
      </c>
      <c r="P65" s="5">
        <f t="shared" si="5"/>
        <v>5.0789351166038867E-2</v>
      </c>
      <c r="Q65" s="5">
        <f t="shared" si="5"/>
        <v>-2.9891649384179118E-2</v>
      </c>
      <c r="R65" s="5">
        <f t="shared" si="5"/>
        <v>-0.27828331993058791</v>
      </c>
      <c r="S65" s="6">
        <f t="shared" si="5"/>
        <v>0.21850002116222969</v>
      </c>
    </row>
  </sheetData>
  <mergeCells count="2">
    <mergeCell ref="B2:J2"/>
    <mergeCell ref="K2:S2"/>
  </mergeCells>
  <phoneticPr fontId="37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C66"/>
  <sheetViews>
    <sheetView topLeftCell="E1" workbookViewId="0">
      <selection activeCell="V1" sqref="V1:AE1048576"/>
    </sheetView>
  </sheetViews>
  <sheetFormatPr defaultRowHeight="15"/>
  <cols>
    <col min="2" max="2" width="10.5703125" bestFit="1" customWidth="1"/>
    <col min="11" max="11" width="11.140625" customWidth="1"/>
    <col min="13" max="13" width="15.28515625" customWidth="1"/>
  </cols>
  <sheetData>
    <row r="1" spans="1:19" ht="15.75" thickBot="1"/>
    <row r="2" spans="1:19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46" t="s">
        <v>9</v>
      </c>
      <c r="L2" s="47"/>
      <c r="M2" s="47"/>
      <c r="N2" s="47"/>
      <c r="O2" s="47"/>
      <c r="P2" s="47"/>
      <c r="Q2" s="47"/>
      <c r="R2" s="47"/>
      <c r="S2" s="51"/>
    </row>
    <row r="3" spans="1:19">
      <c r="B3" s="1"/>
      <c r="C3" s="7"/>
      <c r="D3" s="7"/>
      <c r="E3" s="7"/>
      <c r="F3" s="7"/>
      <c r="G3" s="7"/>
      <c r="H3" s="7"/>
      <c r="I3" s="7"/>
      <c r="J3" s="7"/>
      <c r="K3" s="8" t="s">
        <v>6</v>
      </c>
      <c r="L3" s="9">
        <v>50</v>
      </c>
      <c r="M3" s="9" t="s">
        <v>7</v>
      </c>
      <c r="N3" s="9">
        <f>L3/B5</f>
        <v>2.5346614959572147</v>
      </c>
      <c r="O3" s="9"/>
      <c r="P3" s="9"/>
      <c r="Q3" s="9"/>
      <c r="R3" s="9"/>
      <c r="S3" s="10"/>
    </row>
    <row r="4" spans="1:19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1" t="s">
        <v>4</v>
      </c>
      <c r="L4" s="2" t="s">
        <v>1</v>
      </c>
      <c r="M4" s="2" t="s">
        <v>2</v>
      </c>
      <c r="N4" s="2" t="s">
        <v>5</v>
      </c>
      <c r="O4" s="2" t="s">
        <v>1</v>
      </c>
      <c r="P4" s="2" t="s">
        <v>2</v>
      </c>
      <c r="Q4" s="2" t="s">
        <v>3</v>
      </c>
      <c r="R4" s="2" t="s">
        <v>1</v>
      </c>
      <c r="S4" s="3" t="s">
        <v>2</v>
      </c>
    </row>
    <row r="5" spans="1:19">
      <c r="A5">
        <v>0</v>
      </c>
      <c r="B5" s="1">
        <v>19.726500000000001</v>
      </c>
      <c r="C5" s="2">
        <v>18.333200000000001</v>
      </c>
      <c r="D5" s="2">
        <v>21.119900000000001</v>
      </c>
      <c r="E5" s="2">
        <v>-2.6899999999999998E-4</v>
      </c>
      <c r="F5" s="2">
        <v>-5.7300000000000005E-4</v>
      </c>
      <c r="G5" s="2">
        <v>3.4999999999999997E-5</v>
      </c>
      <c r="H5" s="2">
        <v>-1.2E-5</v>
      </c>
      <c r="I5" s="2">
        <v>-1.836E-3</v>
      </c>
      <c r="J5" s="2">
        <v>1.812E-3</v>
      </c>
      <c r="K5" s="1">
        <f>B5*$N$3</f>
        <v>50</v>
      </c>
      <c r="L5" s="2">
        <f t="shared" ref="L5:M20" si="0">C5*$N$3</f>
        <v>46.468456137682814</v>
      </c>
      <c r="M5" s="2">
        <f t="shared" si="0"/>
        <v>53.53179732846678</v>
      </c>
      <c r="N5" s="2">
        <f>100*E5*$N$3</f>
        <v>-6.818239424124907E-2</v>
      </c>
      <c r="O5" s="2">
        <f t="shared" ref="O5:S20" si="1">100*F5*$N$3</f>
        <v>-0.14523610371834841</v>
      </c>
      <c r="P5" s="2">
        <f t="shared" si="1"/>
        <v>8.8713152358502502E-3</v>
      </c>
      <c r="Q5" s="2">
        <f t="shared" si="1"/>
        <v>-3.0415937951486578E-3</v>
      </c>
      <c r="R5" s="2">
        <f t="shared" si="1"/>
        <v>-0.4653638506577446</v>
      </c>
      <c r="S5" s="3">
        <f t="shared" si="1"/>
        <v>0.4592806630674473</v>
      </c>
    </row>
    <row r="6" spans="1:19">
      <c r="A6">
        <f>A5+1</f>
        <v>1</v>
      </c>
      <c r="B6" s="1">
        <v>13.8066</v>
      </c>
      <c r="C6" s="2">
        <v>11.6411</v>
      </c>
      <c r="D6" s="2">
        <v>15.972099999999999</v>
      </c>
      <c r="E6" s="2">
        <v>-1.9799999999999999E-4</v>
      </c>
      <c r="F6" s="2">
        <v>-6.11E-4</v>
      </c>
      <c r="G6" s="2">
        <v>2.14E-4</v>
      </c>
      <c r="H6" s="2">
        <v>-7.4200000000000004E-4</v>
      </c>
      <c r="I6" s="2">
        <v>-3.2190000000000001E-3</v>
      </c>
      <c r="J6" s="2">
        <v>1.735E-3</v>
      </c>
      <c r="K6" s="1">
        <f t="shared" ref="K6:M65" si="2">B6*$N$3</f>
        <v>34.995057410082879</v>
      </c>
      <c r="L6" s="2">
        <f t="shared" si="0"/>
        <v>29.506247940587532</v>
      </c>
      <c r="M6" s="2">
        <f t="shared" si="0"/>
        <v>40.48386687957823</v>
      </c>
      <c r="N6" s="2">
        <f t="shared" ref="N6:S60" si="3">100*E6*$N$3</f>
        <v>-5.0186297619952844E-2</v>
      </c>
      <c r="O6" s="2">
        <f t="shared" si="1"/>
        <v>-0.15486781740298583</v>
      </c>
      <c r="P6" s="2">
        <f t="shared" si="1"/>
        <v>5.4241756013484389E-2</v>
      </c>
      <c r="Q6" s="2">
        <f t="shared" si="1"/>
        <v>-0.18807188300002534</v>
      </c>
      <c r="R6" s="2">
        <f t="shared" si="1"/>
        <v>-0.81590753554862749</v>
      </c>
      <c r="S6" s="3">
        <f t="shared" si="1"/>
        <v>0.43976376954857671</v>
      </c>
    </row>
    <row r="7" spans="1:19">
      <c r="A7">
        <f t="shared" ref="A7:A65" si="4">A6+1</f>
        <v>2</v>
      </c>
      <c r="B7" s="1">
        <v>10.570499999999999</v>
      </c>
      <c r="C7" s="2">
        <v>8.0985200000000006</v>
      </c>
      <c r="D7" s="2">
        <v>13.0425</v>
      </c>
      <c r="E7" s="2">
        <v>-2.5900000000000001E-4</v>
      </c>
      <c r="F7" s="2">
        <v>-7.0399999999999998E-4</v>
      </c>
      <c r="G7" s="2">
        <v>1.8599999999999999E-4</v>
      </c>
      <c r="H7" s="2">
        <v>-1.8400000000000001E-3</v>
      </c>
      <c r="I7" s="2">
        <v>-4.9160000000000002E-3</v>
      </c>
      <c r="J7" s="2">
        <v>1.235E-3</v>
      </c>
      <c r="K7" s="1">
        <f t="shared" si="2"/>
        <v>26.792639343015736</v>
      </c>
      <c r="L7" s="2">
        <f t="shared" si="0"/>
        <v>20.527006818239425</v>
      </c>
      <c r="M7" s="2">
        <f t="shared" si="0"/>
        <v>33.058322561021974</v>
      </c>
      <c r="N7" s="2">
        <f t="shared" si="3"/>
        <v>-6.5647732745291856E-2</v>
      </c>
      <c r="O7" s="2">
        <f t="shared" si="1"/>
        <v>-0.17844016931538792</v>
      </c>
      <c r="P7" s="2">
        <f t="shared" si="1"/>
        <v>4.7144703824804186E-2</v>
      </c>
      <c r="Q7" s="2">
        <f t="shared" si="1"/>
        <v>-0.46637771525612748</v>
      </c>
      <c r="R7" s="2">
        <f t="shared" si="1"/>
        <v>-1.2460395914125668</v>
      </c>
      <c r="S7" s="3">
        <f t="shared" si="1"/>
        <v>0.31303069475071599</v>
      </c>
    </row>
    <row r="8" spans="1:19">
      <c r="A8">
        <f t="shared" si="4"/>
        <v>3</v>
      </c>
      <c r="B8" s="1">
        <v>6.2528100000000002</v>
      </c>
      <c r="C8" s="2">
        <v>3.6557499999999998</v>
      </c>
      <c r="D8" s="2">
        <v>8.8498699999999992</v>
      </c>
      <c r="E8" s="2">
        <v>-2.3800000000000001E-4</v>
      </c>
      <c r="F8" s="2">
        <v>-7.1299999999999998E-4</v>
      </c>
      <c r="G8" s="2">
        <v>2.3599999999999999E-4</v>
      </c>
      <c r="H8" s="2">
        <v>-3.8219999999999999E-3</v>
      </c>
      <c r="I8" s="2">
        <v>-7.3119999999999999E-3</v>
      </c>
      <c r="J8" s="2">
        <v>-3.3199999999999999E-4</v>
      </c>
      <c r="K8" s="1">
        <f t="shared" si="2"/>
        <v>15.848756748536232</v>
      </c>
      <c r="L8" s="2">
        <f t="shared" si="0"/>
        <v>9.2660887638455876</v>
      </c>
      <c r="M8" s="2">
        <f t="shared" si="0"/>
        <v>22.431424733226873</v>
      </c>
      <c r="N8" s="2">
        <f t="shared" si="3"/>
        <v>-6.0324943603781711E-2</v>
      </c>
      <c r="O8" s="2">
        <f t="shared" si="1"/>
        <v>-0.1807213646617494</v>
      </c>
      <c r="P8" s="2">
        <f t="shared" si="1"/>
        <v>5.9818011304590267E-2</v>
      </c>
      <c r="Q8" s="2">
        <f t="shared" si="1"/>
        <v>-0.96874762375484746</v>
      </c>
      <c r="R8" s="2">
        <f t="shared" si="1"/>
        <v>-1.8533444858439152</v>
      </c>
      <c r="S8" s="3">
        <f t="shared" si="1"/>
        <v>-8.4150761665779533E-2</v>
      </c>
    </row>
    <row r="9" spans="1:19">
      <c r="A9">
        <f t="shared" si="4"/>
        <v>4</v>
      </c>
      <c r="B9" s="1">
        <v>6.8696900000000003</v>
      </c>
      <c r="C9" s="2">
        <v>4.7311699999999997</v>
      </c>
      <c r="D9" s="2">
        <v>9.0082100000000001</v>
      </c>
      <c r="E9" s="2">
        <v>-5.1099999999999995E-4</v>
      </c>
      <c r="F9" s="2">
        <v>-9.59E-4</v>
      </c>
      <c r="G9" s="2">
        <v>-6.3999999999999997E-5</v>
      </c>
      <c r="H9" s="2">
        <v>-5.2579999999999997E-3</v>
      </c>
      <c r="I9" s="2">
        <v>-8.6979999999999991E-3</v>
      </c>
      <c r="J9" s="2">
        <v>-1.818E-3</v>
      </c>
      <c r="K9" s="1">
        <f t="shared" si="2"/>
        <v>17.412338732162318</v>
      </c>
      <c r="L9" s="2">
        <f t="shared" si="0"/>
        <v>11.991914429827894</v>
      </c>
      <c r="M9" s="2">
        <f t="shared" si="0"/>
        <v>22.83276303449674</v>
      </c>
      <c r="N9" s="2">
        <f t="shared" si="3"/>
        <v>-0.12952120244341364</v>
      </c>
      <c r="O9" s="2">
        <f t="shared" si="1"/>
        <v>-0.24307403746229689</v>
      </c>
      <c r="P9" s="2">
        <f t="shared" si="1"/>
        <v>-1.6221833574126172E-2</v>
      </c>
      <c r="Q9" s="2">
        <f t="shared" si="1"/>
        <v>-1.3327250145743033</v>
      </c>
      <c r="R9" s="2">
        <f t="shared" si="1"/>
        <v>-2.2046485691835853</v>
      </c>
      <c r="S9" s="3">
        <f t="shared" si="1"/>
        <v>-0.46080145996502159</v>
      </c>
    </row>
    <row r="10" spans="1:19">
      <c r="A10">
        <f t="shared" si="4"/>
        <v>5</v>
      </c>
      <c r="B10" s="1">
        <v>6.6094499999999998</v>
      </c>
      <c r="C10" s="2">
        <v>4.4047200000000002</v>
      </c>
      <c r="D10" s="2">
        <v>8.81419</v>
      </c>
      <c r="E10" s="2">
        <v>-7.0799999999999997E-4</v>
      </c>
      <c r="F10" s="2">
        <v>-1.194E-3</v>
      </c>
      <c r="G10" s="2">
        <v>-2.22E-4</v>
      </c>
      <c r="H10" s="2">
        <v>-6.3810000000000004E-3</v>
      </c>
      <c r="I10" s="2">
        <v>-1.004E-2</v>
      </c>
      <c r="J10" s="2">
        <v>-2.7230000000000002E-3</v>
      </c>
      <c r="K10" s="1">
        <f t="shared" si="2"/>
        <v>16.752718424454411</v>
      </c>
      <c r="L10" s="2">
        <f t="shared" si="0"/>
        <v>11.164474184472663</v>
      </c>
      <c r="M10" s="2">
        <f t="shared" si="0"/>
        <v>22.34098801105112</v>
      </c>
      <c r="N10" s="2">
        <f t="shared" si="3"/>
        <v>-0.17945403391377079</v>
      </c>
      <c r="O10" s="2">
        <f t="shared" si="1"/>
        <v>-0.30263858261729143</v>
      </c>
      <c r="P10" s="2">
        <f t="shared" si="1"/>
        <v>-5.6269485210250166E-2</v>
      </c>
      <c r="Q10" s="2">
        <f t="shared" si="1"/>
        <v>-1.6173675005702988</v>
      </c>
      <c r="R10" s="2">
        <f t="shared" si="1"/>
        <v>-2.5448001419410438</v>
      </c>
      <c r="S10" s="3">
        <f t="shared" si="1"/>
        <v>-0.69018832534914965</v>
      </c>
    </row>
    <row r="11" spans="1:19">
      <c r="A11">
        <f t="shared" si="4"/>
        <v>6</v>
      </c>
      <c r="B11" s="1">
        <v>6.1140100000000004</v>
      </c>
      <c r="C11" s="2">
        <v>3.8451900000000001</v>
      </c>
      <c r="D11" s="2">
        <v>8.3828300000000002</v>
      </c>
      <c r="E11" s="2">
        <v>-8.0199999999999998E-4</v>
      </c>
      <c r="F11" s="2">
        <v>-1.3290000000000001E-3</v>
      </c>
      <c r="G11" s="2">
        <v>-2.7500000000000002E-4</v>
      </c>
      <c r="H11" s="2">
        <v>-6.9950000000000003E-3</v>
      </c>
      <c r="I11" s="2">
        <v>-1.0884E-2</v>
      </c>
      <c r="J11" s="2">
        <v>-3.1059999999999998E-3</v>
      </c>
      <c r="K11" s="1">
        <f t="shared" si="2"/>
        <v>15.496945732897371</v>
      </c>
      <c r="L11" s="2">
        <f t="shared" si="0"/>
        <v>9.7462550376397221</v>
      </c>
      <c r="M11" s="2">
        <f t="shared" si="0"/>
        <v>21.247636428155019</v>
      </c>
      <c r="N11" s="2">
        <f t="shared" si="3"/>
        <v>-0.20327985197576859</v>
      </c>
      <c r="O11" s="2">
        <f t="shared" si="1"/>
        <v>-0.33685651281271389</v>
      </c>
      <c r="P11" s="2">
        <f t="shared" si="1"/>
        <v>-6.9703191138823409E-2</v>
      </c>
      <c r="Q11" s="2">
        <f t="shared" si="1"/>
        <v>-1.7729957164220718</v>
      </c>
      <c r="R11" s="2">
        <f t="shared" si="1"/>
        <v>-2.7587255721998325</v>
      </c>
      <c r="S11" s="3">
        <f t="shared" si="1"/>
        <v>-0.78726586064431081</v>
      </c>
    </row>
    <row r="12" spans="1:19">
      <c r="A12">
        <f t="shared" si="4"/>
        <v>7</v>
      </c>
      <c r="B12" s="1">
        <v>5.11449</v>
      </c>
      <c r="C12" s="2">
        <v>2.9351799999999999</v>
      </c>
      <c r="D12" s="2">
        <v>7.2938000000000001</v>
      </c>
      <c r="E12" s="2">
        <v>-8.4000000000000003E-4</v>
      </c>
      <c r="F12" s="2">
        <v>-1.403E-3</v>
      </c>
      <c r="G12" s="2">
        <v>-2.7599999999999999E-4</v>
      </c>
      <c r="H12" s="2">
        <v>-7.4149999999999997E-3</v>
      </c>
      <c r="I12" s="2">
        <v>-1.1488E-2</v>
      </c>
      <c r="J12" s="2">
        <v>-3.3419999999999999E-3</v>
      </c>
      <c r="K12" s="1">
        <f t="shared" si="2"/>
        <v>12.963500874458214</v>
      </c>
      <c r="L12" s="2">
        <f t="shared" si="0"/>
        <v>7.4396877297036967</v>
      </c>
      <c r="M12" s="2">
        <f t="shared" si="0"/>
        <v>18.487314019212732</v>
      </c>
      <c r="N12" s="2">
        <f t="shared" si="3"/>
        <v>-0.21291156566040606</v>
      </c>
      <c r="O12" s="2">
        <f t="shared" si="1"/>
        <v>-0.35561300788279726</v>
      </c>
      <c r="P12" s="2">
        <f t="shared" si="1"/>
        <v>-6.9956657288419127E-2</v>
      </c>
      <c r="Q12" s="2">
        <f t="shared" si="1"/>
        <v>-1.8794514992522746</v>
      </c>
      <c r="R12" s="2">
        <f t="shared" si="1"/>
        <v>-2.9118191265556481</v>
      </c>
      <c r="S12" s="3">
        <f t="shared" si="1"/>
        <v>-0.84708387194890111</v>
      </c>
    </row>
    <row r="13" spans="1:19">
      <c r="A13">
        <f t="shared" si="4"/>
        <v>8</v>
      </c>
      <c r="B13" s="1">
        <v>4.4298999999999999</v>
      </c>
      <c r="C13" s="2">
        <v>2.2423299999999999</v>
      </c>
      <c r="D13" s="2">
        <v>6.61747</v>
      </c>
      <c r="E13" s="2">
        <v>-9.2299999999999999E-4</v>
      </c>
      <c r="F13" s="2">
        <v>-1.5280000000000001E-3</v>
      </c>
      <c r="G13" s="2">
        <v>-3.1799999999999998E-4</v>
      </c>
      <c r="H13" s="2">
        <v>-7.6860000000000001E-3</v>
      </c>
      <c r="I13" s="2">
        <v>-1.1906E-2</v>
      </c>
      <c r="J13" s="2">
        <v>-3.4650000000000002E-3</v>
      </c>
      <c r="K13" s="1">
        <f t="shared" si="2"/>
        <v>11.228296960940865</v>
      </c>
      <c r="L13" s="2">
        <f t="shared" si="0"/>
        <v>5.6835475122297412</v>
      </c>
      <c r="M13" s="2">
        <f t="shared" si="0"/>
        <v>16.77304640965199</v>
      </c>
      <c r="N13" s="2">
        <f t="shared" si="3"/>
        <v>-0.23394925607685091</v>
      </c>
      <c r="O13" s="2">
        <f t="shared" si="1"/>
        <v>-0.38729627658226246</v>
      </c>
      <c r="P13" s="2">
        <f t="shared" si="1"/>
        <v>-8.0602235571439418E-2</v>
      </c>
      <c r="Q13" s="2">
        <f t="shared" si="1"/>
        <v>-1.9481408257927153</v>
      </c>
      <c r="R13" s="2">
        <f t="shared" si="1"/>
        <v>-3.0177679770866597</v>
      </c>
      <c r="S13" s="3">
        <f t="shared" si="1"/>
        <v>-0.87826020834917495</v>
      </c>
    </row>
    <row r="14" spans="1:19">
      <c r="A14">
        <f t="shared" si="4"/>
        <v>9</v>
      </c>
      <c r="B14" s="1">
        <v>3.8725900000000002</v>
      </c>
      <c r="C14" s="2">
        <v>1.6880999999999999</v>
      </c>
      <c r="D14" s="2">
        <v>6.0570899999999996</v>
      </c>
      <c r="E14" s="2">
        <v>-1.016E-3</v>
      </c>
      <c r="F14" s="2">
        <v>-1.6609999999999999E-3</v>
      </c>
      <c r="G14" s="2">
        <v>-3.7100000000000002E-4</v>
      </c>
      <c r="H14" s="2">
        <v>-7.8469999999999998E-3</v>
      </c>
      <c r="I14" s="2">
        <v>-1.2165E-2</v>
      </c>
      <c r="J14" s="2">
        <v>-3.529E-3</v>
      </c>
      <c r="K14" s="1">
        <f t="shared" si="2"/>
        <v>9.8157047626289504</v>
      </c>
      <c r="L14" s="2">
        <f t="shared" si="0"/>
        <v>4.2787620713253736</v>
      </c>
      <c r="M14" s="2">
        <f t="shared" si="0"/>
        <v>15.352672800547484</v>
      </c>
      <c r="N14" s="2">
        <f t="shared" si="3"/>
        <v>-0.257521607989253</v>
      </c>
      <c r="O14" s="2">
        <f t="shared" si="1"/>
        <v>-0.42100727447849334</v>
      </c>
      <c r="P14" s="2">
        <f t="shared" si="1"/>
        <v>-9.4035941500012668E-2</v>
      </c>
      <c r="Q14" s="2">
        <f t="shared" si="1"/>
        <v>-1.9889488758776261</v>
      </c>
      <c r="R14" s="2">
        <f t="shared" si="1"/>
        <v>-3.0834157098319519</v>
      </c>
      <c r="S14" s="3">
        <f t="shared" si="1"/>
        <v>-0.89448204192330105</v>
      </c>
    </row>
    <row r="15" spans="1:19">
      <c r="A15">
        <f t="shared" si="4"/>
        <v>10</v>
      </c>
      <c r="B15" s="1">
        <v>3.4284500000000002</v>
      </c>
      <c r="C15" s="2">
        <v>1.26231</v>
      </c>
      <c r="D15" s="2">
        <v>5.5945999999999998</v>
      </c>
      <c r="E15" s="2">
        <v>-1.0870000000000001E-3</v>
      </c>
      <c r="F15" s="2">
        <v>-1.768E-3</v>
      </c>
      <c r="G15" s="2">
        <v>-4.0499999999999998E-4</v>
      </c>
      <c r="H15" s="2">
        <v>-7.8600000000000007E-3</v>
      </c>
      <c r="I15" s="2">
        <v>-1.2239E-2</v>
      </c>
      <c r="J15" s="2">
        <v>-3.4810000000000002E-3</v>
      </c>
      <c r="K15" s="1">
        <f t="shared" si="2"/>
        <v>8.6899602058145131</v>
      </c>
      <c r="L15" s="2">
        <f t="shared" si="0"/>
        <v>3.1995285529617519</v>
      </c>
      <c r="M15" s="2">
        <f t="shared" si="0"/>
        <v>14.180417205282232</v>
      </c>
      <c r="N15" s="2">
        <f t="shared" si="3"/>
        <v>-0.27551770461054925</v>
      </c>
      <c r="O15" s="2">
        <f t="shared" si="1"/>
        <v>-0.44812815248523558</v>
      </c>
      <c r="P15" s="2">
        <f t="shared" si="1"/>
        <v>-0.10265379058626718</v>
      </c>
      <c r="Q15" s="2">
        <f t="shared" si="1"/>
        <v>-1.9922439358223709</v>
      </c>
      <c r="R15" s="2">
        <f t="shared" si="1"/>
        <v>-3.1021722049020348</v>
      </c>
      <c r="S15" s="3">
        <f t="shared" si="1"/>
        <v>-0.88231566674270645</v>
      </c>
    </row>
    <row r="16" spans="1:19">
      <c r="A16">
        <f t="shared" si="4"/>
        <v>11</v>
      </c>
      <c r="B16" s="1">
        <v>3.0116399999999999</v>
      </c>
      <c r="C16" s="2">
        <v>0.90633900000000001</v>
      </c>
      <c r="D16" s="2">
        <v>5.1169399999999996</v>
      </c>
      <c r="E16" s="2">
        <v>-1.1360000000000001E-3</v>
      </c>
      <c r="F16" s="2">
        <v>-1.8489999999999999E-3</v>
      </c>
      <c r="G16" s="2">
        <v>-4.2200000000000001E-4</v>
      </c>
      <c r="H16" s="2">
        <v>-7.7520000000000002E-3</v>
      </c>
      <c r="I16" s="2">
        <v>-1.2151E-2</v>
      </c>
      <c r="J16" s="2">
        <v>-3.3519999999999999E-3</v>
      </c>
      <c r="K16" s="1">
        <f t="shared" si="2"/>
        <v>7.6334879476845856</v>
      </c>
      <c r="L16" s="2">
        <f t="shared" si="0"/>
        <v>2.2972625655843659</v>
      </c>
      <c r="M16" s="2">
        <f t="shared" si="0"/>
        <v>12.969710795123309</v>
      </c>
      <c r="N16" s="2">
        <f t="shared" si="3"/>
        <v>-0.28793754594073961</v>
      </c>
      <c r="O16" s="2">
        <f t="shared" si="1"/>
        <v>-0.46865891060248904</v>
      </c>
      <c r="P16" s="2">
        <f t="shared" si="1"/>
        <v>-0.10696271512939447</v>
      </c>
      <c r="Q16" s="2">
        <f t="shared" si="1"/>
        <v>-1.9648695916660328</v>
      </c>
      <c r="R16" s="2">
        <f t="shared" si="1"/>
        <v>-3.0798671837376119</v>
      </c>
      <c r="S16" s="3">
        <f t="shared" si="1"/>
        <v>-0.84961853344485838</v>
      </c>
    </row>
    <row r="17" spans="1:19">
      <c r="A17">
        <f t="shared" si="4"/>
        <v>12</v>
      </c>
      <c r="B17" s="1">
        <v>2.6314600000000001</v>
      </c>
      <c r="C17" s="2">
        <v>0.59829699999999997</v>
      </c>
      <c r="D17" s="2">
        <v>4.6646299999999998</v>
      </c>
      <c r="E17" s="2">
        <v>-1.1820000000000001E-3</v>
      </c>
      <c r="F17" s="2">
        <v>-1.926E-3</v>
      </c>
      <c r="G17" s="2">
        <v>-4.37E-4</v>
      </c>
      <c r="H17" s="2">
        <v>-7.5599999999999999E-3</v>
      </c>
      <c r="I17" s="2">
        <v>-1.1951E-2</v>
      </c>
      <c r="J17" s="2">
        <v>-3.1679999999999998E-3</v>
      </c>
      <c r="K17" s="1">
        <f t="shared" si="2"/>
        <v>6.6698603401515726</v>
      </c>
      <c r="L17" s="2">
        <f t="shared" si="0"/>
        <v>1.5164803690467137</v>
      </c>
      <c r="M17" s="2">
        <f t="shared" si="0"/>
        <v>11.823258053886901</v>
      </c>
      <c r="N17" s="2">
        <f t="shared" si="3"/>
        <v>-0.29959698882214281</v>
      </c>
      <c r="O17" s="2">
        <f t="shared" si="1"/>
        <v>-0.48817580412135952</v>
      </c>
      <c r="P17" s="2">
        <f t="shared" si="1"/>
        <v>-0.11076470737333029</v>
      </c>
      <c r="Q17" s="2">
        <f t="shared" si="1"/>
        <v>-1.9162040909436544</v>
      </c>
      <c r="R17" s="2">
        <f t="shared" si="1"/>
        <v>-3.0291739538184674</v>
      </c>
      <c r="S17" s="3">
        <f t="shared" si="1"/>
        <v>-0.8029807619192455</v>
      </c>
    </row>
    <row r="18" spans="1:19">
      <c r="A18">
        <f t="shared" si="4"/>
        <v>13</v>
      </c>
      <c r="B18" s="1">
        <v>2.2781199999999999</v>
      </c>
      <c r="C18" s="2">
        <v>0.32064100000000001</v>
      </c>
      <c r="D18" s="2">
        <v>4.2355999999999998</v>
      </c>
      <c r="E18" s="2">
        <v>-1.225E-3</v>
      </c>
      <c r="F18" s="2">
        <v>-2E-3</v>
      </c>
      <c r="G18" s="2">
        <v>-4.4999999999999999E-4</v>
      </c>
      <c r="H18" s="2">
        <v>-7.3140000000000002E-3</v>
      </c>
      <c r="I18" s="2">
        <v>-1.1672999999999999E-2</v>
      </c>
      <c r="J18" s="2">
        <v>-2.9550000000000002E-3</v>
      </c>
      <c r="K18" s="1">
        <f t="shared" si="2"/>
        <v>5.7742630471700496</v>
      </c>
      <c r="L18" s="2">
        <f t="shared" si="0"/>
        <v>0.81271639672521734</v>
      </c>
      <c r="M18" s="2">
        <f t="shared" si="0"/>
        <v>10.735812232276379</v>
      </c>
      <c r="N18" s="2">
        <f t="shared" si="3"/>
        <v>-0.31049603325475877</v>
      </c>
      <c r="O18" s="2">
        <f t="shared" si="1"/>
        <v>-0.506932299191443</v>
      </c>
      <c r="P18" s="2">
        <f t="shared" si="1"/>
        <v>-0.11405976731807466</v>
      </c>
      <c r="Q18" s="2">
        <f t="shared" si="1"/>
        <v>-1.8538514181431069</v>
      </c>
      <c r="R18" s="2">
        <f t="shared" si="1"/>
        <v>-2.9587103642308565</v>
      </c>
      <c r="S18" s="3">
        <f t="shared" si="1"/>
        <v>-0.74899247205535702</v>
      </c>
    </row>
    <row r="19" spans="1:19">
      <c r="A19">
        <f t="shared" si="4"/>
        <v>14</v>
      </c>
      <c r="B19" s="1">
        <v>1.9649399999999999</v>
      </c>
      <c r="C19" s="2">
        <v>8.0637E-2</v>
      </c>
      <c r="D19" s="2">
        <v>3.8492500000000001</v>
      </c>
      <c r="E19" s="2">
        <v>-1.2620000000000001E-3</v>
      </c>
      <c r="F19" s="2">
        <v>-2.0639999999999999E-3</v>
      </c>
      <c r="G19" s="2">
        <v>-4.5899999999999999E-4</v>
      </c>
      <c r="H19" s="2">
        <v>-7.025E-3</v>
      </c>
      <c r="I19" s="2">
        <v>-1.1335E-2</v>
      </c>
      <c r="J19" s="2">
        <v>-2.7160000000000001E-3</v>
      </c>
      <c r="K19" s="1">
        <f t="shared" si="2"/>
        <v>4.9804577598661695</v>
      </c>
      <c r="L19" s="2">
        <f t="shared" si="0"/>
        <v>0.20438749904950193</v>
      </c>
      <c r="M19" s="2">
        <f t="shared" si="0"/>
        <v>9.7565457633133086</v>
      </c>
      <c r="N19" s="2">
        <f t="shared" si="3"/>
        <v>-0.31987428078980051</v>
      </c>
      <c r="O19" s="2">
        <f t="shared" si="1"/>
        <v>-0.52315413276556899</v>
      </c>
      <c r="P19" s="2">
        <f t="shared" si="1"/>
        <v>-0.11634096266443615</v>
      </c>
      <c r="Q19" s="2">
        <f t="shared" si="1"/>
        <v>-1.7805997009099432</v>
      </c>
      <c r="R19" s="2">
        <f t="shared" si="1"/>
        <v>-2.8730388056675027</v>
      </c>
      <c r="S19" s="3">
        <f t="shared" si="1"/>
        <v>-0.68841406230197955</v>
      </c>
    </row>
    <row r="20" spans="1:19">
      <c r="A20">
        <f t="shared" si="4"/>
        <v>15</v>
      </c>
      <c r="B20" s="1">
        <v>1.6935199999999999</v>
      </c>
      <c r="C20" s="2">
        <v>-0.116146</v>
      </c>
      <c r="D20" s="2">
        <v>3.5032000000000001</v>
      </c>
      <c r="E20" s="2">
        <v>-1.292E-3</v>
      </c>
      <c r="F20" s="2">
        <v>-2.1189999999999998E-3</v>
      </c>
      <c r="G20" s="2">
        <v>-4.64E-4</v>
      </c>
      <c r="H20" s="2">
        <v>-6.7029999999999998E-3</v>
      </c>
      <c r="I20" s="2">
        <v>-1.0949E-2</v>
      </c>
      <c r="J20" s="2">
        <v>-2.4559999999999998E-3</v>
      </c>
      <c r="K20" s="1">
        <f t="shared" si="2"/>
        <v>4.2924999366334617</v>
      </c>
      <c r="L20" s="2">
        <f t="shared" si="0"/>
        <v>-0.29439079410944663</v>
      </c>
      <c r="M20" s="2">
        <f t="shared" si="0"/>
        <v>8.8794261526373148</v>
      </c>
      <c r="N20" s="2">
        <f t="shared" si="3"/>
        <v>-0.32747826527767215</v>
      </c>
      <c r="O20" s="2">
        <f t="shared" si="1"/>
        <v>-0.53709477099333369</v>
      </c>
      <c r="P20" s="2">
        <f t="shared" si="1"/>
        <v>-0.11760829341241476</v>
      </c>
      <c r="Q20" s="2">
        <f t="shared" si="1"/>
        <v>-1.6989836007401211</v>
      </c>
      <c r="R20" s="2">
        <f t="shared" si="1"/>
        <v>-2.7752008719235541</v>
      </c>
      <c r="S20" s="3">
        <f t="shared" si="1"/>
        <v>-0.62251286340709189</v>
      </c>
    </row>
    <row r="21" spans="1:19">
      <c r="A21">
        <f t="shared" si="4"/>
        <v>16</v>
      </c>
      <c r="B21" s="1">
        <v>1.45669</v>
      </c>
      <c r="C21" s="2">
        <v>-0.27703899999999998</v>
      </c>
      <c r="D21" s="2">
        <v>3.19041</v>
      </c>
      <c r="E21" s="2">
        <v>-1.317E-3</v>
      </c>
      <c r="F21" s="2">
        <v>-2.1679999999999998E-3</v>
      </c>
      <c r="G21" s="2">
        <v>-4.6500000000000003E-4</v>
      </c>
      <c r="H21" s="2">
        <v>-6.3569999999999998E-3</v>
      </c>
      <c r="I21" s="2">
        <v>-1.0529E-2</v>
      </c>
      <c r="J21" s="2">
        <v>-2.186E-3</v>
      </c>
      <c r="K21" s="1">
        <f t="shared" si="2"/>
        <v>3.6922160545459151</v>
      </c>
      <c r="L21" s="2">
        <f t="shared" si="2"/>
        <v>-0.70220008617849072</v>
      </c>
      <c r="M21" s="2">
        <f t="shared" si="2"/>
        <v>8.0866093833168566</v>
      </c>
      <c r="N21" s="2">
        <f t="shared" si="3"/>
        <v>-0.33381491901756521</v>
      </c>
      <c r="O21" s="2">
        <f t="shared" si="3"/>
        <v>-0.54951461232352417</v>
      </c>
      <c r="P21" s="2">
        <f t="shared" si="3"/>
        <v>-0.11786175956201048</v>
      </c>
      <c r="Q21" s="2">
        <f t="shared" si="3"/>
        <v>-1.6112843129800012</v>
      </c>
      <c r="R21" s="2">
        <f t="shared" si="3"/>
        <v>-2.6687450890933513</v>
      </c>
      <c r="S21" s="3">
        <f t="shared" si="3"/>
        <v>-0.55407700301624707</v>
      </c>
    </row>
    <row r="22" spans="1:19">
      <c r="A22">
        <f t="shared" si="4"/>
        <v>17</v>
      </c>
      <c r="B22" s="1">
        <v>1.24441</v>
      </c>
      <c r="C22" s="2">
        <v>-0.41233399999999998</v>
      </c>
      <c r="D22" s="2">
        <v>2.90116</v>
      </c>
      <c r="E22" s="2">
        <v>-1.338E-3</v>
      </c>
      <c r="F22" s="2">
        <v>-2.2109999999999999E-3</v>
      </c>
      <c r="G22" s="2">
        <v>-4.6500000000000003E-4</v>
      </c>
      <c r="H22" s="2">
        <v>-5.999E-3</v>
      </c>
      <c r="I22" s="2">
        <v>-1.0085999999999999E-2</v>
      </c>
      <c r="J22" s="2">
        <v>-1.9120000000000001E-3</v>
      </c>
      <c r="K22" s="1">
        <f t="shared" si="2"/>
        <v>3.1541581121841173</v>
      </c>
      <c r="L22" s="2">
        <f t="shared" si="2"/>
        <v>-1.0451271132740221</v>
      </c>
      <c r="M22" s="2">
        <f t="shared" si="2"/>
        <v>7.3534585456112325</v>
      </c>
      <c r="N22" s="2">
        <f t="shared" si="3"/>
        <v>-0.33913770815907535</v>
      </c>
      <c r="O22" s="2">
        <f t="shared" si="3"/>
        <v>-0.56041365675614019</v>
      </c>
      <c r="P22" s="2">
        <f t="shared" si="3"/>
        <v>-0.11786175956201048</v>
      </c>
      <c r="Q22" s="2">
        <f t="shared" si="3"/>
        <v>-1.520543431424733</v>
      </c>
      <c r="R22" s="2">
        <f t="shared" si="3"/>
        <v>-2.5564595848224467</v>
      </c>
      <c r="S22" s="3">
        <f t="shared" si="3"/>
        <v>-0.48462727802701949</v>
      </c>
    </row>
    <row r="23" spans="1:19">
      <c r="A23">
        <f t="shared" si="4"/>
        <v>18</v>
      </c>
      <c r="B23" s="1">
        <v>1.05406</v>
      </c>
      <c r="C23" s="2">
        <v>-0.52660799999999997</v>
      </c>
      <c r="D23" s="2">
        <v>2.6347200000000002</v>
      </c>
      <c r="E23" s="2">
        <v>-1.3550000000000001E-3</v>
      </c>
      <c r="F23" s="2">
        <v>-2.248E-3</v>
      </c>
      <c r="G23" s="2">
        <v>-4.6200000000000001E-4</v>
      </c>
      <c r="H23" s="2">
        <v>-5.6360000000000004E-3</v>
      </c>
      <c r="I23" s="2">
        <v>-9.6299999999999997E-3</v>
      </c>
      <c r="J23" s="2">
        <v>-1.642E-3</v>
      </c>
      <c r="K23" s="1">
        <f t="shared" si="2"/>
        <v>2.6716852964286617</v>
      </c>
      <c r="L23" s="2">
        <f t="shared" si="2"/>
        <v>-1.3347730210630369</v>
      </c>
      <c r="M23" s="2">
        <f t="shared" si="2"/>
        <v>6.678123336628393</v>
      </c>
      <c r="N23" s="2">
        <f t="shared" si="3"/>
        <v>-0.3434466327022026</v>
      </c>
      <c r="O23" s="2">
        <f t="shared" si="3"/>
        <v>-0.56979190429118187</v>
      </c>
      <c r="P23" s="2">
        <f t="shared" si="3"/>
        <v>-0.11710136111322331</v>
      </c>
      <c r="Q23" s="2">
        <f t="shared" si="3"/>
        <v>-1.4285352191214862</v>
      </c>
      <c r="R23" s="2">
        <f t="shared" si="3"/>
        <v>-2.4408790206067978</v>
      </c>
      <c r="S23" s="3">
        <f t="shared" si="3"/>
        <v>-0.41619141763617468</v>
      </c>
    </row>
    <row r="24" spans="1:19">
      <c r="A24">
        <f t="shared" si="4"/>
        <v>19</v>
      </c>
      <c r="B24" s="1">
        <v>0.88586200000000004</v>
      </c>
      <c r="C24" s="2">
        <v>-0.62061100000000002</v>
      </c>
      <c r="D24" s="2">
        <v>2.3923399999999999</v>
      </c>
      <c r="E24" s="2">
        <v>-1.3680000000000001E-3</v>
      </c>
      <c r="F24" s="2">
        <v>-2.2799999999999999E-3</v>
      </c>
      <c r="G24" s="2">
        <v>-4.57E-4</v>
      </c>
      <c r="H24" s="2">
        <v>-5.2729999999999999E-3</v>
      </c>
      <c r="I24" s="2">
        <v>-9.1680000000000008E-3</v>
      </c>
      <c r="J24" s="2">
        <v>-1.3780000000000001E-3</v>
      </c>
      <c r="K24" s="1">
        <f t="shared" si="2"/>
        <v>2.2453603021316502</v>
      </c>
      <c r="L24" s="2">
        <f t="shared" si="2"/>
        <v>-1.5730388056675031</v>
      </c>
      <c r="M24" s="2">
        <f t="shared" si="2"/>
        <v>6.0637720832382831</v>
      </c>
      <c r="N24" s="2">
        <f t="shared" si="3"/>
        <v>-0.34674169264694699</v>
      </c>
      <c r="O24" s="2">
        <f t="shared" si="3"/>
        <v>-0.57790282107824487</v>
      </c>
      <c r="P24" s="2">
        <f t="shared" si="3"/>
        <v>-0.1158340303652447</v>
      </c>
      <c r="Q24" s="2">
        <f t="shared" si="3"/>
        <v>-1.3365270068182393</v>
      </c>
      <c r="R24" s="2">
        <f t="shared" si="3"/>
        <v>-2.3237776594935746</v>
      </c>
      <c r="S24" s="3">
        <f t="shared" si="3"/>
        <v>-0.3492763541429042</v>
      </c>
    </row>
    <row r="25" spans="1:19">
      <c r="A25">
        <f t="shared" si="4"/>
        <v>20</v>
      </c>
      <c r="B25" s="1">
        <v>0.73836599999999997</v>
      </c>
      <c r="C25" s="2">
        <v>-0.69599</v>
      </c>
      <c r="D25" s="2">
        <v>2.17272</v>
      </c>
      <c r="E25" s="2">
        <v>-1.379E-3</v>
      </c>
      <c r="F25" s="2">
        <v>-2.307E-3</v>
      </c>
      <c r="G25" s="2">
        <v>-4.5100000000000001E-4</v>
      </c>
      <c r="H25" s="2">
        <v>-4.9150000000000001E-3</v>
      </c>
      <c r="I25" s="2">
        <v>-8.7060000000000002E-3</v>
      </c>
      <c r="J25" s="2">
        <v>-1.1249999999999999E-3</v>
      </c>
      <c r="K25" s="1">
        <f t="shared" si="2"/>
        <v>1.8715078701239447</v>
      </c>
      <c r="L25" s="2">
        <f t="shared" si="2"/>
        <v>-1.7640990545712618</v>
      </c>
      <c r="M25" s="2">
        <f t="shared" si="2"/>
        <v>5.5071097254961598</v>
      </c>
      <c r="N25" s="2">
        <f t="shared" si="3"/>
        <v>-0.3495298202924999</v>
      </c>
      <c r="O25" s="2">
        <f t="shared" si="3"/>
        <v>-0.5847464071173295</v>
      </c>
      <c r="P25" s="2">
        <f t="shared" si="3"/>
        <v>-0.11431323346767039</v>
      </c>
      <c r="Q25" s="2">
        <f t="shared" si="3"/>
        <v>-1.2457861252629709</v>
      </c>
      <c r="R25" s="2">
        <f t="shared" si="3"/>
        <v>-2.2066762983803514</v>
      </c>
      <c r="S25" s="3">
        <f t="shared" si="3"/>
        <v>-0.28514941829518664</v>
      </c>
    </row>
    <row r="26" spans="1:19">
      <c r="A26">
        <f t="shared" si="4"/>
        <v>21</v>
      </c>
      <c r="B26" s="1">
        <v>0.60845899999999997</v>
      </c>
      <c r="C26" s="2">
        <v>-0.75547500000000001</v>
      </c>
      <c r="D26" s="2">
        <v>1.9723900000000001</v>
      </c>
      <c r="E26" s="2">
        <v>-1.387E-3</v>
      </c>
      <c r="F26" s="2">
        <v>-2.33E-3</v>
      </c>
      <c r="G26" s="2">
        <v>-4.44E-4</v>
      </c>
      <c r="H26" s="2">
        <v>-4.5649999999999996E-3</v>
      </c>
      <c r="I26" s="2">
        <v>-8.2470000000000009E-3</v>
      </c>
      <c r="J26" s="2">
        <v>-8.8400000000000002E-4</v>
      </c>
      <c r="K26" s="1">
        <f t="shared" si="2"/>
        <v>1.5422375991686308</v>
      </c>
      <c r="L26" s="2">
        <f t="shared" si="2"/>
        <v>-1.9148733936582767</v>
      </c>
      <c r="M26" s="2">
        <f t="shared" si="2"/>
        <v>4.9993409880110509</v>
      </c>
      <c r="N26" s="2">
        <f t="shared" si="3"/>
        <v>-0.35155754948926565</v>
      </c>
      <c r="O26" s="2">
        <f t="shared" si="3"/>
        <v>-0.5905761285580311</v>
      </c>
      <c r="P26" s="2">
        <f t="shared" si="3"/>
        <v>-0.11253897042050033</v>
      </c>
      <c r="Q26" s="2">
        <f t="shared" si="3"/>
        <v>-1.1570729729044684</v>
      </c>
      <c r="R26" s="2">
        <f t="shared" si="3"/>
        <v>-2.0903353357159151</v>
      </c>
      <c r="S26" s="3">
        <f t="shared" si="3"/>
        <v>-0.22406407624261779</v>
      </c>
    </row>
    <row r="27" spans="1:19">
      <c r="A27">
        <f t="shared" si="4"/>
        <v>22</v>
      </c>
      <c r="B27" s="1">
        <v>0.493703</v>
      </c>
      <c r="C27" s="2">
        <v>-0.80140800000000001</v>
      </c>
      <c r="D27" s="2">
        <v>1.78881</v>
      </c>
      <c r="E27" s="2">
        <v>-1.392E-3</v>
      </c>
      <c r="F27" s="2">
        <v>-2.3479999999999998E-3</v>
      </c>
      <c r="G27" s="2">
        <v>-4.35E-4</v>
      </c>
      <c r="H27" s="2">
        <v>-4.2269999999999999E-3</v>
      </c>
      <c r="I27" s="2">
        <v>-7.7949999999999998E-3</v>
      </c>
      <c r="J27" s="2">
        <v>-6.5899999999999997E-4</v>
      </c>
      <c r="K27" s="1">
        <f t="shared" si="2"/>
        <v>1.2513699845385649</v>
      </c>
      <c r="L27" s="2">
        <f t="shared" si="2"/>
        <v>-2.0312980001520797</v>
      </c>
      <c r="M27" s="2">
        <f t="shared" si="2"/>
        <v>4.5340278305832253</v>
      </c>
      <c r="N27" s="2">
        <f t="shared" si="3"/>
        <v>-0.35282488023724429</v>
      </c>
      <c r="O27" s="2">
        <f t="shared" si="3"/>
        <v>-0.59513851925075401</v>
      </c>
      <c r="P27" s="2">
        <f t="shared" si="3"/>
        <v>-0.11025777507413884</v>
      </c>
      <c r="Q27" s="2">
        <f t="shared" si="3"/>
        <v>-1.0714014143411146</v>
      </c>
      <c r="R27" s="2">
        <f t="shared" si="3"/>
        <v>-1.9757686360986488</v>
      </c>
      <c r="S27" s="3">
        <f t="shared" si="3"/>
        <v>-0.16703419258358046</v>
      </c>
    </row>
    <row r="28" spans="1:19">
      <c r="A28">
        <f t="shared" si="4"/>
        <v>23</v>
      </c>
      <c r="B28" s="1">
        <v>0.39262000000000002</v>
      </c>
      <c r="C28" s="2">
        <v>-0.83541699999999997</v>
      </c>
      <c r="D28" s="2">
        <v>1.62066</v>
      </c>
      <c r="E28" s="2">
        <v>-1.395E-3</v>
      </c>
      <c r="F28" s="2">
        <v>-2.3640000000000002E-3</v>
      </c>
      <c r="G28" s="2">
        <v>-4.2700000000000002E-4</v>
      </c>
      <c r="H28" s="2">
        <v>-3.9020000000000001E-3</v>
      </c>
      <c r="I28" s="2">
        <v>-7.3530000000000002E-3</v>
      </c>
      <c r="J28" s="2">
        <v>-4.5100000000000001E-4</v>
      </c>
      <c r="K28" s="1">
        <f t="shared" si="2"/>
        <v>0.99515879654272166</v>
      </c>
      <c r="L28" s="2">
        <f t="shared" si="2"/>
        <v>-2.1174993029680884</v>
      </c>
      <c r="M28" s="2">
        <f t="shared" si="2"/>
        <v>4.1078245000380198</v>
      </c>
      <c r="N28" s="2">
        <f t="shared" si="3"/>
        <v>-0.3535852786860314</v>
      </c>
      <c r="O28" s="2">
        <f t="shared" si="3"/>
        <v>-0.59919397764428561</v>
      </c>
      <c r="P28" s="2">
        <f t="shared" si="3"/>
        <v>-0.10823004587737307</v>
      </c>
      <c r="Q28" s="2">
        <f t="shared" si="3"/>
        <v>-0.98902491572250517</v>
      </c>
      <c r="R28" s="2">
        <f t="shared" si="3"/>
        <v>-1.8637365979773401</v>
      </c>
      <c r="S28" s="3">
        <f t="shared" si="3"/>
        <v>-0.11431323346767039</v>
      </c>
    </row>
    <row r="29" spans="1:19">
      <c r="A29">
        <f t="shared" si="4"/>
        <v>24</v>
      </c>
      <c r="B29" s="1">
        <v>0.30390899999999998</v>
      </c>
      <c r="C29" s="2">
        <v>-0.85895100000000002</v>
      </c>
      <c r="D29" s="2">
        <v>1.4667699999999999</v>
      </c>
      <c r="E29" s="2">
        <v>-1.3960000000000001E-3</v>
      </c>
      <c r="F29" s="2">
        <v>-2.3749999999999999E-3</v>
      </c>
      <c r="G29" s="2">
        <v>-4.17E-4</v>
      </c>
      <c r="H29" s="2">
        <v>-3.591E-3</v>
      </c>
      <c r="I29" s="2">
        <v>-6.9239999999999996E-3</v>
      </c>
      <c r="J29" s="2">
        <v>-2.5900000000000001E-4</v>
      </c>
      <c r="K29" s="1">
        <f t="shared" si="2"/>
        <v>0.77030644057486108</v>
      </c>
      <c r="L29" s="2">
        <f t="shared" si="2"/>
        <v>-2.1771500266139454</v>
      </c>
      <c r="M29" s="2">
        <f t="shared" si="2"/>
        <v>3.7177654424251636</v>
      </c>
      <c r="N29" s="2">
        <f t="shared" si="3"/>
        <v>-0.35383874483562716</v>
      </c>
      <c r="O29" s="2">
        <f t="shared" si="3"/>
        <v>-0.60198210528983842</v>
      </c>
      <c r="P29" s="2">
        <f t="shared" si="3"/>
        <v>-0.10569538438141586</v>
      </c>
      <c r="Q29" s="2">
        <f t="shared" si="3"/>
        <v>-0.91019694319823574</v>
      </c>
      <c r="R29" s="2">
        <f t="shared" si="3"/>
        <v>-1.7549996198007751</v>
      </c>
      <c r="S29" s="3">
        <f t="shared" si="3"/>
        <v>-6.5647732745291856E-2</v>
      </c>
    </row>
    <row r="30" spans="1:19">
      <c r="A30">
        <f t="shared" si="4"/>
        <v>25</v>
      </c>
      <c r="B30" s="1">
        <v>0.22615499999999999</v>
      </c>
      <c r="C30" s="2">
        <v>-0.87344599999999994</v>
      </c>
      <c r="D30" s="2">
        <v>1.32576</v>
      </c>
      <c r="E30" s="2">
        <v>-1.3960000000000001E-3</v>
      </c>
      <c r="F30" s="2">
        <v>-2.3839999999999998E-3</v>
      </c>
      <c r="G30" s="2">
        <v>-4.0700000000000003E-4</v>
      </c>
      <c r="H30" s="2">
        <v>-3.297E-3</v>
      </c>
      <c r="I30" s="2">
        <v>-6.5079999999999999E-3</v>
      </c>
      <c r="J30" s="2">
        <v>-8.5000000000000006E-5</v>
      </c>
      <c r="K30" s="1">
        <f t="shared" si="2"/>
        <v>0.57322637061820392</v>
      </c>
      <c r="L30" s="2">
        <f t="shared" si="2"/>
        <v>-2.2138899449978453</v>
      </c>
      <c r="M30" s="2">
        <f t="shared" si="2"/>
        <v>3.3603528248802372</v>
      </c>
      <c r="N30" s="2">
        <f t="shared" si="3"/>
        <v>-0.35383874483562716</v>
      </c>
      <c r="O30" s="2">
        <f t="shared" si="3"/>
        <v>-0.60426330063619993</v>
      </c>
      <c r="P30" s="2">
        <f t="shared" si="3"/>
        <v>-0.10316072288545863</v>
      </c>
      <c r="Q30" s="2">
        <f t="shared" si="3"/>
        <v>-0.83567789521709368</v>
      </c>
      <c r="R30" s="2">
        <f t="shared" si="3"/>
        <v>-1.6495577015689555</v>
      </c>
      <c r="S30" s="3">
        <f t="shared" si="3"/>
        <v>-2.1544622715636327E-2</v>
      </c>
    </row>
    <row r="31" spans="1:19">
      <c r="A31">
        <f t="shared" si="4"/>
        <v>26</v>
      </c>
      <c r="B31" s="1">
        <v>0.15805900000000001</v>
      </c>
      <c r="C31" s="2">
        <v>-0.88019599999999998</v>
      </c>
      <c r="D31" s="2">
        <v>1.19631</v>
      </c>
      <c r="E31" s="2">
        <v>-1.3940000000000001E-3</v>
      </c>
      <c r="F31" s="2">
        <v>-2.3900000000000002E-3</v>
      </c>
      <c r="G31" s="2">
        <v>-3.97E-4</v>
      </c>
      <c r="H31" s="2">
        <v>-3.0179999999999998E-3</v>
      </c>
      <c r="I31" s="2">
        <v>-6.1079999999999997E-3</v>
      </c>
      <c r="J31" s="2">
        <v>7.2000000000000002E-5</v>
      </c>
      <c r="K31" s="1">
        <f t="shared" si="2"/>
        <v>0.40062606138950141</v>
      </c>
      <c r="L31" s="2">
        <f t="shared" si="2"/>
        <v>-2.2309989100955563</v>
      </c>
      <c r="M31" s="2">
        <f t="shared" si="2"/>
        <v>3.0322408942285755</v>
      </c>
      <c r="N31" s="2">
        <f t="shared" si="3"/>
        <v>-0.3533318125364357</v>
      </c>
      <c r="O31" s="2">
        <f t="shared" si="3"/>
        <v>-0.60578409753377438</v>
      </c>
      <c r="P31" s="2">
        <f t="shared" si="3"/>
        <v>-0.10062606138950142</v>
      </c>
      <c r="Q31" s="2">
        <f t="shared" si="3"/>
        <v>-0.76496083947988724</v>
      </c>
      <c r="R31" s="2">
        <f t="shared" si="3"/>
        <v>-1.5481712417306668</v>
      </c>
      <c r="S31" s="3">
        <f t="shared" si="3"/>
        <v>1.8249562770891944E-2</v>
      </c>
    </row>
    <row r="32" spans="1:19">
      <c r="A32">
        <f t="shared" si="4"/>
        <v>27</v>
      </c>
      <c r="B32" s="1">
        <v>9.8533999999999997E-2</v>
      </c>
      <c r="C32" s="2">
        <v>-0.88033099999999997</v>
      </c>
      <c r="D32" s="2">
        <v>1.0773999999999999</v>
      </c>
      <c r="E32" s="2">
        <v>-1.3910000000000001E-3</v>
      </c>
      <c r="F32" s="2">
        <v>-2.3939999999999999E-3</v>
      </c>
      <c r="G32" s="2">
        <v>-3.8699999999999997E-4</v>
      </c>
      <c r="H32" s="2">
        <v>-2.7560000000000002E-3</v>
      </c>
      <c r="I32" s="2">
        <v>-5.7239999999999999E-3</v>
      </c>
      <c r="J32" s="2">
        <v>2.12E-4</v>
      </c>
      <c r="K32" s="1">
        <f t="shared" si="2"/>
        <v>0.24975033584264819</v>
      </c>
      <c r="L32" s="2">
        <f t="shared" si="2"/>
        <v>-2.2313410893975107</v>
      </c>
      <c r="M32" s="2">
        <f t="shared" si="2"/>
        <v>2.7308442957443031</v>
      </c>
      <c r="N32" s="2">
        <f t="shared" si="3"/>
        <v>-0.35257141408764858</v>
      </c>
      <c r="O32" s="2">
        <f t="shared" si="3"/>
        <v>-0.60679796213215709</v>
      </c>
      <c r="P32" s="2">
        <f t="shared" si="3"/>
        <v>-9.8091399893544207E-2</v>
      </c>
      <c r="Q32" s="2">
        <f t="shared" si="3"/>
        <v>-0.6985527082858084</v>
      </c>
      <c r="R32" s="2">
        <f t="shared" si="3"/>
        <v>-1.4508402402859097</v>
      </c>
      <c r="S32" s="3">
        <f t="shared" si="3"/>
        <v>5.3734823714292952E-2</v>
      </c>
    </row>
    <row r="33" spans="1:19">
      <c r="A33">
        <f t="shared" si="4"/>
        <v>28</v>
      </c>
      <c r="B33" s="1">
        <v>4.6620000000000002E-2</v>
      </c>
      <c r="C33" s="2">
        <v>-0.87489300000000003</v>
      </c>
      <c r="D33" s="2">
        <v>0.96813199999999999</v>
      </c>
      <c r="E33" s="2">
        <v>-1.3860000000000001E-3</v>
      </c>
      <c r="F33" s="2">
        <v>-2.395E-3</v>
      </c>
      <c r="G33" s="2">
        <v>-3.77E-4</v>
      </c>
      <c r="H33" s="2">
        <v>-2.5100000000000001E-3</v>
      </c>
      <c r="I33" s="2">
        <v>-5.3559999999999997E-3</v>
      </c>
      <c r="J33" s="2">
        <v>3.3599999999999998E-4</v>
      </c>
      <c r="K33" s="1">
        <f t="shared" si="2"/>
        <v>0.11816591894152535</v>
      </c>
      <c r="L33" s="2">
        <f t="shared" si="2"/>
        <v>-2.2175576001824955</v>
      </c>
      <c r="M33" s="2">
        <f t="shared" si="2"/>
        <v>2.45388690340405</v>
      </c>
      <c r="N33" s="2">
        <f t="shared" si="3"/>
        <v>-0.35130408333966995</v>
      </c>
      <c r="O33" s="2">
        <f t="shared" si="3"/>
        <v>-0.60705142828175285</v>
      </c>
      <c r="P33" s="2">
        <f t="shared" si="3"/>
        <v>-9.5556738397586993E-2</v>
      </c>
      <c r="Q33" s="2">
        <f t="shared" si="3"/>
        <v>-0.63620003548526094</v>
      </c>
      <c r="R33" s="2">
        <f t="shared" si="3"/>
        <v>-1.3575646972346842</v>
      </c>
      <c r="S33" s="3">
        <f t="shared" si="3"/>
        <v>8.5164626264162407E-2</v>
      </c>
    </row>
    <row r="34" spans="1:19">
      <c r="A34">
        <f t="shared" si="4"/>
        <v>29</v>
      </c>
      <c r="B34" s="1">
        <v>1.4339999999999999E-3</v>
      </c>
      <c r="C34" s="2">
        <v>-0.86485199999999995</v>
      </c>
      <c r="D34" s="2">
        <v>0.86772000000000005</v>
      </c>
      <c r="E34" s="2">
        <v>-1.3810000000000001E-3</v>
      </c>
      <c r="F34" s="2">
        <v>-2.3939999999999999E-3</v>
      </c>
      <c r="G34" s="2">
        <v>-3.6699999999999998E-4</v>
      </c>
      <c r="H34" s="2">
        <v>-2.2799999999999999E-3</v>
      </c>
      <c r="I34" s="2">
        <v>-5.0039999999999998E-3</v>
      </c>
      <c r="J34" s="2">
        <v>4.44E-4</v>
      </c>
      <c r="K34" s="1">
        <f t="shared" si="2"/>
        <v>3.6347045852026458E-3</v>
      </c>
      <c r="L34" s="2">
        <f t="shared" si="2"/>
        <v>-2.192107064101589</v>
      </c>
      <c r="M34" s="2">
        <f t="shared" si="2"/>
        <v>2.1993764732719945</v>
      </c>
      <c r="N34" s="2">
        <f t="shared" si="3"/>
        <v>-0.35003675259169137</v>
      </c>
      <c r="O34" s="2">
        <f t="shared" si="3"/>
        <v>-0.60679796213215709</v>
      </c>
      <c r="P34" s="2">
        <f t="shared" si="3"/>
        <v>-9.3022076901629766E-2</v>
      </c>
      <c r="Q34" s="2">
        <f t="shared" si="3"/>
        <v>-0.57790282107824487</v>
      </c>
      <c r="R34" s="2">
        <f t="shared" si="3"/>
        <v>-1.2683446125769902</v>
      </c>
      <c r="S34" s="3">
        <f t="shared" si="3"/>
        <v>0.11253897042050033</v>
      </c>
    </row>
    <row r="35" spans="1:19">
      <c r="A35">
        <f t="shared" si="4"/>
        <v>30</v>
      </c>
      <c r="B35" s="1">
        <v>-3.7810999999999997E-2</v>
      </c>
      <c r="C35" s="2">
        <v>-0.85108200000000001</v>
      </c>
      <c r="D35" s="2">
        <v>0.77545900000000001</v>
      </c>
      <c r="E35" s="2">
        <v>-1.374E-3</v>
      </c>
      <c r="F35" s="2">
        <v>-2.3909999999999999E-3</v>
      </c>
      <c r="G35" s="2">
        <v>-3.57E-4</v>
      </c>
      <c r="H35" s="2">
        <v>-2.0660000000000001E-3</v>
      </c>
      <c r="I35" s="2">
        <v>-4.6699999999999997E-3</v>
      </c>
      <c r="J35" s="2">
        <v>5.3700000000000004E-4</v>
      </c>
      <c r="K35" s="1">
        <f t="shared" si="2"/>
        <v>-9.5838085823638244E-2</v>
      </c>
      <c r="L35" s="2">
        <f t="shared" si="2"/>
        <v>-2.1572047753022581</v>
      </c>
      <c r="M35" s="2">
        <f t="shared" si="2"/>
        <v>1.9655260689934857</v>
      </c>
      <c r="N35" s="2">
        <f t="shared" si="3"/>
        <v>-0.34826248954452127</v>
      </c>
      <c r="O35" s="2">
        <f t="shared" si="3"/>
        <v>-0.60603756368337003</v>
      </c>
      <c r="P35" s="2">
        <f t="shared" si="3"/>
        <v>-9.0487415405672567E-2</v>
      </c>
      <c r="Q35" s="2">
        <f t="shared" si="3"/>
        <v>-0.52366106506476062</v>
      </c>
      <c r="R35" s="2">
        <f t="shared" si="3"/>
        <v>-1.1836869186120191</v>
      </c>
      <c r="S35" s="3">
        <f t="shared" si="3"/>
        <v>0.13611132233290243</v>
      </c>
    </row>
    <row r="36" spans="1:19">
      <c r="A36">
        <f t="shared" si="4"/>
        <v>31</v>
      </c>
      <c r="B36" s="1">
        <v>-7.1806999999999996E-2</v>
      </c>
      <c r="C36" s="2">
        <v>-0.83435599999999999</v>
      </c>
      <c r="D36" s="2">
        <v>0.69074199999999997</v>
      </c>
      <c r="E36" s="2">
        <v>-1.3669999999999999E-3</v>
      </c>
      <c r="F36" s="2">
        <v>-2.3869999999999998E-3</v>
      </c>
      <c r="G36" s="2">
        <v>-3.48E-4</v>
      </c>
      <c r="H36" s="2">
        <v>-1.8680000000000001E-3</v>
      </c>
      <c r="I36" s="2">
        <v>-4.352E-3</v>
      </c>
      <c r="J36" s="2">
        <v>6.1700000000000004E-4</v>
      </c>
      <c r="K36" s="1">
        <f t="shared" si="2"/>
        <v>-0.1820064380401997</v>
      </c>
      <c r="L36" s="2">
        <f t="shared" si="2"/>
        <v>-2.1148100271208778</v>
      </c>
      <c r="M36" s="2">
        <f t="shared" si="2"/>
        <v>1.7507971510404783</v>
      </c>
      <c r="N36" s="2">
        <f t="shared" si="3"/>
        <v>-0.34648822649735123</v>
      </c>
      <c r="O36" s="2">
        <f t="shared" si="3"/>
        <v>-0.6050236990849871</v>
      </c>
      <c r="P36" s="2">
        <f t="shared" si="3"/>
        <v>-8.8206220059311072E-2</v>
      </c>
      <c r="Q36" s="2">
        <f t="shared" si="3"/>
        <v>-0.47347476744480776</v>
      </c>
      <c r="R36" s="2">
        <f t="shared" si="3"/>
        <v>-1.1030846830405798</v>
      </c>
      <c r="S36" s="3">
        <f t="shared" si="3"/>
        <v>0.15638861430056017</v>
      </c>
    </row>
    <row r="37" spans="1:19">
      <c r="A37">
        <f t="shared" si="4"/>
        <v>32</v>
      </c>
      <c r="B37" s="1">
        <v>-0.101169</v>
      </c>
      <c r="C37" s="2">
        <v>-0.81537899999999996</v>
      </c>
      <c r="D37" s="2">
        <v>0.61304099999999995</v>
      </c>
      <c r="E37" s="2">
        <v>-1.359E-3</v>
      </c>
      <c r="F37" s="2">
        <v>-2.3809999999999999E-3</v>
      </c>
      <c r="G37" s="2">
        <v>-3.3799999999999998E-4</v>
      </c>
      <c r="H37" s="2">
        <v>-1.684E-3</v>
      </c>
      <c r="I37" s="2">
        <v>-4.0509999999999999E-3</v>
      </c>
      <c r="J37" s="2">
        <v>6.8400000000000004E-4</v>
      </c>
      <c r="K37" s="1">
        <f t="shared" si="2"/>
        <v>-0.25642916888449546</v>
      </c>
      <c r="L37" s="2">
        <f t="shared" si="2"/>
        <v>-2.0667097559120977</v>
      </c>
      <c r="M37" s="2">
        <f t="shared" si="2"/>
        <v>1.5538514181431067</v>
      </c>
      <c r="N37" s="2">
        <f t="shared" si="3"/>
        <v>-0.34446049730058548</v>
      </c>
      <c r="O37" s="2">
        <f t="shared" si="3"/>
        <v>-0.60350290218741276</v>
      </c>
      <c r="P37" s="2">
        <f t="shared" si="3"/>
        <v>-8.5671558563353845E-2</v>
      </c>
      <c r="Q37" s="2">
        <f t="shared" si="3"/>
        <v>-0.42683699591919494</v>
      </c>
      <c r="R37" s="2">
        <f t="shared" si="3"/>
        <v>-1.0267913720122677</v>
      </c>
      <c r="S37" s="3">
        <f t="shared" si="3"/>
        <v>0.17337084632347349</v>
      </c>
    </row>
    <row r="38" spans="1:19">
      <c r="A38">
        <f t="shared" si="4"/>
        <v>33</v>
      </c>
      <c r="B38" s="1">
        <v>-0.12645000000000001</v>
      </c>
      <c r="C38" s="2">
        <v>-0.79478700000000002</v>
      </c>
      <c r="D38" s="2">
        <v>0.54188800000000004</v>
      </c>
      <c r="E38" s="2">
        <v>-1.351E-3</v>
      </c>
      <c r="F38" s="2">
        <v>-2.3730000000000001E-3</v>
      </c>
      <c r="G38" s="2">
        <v>-3.2899999999999997E-4</v>
      </c>
      <c r="H38" s="2">
        <v>-1.5139999999999999E-3</v>
      </c>
      <c r="I38" s="2">
        <v>-3.7669999999999999E-3</v>
      </c>
      <c r="J38" s="2">
        <v>7.3899999999999997E-4</v>
      </c>
      <c r="K38" s="1">
        <f t="shared" si="2"/>
        <v>-0.3205079461637898</v>
      </c>
      <c r="L38" s="2">
        <f t="shared" si="2"/>
        <v>-2.0145160063873466</v>
      </c>
      <c r="M38" s="2">
        <f t="shared" si="2"/>
        <v>1.3735026487212632</v>
      </c>
      <c r="N38" s="2">
        <f t="shared" si="3"/>
        <v>-0.34243276810381967</v>
      </c>
      <c r="O38" s="2">
        <f t="shared" si="3"/>
        <v>-0.60147517299064712</v>
      </c>
      <c r="P38" s="2">
        <f t="shared" si="3"/>
        <v>-8.3390363216992364E-2</v>
      </c>
      <c r="Q38" s="2">
        <f t="shared" si="3"/>
        <v>-0.38374775048792231</v>
      </c>
      <c r="R38" s="2">
        <f t="shared" si="3"/>
        <v>-0.95480698552708276</v>
      </c>
      <c r="S38" s="3">
        <f t="shared" si="3"/>
        <v>0.18731148455123814</v>
      </c>
    </row>
    <row r="39" spans="1:19">
      <c r="A39">
        <f t="shared" si="4"/>
        <v>34</v>
      </c>
      <c r="B39" s="1">
        <v>-0.14814099999999999</v>
      </c>
      <c r="C39" s="2">
        <v>-0.77315100000000003</v>
      </c>
      <c r="D39" s="2">
        <v>0.47687000000000002</v>
      </c>
      <c r="E39" s="2">
        <v>-1.3420000000000001E-3</v>
      </c>
      <c r="F39" s="2">
        <v>-2.3640000000000002E-3</v>
      </c>
      <c r="G39" s="2">
        <v>-3.21E-4</v>
      </c>
      <c r="H39" s="2">
        <v>-1.3569999999999999E-3</v>
      </c>
      <c r="I39" s="2">
        <v>-3.4979999999999998E-3</v>
      </c>
      <c r="J39" s="2">
        <v>7.8299999999999995E-4</v>
      </c>
      <c r="K39" s="1">
        <f t="shared" si="2"/>
        <v>-0.37548728867259773</v>
      </c>
      <c r="L39" s="2">
        <f t="shared" si="2"/>
        <v>-1.9596760702608165</v>
      </c>
      <c r="M39" s="2">
        <f t="shared" si="2"/>
        <v>1.208704027577117</v>
      </c>
      <c r="N39" s="2">
        <f t="shared" si="3"/>
        <v>-0.34015157275745822</v>
      </c>
      <c r="O39" s="2">
        <f t="shared" si="3"/>
        <v>-0.59919397764428561</v>
      </c>
      <c r="P39" s="2">
        <f t="shared" si="3"/>
        <v>-8.1362634020226587E-2</v>
      </c>
      <c r="Q39" s="2">
        <f t="shared" si="3"/>
        <v>-0.34395356500139401</v>
      </c>
      <c r="R39" s="2">
        <f t="shared" si="3"/>
        <v>-0.88662459128583371</v>
      </c>
      <c r="S39" s="3">
        <f t="shared" si="3"/>
        <v>0.19846399513344989</v>
      </c>
    </row>
    <row r="40" spans="1:19">
      <c r="A40">
        <f t="shared" si="4"/>
        <v>35</v>
      </c>
      <c r="B40" s="1">
        <v>-0.16667599999999999</v>
      </c>
      <c r="C40" s="2">
        <v>-0.75097400000000003</v>
      </c>
      <c r="D40" s="2">
        <v>0.41762300000000002</v>
      </c>
      <c r="E40" s="2">
        <v>-1.333E-3</v>
      </c>
      <c r="F40" s="2">
        <v>-2.3540000000000002E-3</v>
      </c>
      <c r="G40" s="2">
        <v>-3.1199999999999999E-4</v>
      </c>
      <c r="H40" s="2">
        <v>-1.2130000000000001E-3</v>
      </c>
      <c r="I40" s="2">
        <v>-3.2450000000000001E-3</v>
      </c>
      <c r="J40" s="2">
        <v>8.1800000000000004E-4</v>
      </c>
      <c r="K40" s="1">
        <f t="shared" si="2"/>
        <v>-0.42246723950016468</v>
      </c>
      <c r="L40" s="2">
        <f t="shared" si="2"/>
        <v>-1.9034648822649733</v>
      </c>
      <c r="M40" s="2">
        <f t="shared" si="2"/>
        <v>1.0585329379261399</v>
      </c>
      <c r="N40" s="2">
        <f t="shared" si="3"/>
        <v>-0.33787037741109671</v>
      </c>
      <c r="O40" s="2">
        <f t="shared" si="3"/>
        <v>-0.59665931614832846</v>
      </c>
      <c r="P40" s="2">
        <f t="shared" si="3"/>
        <v>-7.9081438673865093E-2</v>
      </c>
      <c r="Q40" s="2">
        <f t="shared" si="3"/>
        <v>-0.30745443945961015</v>
      </c>
      <c r="R40" s="2">
        <f t="shared" si="3"/>
        <v>-0.82249765543811615</v>
      </c>
      <c r="S40" s="3">
        <f t="shared" si="3"/>
        <v>0.20733531036930017</v>
      </c>
    </row>
    <row r="41" spans="1:19">
      <c r="A41">
        <f t="shared" si="4"/>
        <v>36</v>
      </c>
      <c r="B41" s="1">
        <v>-0.18243799999999999</v>
      </c>
      <c r="C41" s="2">
        <v>-0.72870000000000001</v>
      </c>
      <c r="D41" s="2">
        <v>0.36382300000000001</v>
      </c>
      <c r="E41" s="2">
        <v>-1.3240000000000001E-3</v>
      </c>
      <c r="F41" s="2">
        <v>-2.343E-3</v>
      </c>
      <c r="G41" s="2">
        <v>-3.0400000000000002E-4</v>
      </c>
      <c r="H41" s="2">
        <v>-1.0809999999999999E-3</v>
      </c>
      <c r="I41" s="2">
        <v>-3.006E-3</v>
      </c>
      <c r="J41" s="2">
        <v>8.4400000000000002E-4</v>
      </c>
      <c r="K41" s="1">
        <f t="shared" si="2"/>
        <v>-0.46241857399944231</v>
      </c>
      <c r="L41" s="2">
        <f t="shared" si="2"/>
        <v>-1.8470078321040224</v>
      </c>
      <c r="M41" s="2">
        <f t="shared" si="2"/>
        <v>0.92216814944364178</v>
      </c>
      <c r="N41" s="2">
        <f t="shared" si="3"/>
        <v>-0.33558918206473526</v>
      </c>
      <c r="O41" s="2">
        <f t="shared" si="3"/>
        <v>-0.59387118850277543</v>
      </c>
      <c r="P41" s="2">
        <f t="shared" si="3"/>
        <v>-7.705370947709933E-2</v>
      </c>
      <c r="Q41" s="2">
        <f t="shared" si="3"/>
        <v>-0.27399690771297486</v>
      </c>
      <c r="R41" s="2">
        <f t="shared" si="3"/>
        <v>-0.76191924568473868</v>
      </c>
      <c r="S41" s="3">
        <f t="shared" si="3"/>
        <v>0.21392543025878893</v>
      </c>
    </row>
    <row r="42" spans="1:19">
      <c r="A42">
        <f t="shared" si="4"/>
        <v>37</v>
      </c>
      <c r="B42" s="1">
        <v>-0.195771</v>
      </c>
      <c r="C42" s="2">
        <v>-0.70671700000000004</v>
      </c>
      <c r="D42" s="2">
        <v>0.31517600000000001</v>
      </c>
      <c r="E42" s="2">
        <v>-1.3140000000000001E-3</v>
      </c>
      <c r="F42" s="2">
        <v>-2.3310000000000002E-3</v>
      </c>
      <c r="G42" s="2">
        <v>-2.9599999999999998E-4</v>
      </c>
      <c r="H42" s="2">
        <v>-9.6000000000000002E-4</v>
      </c>
      <c r="I42" s="2">
        <v>-2.7829999999999999E-3</v>
      </c>
      <c r="J42" s="2">
        <v>8.6200000000000003E-4</v>
      </c>
      <c r="K42" s="1">
        <f t="shared" si="2"/>
        <v>-0.4962132157250399</v>
      </c>
      <c r="L42" s="2">
        <f t="shared" si="2"/>
        <v>-1.7912883684383949</v>
      </c>
      <c r="M42" s="2">
        <f t="shared" si="2"/>
        <v>0.79886447164981111</v>
      </c>
      <c r="N42" s="2">
        <f t="shared" si="3"/>
        <v>-0.33305452056877805</v>
      </c>
      <c r="O42" s="2">
        <f t="shared" si="3"/>
        <v>-0.59082959470762686</v>
      </c>
      <c r="P42" s="2">
        <f t="shared" si="3"/>
        <v>-7.5025980280333554E-2</v>
      </c>
      <c r="Q42" s="2">
        <f t="shared" si="3"/>
        <v>-0.24332750361189262</v>
      </c>
      <c r="R42" s="2">
        <f t="shared" si="3"/>
        <v>-0.70539629432489281</v>
      </c>
      <c r="S42" s="3">
        <f t="shared" si="3"/>
        <v>0.2184878209515119</v>
      </c>
    </row>
    <row r="43" spans="1:19">
      <c r="A43">
        <f t="shared" si="4"/>
        <v>38</v>
      </c>
      <c r="B43" s="1">
        <v>-0.20697499999999999</v>
      </c>
      <c r="C43" s="2">
        <v>-0.68536200000000003</v>
      </c>
      <c r="D43" s="2">
        <v>0.27141199999999999</v>
      </c>
      <c r="E43" s="2">
        <v>-1.3029999999999999E-3</v>
      </c>
      <c r="F43" s="2">
        <v>-2.3180000000000002E-3</v>
      </c>
      <c r="G43" s="2">
        <v>-2.8899999999999998E-4</v>
      </c>
      <c r="H43" s="2">
        <v>-8.4900000000000004E-4</v>
      </c>
      <c r="I43" s="2">
        <v>-2.5730000000000002E-3</v>
      </c>
      <c r="J43" s="2">
        <v>8.7399999999999999E-4</v>
      </c>
      <c r="K43" s="1">
        <f t="shared" si="2"/>
        <v>-0.52461156312574453</v>
      </c>
      <c r="L43" s="2">
        <f t="shared" si="2"/>
        <v>-1.7371606721922286</v>
      </c>
      <c r="M43" s="2">
        <f t="shared" si="2"/>
        <v>0.68793754594073953</v>
      </c>
      <c r="N43" s="2">
        <f t="shared" si="3"/>
        <v>-0.33026639292322507</v>
      </c>
      <c r="O43" s="2">
        <f t="shared" si="3"/>
        <v>-0.58753453476288242</v>
      </c>
      <c r="P43" s="2">
        <f t="shared" si="3"/>
        <v>-7.3251717233163496E-2</v>
      </c>
      <c r="Q43" s="2">
        <f t="shared" si="3"/>
        <v>-0.21519276100676754</v>
      </c>
      <c r="R43" s="2">
        <f t="shared" si="3"/>
        <v>-0.65216840290979139</v>
      </c>
      <c r="S43" s="3">
        <f t="shared" si="3"/>
        <v>0.22152941474666057</v>
      </c>
    </row>
    <row r="44" spans="1:19">
      <c r="A44">
        <f t="shared" si="4"/>
        <v>39</v>
      </c>
      <c r="B44" s="1">
        <v>-0.21631800000000001</v>
      </c>
      <c r="C44" s="2">
        <v>-0.66491800000000001</v>
      </c>
      <c r="D44" s="2">
        <v>0.23228099999999999</v>
      </c>
      <c r="E44" s="2">
        <v>-1.2930000000000001E-3</v>
      </c>
      <c r="F44" s="2">
        <v>-2.3040000000000001E-3</v>
      </c>
      <c r="G44" s="2">
        <v>-2.8200000000000002E-4</v>
      </c>
      <c r="H44" s="2">
        <v>-7.4799999999999997E-4</v>
      </c>
      <c r="I44" s="2">
        <v>-2.3770000000000002E-3</v>
      </c>
      <c r="J44" s="2">
        <v>8.8000000000000003E-4</v>
      </c>
      <c r="K44" s="1">
        <f t="shared" si="2"/>
        <v>-0.54829290548247278</v>
      </c>
      <c r="L44" s="2">
        <f t="shared" si="2"/>
        <v>-1.6853420525688794</v>
      </c>
      <c r="M44" s="2">
        <f t="shared" si="2"/>
        <v>0.58875370694243778</v>
      </c>
      <c r="N44" s="2">
        <f t="shared" si="3"/>
        <v>-0.32773173142726786</v>
      </c>
      <c r="O44" s="2">
        <f t="shared" si="3"/>
        <v>-0.58398600866854222</v>
      </c>
      <c r="P44" s="2">
        <f t="shared" si="3"/>
        <v>-7.1477454185993466E-2</v>
      </c>
      <c r="Q44" s="2">
        <f t="shared" si="3"/>
        <v>-0.18959267989759965</v>
      </c>
      <c r="R44" s="2">
        <f t="shared" si="3"/>
        <v>-0.60248903758902994</v>
      </c>
      <c r="S44" s="3">
        <f t="shared" si="3"/>
        <v>0.22305021164423491</v>
      </c>
    </row>
    <row r="45" spans="1:19">
      <c r="A45">
        <f t="shared" si="4"/>
        <v>40</v>
      </c>
      <c r="B45" s="1">
        <v>-0.22403600000000001</v>
      </c>
      <c r="C45" s="2">
        <v>-0.64561500000000005</v>
      </c>
      <c r="D45" s="2">
        <v>0.197543</v>
      </c>
      <c r="E45" s="2">
        <v>-1.2830000000000001E-3</v>
      </c>
      <c r="F45" s="2">
        <v>-2.2899999999999999E-3</v>
      </c>
      <c r="G45" s="2">
        <v>-2.7500000000000002E-4</v>
      </c>
      <c r="H45" s="2">
        <v>-6.5600000000000001E-4</v>
      </c>
      <c r="I45" s="2">
        <v>-2.1930000000000001E-3</v>
      </c>
      <c r="J45" s="2">
        <v>8.8000000000000003E-4</v>
      </c>
      <c r="K45" s="1">
        <f t="shared" si="2"/>
        <v>-0.56785542290827062</v>
      </c>
      <c r="L45" s="2">
        <f t="shared" si="2"/>
        <v>-1.6364154817124172</v>
      </c>
      <c r="M45" s="2">
        <f t="shared" si="2"/>
        <v>0.5007046358958761</v>
      </c>
      <c r="N45" s="2">
        <f t="shared" si="3"/>
        <v>-0.32519706993131064</v>
      </c>
      <c r="O45" s="2">
        <f t="shared" si="3"/>
        <v>-0.58043748257420213</v>
      </c>
      <c r="P45" s="2">
        <f t="shared" si="3"/>
        <v>-6.9703191138823409E-2</v>
      </c>
      <c r="Q45" s="2">
        <f t="shared" si="3"/>
        <v>-0.16627379413479329</v>
      </c>
      <c r="R45" s="2">
        <f t="shared" si="3"/>
        <v>-0.55585126606341717</v>
      </c>
      <c r="S45" s="3">
        <f t="shared" si="3"/>
        <v>0.22305021164423491</v>
      </c>
    </row>
    <row r="46" spans="1:19">
      <c r="A46">
        <f t="shared" si="4"/>
        <v>41</v>
      </c>
      <c r="B46" s="1">
        <v>-0.23033699999999999</v>
      </c>
      <c r="C46" s="2">
        <v>-0.627637</v>
      </c>
      <c r="D46" s="2">
        <v>0.166963</v>
      </c>
      <c r="E46" s="2">
        <v>-1.2719999999999999E-3</v>
      </c>
      <c r="F46" s="2">
        <v>-2.2750000000000001E-3</v>
      </c>
      <c r="G46" s="2">
        <v>-2.6899999999999998E-4</v>
      </c>
      <c r="H46" s="2">
        <v>-5.7300000000000005E-4</v>
      </c>
      <c r="I46" s="2">
        <v>-2.0219999999999999E-3</v>
      </c>
      <c r="J46" s="2">
        <v>8.7699999999999996E-4</v>
      </c>
      <c r="K46" s="1">
        <f t="shared" si="2"/>
        <v>-0.58382632499429687</v>
      </c>
      <c r="L46" s="2">
        <f t="shared" si="2"/>
        <v>-1.5908473373380982</v>
      </c>
      <c r="M46" s="2">
        <f t="shared" si="2"/>
        <v>0.42319468734950444</v>
      </c>
      <c r="N46" s="2">
        <f t="shared" si="3"/>
        <v>-0.32240894228575767</v>
      </c>
      <c r="O46" s="2">
        <f t="shared" si="3"/>
        <v>-0.5766354903302664</v>
      </c>
      <c r="P46" s="2">
        <f t="shared" si="3"/>
        <v>-6.818239424124907E-2</v>
      </c>
      <c r="Q46" s="2">
        <f t="shared" si="3"/>
        <v>-0.14523610371834841</v>
      </c>
      <c r="R46" s="2">
        <f t="shared" si="3"/>
        <v>-0.51250855448254884</v>
      </c>
      <c r="S46" s="3">
        <f t="shared" si="3"/>
        <v>0.22228981319544772</v>
      </c>
    </row>
    <row r="47" spans="1:19">
      <c r="A47">
        <f t="shared" si="4"/>
        <v>42</v>
      </c>
      <c r="B47" s="1">
        <v>-0.235405</v>
      </c>
      <c r="C47" s="2">
        <v>-0.61111400000000005</v>
      </c>
      <c r="D47" s="2">
        <v>0.14030400000000001</v>
      </c>
      <c r="E47" s="2">
        <v>-1.261E-3</v>
      </c>
      <c r="F47" s="2">
        <v>-2.2599999999999999E-3</v>
      </c>
      <c r="G47" s="2">
        <v>-2.63E-4</v>
      </c>
      <c r="H47" s="2">
        <v>-4.9700000000000005E-4</v>
      </c>
      <c r="I47" s="2">
        <v>-1.8630000000000001E-3</v>
      </c>
      <c r="J47" s="2">
        <v>8.6899999999999998E-4</v>
      </c>
      <c r="K47" s="1">
        <f t="shared" si="2"/>
        <v>-0.59667198945580813</v>
      </c>
      <c r="L47" s="2">
        <f t="shared" si="2"/>
        <v>-1.5489671254403974</v>
      </c>
      <c r="M47" s="2">
        <f t="shared" si="2"/>
        <v>0.35562314652878108</v>
      </c>
      <c r="N47" s="2">
        <f t="shared" si="3"/>
        <v>-0.31962081464020475</v>
      </c>
      <c r="O47" s="2">
        <f t="shared" si="3"/>
        <v>-0.57283349808633044</v>
      </c>
      <c r="P47" s="2">
        <f t="shared" si="3"/>
        <v>-6.6661597343674744E-2</v>
      </c>
      <c r="Q47" s="2">
        <f t="shared" si="3"/>
        <v>-0.12597267634907358</v>
      </c>
      <c r="R47" s="2">
        <f t="shared" si="3"/>
        <v>-0.47220743669682913</v>
      </c>
      <c r="S47" s="3">
        <f t="shared" si="3"/>
        <v>0.22026208399868197</v>
      </c>
    </row>
    <row r="48" spans="1:19">
      <c r="A48">
        <f t="shared" si="4"/>
        <v>43</v>
      </c>
      <c r="B48" s="1">
        <v>-0.239401</v>
      </c>
      <c r="C48" s="2">
        <v>-0.59612699999999996</v>
      </c>
      <c r="D48" s="2">
        <v>0.117325</v>
      </c>
      <c r="E48" s="2">
        <v>-1.25E-3</v>
      </c>
      <c r="F48" s="2">
        <v>-2.2439999999999999E-3</v>
      </c>
      <c r="G48" s="2">
        <v>-2.5700000000000001E-4</v>
      </c>
      <c r="H48" s="2">
        <v>-4.28E-4</v>
      </c>
      <c r="I48" s="2">
        <v>-1.7149999999999999E-3</v>
      </c>
      <c r="J48" s="2">
        <v>8.5899999999999995E-4</v>
      </c>
      <c r="K48" s="1">
        <f t="shared" si="2"/>
        <v>-0.60680049679365311</v>
      </c>
      <c r="L48" s="2">
        <f t="shared" si="2"/>
        <v>-1.5109801536004863</v>
      </c>
      <c r="M48" s="2">
        <f t="shared" si="2"/>
        <v>0.29737916001318021</v>
      </c>
      <c r="N48" s="2">
        <f t="shared" si="3"/>
        <v>-0.31683268699465184</v>
      </c>
      <c r="O48" s="2">
        <f t="shared" si="3"/>
        <v>-0.56877803969279894</v>
      </c>
      <c r="P48" s="2">
        <f t="shared" si="3"/>
        <v>-6.5140800446100419E-2</v>
      </c>
      <c r="Q48" s="2">
        <f t="shared" si="3"/>
        <v>-0.10848351202696878</v>
      </c>
      <c r="R48" s="2">
        <f t="shared" si="3"/>
        <v>-0.43469444655666228</v>
      </c>
      <c r="S48" s="3">
        <f t="shared" si="3"/>
        <v>0.21772742250272473</v>
      </c>
    </row>
    <row r="49" spans="1:19">
      <c r="A49">
        <f t="shared" si="4"/>
        <v>44</v>
      </c>
      <c r="B49" s="1">
        <v>-0.24246699999999999</v>
      </c>
      <c r="C49" s="2">
        <v>-0.58270699999999997</v>
      </c>
      <c r="D49" s="2">
        <v>9.7772999999999999E-2</v>
      </c>
      <c r="E49" s="2">
        <v>-1.24E-3</v>
      </c>
      <c r="F49" s="2">
        <v>-2.2279999999999999E-3</v>
      </c>
      <c r="G49" s="2">
        <v>-2.5099999999999998E-4</v>
      </c>
      <c r="H49" s="2">
        <v>-3.6600000000000001E-4</v>
      </c>
      <c r="I49" s="2">
        <v>-1.578E-3</v>
      </c>
      <c r="J49" s="2">
        <v>8.4699999999999999E-4</v>
      </c>
      <c r="K49" s="1">
        <f t="shared" si="2"/>
        <v>-0.61457176894025789</v>
      </c>
      <c r="L49" s="2">
        <f t="shared" si="2"/>
        <v>-1.4769649963247407</v>
      </c>
      <c r="M49" s="2">
        <f t="shared" si="2"/>
        <v>0.24782145844422473</v>
      </c>
      <c r="N49" s="2">
        <f t="shared" si="3"/>
        <v>-0.31429802549869462</v>
      </c>
      <c r="O49" s="2">
        <f t="shared" si="3"/>
        <v>-0.56472258129926745</v>
      </c>
      <c r="P49" s="2">
        <f t="shared" si="3"/>
        <v>-6.362000354852608E-2</v>
      </c>
      <c r="Q49" s="2">
        <f t="shared" si="3"/>
        <v>-9.2768610752034061E-2</v>
      </c>
      <c r="R49" s="2">
        <f t="shared" si="3"/>
        <v>-0.39996958406204847</v>
      </c>
      <c r="S49" s="3">
        <f t="shared" si="3"/>
        <v>0.21468582870757608</v>
      </c>
    </row>
    <row r="50" spans="1:19">
      <c r="A50">
        <f t="shared" si="4"/>
        <v>45</v>
      </c>
      <c r="B50" s="1">
        <v>-0.244729</v>
      </c>
      <c r="C50" s="2">
        <v>-0.57083899999999999</v>
      </c>
      <c r="D50" s="2">
        <v>8.1380999999999995E-2</v>
      </c>
      <c r="E50" s="2">
        <v>-1.2290000000000001E-3</v>
      </c>
      <c r="F50" s="2">
        <v>-2.2109999999999999E-3</v>
      </c>
      <c r="G50" s="2">
        <v>-2.4600000000000002E-4</v>
      </c>
      <c r="H50" s="2">
        <v>-3.0899999999999998E-4</v>
      </c>
      <c r="I50" s="2">
        <v>-1.451E-3</v>
      </c>
      <c r="J50" s="2">
        <v>8.3299999999999997E-4</v>
      </c>
      <c r="K50" s="1">
        <f t="shared" si="2"/>
        <v>-0.62030517324411316</v>
      </c>
      <c r="L50" s="2">
        <f t="shared" si="2"/>
        <v>-1.4468836336907205</v>
      </c>
      <c r="M50" s="2">
        <f t="shared" si="2"/>
        <v>0.20627328720249408</v>
      </c>
      <c r="N50" s="2">
        <f t="shared" si="3"/>
        <v>-0.3115098978531417</v>
      </c>
      <c r="O50" s="2">
        <f t="shared" si="3"/>
        <v>-0.56041365675614019</v>
      </c>
      <c r="P50" s="2">
        <f t="shared" si="3"/>
        <v>-6.235267280054748E-2</v>
      </c>
      <c r="Q50" s="2">
        <f t="shared" si="3"/>
        <v>-7.8321040225077923E-2</v>
      </c>
      <c r="R50" s="2">
        <f t="shared" si="3"/>
        <v>-0.36777938306339186</v>
      </c>
      <c r="S50" s="3">
        <f t="shared" si="3"/>
        <v>0.21113730261323599</v>
      </c>
    </row>
    <row r="51" spans="1:19">
      <c r="A51">
        <f t="shared" si="4"/>
        <v>46</v>
      </c>
      <c r="B51" s="1">
        <v>-0.24629599999999999</v>
      </c>
      <c r="C51" s="2">
        <v>-0.56046399999999996</v>
      </c>
      <c r="D51" s="2">
        <v>6.7873000000000003E-2</v>
      </c>
      <c r="E51" s="2">
        <v>-1.2179999999999999E-3</v>
      </c>
      <c r="F51" s="2">
        <v>-2.1940000000000002E-3</v>
      </c>
      <c r="G51" s="2">
        <v>-2.41E-4</v>
      </c>
      <c r="H51" s="2">
        <v>-2.5799999999999998E-4</v>
      </c>
      <c r="I51" s="2">
        <v>-1.3339999999999999E-3</v>
      </c>
      <c r="J51" s="2">
        <v>8.1700000000000002E-4</v>
      </c>
      <c r="K51" s="1">
        <f t="shared" si="2"/>
        <v>-0.62427698780827812</v>
      </c>
      <c r="L51" s="2">
        <f t="shared" si="2"/>
        <v>-1.4205865206701642</v>
      </c>
      <c r="M51" s="2">
        <f t="shared" si="2"/>
        <v>0.17203507971510404</v>
      </c>
      <c r="N51" s="2">
        <f t="shared" si="3"/>
        <v>-0.30872177020758873</v>
      </c>
      <c r="O51" s="2">
        <f t="shared" si="3"/>
        <v>-0.55610473221301293</v>
      </c>
      <c r="P51" s="2">
        <f t="shared" si="3"/>
        <v>-6.1085342052568874E-2</v>
      </c>
      <c r="Q51" s="2">
        <f t="shared" si="3"/>
        <v>-6.5394266595696124E-2</v>
      </c>
      <c r="R51" s="2">
        <f t="shared" si="3"/>
        <v>-0.33812384356069242</v>
      </c>
      <c r="S51" s="3">
        <f t="shared" si="3"/>
        <v>0.20708184421970444</v>
      </c>
    </row>
    <row r="52" spans="1:19">
      <c r="A52">
        <f t="shared" si="4"/>
        <v>47</v>
      </c>
      <c r="B52" s="1">
        <v>-0.24726400000000001</v>
      </c>
      <c r="C52" s="2">
        <v>-0.55148600000000003</v>
      </c>
      <c r="D52" s="2">
        <v>5.6958000000000002E-2</v>
      </c>
      <c r="E52" s="2">
        <v>-1.207E-3</v>
      </c>
      <c r="F52" s="2">
        <v>-2.1770000000000001E-3</v>
      </c>
      <c r="G52" s="2">
        <v>-2.3599999999999999E-4</v>
      </c>
      <c r="H52" s="2">
        <v>-2.12E-4</v>
      </c>
      <c r="I52" s="2">
        <v>-1.2260000000000001E-3</v>
      </c>
      <c r="J52" s="2">
        <v>8.0099999999999995E-4</v>
      </c>
      <c r="K52" s="1">
        <f t="shared" si="2"/>
        <v>-0.62673054013636476</v>
      </c>
      <c r="L52" s="2">
        <f t="shared" si="2"/>
        <v>-1.3978303297594605</v>
      </c>
      <c r="M52" s="2">
        <f t="shared" si="2"/>
        <v>0.14436924948673105</v>
      </c>
      <c r="N52" s="2">
        <f t="shared" si="3"/>
        <v>-0.30593364256203581</v>
      </c>
      <c r="O52" s="2">
        <f t="shared" si="3"/>
        <v>-0.55179580766988567</v>
      </c>
      <c r="P52" s="2">
        <f t="shared" si="3"/>
        <v>-5.9818011304590267E-2</v>
      </c>
      <c r="Q52" s="2">
        <f t="shared" si="3"/>
        <v>-5.3734823714292952E-2</v>
      </c>
      <c r="R52" s="2">
        <f t="shared" si="3"/>
        <v>-0.31074949940435453</v>
      </c>
      <c r="S52" s="3">
        <f t="shared" si="3"/>
        <v>0.20302638582617288</v>
      </c>
    </row>
    <row r="53" spans="1:19">
      <c r="A53">
        <f t="shared" si="4"/>
        <v>48</v>
      </c>
      <c r="B53" s="1">
        <v>-0.24771699999999999</v>
      </c>
      <c r="C53" s="2">
        <v>-0.54378000000000004</v>
      </c>
      <c r="D53" s="2">
        <v>4.8346E-2</v>
      </c>
      <c r="E53" s="2">
        <v>-1.196E-3</v>
      </c>
      <c r="F53" s="2">
        <v>-2.16E-3</v>
      </c>
      <c r="G53" s="2">
        <v>-2.32E-4</v>
      </c>
      <c r="H53" s="2">
        <v>-1.7100000000000001E-4</v>
      </c>
      <c r="I53" s="2">
        <v>-1.127E-3</v>
      </c>
      <c r="J53" s="2">
        <v>7.85E-4</v>
      </c>
      <c r="K53" s="1">
        <f t="shared" si="2"/>
        <v>-0.62787874179403336</v>
      </c>
      <c r="L53" s="2">
        <f t="shared" si="2"/>
        <v>-1.3782982282716143</v>
      </c>
      <c r="M53" s="2">
        <f t="shared" si="2"/>
        <v>0.1225407446835475</v>
      </c>
      <c r="N53" s="2">
        <f t="shared" si="3"/>
        <v>-0.30314551491648289</v>
      </c>
      <c r="O53" s="2">
        <f t="shared" si="3"/>
        <v>-0.54748688312675842</v>
      </c>
      <c r="P53" s="2">
        <f t="shared" si="3"/>
        <v>-5.8804146706207379E-2</v>
      </c>
      <c r="Q53" s="2">
        <f t="shared" si="3"/>
        <v>-4.3342711580868373E-2</v>
      </c>
      <c r="R53" s="2">
        <f t="shared" si="3"/>
        <v>-0.28565635059437811</v>
      </c>
      <c r="S53" s="3">
        <f t="shared" si="3"/>
        <v>0.19897092743264136</v>
      </c>
    </row>
    <row r="54" spans="1:19">
      <c r="A54">
        <f t="shared" si="4"/>
        <v>49</v>
      </c>
      <c r="B54" s="1">
        <v>-0.24773000000000001</v>
      </c>
      <c r="C54" s="2">
        <v>-0.53720199999999996</v>
      </c>
      <c r="D54" s="2">
        <v>4.1743000000000002E-2</v>
      </c>
      <c r="E54" s="2">
        <v>-1.1850000000000001E-3</v>
      </c>
      <c r="F54" s="2">
        <v>-2.1419999999999998E-3</v>
      </c>
      <c r="G54" s="2">
        <v>-2.2800000000000001E-4</v>
      </c>
      <c r="H54" s="2">
        <v>-1.34E-4</v>
      </c>
      <c r="I54" s="2">
        <v>-1.0369999999999999E-3</v>
      </c>
      <c r="J54" s="2">
        <v>7.6800000000000002E-4</v>
      </c>
      <c r="K54" s="1">
        <f t="shared" si="2"/>
        <v>-0.62791169239348077</v>
      </c>
      <c r="L54" s="2">
        <f t="shared" si="2"/>
        <v>-1.3616252249512075</v>
      </c>
      <c r="M54" s="2">
        <f t="shared" si="2"/>
        <v>0.10580437482574202</v>
      </c>
      <c r="N54" s="2">
        <f t="shared" si="3"/>
        <v>-0.30035738727092998</v>
      </c>
      <c r="O54" s="2">
        <f t="shared" si="3"/>
        <v>-0.54292449243403529</v>
      </c>
      <c r="P54" s="2">
        <f t="shared" si="3"/>
        <v>-5.7790282107824498E-2</v>
      </c>
      <c r="Q54" s="2">
        <f t="shared" si="3"/>
        <v>-3.3964464045826676E-2</v>
      </c>
      <c r="R54" s="2">
        <f t="shared" si="3"/>
        <v>-0.26284439713076319</v>
      </c>
      <c r="S54" s="3">
        <f t="shared" si="3"/>
        <v>0.1946620028895141</v>
      </c>
    </row>
    <row r="55" spans="1:19">
      <c r="A55">
        <f t="shared" si="4"/>
        <v>50</v>
      </c>
      <c r="B55" s="1">
        <v>-0.247366</v>
      </c>
      <c r="C55" s="2">
        <v>-0.53159599999999996</v>
      </c>
      <c r="D55" s="2">
        <v>3.6865000000000002E-2</v>
      </c>
      <c r="E55" s="2">
        <v>-1.1739999999999999E-3</v>
      </c>
      <c r="F55" s="2">
        <v>-2.1250000000000002E-3</v>
      </c>
      <c r="G55" s="2">
        <v>-2.24E-4</v>
      </c>
      <c r="H55" s="2">
        <v>-1.01E-4</v>
      </c>
      <c r="I55" s="2">
        <v>-9.5399999999999999E-4</v>
      </c>
      <c r="J55" s="2">
        <v>7.5199999999999996E-4</v>
      </c>
      <c r="K55" s="1">
        <f t="shared" si="2"/>
        <v>-0.62698907560895234</v>
      </c>
      <c r="L55" s="2">
        <f t="shared" si="2"/>
        <v>-1.3474159126048715</v>
      </c>
      <c r="M55" s="2">
        <f t="shared" si="2"/>
        <v>9.3440296048462726E-2</v>
      </c>
      <c r="N55" s="2">
        <f t="shared" si="3"/>
        <v>-0.297569259625377</v>
      </c>
      <c r="O55" s="2">
        <f t="shared" si="3"/>
        <v>-0.53861556789090814</v>
      </c>
      <c r="P55" s="2">
        <f t="shared" si="3"/>
        <v>-5.677641750944161E-2</v>
      </c>
      <c r="Q55" s="2">
        <f t="shared" si="3"/>
        <v>-2.5600081109167866E-2</v>
      </c>
      <c r="R55" s="2">
        <f t="shared" si="3"/>
        <v>-0.24180670671431828</v>
      </c>
      <c r="S55" s="3">
        <f t="shared" si="3"/>
        <v>0.19060654449598252</v>
      </c>
    </row>
    <row r="56" spans="1:19">
      <c r="A56">
        <f t="shared" si="4"/>
        <v>51</v>
      </c>
      <c r="B56" s="1">
        <v>-0.24668100000000001</v>
      </c>
      <c r="C56" s="2">
        <v>-0.52680400000000005</v>
      </c>
      <c r="D56" s="2">
        <v>3.3443000000000001E-2</v>
      </c>
      <c r="E56" s="2">
        <v>-1.163E-3</v>
      </c>
      <c r="F56" s="2">
        <v>-2.1069999999999999E-3</v>
      </c>
      <c r="G56" s="2">
        <v>-2.2000000000000001E-4</v>
      </c>
      <c r="H56" s="2">
        <v>-7.1000000000000005E-5</v>
      </c>
      <c r="I56" s="2">
        <v>-8.7900000000000001E-4</v>
      </c>
      <c r="J56" s="2">
        <v>7.3700000000000002E-4</v>
      </c>
      <c r="K56" s="1">
        <f t="shared" si="2"/>
        <v>-0.6252528324842217</v>
      </c>
      <c r="L56" s="2">
        <f t="shared" si="2"/>
        <v>-1.3352698147162447</v>
      </c>
      <c r="M56" s="2">
        <f t="shared" si="2"/>
        <v>8.4766684409297133E-2</v>
      </c>
      <c r="N56" s="2">
        <f t="shared" si="3"/>
        <v>-0.29478113197982408</v>
      </c>
      <c r="O56" s="2">
        <f t="shared" si="3"/>
        <v>-0.53405317719818513</v>
      </c>
      <c r="P56" s="2">
        <f t="shared" si="3"/>
        <v>-5.5762552911058728E-2</v>
      </c>
      <c r="Q56" s="2">
        <f t="shared" si="3"/>
        <v>-1.7996096621296226E-2</v>
      </c>
      <c r="R56" s="2">
        <f t="shared" si="3"/>
        <v>-0.22279674549463918</v>
      </c>
      <c r="S56" s="3">
        <f t="shared" si="3"/>
        <v>0.18680455225204673</v>
      </c>
    </row>
    <row r="57" spans="1:19">
      <c r="A57">
        <f t="shared" si="4"/>
        <v>52</v>
      </c>
      <c r="B57" s="1">
        <v>-0.245724</v>
      </c>
      <c r="C57" s="2">
        <v>-0.522675</v>
      </c>
      <c r="D57" s="2">
        <v>3.1226E-2</v>
      </c>
      <c r="E57" s="2">
        <v>-1.1529999999999999E-3</v>
      </c>
      <c r="F57" s="2">
        <v>-2.0890000000000001E-3</v>
      </c>
      <c r="G57" s="2">
        <v>-2.1599999999999999E-4</v>
      </c>
      <c r="H57" s="2">
        <v>-4.5000000000000003E-5</v>
      </c>
      <c r="I57" s="2">
        <v>-8.1099999999999998E-4</v>
      </c>
      <c r="J57" s="2">
        <v>7.2199999999999999E-4</v>
      </c>
      <c r="K57" s="1">
        <f t="shared" si="2"/>
        <v>-0.62282716143259065</v>
      </c>
      <c r="L57" s="2">
        <f t="shared" si="2"/>
        <v>-1.3248041973994371</v>
      </c>
      <c r="M57" s="2">
        <f t="shared" si="2"/>
        <v>7.9147339872759986E-2</v>
      </c>
      <c r="N57" s="2">
        <f t="shared" si="3"/>
        <v>-0.29224647048386687</v>
      </c>
      <c r="O57" s="2">
        <f t="shared" si="3"/>
        <v>-0.52949078650546211</v>
      </c>
      <c r="P57" s="2">
        <f t="shared" si="3"/>
        <v>-5.4748688312675833E-2</v>
      </c>
      <c r="Q57" s="2">
        <f t="shared" si="3"/>
        <v>-1.1405976731807467E-2</v>
      </c>
      <c r="R57" s="2">
        <f t="shared" si="3"/>
        <v>-0.2055610473221301</v>
      </c>
      <c r="S57" s="3">
        <f t="shared" si="3"/>
        <v>0.18300256000811091</v>
      </c>
    </row>
    <row r="58" spans="1:19">
      <c r="A58">
        <f t="shared" si="4"/>
        <v>53</v>
      </c>
      <c r="B58" s="1">
        <v>-0.24453800000000001</v>
      </c>
      <c r="C58" s="2">
        <v>-0.519065</v>
      </c>
      <c r="D58" s="2">
        <v>2.9988000000000001E-2</v>
      </c>
      <c r="E58" s="2">
        <v>-1.142E-3</v>
      </c>
      <c r="F58" s="2">
        <v>-2.0709999999999999E-3</v>
      </c>
      <c r="G58" s="2">
        <v>-2.12E-4</v>
      </c>
      <c r="H58" s="2">
        <v>-2.0999999999999999E-5</v>
      </c>
      <c r="I58" s="2">
        <v>-7.5000000000000002E-4</v>
      </c>
      <c r="J58" s="2">
        <v>7.0899999999999999E-4</v>
      </c>
      <c r="K58" s="1">
        <f t="shared" si="2"/>
        <v>-0.61982105289838541</v>
      </c>
      <c r="L58" s="2">
        <f t="shared" si="2"/>
        <v>-1.3156540693990317</v>
      </c>
      <c r="M58" s="2">
        <f t="shared" si="2"/>
        <v>7.6009428940764956E-2</v>
      </c>
      <c r="N58" s="2">
        <f t="shared" si="3"/>
        <v>-0.2894583428383139</v>
      </c>
      <c r="O58" s="2">
        <f t="shared" si="3"/>
        <v>-0.5249283958127392</v>
      </c>
      <c r="P58" s="2">
        <f t="shared" si="3"/>
        <v>-5.3734823714292952E-2</v>
      </c>
      <c r="Q58" s="2">
        <f t="shared" si="3"/>
        <v>-5.3227891415101505E-3</v>
      </c>
      <c r="R58" s="2">
        <f t="shared" si="3"/>
        <v>-0.19009961219679108</v>
      </c>
      <c r="S58" s="3">
        <f t="shared" si="3"/>
        <v>0.17970750006336653</v>
      </c>
    </row>
    <row r="59" spans="1:19">
      <c r="A59">
        <f t="shared" si="4"/>
        <v>54</v>
      </c>
      <c r="B59" s="1">
        <v>-0.24315999999999999</v>
      </c>
      <c r="C59" s="2">
        <v>-0.51584799999999997</v>
      </c>
      <c r="D59" s="2">
        <v>2.9527999999999999E-2</v>
      </c>
      <c r="E59" s="2">
        <v>-1.1310000000000001E-3</v>
      </c>
      <c r="F59" s="2">
        <v>-2.0530000000000001E-3</v>
      </c>
      <c r="G59" s="2">
        <v>-2.0900000000000001E-4</v>
      </c>
      <c r="H59" s="2">
        <v>2.2000000000000001E-7</v>
      </c>
      <c r="I59" s="2">
        <v>-6.96E-4</v>
      </c>
      <c r="J59" s="2">
        <v>6.96E-4</v>
      </c>
      <c r="K59" s="1">
        <f t="shared" si="2"/>
        <v>-0.61632828935695627</v>
      </c>
      <c r="L59" s="2">
        <f t="shared" si="2"/>
        <v>-1.3075000633665372</v>
      </c>
      <c r="M59" s="2">
        <f t="shared" si="2"/>
        <v>7.4843484652624637E-2</v>
      </c>
      <c r="N59" s="2">
        <f t="shared" si="3"/>
        <v>-0.28667021519276098</v>
      </c>
      <c r="O59" s="2">
        <f t="shared" si="3"/>
        <v>-0.52036600512001618</v>
      </c>
      <c r="P59" s="2">
        <f t="shared" si="3"/>
        <v>-5.297442526550579E-2</v>
      </c>
      <c r="Q59" s="2">
        <f t="shared" si="3"/>
        <v>5.576255291105872E-5</v>
      </c>
      <c r="R59" s="2">
        <f t="shared" si="3"/>
        <v>-0.17641244011862214</v>
      </c>
      <c r="S59" s="3">
        <f t="shared" si="3"/>
        <v>0.17641244011862214</v>
      </c>
    </row>
    <row r="60" spans="1:19">
      <c r="A60">
        <f t="shared" si="4"/>
        <v>55</v>
      </c>
      <c r="B60" s="1">
        <v>-0.241621</v>
      </c>
      <c r="C60" s="2">
        <v>-0.51291200000000003</v>
      </c>
      <c r="D60" s="2">
        <v>2.9669999999999998E-2</v>
      </c>
      <c r="E60" s="2">
        <v>-1.121E-3</v>
      </c>
      <c r="F60" s="2">
        <v>-2.036E-3</v>
      </c>
      <c r="G60" s="2">
        <v>-2.0599999999999999E-4</v>
      </c>
      <c r="H60" s="2">
        <v>1.9000000000000001E-5</v>
      </c>
      <c r="I60" s="2">
        <v>-6.4700000000000001E-4</v>
      </c>
      <c r="J60" s="2">
        <v>6.8499999999999995E-4</v>
      </c>
      <c r="K60" s="1">
        <f t="shared" si="2"/>
        <v>-0.61242744531467819</v>
      </c>
      <c r="L60" s="2">
        <f t="shared" si="2"/>
        <v>-1.300058297214407</v>
      </c>
      <c r="M60" s="2">
        <f t="shared" si="2"/>
        <v>7.520340658505055E-2</v>
      </c>
      <c r="N60" s="2">
        <f t="shared" si="3"/>
        <v>-0.28413555369680377</v>
      </c>
      <c r="O60" s="2">
        <f t="shared" si="3"/>
        <v>-0.51605708057688893</v>
      </c>
      <c r="P60" s="2">
        <f t="shared" si="3"/>
        <v>-5.221402681671862E-2</v>
      </c>
      <c r="Q60" s="2">
        <f t="shared" si="3"/>
        <v>4.8158568423187081E-3</v>
      </c>
      <c r="R60" s="2">
        <f t="shared" si="3"/>
        <v>-0.16399259878843181</v>
      </c>
      <c r="S60" s="3">
        <f t="shared" si="3"/>
        <v>0.1736243124730692</v>
      </c>
    </row>
    <row r="61" spans="1:19">
      <c r="A61">
        <f t="shared" si="4"/>
        <v>56</v>
      </c>
      <c r="B61" s="1">
        <v>-0.239949</v>
      </c>
      <c r="C61" s="2">
        <v>-0.51016300000000003</v>
      </c>
      <c r="D61" s="2">
        <v>3.0263999999999999E-2</v>
      </c>
      <c r="E61" s="2">
        <v>-1.1100000000000001E-3</v>
      </c>
      <c r="F61" s="2">
        <v>-2.0179999999999998E-3</v>
      </c>
      <c r="G61" s="2">
        <v>-2.03E-4</v>
      </c>
      <c r="H61" s="2">
        <v>3.6000000000000001E-5</v>
      </c>
      <c r="I61" s="2">
        <v>-6.0400000000000004E-4</v>
      </c>
      <c r="J61" s="2">
        <v>6.7500000000000004E-4</v>
      </c>
      <c r="K61" s="1">
        <f t="shared" si="2"/>
        <v>-0.60818949129343769</v>
      </c>
      <c r="L61" s="2">
        <f t="shared" si="2"/>
        <v>-1.2930905127620207</v>
      </c>
      <c r="M61" s="2">
        <f t="shared" si="2"/>
        <v>7.6708995513649139E-2</v>
      </c>
      <c r="N61" s="2">
        <f t="shared" ref="N61:S65" si="5">100*E61*$N$3</f>
        <v>-0.28134742605125085</v>
      </c>
      <c r="O61" s="2">
        <f t="shared" si="5"/>
        <v>-0.51149468988416591</v>
      </c>
      <c r="P61" s="2">
        <f t="shared" si="5"/>
        <v>-5.1453628367931457E-2</v>
      </c>
      <c r="Q61" s="2">
        <f t="shared" si="5"/>
        <v>9.1247813854459722E-3</v>
      </c>
      <c r="R61" s="2">
        <f t="shared" si="5"/>
        <v>-0.15309355435581579</v>
      </c>
      <c r="S61" s="3">
        <f t="shared" si="5"/>
        <v>0.17108965097711201</v>
      </c>
    </row>
    <row r="62" spans="1:19">
      <c r="A62">
        <f t="shared" si="4"/>
        <v>57</v>
      </c>
      <c r="B62" s="1">
        <v>-0.23816899999999999</v>
      </c>
      <c r="C62" s="2">
        <v>-0.50752299999999995</v>
      </c>
      <c r="D62" s="2">
        <v>3.1185000000000001E-2</v>
      </c>
      <c r="E62" s="2">
        <v>-1.1000000000000001E-3</v>
      </c>
      <c r="F62" s="2">
        <v>-2E-3</v>
      </c>
      <c r="G62" s="2">
        <v>-2.0000000000000001E-4</v>
      </c>
      <c r="H62" s="2">
        <v>5.0000000000000002E-5</v>
      </c>
      <c r="I62" s="2">
        <v>-5.6499999999999996E-4</v>
      </c>
      <c r="J62" s="2">
        <v>6.6600000000000003E-4</v>
      </c>
      <c r="K62" s="1">
        <f t="shared" si="2"/>
        <v>-0.6036777938306338</v>
      </c>
      <c r="L62" s="2">
        <f t="shared" si="2"/>
        <v>-1.2863990064126933</v>
      </c>
      <c r="M62" s="2">
        <f t="shared" si="2"/>
        <v>7.9043418751425745E-2</v>
      </c>
      <c r="N62" s="2">
        <f t="shared" si="5"/>
        <v>-0.27881276455529364</v>
      </c>
      <c r="O62" s="2">
        <f t="shared" si="5"/>
        <v>-0.506932299191443</v>
      </c>
      <c r="P62" s="2">
        <f t="shared" si="5"/>
        <v>-5.0693229919144295E-2</v>
      </c>
      <c r="Q62" s="2">
        <f t="shared" si="5"/>
        <v>1.2673307479786074E-2</v>
      </c>
      <c r="R62" s="2">
        <f t="shared" si="5"/>
        <v>-0.14320837452158261</v>
      </c>
      <c r="S62" s="3">
        <f t="shared" si="5"/>
        <v>0.1688084556307505</v>
      </c>
    </row>
    <row r="63" spans="1:19">
      <c r="A63">
        <f t="shared" si="4"/>
        <v>58</v>
      </c>
      <c r="B63" s="1">
        <v>-0.23629900000000001</v>
      </c>
      <c r="C63" s="2">
        <v>-0.50492700000000001</v>
      </c>
      <c r="D63" s="2">
        <v>3.2328000000000003E-2</v>
      </c>
      <c r="E63" s="2">
        <v>-1.0889999999999999E-3</v>
      </c>
      <c r="F63" s="2">
        <v>-1.9819999999999998E-3</v>
      </c>
      <c r="G63" s="2">
        <v>-1.9699999999999999E-4</v>
      </c>
      <c r="H63" s="2">
        <v>6.3E-5</v>
      </c>
      <c r="I63" s="2">
        <v>-5.3200000000000003E-4</v>
      </c>
      <c r="J63" s="2">
        <v>6.5799999999999995E-4</v>
      </c>
      <c r="K63" s="1">
        <f t="shared" si="2"/>
        <v>-0.59893797683319394</v>
      </c>
      <c r="L63" s="2">
        <f t="shared" si="2"/>
        <v>-1.2798190251691886</v>
      </c>
      <c r="M63" s="2">
        <f t="shared" si="2"/>
        <v>8.194053684130484E-2</v>
      </c>
      <c r="N63" s="2">
        <f t="shared" si="5"/>
        <v>-0.27602463690974066</v>
      </c>
      <c r="O63" s="2">
        <f t="shared" si="5"/>
        <v>-0.50236990849871987</v>
      </c>
      <c r="P63" s="2">
        <f t="shared" si="5"/>
        <v>-4.9932831470357125E-2</v>
      </c>
      <c r="Q63" s="2">
        <f t="shared" si="5"/>
        <v>1.5968367424530453E-2</v>
      </c>
      <c r="R63" s="2">
        <f t="shared" si="5"/>
        <v>-0.13484399158492383</v>
      </c>
      <c r="S63" s="3">
        <f t="shared" si="5"/>
        <v>0.16678072643398473</v>
      </c>
    </row>
    <row r="64" spans="1:19">
      <c r="A64">
        <f t="shared" si="4"/>
        <v>59</v>
      </c>
      <c r="B64" s="1">
        <v>-0.23435900000000001</v>
      </c>
      <c r="C64" s="2">
        <v>-0.50232600000000005</v>
      </c>
      <c r="D64" s="2">
        <v>3.3606999999999998E-2</v>
      </c>
      <c r="E64" s="2">
        <v>-1.0790000000000001E-3</v>
      </c>
      <c r="F64" s="2">
        <v>-1.9650000000000002E-3</v>
      </c>
      <c r="G64" s="2">
        <v>-1.94E-4</v>
      </c>
      <c r="H64" s="2">
        <v>7.4999999999999993E-5</v>
      </c>
      <c r="I64" s="2">
        <v>-5.0199999999999995E-4</v>
      </c>
      <c r="J64" s="2">
        <v>6.5200000000000002E-4</v>
      </c>
      <c r="K64" s="1">
        <f t="shared" si="2"/>
        <v>-0.5940207335310369</v>
      </c>
      <c r="L64" s="2">
        <f t="shared" si="2"/>
        <v>-1.2732263706182039</v>
      </c>
      <c r="M64" s="2">
        <f t="shared" si="2"/>
        <v>8.5182368894634111E-2</v>
      </c>
      <c r="N64" s="2">
        <f t="shared" si="5"/>
        <v>-0.2734899754137835</v>
      </c>
      <c r="O64" s="2">
        <f t="shared" si="5"/>
        <v>-0.49806098395559273</v>
      </c>
      <c r="P64" s="2">
        <f t="shared" si="5"/>
        <v>-4.917243302156997E-2</v>
      </c>
      <c r="Q64" s="2">
        <f t="shared" si="5"/>
        <v>1.9009961219679111E-2</v>
      </c>
      <c r="R64" s="2">
        <f t="shared" si="5"/>
        <v>-0.12724000709705216</v>
      </c>
      <c r="S64" s="3">
        <f t="shared" si="5"/>
        <v>0.16525992953641042</v>
      </c>
    </row>
    <row r="65" spans="1:29" ht="15.75" thickBot="1">
      <c r="A65">
        <f t="shared" si="4"/>
        <v>60</v>
      </c>
      <c r="B65" s="4">
        <v>-0.23236399999999999</v>
      </c>
      <c r="C65" s="5">
        <v>-0.49968200000000002</v>
      </c>
      <c r="D65" s="5">
        <v>3.4955E-2</v>
      </c>
      <c r="E65" s="5">
        <v>-1.0690000000000001E-3</v>
      </c>
      <c r="F65" s="5">
        <v>-1.9469999999999999E-3</v>
      </c>
      <c r="G65" s="5">
        <v>-1.9100000000000001E-4</v>
      </c>
      <c r="H65" s="5">
        <v>8.5000000000000006E-5</v>
      </c>
      <c r="I65" s="5">
        <v>-4.7699999999999999E-4</v>
      </c>
      <c r="J65" s="5">
        <v>6.4700000000000001E-4</v>
      </c>
      <c r="K65" s="4">
        <f t="shared" si="2"/>
        <v>-0.58896408384660215</v>
      </c>
      <c r="L65" s="5">
        <f t="shared" si="2"/>
        <v>-1.2665247256228931</v>
      </c>
      <c r="M65" s="5">
        <f t="shared" si="2"/>
        <v>8.8599092591184439E-2</v>
      </c>
      <c r="N65" s="5">
        <f t="shared" si="5"/>
        <v>-0.27095531391782629</v>
      </c>
      <c r="O65" s="5">
        <f t="shared" si="5"/>
        <v>-0.49349859326286966</v>
      </c>
      <c r="P65" s="5">
        <f t="shared" si="5"/>
        <v>-4.8412034572782807E-2</v>
      </c>
      <c r="Q65" s="5">
        <f t="shared" si="5"/>
        <v>2.1544622715636327E-2</v>
      </c>
      <c r="R65" s="5">
        <f t="shared" si="5"/>
        <v>-0.12090335335715914</v>
      </c>
      <c r="S65" s="6">
        <f t="shared" si="5"/>
        <v>0.16399259878843181</v>
      </c>
    </row>
    <row r="66" spans="1:29">
      <c r="AC66" s="13"/>
    </row>
  </sheetData>
  <mergeCells count="2">
    <mergeCell ref="B2:J2"/>
    <mergeCell ref="K2:S2"/>
  </mergeCells>
  <phoneticPr fontId="37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W65"/>
  <sheetViews>
    <sheetView topLeftCell="E1" workbookViewId="0">
      <selection activeCell="V1" sqref="V1:AE1048576"/>
    </sheetView>
  </sheetViews>
  <sheetFormatPr defaultRowHeight="15"/>
  <cols>
    <col min="2" max="2" width="10.5703125" bestFit="1" customWidth="1"/>
    <col min="11" max="11" width="11.140625" customWidth="1"/>
    <col min="13" max="13" width="15.28515625" customWidth="1"/>
  </cols>
  <sheetData>
    <row r="1" spans="1:19" ht="15.75" thickBot="1"/>
    <row r="2" spans="1:19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46" t="s">
        <v>9</v>
      </c>
      <c r="L2" s="47"/>
      <c r="M2" s="47"/>
      <c r="N2" s="47"/>
      <c r="O2" s="47"/>
      <c r="P2" s="47"/>
      <c r="Q2" s="47"/>
      <c r="R2" s="47"/>
      <c r="S2" s="51"/>
    </row>
    <row r="3" spans="1:19">
      <c r="B3" s="1"/>
      <c r="C3" s="7"/>
      <c r="D3" s="7"/>
      <c r="E3" s="7"/>
      <c r="F3" s="7"/>
      <c r="G3" s="7"/>
      <c r="H3" s="7"/>
      <c r="I3" s="7"/>
      <c r="J3" s="7"/>
      <c r="K3" s="8" t="s">
        <v>6</v>
      </c>
      <c r="L3" s="9">
        <v>50</v>
      </c>
      <c r="M3" s="9" t="s">
        <v>7</v>
      </c>
      <c r="N3" s="9">
        <f>L3/B5</f>
        <v>2.5445940100257003</v>
      </c>
      <c r="O3" s="9"/>
      <c r="P3" s="9"/>
      <c r="Q3" s="9"/>
      <c r="R3" s="9"/>
      <c r="S3" s="10"/>
    </row>
    <row r="4" spans="1:19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1" t="s">
        <v>4</v>
      </c>
      <c r="L4" s="2" t="s">
        <v>1</v>
      </c>
      <c r="M4" s="2" t="s">
        <v>2</v>
      </c>
      <c r="N4" s="2" t="s">
        <v>5</v>
      </c>
      <c r="O4" s="2" t="s">
        <v>1</v>
      </c>
      <c r="P4" s="2" t="s">
        <v>2</v>
      </c>
      <c r="Q4" s="2" t="s">
        <v>3</v>
      </c>
      <c r="R4" s="2" t="s">
        <v>1</v>
      </c>
      <c r="S4" s="3" t="s">
        <v>2</v>
      </c>
    </row>
    <row r="5" spans="1:19">
      <c r="A5">
        <v>0</v>
      </c>
      <c r="B5" s="1">
        <v>19.6495</v>
      </c>
      <c r="C5" s="2">
        <v>18.261600000000001</v>
      </c>
      <c r="D5" s="2">
        <v>21.037400000000002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1">
        <f>B5*$N$3</f>
        <v>50</v>
      </c>
      <c r="L5" s="2">
        <f t="shared" ref="L5:M20" si="0">C5*$N$3</f>
        <v>46.468357973485332</v>
      </c>
      <c r="M5" s="2">
        <f t="shared" si="0"/>
        <v>53.531642026514675</v>
      </c>
      <c r="N5" s="2">
        <f>100*E5*$N$3</f>
        <v>0</v>
      </c>
      <c r="O5" s="2">
        <f t="shared" ref="O5:S20" si="1">100*F5*$N$3</f>
        <v>0</v>
      </c>
      <c r="P5" s="2">
        <f t="shared" si="1"/>
        <v>0</v>
      </c>
      <c r="Q5" s="2">
        <f t="shared" si="1"/>
        <v>0</v>
      </c>
      <c r="R5" s="2">
        <f t="shared" si="1"/>
        <v>0</v>
      </c>
      <c r="S5" s="3">
        <f t="shared" si="1"/>
        <v>0</v>
      </c>
    </row>
    <row r="6" spans="1:19">
      <c r="A6">
        <f>A5+1</f>
        <v>1</v>
      </c>
      <c r="B6" s="1">
        <v>13.5867</v>
      </c>
      <c r="C6" s="2">
        <v>11.439</v>
      </c>
      <c r="D6" s="2">
        <v>15.734400000000001</v>
      </c>
      <c r="E6" s="2">
        <v>5.3999999999999998E-5</v>
      </c>
      <c r="F6" s="2">
        <v>-2.43E-4</v>
      </c>
      <c r="G6" s="2">
        <v>3.5100000000000002E-4</v>
      </c>
      <c r="H6" s="2">
        <v>-6.8499999999999995E-4</v>
      </c>
      <c r="I6" s="2">
        <v>-2.464E-3</v>
      </c>
      <c r="J6" s="2">
        <v>1.0939999999999999E-3</v>
      </c>
      <c r="K6" s="1">
        <f t="shared" ref="K6:M65" si="2">B6*$N$3</f>
        <v>34.572635436016185</v>
      </c>
      <c r="L6" s="2">
        <f t="shared" si="0"/>
        <v>29.107610880683985</v>
      </c>
      <c r="M6" s="2">
        <f t="shared" si="0"/>
        <v>40.037659991348377</v>
      </c>
      <c r="N6" s="2">
        <f t="shared" ref="N6:S60" si="3">100*E6*$N$3</f>
        <v>1.374080765413878E-2</v>
      </c>
      <c r="O6" s="2">
        <f t="shared" si="1"/>
        <v>-6.1833634443624511E-2</v>
      </c>
      <c r="P6" s="2">
        <f t="shared" si="1"/>
        <v>8.9315249751902082E-2</v>
      </c>
      <c r="Q6" s="2">
        <f t="shared" si="1"/>
        <v>-0.17430468968676044</v>
      </c>
      <c r="R6" s="2">
        <f t="shared" si="1"/>
        <v>-0.62698796407033253</v>
      </c>
      <c r="S6" s="3">
        <f t="shared" si="1"/>
        <v>0.27837858469681159</v>
      </c>
    </row>
    <row r="7" spans="1:19">
      <c r="A7">
        <f t="shared" ref="A7:A65" si="4">A6+1</f>
        <v>2</v>
      </c>
      <c r="B7" s="1">
        <v>10.433299999999999</v>
      </c>
      <c r="C7" s="2">
        <v>7.9735300000000002</v>
      </c>
      <c r="D7" s="2">
        <v>12.893000000000001</v>
      </c>
      <c r="E7" s="2">
        <v>-1.08E-4</v>
      </c>
      <c r="F7" s="2">
        <v>-5.1400000000000003E-4</v>
      </c>
      <c r="G7" s="2">
        <v>2.99E-4</v>
      </c>
      <c r="H7" s="2">
        <v>-1.8569999999999999E-3</v>
      </c>
      <c r="I7" s="2">
        <v>-4.3E-3</v>
      </c>
      <c r="J7" s="2">
        <v>5.8600000000000004E-4</v>
      </c>
      <c r="K7" s="1">
        <f t="shared" si="2"/>
        <v>26.548512684801135</v>
      </c>
      <c r="L7" s="2">
        <f t="shared" si="0"/>
        <v>20.289396676760223</v>
      </c>
      <c r="M7" s="2">
        <f t="shared" si="0"/>
        <v>32.807450571261356</v>
      </c>
      <c r="N7" s="2">
        <f t="shared" si="3"/>
        <v>-2.7481615308277561E-2</v>
      </c>
      <c r="O7" s="2">
        <f t="shared" si="1"/>
        <v>-0.13079213211532101</v>
      </c>
      <c r="P7" s="2">
        <f t="shared" si="1"/>
        <v>7.6083360899768443E-2</v>
      </c>
      <c r="Q7" s="2">
        <f t="shared" si="1"/>
        <v>-0.47253110766177253</v>
      </c>
      <c r="R7" s="2">
        <f t="shared" si="1"/>
        <v>-1.0941754243110511</v>
      </c>
      <c r="S7" s="3">
        <f t="shared" si="1"/>
        <v>0.14911320898750605</v>
      </c>
    </row>
    <row r="8" spans="1:19">
      <c r="A8">
        <f t="shared" si="4"/>
        <v>3</v>
      </c>
      <c r="B8" s="1">
        <v>5.9919000000000002</v>
      </c>
      <c r="C8" s="2">
        <v>3.4189099999999999</v>
      </c>
      <c r="D8" s="2">
        <v>8.5648800000000005</v>
      </c>
      <c r="E8" s="2">
        <v>-9.0000000000000006E-5</v>
      </c>
      <c r="F8" s="2">
        <v>-5.2899999999999996E-4</v>
      </c>
      <c r="G8" s="2">
        <v>3.48E-4</v>
      </c>
      <c r="H8" s="2">
        <v>-3.8790000000000001E-3</v>
      </c>
      <c r="I8" s="2">
        <v>-6.9040000000000004E-3</v>
      </c>
      <c r="J8" s="2">
        <v>-8.5499999999999997E-4</v>
      </c>
      <c r="K8" s="1">
        <f t="shared" si="2"/>
        <v>15.246952848672993</v>
      </c>
      <c r="L8" s="2">
        <f t="shared" si="0"/>
        <v>8.6997379068169671</v>
      </c>
      <c r="M8" s="2">
        <f t="shared" si="0"/>
        <v>21.79414234458892</v>
      </c>
      <c r="N8" s="2">
        <f t="shared" si="3"/>
        <v>-2.2901346090231305E-2</v>
      </c>
      <c r="O8" s="2">
        <f t="shared" si="1"/>
        <v>-0.13460902313035952</v>
      </c>
      <c r="P8" s="2">
        <f t="shared" si="1"/>
        <v>8.8551871548894365E-2</v>
      </c>
      <c r="Q8" s="2">
        <f t="shared" si="1"/>
        <v>-0.98704801648896923</v>
      </c>
      <c r="R8" s="2">
        <f t="shared" si="1"/>
        <v>-1.7567877045217435</v>
      </c>
      <c r="S8" s="3">
        <f t="shared" si="1"/>
        <v>-0.21756278785719735</v>
      </c>
    </row>
    <row r="9" spans="1:19">
      <c r="A9">
        <f t="shared" si="4"/>
        <v>4</v>
      </c>
      <c r="B9" s="1">
        <v>6.71807</v>
      </c>
      <c r="C9" s="2">
        <v>4.6040000000000001</v>
      </c>
      <c r="D9" s="2">
        <v>8.8321400000000008</v>
      </c>
      <c r="E9" s="2">
        <v>-3.28E-4</v>
      </c>
      <c r="F9" s="2">
        <v>-7.1699999999999997E-4</v>
      </c>
      <c r="G9" s="2">
        <v>6.0999999999999999E-5</v>
      </c>
      <c r="H9" s="2">
        <v>-5.2589999999999998E-3</v>
      </c>
      <c r="I9" s="2">
        <v>-8.286E-3</v>
      </c>
      <c r="J9" s="2">
        <v>-2.2309999999999999E-3</v>
      </c>
      <c r="K9" s="1">
        <f t="shared" si="2"/>
        <v>17.094760680933355</v>
      </c>
      <c r="L9" s="2">
        <f t="shared" si="0"/>
        <v>11.715310822158324</v>
      </c>
      <c r="M9" s="2">
        <f t="shared" si="0"/>
        <v>22.474210539708391</v>
      </c>
      <c r="N9" s="2">
        <f t="shared" si="3"/>
        <v>-8.3462683528842979E-2</v>
      </c>
      <c r="O9" s="2">
        <f t="shared" si="1"/>
        <v>-0.18244739051884271</v>
      </c>
      <c r="P9" s="2">
        <f t="shared" si="1"/>
        <v>1.552202346115677E-2</v>
      </c>
      <c r="Q9" s="2">
        <f t="shared" si="1"/>
        <v>-1.3382019898725159</v>
      </c>
      <c r="R9" s="2">
        <f t="shared" si="1"/>
        <v>-2.1084505967072951</v>
      </c>
      <c r="S9" s="3">
        <f t="shared" si="1"/>
        <v>-0.56769892363673369</v>
      </c>
    </row>
    <row r="10" spans="1:19">
      <c r="A10">
        <f t="shared" si="4"/>
        <v>5</v>
      </c>
      <c r="B10" s="1">
        <v>6.5277799999999999</v>
      </c>
      <c r="C10" s="2">
        <v>4.3566799999999999</v>
      </c>
      <c r="D10" s="2">
        <v>8.6988800000000008</v>
      </c>
      <c r="E10" s="2">
        <v>-5.1800000000000001E-4</v>
      </c>
      <c r="F10" s="2">
        <v>-9.4399999999999996E-4</v>
      </c>
      <c r="G10" s="2">
        <v>-9.2E-5</v>
      </c>
      <c r="H10" s="2">
        <v>-6.3330000000000001E-3</v>
      </c>
      <c r="I10" s="2">
        <v>-9.6600000000000002E-3</v>
      </c>
      <c r="J10" s="2">
        <v>-3.006E-3</v>
      </c>
      <c r="K10" s="1">
        <f t="shared" si="2"/>
        <v>16.610549886765565</v>
      </c>
      <c r="L10" s="2">
        <f t="shared" si="0"/>
        <v>11.085981831598767</v>
      </c>
      <c r="M10" s="2">
        <f t="shared" si="0"/>
        <v>22.135117941932364</v>
      </c>
      <c r="N10" s="2">
        <f t="shared" si="3"/>
        <v>-0.13180996971933126</v>
      </c>
      <c r="O10" s="2">
        <f t="shared" si="1"/>
        <v>-0.24020967454642611</v>
      </c>
      <c r="P10" s="2">
        <f t="shared" si="1"/>
        <v>-2.3410264892236441E-2</v>
      </c>
      <c r="Q10" s="2">
        <f t="shared" si="1"/>
        <v>-1.6114913865492759</v>
      </c>
      <c r="R10" s="2">
        <f t="shared" si="1"/>
        <v>-2.4580778136848265</v>
      </c>
      <c r="S10" s="3">
        <f t="shared" si="1"/>
        <v>-0.76490495941372549</v>
      </c>
    </row>
    <row r="11" spans="1:19">
      <c r="A11">
        <f t="shared" si="4"/>
        <v>6</v>
      </c>
      <c r="B11" s="1">
        <v>6.0507900000000001</v>
      </c>
      <c r="C11" s="2">
        <v>3.81765</v>
      </c>
      <c r="D11" s="2">
        <v>8.2839299999999998</v>
      </c>
      <c r="E11" s="2">
        <v>-6.2500000000000001E-4</v>
      </c>
      <c r="F11" s="2">
        <v>-1.1019999999999999E-3</v>
      </c>
      <c r="G11" s="2">
        <v>-1.4899999999999999E-4</v>
      </c>
      <c r="H11" s="2">
        <v>-6.9239999999999996E-3</v>
      </c>
      <c r="I11" s="2">
        <v>-1.0546E-2</v>
      </c>
      <c r="J11" s="2">
        <v>-3.3019999999999998E-3</v>
      </c>
      <c r="K11" s="1">
        <f t="shared" si="2"/>
        <v>15.396803989923407</v>
      </c>
      <c r="L11" s="2">
        <f t="shared" si="0"/>
        <v>9.7143693223746155</v>
      </c>
      <c r="M11" s="2">
        <f t="shared" si="0"/>
        <v>21.079238657472199</v>
      </c>
      <c r="N11" s="2">
        <f t="shared" si="3"/>
        <v>-0.15903712562660627</v>
      </c>
      <c r="O11" s="2">
        <f t="shared" si="1"/>
        <v>-0.28041425990483215</v>
      </c>
      <c r="P11" s="2">
        <f t="shared" si="1"/>
        <v>-3.7914450749382933E-2</v>
      </c>
      <c r="Q11" s="2">
        <f t="shared" si="1"/>
        <v>-1.7618768925417947</v>
      </c>
      <c r="R11" s="2">
        <f t="shared" si="1"/>
        <v>-2.6835288429731037</v>
      </c>
      <c r="S11" s="3">
        <f t="shared" si="1"/>
        <v>-0.84022494211048626</v>
      </c>
    </row>
    <row r="12" spans="1:19">
      <c r="A12">
        <f t="shared" si="4"/>
        <v>7</v>
      </c>
      <c r="B12" s="1">
        <v>5.0207899999999999</v>
      </c>
      <c r="C12" s="2">
        <v>2.88714</v>
      </c>
      <c r="D12" s="2">
        <v>7.1544400000000001</v>
      </c>
      <c r="E12" s="2">
        <v>-6.6399999999999999E-4</v>
      </c>
      <c r="F12" s="2">
        <v>-1.1789999999999999E-3</v>
      </c>
      <c r="G12" s="2">
        <v>-1.4899999999999999E-4</v>
      </c>
      <c r="H12" s="2">
        <v>-7.3340000000000002E-3</v>
      </c>
      <c r="I12" s="2">
        <v>-1.1181E-2</v>
      </c>
      <c r="J12" s="2">
        <v>-3.4880000000000002E-3</v>
      </c>
      <c r="K12" s="1">
        <f t="shared" si="2"/>
        <v>12.775872159596936</v>
      </c>
      <c r="L12" s="2">
        <f t="shared" si="0"/>
        <v>7.3465991501056003</v>
      </c>
      <c r="M12" s="2">
        <f t="shared" si="0"/>
        <v>18.205145169088272</v>
      </c>
      <c r="N12" s="2">
        <f t="shared" si="3"/>
        <v>-0.16896104226570649</v>
      </c>
      <c r="O12" s="2">
        <f t="shared" si="1"/>
        <v>-0.30000763378203005</v>
      </c>
      <c r="P12" s="2">
        <f t="shared" si="1"/>
        <v>-3.7914450749382933E-2</v>
      </c>
      <c r="Q12" s="2">
        <f t="shared" si="1"/>
        <v>-1.8662052469528487</v>
      </c>
      <c r="R12" s="2">
        <f t="shared" si="1"/>
        <v>-2.8451105626097357</v>
      </c>
      <c r="S12" s="3">
        <f t="shared" si="1"/>
        <v>-0.88755439069696429</v>
      </c>
    </row>
    <row r="13" spans="1:19">
      <c r="A13">
        <f t="shared" si="4"/>
        <v>8</v>
      </c>
      <c r="B13" s="1">
        <v>4.3460599999999996</v>
      </c>
      <c r="C13" s="2">
        <v>2.2045699999999999</v>
      </c>
      <c r="D13" s="2">
        <v>6.4875499999999997</v>
      </c>
      <c r="E13" s="2">
        <v>-7.4100000000000001E-4</v>
      </c>
      <c r="F13" s="2">
        <v>-1.2979999999999999E-3</v>
      </c>
      <c r="G13" s="2">
        <v>-1.85E-4</v>
      </c>
      <c r="H13" s="2">
        <v>-7.5909999999999997E-3</v>
      </c>
      <c r="I13" s="2">
        <v>-1.1616E-2</v>
      </c>
      <c r="J13" s="2">
        <v>-3.5660000000000002E-3</v>
      </c>
      <c r="K13" s="1">
        <f t="shared" si="2"/>
        <v>11.058958243212293</v>
      </c>
      <c r="L13" s="2">
        <f t="shared" si="0"/>
        <v>5.6097356166823582</v>
      </c>
      <c r="M13" s="2">
        <f t="shared" si="0"/>
        <v>16.50818086974223</v>
      </c>
      <c r="N13" s="2">
        <f t="shared" si="3"/>
        <v>-0.18855441614290439</v>
      </c>
      <c r="O13" s="2">
        <f t="shared" si="1"/>
        <v>-0.3302883025013359</v>
      </c>
      <c r="P13" s="2">
        <f t="shared" si="1"/>
        <v>-4.7074989185475452E-2</v>
      </c>
      <c r="Q13" s="2">
        <f t="shared" si="1"/>
        <v>-1.9316013130105092</v>
      </c>
      <c r="R13" s="2">
        <f t="shared" si="1"/>
        <v>-2.9558004020458535</v>
      </c>
      <c r="S13" s="3">
        <f t="shared" si="1"/>
        <v>-0.90740222397516479</v>
      </c>
    </row>
    <row r="14" spans="1:19">
      <c r="A14">
        <f t="shared" si="4"/>
        <v>9</v>
      </c>
      <c r="B14" s="1">
        <v>3.81595</v>
      </c>
      <c r="C14" s="2">
        <v>1.6752100000000001</v>
      </c>
      <c r="D14" s="2">
        <v>5.95669</v>
      </c>
      <c r="E14" s="2">
        <v>-8.3299999999999997E-4</v>
      </c>
      <c r="F14" s="2">
        <v>-1.431E-3</v>
      </c>
      <c r="G14" s="2">
        <v>-2.3599999999999999E-4</v>
      </c>
      <c r="H14" s="2">
        <v>-7.7409999999999996E-3</v>
      </c>
      <c r="I14" s="2">
        <v>-1.1887999999999999E-2</v>
      </c>
      <c r="J14" s="2">
        <v>-3.594E-3</v>
      </c>
      <c r="K14" s="1">
        <f t="shared" si="2"/>
        <v>9.7100435125575704</v>
      </c>
      <c r="L14" s="2">
        <f t="shared" si="0"/>
        <v>4.2627293315351533</v>
      </c>
      <c r="M14" s="2">
        <f t="shared" si="0"/>
        <v>15.157357693579989</v>
      </c>
      <c r="N14" s="2">
        <f t="shared" si="3"/>
        <v>-0.21196468103514082</v>
      </c>
      <c r="O14" s="2">
        <f t="shared" si="1"/>
        <v>-0.36413140283467771</v>
      </c>
      <c r="P14" s="2">
        <f t="shared" si="1"/>
        <v>-6.0052418636606528E-2</v>
      </c>
      <c r="Q14" s="2">
        <f t="shared" si="1"/>
        <v>-1.9697702231608947</v>
      </c>
      <c r="R14" s="2">
        <f t="shared" si="1"/>
        <v>-3.0250133591185522</v>
      </c>
      <c r="S14" s="3">
        <f t="shared" si="1"/>
        <v>-0.91452708720323672</v>
      </c>
    </row>
    <row r="15" spans="1:19">
      <c r="A15">
        <f t="shared" si="4"/>
        <v>10</v>
      </c>
      <c r="B15" s="1">
        <v>3.3891900000000001</v>
      </c>
      <c r="C15" s="2">
        <v>1.26457</v>
      </c>
      <c r="D15" s="2">
        <v>5.5138199999999999</v>
      </c>
      <c r="E15" s="2">
        <v>-9.0700000000000004E-4</v>
      </c>
      <c r="F15" s="2">
        <v>-1.5430000000000001E-3</v>
      </c>
      <c r="G15" s="2">
        <v>-2.7099999999999997E-4</v>
      </c>
      <c r="H15" s="2">
        <v>-7.7489999999999998E-3</v>
      </c>
      <c r="I15" s="2">
        <v>-1.1975E-2</v>
      </c>
      <c r="J15" s="2">
        <v>-3.522E-3</v>
      </c>
      <c r="K15" s="1">
        <f t="shared" si="2"/>
        <v>8.6241125728390031</v>
      </c>
      <c r="L15" s="2">
        <f t="shared" si="0"/>
        <v>3.2178172472581998</v>
      </c>
      <c r="M15" s="2">
        <f t="shared" si="0"/>
        <v>14.030433344359906</v>
      </c>
      <c r="N15" s="2">
        <f t="shared" si="3"/>
        <v>-0.23079467670933101</v>
      </c>
      <c r="O15" s="2">
        <f t="shared" si="1"/>
        <v>-0.3926308557469656</v>
      </c>
      <c r="P15" s="2">
        <f t="shared" si="1"/>
        <v>-6.895849767169647E-2</v>
      </c>
      <c r="Q15" s="2">
        <f t="shared" si="1"/>
        <v>-1.9718058983689153</v>
      </c>
      <c r="R15" s="2">
        <f t="shared" si="1"/>
        <v>-3.0471513270057762</v>
      </c>
      <c r="S15" s="3">
        <f t="shared" si="1"/>
        <v>-0.89620601033105163</v>
      </c>
    </row>
    <row r="16" spans="1:19">
      <c r="A16">
        <f t="shared" si="4"/>
        <v>11</v>
      </c>
      <c r="B16" s="1">
        <v>2.9763600000000001</v>
      </c>
      <c r="C16" s="2">
        <v>0.91273700000000002</v>
      </c>
      <c r="D16" s="2">
        <v>5.0399700000000003</v>
      </c>
      <c r="E16" s="2">
        <v>-9.5699999999999995E-4</v>
      </c>
      <c r="F16" s="2">
        <v>-1.6260000000000001E-3</v>
      </c>
      <c r="G16" s="2">
        <v>-2.8699999999999998E-4</v>
      </c>
      <c r="H16" s="2">
        <v>-7.6379999999999998E-3</v>
      </c>
      <c r="I16" s="2">
        <v>-1.1900000000000001E-2</v>
      </c>
      <c r="J16" s="2">
        <v>-3.3769999999999998E-3</v>
      </c>
      <c r="K16" s="1">
        <f t="shared" si="2"/>
        <v>7.5736278276800935</v>
      </c>
      <c r="L16" s="2">
        <f t="shared" si="0"/>
        <v>2.3225451029288275</v>
      </c>
      <c r="M16" s="2">
        <f t="shared" si="0"/>
        <v>12.824677472709229</v>
      </c>
      <c r="N16" s="2">
        <f t="shared" si="3"/>
        <v>-0.2435176467594595</v>
      </c>
      <c r="O16" s="2">
        <f t="shared" si="1"/>
        <v>-0.41375098603017885</v>
      </c>
      <c r="P16" s="2">
        <f t="shared" si="1"/>
        <v>-7.3029848087737603E-2</v>
      </c>
      <c r="Q16" s="2">
        <f t="shared" si="1"/>
        <v>-1.9435609048576299</v>
      </c>
      <c r="R16" s="2">
        <f t="shared" si="1"/>
        <v>-3.0280668719305837</v>
      </c>
      <c r="S16" s="3">
        <f t="shared" si="1"/>
        <v>-0.859309397185679</v>
      </c>
    </row>
    <row r="17" spans="1:19">
      <c r="A17">
        <f t="shared" si="4"/>
        <v>12</v>
      </c>
      <c r="B17" s="1">
        <v>2.6015899999999998</v>
      </c>
      <c r="C17" s="2">
        <v>0.60944299999999996</v>
      </c>
      <c r="D17" s="2">
        <v>4.59375</v>
      </c>
      <c r="E17" s="2">
        <v>-1.0020000000000001E-3</v>
      </c>
      <c r="F17" s="2">
        <v>-1.7030000000000001E-3</v>
      </c>
      <c r="G17" s="2">
        <v>-2.9999999999999997E-4</v>
      </c>
      <c r="H17" s="2">
        <v>-7.4450000000000002E-3</v>
      </c>
      <c r="I17" s="2">
        <v>-1.1709000000000001E-2</v>
      </c>
      <c r="J17" s="2">
        <v>-3.1809999999999998E-3</v>
      </c>
      <c r="K17" s="1">
        <f t="shared" si="2"/>
        <v>6.6199903305427616</v>
      </c>
      <c r="L17" s="2">
        <f t="shared" si="0"/>
        <v>1.5507850072520928</v>
      </c>
      <c r="M17" s="2">
        <f t="shared" si="0"/>
        <v>11.689228733555561</v>
      </c>
      <c r="N17" s="2">
        <f t="shared" si="3"/>
        <v>-0.25496831980457518</v>
      </c>
      <c r="O17" s="2">
        <f t="shared" si="1"/>
        <v>-0.4333443599073768</v>
      </c>
      <c r="P17" s="2">
        <f t="shared" si="1"/>
        <v>-7.6337820300771006E-2</v>
      </c>
      <c r="Q17" s="2">
        <f t="shared" si="1"/>
        <v>-1.8944502404641339</v>
      </c>
      <c r="R17" s="2">
        <f t="shared" si="1"/>
        <v>-2.9794651263390928</v>
      </c>
      <c r="S17" s="3">
        <f t="shared" si="1"/>
        <v>-0.80943535458917526</v>
      </c>
    </row>
    <row r="18" spans="1:19">
      <c r="A18">
        <f t="shared" si="4"/>
        <v>13</v>
      </c>
      <c r="B18" s="1">
        <v>2.2571599999999998</v>
      </c>
      <c r="C18" s="2">
        <v>0.338615</v>
      </c>
      <c r="D18" s="2">
        <v>4.1757</v>
      </c>
      <c r="E18" s="2">
        <v>-1.0449999999999999E-3</v>
      </c>
      <c r="F18" s="2">
        <v>-1.7769999999999999E-3</v>
      </c>
      <c r="G18" s="2">
        <v>-3.1300000000000002E-4</v>
      </c>
      <c r="H18" s="2">
        <v>-7.2009999999999999E-3</v>
      </c>
      <c r="I18" s="2">
        <v>-1.1443E-2</v>
      </c>
      <c r="J18" s="2">
        <v>-2.9589999999999998E-3</v>
      </c>
      <c r="K18" s="1">
        <f t="shared" si="2"/>
        <v>5.7435558156696089</v>
      </c>
      <c r="L18" s="2">
        <f t="shared" si="0"/>
        <v>0.86163770070485246</v>
      </c>
      <c r="M18" s="2">
        <f t="shared" si="0"/>
        <v>10.625461207664317</v>
      </c>
      <c r="N18" s="2">
        <f t="shared" si="3"/>
        <v>-0.26591007404768569</v>
      </c>
      <c r="O18" s="2">
        <f t="shared" si="1"/>
        <v>-0.45217435558156693</v>
      </c>
      <c r="P18" s="2">
        <f t="shared" si="1"/>
        <v>-7.9645792513804423E-2</v>
      </c>
      <c r="Q18" s="2">
        <f t="shared" si="1"/>
        <v>-1.8323621466195066</v>
      </c>
      <c r="R18" s="2">
        <f t="shared" si="1"/>
        <v>-2.9117789256724089</v>
      </c>
      <c r="S18" s="3">
        <f t="shared" si="1"/>
        <v>-0.75294536756660468</v>
      </c>
    </row>
    <row r="19" spans="1:19">
      <c r="A19">
        <f t="shared" si="4"/>
        <v>14</v>
      </c>
      <c r="B19" s="1">
        <v>1.9519599999999999</v>
      </c>
      <c r="C19" s="2">
        <v>0.10398</v>
      </c>
      <c r="D19" s="2">
        <v>3.7999399999999999</v>
      </c>
      <c r="E19" s="2">
        <v>-1.083E-3</v>
      </c>
      <c r="F19" s="2">
        <v>-1.8439999999999999E-3</v>
      </c>
      <c r="G19" s="2">
        <v>-3.2299999999999999E-4</v>
      </c>
      <c r="H19" s="2">
        <v>-6.9150000000000001E-3</v>
      </c>
      <c r="I19" s="2">
        <v>-1.1115999999999999E-2</v>
      </c>
      <c r="J19" s="2">
        <v>-2.7139999999999998E-3</v>
      </c>
      <c r="K19" s="1">
        <f t="shared" si="2"/>
        <v>4.9669457238097658</v>
      </c>
      <c r="L19" s="2">
        <f t="shared" si="0"/>
        <v>0.26458688516247231</v>
      </c>
      <c r="M19" s="2">
        <f t="shared" si="0"/>
        <v>9.669304562457059</v>
      </c>
      <c r="N19" s="2">
        <f t="shared" si="3"/>
        <v>-0.27557953128578333</v>
      </c>
      <c r="O19" s="2">
        <f t="shared" si="1"/>
        <v>-0.46922313544873906</v>
      </c>
      <c r="P19" s="2">
        <f t="shared" si="1"/>
        <v>-8.2190386523830122E-2</v>
      </c>
      <c r="Q19" s="2">
        <f t="shared" si="1"/>
        <v>-1.7595867579327718</v>
      </c>
      <c r="R19" s="2">
        <f t="shared" si="1"/>
        <v>-2.8285707015445682</v>
      </c>
      <c r="S19" s="3">
        <f t="shared" si="1"/>
        <v>-0.69060281432097503</v>
      </c>
    </row>
    <row r="20" spans="1:19">
      <c r="A20">
        <f t="shared" si="4"/>
        <v>15</v>
      </c>
      <c r="B20" s="1">
        <v>1.68605</v>
      </c>
      <c r="C20" s="2">
        <v>-8.9422000000000001E-2</v>
      </c>
      <c r="D20" s="2">
        <v>3.4615300000000002</v>
      </c>
      <c r="E20" s="2">
        <v>-1.114E-3</v>
      </c>
      <c r="F20" s="2">
        <v>-1.9E-3</v>
      </c>
      <c r="G20" s="2">
        <v>-3.2699999999999998E-4</v>
      </c>
      <c r="H20" s="2">
        <v>-6.5970000000000004E-3</v>
      </c>
      <c r="I20" s="2">
        <v>-1.0742E-2</v>
      </c>
      <c r="J20" s="2">
        <v>-2.4520000000000002E-3</v>
      </c>
      <c r="K20" s="1">
        <f t="shared" si="2"/>
        <v>4.2903127306038318</v>
      </c>
      <c r="L20" s="2">
        <f t="shared" si="0"/>
        <v>-0.22754268556451818</v>
      </c>
      <c r="M20" s="2">
        <f t="shared" si="0"/>
        <v>8.8081885035242635</v>
      </c>
      <c r="N20" s="2">
        <f t="shared" si="3"/>
        <v>-0.28346777271686302</v>
      </c>
      <c r="O20" s="2">
        <f t="shared" si="1"/>
        <v>-0.48347286190488309</v>
      </c>
      <c r="P20" s="2">
        <f t="shared" si="1"/>
        <v>-8.3208224127840402E-2</v>
      </c>
      <c r="Q20" s="2">
        <f t="shared" si="1"/>
        <v>-1.6786686684139547</v>
      </c>
      <c r="R20" s="2">
        <f t="shared" si="1"/>
        <v>-2.7334028855696073</v>
      </c>
      <c r="S20" s="3">
        <f t="shared" si="1"/>
        <v>-0.62393445125830183</v>
      </c>
    </row>
    <row r="21" spans="1:19">
      <c r="A21">
        <f t="shared" si="4"/>
        <v>16</v>
      </c>
      <c r="B21" s="1">
        <v>1.45401</v>
      </c>
      <c r="C21" s="2">
        <v>-0.24740400000000001</v>
      </c>
      <c r="D21" s="2">
        <v>3.15543</v>
      </c>
      <c r="E21" s="2">
        <v>-1.139E-3</v>
      </c>
      <c r="F21" s="2">
        <v>-1.9499999999999999E-3</v>
      </c>
      <c r="G21" s="2">
        <v>-3.2899999999999997E-4</v>
      </c>
      <c r="H21" s="2">
        <v>-6.2560000000000003E-3</v>
      </c>
      <c r="I21" s="2">
        <v>-1.0333E-2</v>
      </c>
      <c r="J21" s="2">
        <v>-2.1800000000000001E-3</v>
      </c>
      <c r="K21" s="1">
        <f t="shared" si="2"/>
        <v>3.6998651365174684</v>
      </c>
      <c r="L21" s="2">
        <f t="shared" si="2"/>
        <v>-0.62954273645639836</v>
      </c>
      <c r="M21" s="2">
        <f t="shared" si="2"/>
        <v>8.0292882770553948</v>
      </c>
      <c r="N21" s="2">
        <f t="shared" si="3"/>
        <v>-0.28982925774192725</v>
      </c>
      <c r="O21" s="2">
        <f t="shared" si="3"/>
        <v>-0.49619583195501149</v>
      </c>
      <c r="P21" s="2">
        <f t="shared" si="3"/>
        <v>-8.3717142929845542E-2</v>
      </c>
      <c r="Q21" s="2">
        <f t="shared" si="3"/>
        <v>-1.5918980126720783</v>
      </c>
      <c r="R21" s="2">
        <f t="shared" si="3"/>
        <v>-2.6293289905595563</v>
      </c>
      <c r="S21" s="3">
        <f t="shared" si="3"/>
        <v>-0.55472149418560268</v>
      </c>
    </row>
    <row r="22" spans="1:19">
      <c r="A22">
        <f t="shared" si="4"/>
        <v>17</v>
      </c>
      <c r="B22" s="1">
        <v>1.2464999999999999</v>
      </c>
      <c r="C22" s="2">
        <v>-0.37985799999999997</v>
      </c>
      <c r="D22" s="2">
        <v>2.8728600000000002</v>
      </c>
      <c r="E22" s="2">
        <v>-1.1609999999999999E-3</v>
      </c>
      <c r="F22" s="2">
        <v>-1.9940000000000001E-3</v>
      </c>
      <c r="G22" s="2">
        <v>-3.2899999999999997E-4</v>
      </c>
      <c r="H22" s="2">
        <v>-5.9040000000000004E-3</v>
      </c>
      <c r="I22" s="2">
        <v>-9.9010000000000001E-3</v>
      </c>
      <c r="J22" s="2">
        <v>-1.9059999999999999E-3</v>
      </c>
      <c r="K22" s="1">
        <f t="shared" si="2"/>
        <v>3.1718364334970355</v>
      </c>
      <c r="L22" s="2">
        <f t="shared" si="2"/>
        <v>-0.96658439146034236</v>
      </c>
      <c r="M22" s="2">
        <f t="shared" si="2"/>
        <v>7.3102623476424338</v>
      </c>
      <c r="N22" s="2">
        <f t="shared" si="3"/>
        <v>-0.29542736456398377</v>
      </c>
      <c r="O22" s="2">
        <f t="shared" si="3"/>
        <v>-0.50739204559912465</v>
      </c>
      <c r="P22" s="2">
        <f t="shared" si="3"/>
        <v>-8.3717142929845542E-2</v>
      </c>
      <c r="Q22" s="2">
        <f t="shared" si="3"/>
        <v>-1.5023283035191735</v>
      </c>
      <c r="R22" s="2">
        <f t="shared" si="3"/>
        <v>-2.5194025293264457</v>
      </c>
      <c r="S22" s="3">
        <f t="shared" si="3"/>
        <v>-0.48499961831089844</v>
      </c>
    </row>
    <row r="23" spans="1:19">
      <c r="A23">
        <f t="shared" si="4"/>
        <v>18</v>
      </c>
      <c r="B23" s="1">
        <v>1.06036</v>
      </c>
      <c r="C23" s="2">
        <v>-0.49185699999999999</v>
      </c>
      <c r="D23" s="2">
        <v>2.6125799999999999</v>
      </c>
      <c r="E23" s="2">
        <v>-1.1800000000000001E-3</v>
      </c>
      <c r="F23" s="2">
        <v>-2.0330000000000001E-3</v>
      </c>
      <c r="G23" s="2">
        <v>-3.2600000000000001E-4</v>
      </c>
      <c r="H23" s="2">
        <v>-5.5459999999999997E-3</v>
      </c>
      <c r="I23" s="2">
        <v>-9.4570000000000001E-3</v>
      </c>
      <c r="J23" s="2">
        <v>-1.6360000000000001E-3</v>
      </c>
      <c r="K23" s="1">
        <f t="shared" si="2"/>
        <v>2.6981857044708515</v>
      </c>
      <c r="L23" s="2">
        <f t="shared" si="2"/>
        <v>-1.2515763759892109</v>
      </c>
      <c r="M23" s="2">
        <f t="shared" si="2"/>
        <v>6.6479554187129439</v>
      </c>
      <c r="N23" s="2">
        <f t="shared" si="3"/>
        <v>-0.30026209318303265</v>
      </c>
      <c r="O23" s="2">
        <f t="shared" si="3"/>
        <v>-0.51731596223822485</v>
      </c>
      <c r="P23" s="2">
        <f t="shared" si="3"/>
        <v>-8.2953764726837839E-2</v>
      </c>
      <c r="Q23" s="2">
        <f t="shared" si="3"/>
        <v>-1.4112318379602533</v>
      </c>
      <c r="R23" s="2">
        <f t="shared" si="3"/>
        <v>-2.4064225552813046</v>
      </c>
      <c r="S23" s="3">
        <f t="shared" si="3"/>
        <v>-0.41629558004020456</v>
      </c>
    </row>
    <row r="24" spans="1:19">
      <c r="A24">
        <f t="shared" si="4"/>
        <v>19</v>
      </c>
      <c r="B24" s="1">
        <v>0.89566299999999999</v>
      </c>
      <c r="C24" s="2">
        <v>-0.58418199999999998</v>
      </c>
      <c r="D24" s="2">
        <v>2.3755099999999998</v>
      </c>
      <c r="E24" s="2">
        <v>-1.194E-3</v>
      </c>
      <c r="F24" s="2">
        <v>-2.0660000000000001E-3</v>
      </c>
      <c r="G24" s="2">
        <v>-3.2200000000000002E-4</v>
      </c>
      <c r="H24" s="2">
        <v>-5.1900000000000002E-3</v>
      </c>
      <c r="I24" s="2">
        <v>-9.0050000000000009E-3</v>
      </c>
      <c r="J24" s="2">
        <v>-1.374E-3</v>
      </c>
      <c r="K24" s="1">
        <f t="shared" si="2"/>
        <v>2.2790987048016489</v>
      </c>
      <c r="L24" s="2">
        <f t="shared" si="2"/>
        <v>-1.4865060179648335</v>
      </c>
      <c r="M24" s="2">
        <f t="shared" si="2"/>
        <v>6.0447085167561507</v>
      </c>
      <c r="N24" s="2">
        <f t="shared" si="3"/>
        <v>-0.30382452479706862</v>
      </c>
      <c r="O24" s="2">
        <f t="shared" si="3"/>
        <v>-0.52571312247130975</v>
      </c>
      <c r="P24" s="2">
        <f t="shared" si="3"/>
        <v>-8.1935927122827545E-2</v>
      </c>
      <c r="Q24" s="2">
        <f t="shared" si="3"/>
        <v>-1.3206442912033385</v>
      </c>
      <c r="R24" s="2">
        <f t="shared" si="3"/>
        <v>-2.2914069060281435</v>
      </c>
      <c r="S24" s="3">
        <f t="shared" si="3"/>
        <v>-0.34962721697753119</v>
      </c>
    </row>
    <row r="25" spans="1:19">
      <c r="A25">
        <f t="shared" si="4"/>
        <v>20</v>
      </c>
      <c r="B25" s="1">
        <v>0.75122800000000001</v>
      </c>
      <c r="C25" s="2">
        <v>-0.65815900000000005</v>
      </c>
      <c r="D25" s="2">
        <v>2.1606200000000002</v>
      </c>
      <c r="E25" s="2">
        <v>-1.206E-3</v>
      </c>
      <c r="F25" s="2">
        <v>-2.0950000000000001E-3</v>
      </c>
      <c r="G25" s="2">
        <v>-3.1700000000000001E-4</v>
      </c>
      <c r="H25" s="2">
        <v>-4.8380000000000003E-3</v>
      </c>
      <c r="I25" s="2">
        <v>-8.5529999999999998E-3</v>
      </c>
      <c r="J25" s="2">
        <v>-1.1230000000000001E-3</v>
      </c>
      <c r="K25" s="1">
        <f t="shared" si="2"/>
        <v>1.9115702689635867</v>
      </c>
      <c r="L25" s="2">
        <f t="shared" si="2"/>
        <v>-1.6747474490445049</v>
      </c>
      <c r="M25" s="2">
        <f t="shared" si="2"/>
        <v>5.497900709941729</v>
      </c>
      <c r="N25" s="2">
        <f t="shared" si="3"/>
        <v>-0.30687803760909943</v>
      </c>
      <c r="O25" s="2">
        <f t="shared" si="3"/>
        <v>-0.53309244510038423</v>
      </c>
      <c r="P25" s="2">
        <f t="shared" si="3"/>
        <v>-8.0663630117814702E-2</v>
      </c>
      <c r="Q25" s="2">
        <f t="shared" si="3"/>
        <v>-1.2310745820504339</v>
      </c>
      <c r="R25" s="2">
        <f t="shared" si="3"/>
        <v>-2.1763912567749815</v>
      </c>
      <c r="S25" s="3">
        <f t="shared" si="3"/>
        <v>-0.28575790732588618</v>
      </c>
    </row>
    <row r="26" spans="1:19">
      <c r="A26">
        <f t="shared" si="4"/>
        <v>21</v>
      </c>
      <c r="B26" s="1">
        <v>0.624089</v>
      </c>
      <c r="C26" s="2">
        <v>-0.71640300000000001</v>
      </c>
      <c r="D26" s="2">
        <v>1.96458</v>
      </c>
      <c r="E26" s="2">
        <v>-1.2149999999999999E-3</v>
      </c>
      <c r="F26" s="2">
        <v>-2.1189999999999998E-3</v>
      </c>
      <c r="G26" s="2">
        <v>-3.1E-4</v>
      </c>
      <c r="H26" s="2">
        <v>-4.4949999999999999E-3</v>
      </c>
      <c r="I26" s="2">
        <v>-8.1040000000000001E-3</v>
      </c>
      <c r="J26" s="2">
        <v>-8.8500000000000004E-4</v>
      </c>
      <c r="K26" s="1">
        <f t="shared" si="2"/>
        <v>1.5880531311229293</v>
      </c>
      <c r="L26" s="2">
        <f t="shared" si="2"/>
        <v>-1.8229547825644419</v>
      </c>
      <c r="M26" s="2">
        <f t="shared" si="2"/>
        <v>4.9990585002162904</v>
      </c>
      <c r="N26" s="2">
        <f t="shared" si="3"/>
        <v>-0.30916817221812259</v>
      </c>
      <c r="O26" s="2">
        <f t="shared" si="3"/>
        <v>-0.53919947072444585</v>
      </c>
      <c r="P26" s="2">
        <f t="shared" si="3"/>
        <v>-7.8882414310796706E-2</v>
      </c>
      <c r="Q26" s="2">
        <f t="shared" si="3"/>
        <v>-1.1437950075065524</v>
      </c>
      <c r="R26" s="2">
        <f t="shared" si="3"/>
        <v>-2.0621389857248276</v>
      </c>
      <c r="S26" s="3">
        <f t="shared" si="3"/>
        <v>-0.22519656988727449</v>
      </c>
    </row>
    <row r="27" spans="1:19">
      <c r="A27">
        <f t="shared" si="4"/>
        <v>22</v>
      </c>
      <c r="B27" s="1">
        <v>0.51174799999999998</v>
      </c>
      <c r="C27" s="2">
        <v>-0.76133200000000001</v>
      </c>
      <c r="D27" s="2">
        <v>1.7848299999999999</v>
      </c>
      <c r="E27" s="2">
        <v>-1.2210000000000001E-3</v>
      </c>
      <c r="F27" s="2">
        <v>-2.14E-3</v>
      </c>
      <c r="G27" s="2">
        <v>-3.0299999999999999E-4</v>
      </c>
      <c r="H27" s="2">
        <v>-4.1619999999999999E-3</v>
      </c>
      <c r="I27" s="2">
        <v>-7.6629999999999997E-3</v>
      </c>
      <c r="J27" s="2">
        <v>-6.6200000000000005E-4</v>
      </c>
      <c r="K27" s="1">
        <f t="shared" si="2"/>
        <v>1.302190895442632</v>
      </c>
      <c r="L27" s="2">
        <f t="shared" si="2"/>
        <v>-1.9372808468408864</v>
      </c>
      <c r="M27" s="2">
        <f t="shared" si="2"/>
        <v>4.5416677269141701</v>
      </c>
      <c r="N27" s="2">
        <f t="shared" si="3"/>
        <v>-0.31069492862413806</v>
      </c>
      <c r="O27" s="2">
        <f t="shared" si="3"/>
        <v>-0.54454311814549983</v>
      </c>
      <c r="P27" s="2">
        <f t="shared" si="3"/>
        <v>-7.7101198503778723E-2</v>
      </c>
      <c r="Q27" s="2">
        <f t="shared" si="3"/>
        <v>-1.0590600269726964</v>
      </c>
      <c r="R27" s="2">
        <f t="shared" si="3"/>
        <v>-1.9499223898826941</v>
      </c>
      <c r="S27" s="3">
        <f t="shared" si="3"/>
        <v>-0.16845212346370139</v>
      </c>
    </row>
    <row r="28" spans="1:19">
      <c r="A28">
        <f t="shared" si="4"/>
        <v>23</v>
      </c>
      <c r="B28" s="1">
        <v>0.41271999999999998</v>
      </c>
      <c r="C28" s="2">
        <v>-0.79457900000000004</v>
      </c>
      <c r="D28" s="2">
        <v>1.62002</v>
      </c>
      <c r="E28" s="2">
        <v>-1.2260000000000001E-3</v>
      </c>
      <c r="F28" s="2">
        <v>-2.1570000000000001E-3</v>
      </c>
      <c r="G28" s="2">
        <v>-2.9500000000000001E-4</v>
      </c>
      <c r="H28" s="2">
        <v>-3.8430000000000001E-3</v>
      </c>
      <c r="I28" s="2">
        <v>-7.2300000000000003E-3</v>
      </c>
      <c r="J28" s="2">
        <v>-4.5600000000000003E-4</v>
      </c>
      <c r="K28" s="1">
        <f t="shared" si="2"/>
        <v>1.050204839817807</v>
      </c>
      <c r="L28" s="2">
        <f t="shared" si="2"/>
        <v>-2.0218809638922108</v>
      </c>
      <c r="M28" s="2">
        <f t="shared" si="2"/>
        <v>4.1222931881218354</v>
      </c>
      <c r="N28" s="2">
        <f t="shared" si="3"/>
        <v>-0.31196722562915091</v>
      </c>
      <c r="O28" s="2">
        <f t="shared" si="3"/>
        <v>-0.54886892796254361</v>
      </c>
      <c r="P28" s="2">
        <f t="shared" si="3"/>
        <v>-7.5065523295758163E-2</v>
      </c>
      <c r="Q28" s="2">
        <f t="shared" si="3"/>
        <v>-0.97788747805287668</v>
      </c>
      <c r="R28" s="2">
        <f t="shared" si="3"/>
        <v>-1.8397414692485816</v>
      </c>
      <c r="S28" s="3">
        <f t="shared" si="3"/>
        <v>-0.11603348685717194</v>
      </c>
    </row>
    <row r="29" spans="1:19">
      <c r="A29">
        <f t="shared" si="4"/>
        <v>24</v>
      </c>
      <c r="B29" s="1">
        <v>0.32578200000000002</v>
      </c>
      <c r="C29" s="2">
        <v>-0.81751499999999999</v>
      </c>
      <c r="D29" s="2">
        <v>1.4690799999999999</v>
      </c>
      <c r="E29" s="2">
        <v>-1.2279999999999999E-3</v>
      </c>
      <c r="F29" s="2">
        <v>-2.1700000000000001E-3</v>
      </c>
      <c r="G29" s="2">
        <v>-2.8600000000000001E-4</v>
      </c>
      <c r="H29" s="2">
        <v>-3.539E-3</v>
      </c>
      <c r="I29" s="2">
        <v>-6.8100000000000001E-3</v>
      </c>
      <c r="J29" s="2">
        <v>-2.6699999999999998E-4</v>
      </c>
      <c r="K29" s="1">
        <f t="shared" si="2"/>
        <v>0.82898292577419275</v>
      </c>
      <c r="L29" s="2">
        <f t="shared" si="2"/>
        <v>-2.0802437721061602</v>
      </c>
      <c r="M29" s="2">
        <f t="shared" si="2"/>
        <v>3.7382121682485558</v>
      </c>
      <c r="N29" s="2">
        <f t="shared" si="3"/>
        <v>-0.31247614443115596</v>
      </c>
      <c r="O29" s="2">
        <f t="shared" si="3"/>
        <v>-0.55217690017557697</v>
      </c>
      <c r="P29" s="2">
        <f t="shared" si="3"/>
        <v>-7.2775388686735026E-2</v>
      </c>
      <c r="Q29" s="2">
        <f t="shared" si="3"/>
        <v>-0.9005318201480953</v>
      </c>
      <c r="R29" s="2">
        <f t="shared" si="3"/>
        <v>-1.7328685208275021</v>
      </c>
      <c r="S29" s="3">
        <f t="shared" si="3"/>
        <v>-6.794066006768619E-2</v>
      </c>
    </row>
    <row r="30" spans="1:19">
      <c r="A30">
        <f t="shared" si="4"/>
        <v>25</v>
      </c>
      <c r="B30" s="1">
        <v>0.24957499999999999</v>
      </c>
      <c r="C30" s="2">
        <v>-0.83152400000000004</v>
      </c>
      <c r="D30" s="2">
        <v>1.33067</v>
      </c>
      <c r="E30" s="2">
        <v>-1.2290000000000001E-3</v>
      </c>
      <c r="F30" s="2">
        <v>-2.1810000000000002E-3</v>
      </c>
      <c r="G30" s="2">
        <v>-2.7700000000000001E-4</v>
      </c>
      <c r="H30" s="2">
        <v>-3.2490000000000002E-3</v>
      </c>
      <c r="I30" s="2">
        <v>-6.4029999999999998E-3</v>
      </c>
      <c r="J30" s="2">
        <v>-9.5000000000000005E-5</v>
      </c>
      <c r="K30" s="1">
        <f t="shared" si="2"/>
        <v>0.63506705005216413</v>
      </c>
      <c r="L30" s="2">
        <f t="shared" si="2"/>
        <v>-2.1158909895926103</v>
      </c>
      <c r="M30" s="2">
        <f t="shared" si="2"/>
        <v>3.3860149113208986</v>
      </c>
      <c r="N30" s="2">
        <f t="shared" si="3"/>
        <v>-0.31273060383215862</v>
      </c>
      <c r="O30" s="2">
        <f t="shared" si="3"/>
        <v>-0.55497595358660523</v>
      </c>
      <c r="P30" s="2">
        <f t="shared" si="3"/>
        <v>-7.0485254077711904E-2</v>
      </c>
      <c r="Q30" s="2">
        <f t="shared" si="3"/>
        <v>-0.82673859385735005</v>
      </c>
      <c r="R30" s="2">
        <f t="shared" si="3"/>
        <v>-1.6293035446194559</v>
      </c>
      <c r="S30" s="3">
        <f t="shared" si="3"/>
        <v>-2.4173643095244151E-2</v>
      </c>
    </row>
    <row r="31" spans="1:19">
      <c r="A31">
        <f t="shared" si="4"/>
        <v>26</v>
      </c>
      <c r="B31" s="1">
        <v>0.182808</v>
      </c>
      <c r="C31" s="2">
        <v>-0.83789800000000003</v>
      </c>
      <c r="D31" s="2">
        <v>1.2035100000000001</v>
      </c>
      <c r="E31" s="2">
        <v>-1.2279999999999999E-3</v>
      </c>
      <c r="F31" s="2">
        <v>-2.1879999999999998E-3</v>
      </c>
      <c r="G31" s="2">
        <v>-2.6800000000000001E-4</v>
      </c>
      <c r="H31" s="2">
        <v>-2.9759999999999999E-3</v>
      </c>
      <c r="I31" s="2">
        <v>-6.0109999999999999E-3</v>
      </c>
      <c r="J31" s="2">
        <v>5.8999999999999998E-5</v>
      </c>
      <c r="K31" s="1">
        <f t="shared" si="2"/>
        <v>0.46517214178477823</v>
      </c>
      <c r="L31" s="2">
        <f t="shared" si="2"/>
        <v>-2.1321102318125145</v>
      </c>
      <c r="M31" s="2">
        <f t="shared" si="2"/>
        <v>3.0624443370060308</v>
      </c>
      <c r="N31" s="2">
        <f t="shared" si="3"/>
        <v>-0.31247614443115596</v>
      </c>
      <c r="O31" s="2">
        <f t="shared" si="3"/>
        <v>-0.55675716939362319</v>
      </c>
      <c r="P31" s="2">
        <f t="shared" si="3"/>
        <v>-6.8195119468688767E-2</v>
      </c>
      <c r="Q31" s="2">
        <f t="shared" si="3"/>
        <v>-0.75727117738364835</v>
      </c>
      <c r="R31" s="2">
        <f t="shared" si="3"/>
        <v>-1.5295554594264484</v>
      </c>
      <c r="S31" s="3">
        <f t="shared" si="3"/>
        <v>1.5013104659151632E-2</v>
      </c>
    </row>
    <row r="32" spans="1:19">
      <c r="A32">
        <f t="shared" si="4"/>
        <v>27</v>
      </c>
      <c r="B32" s="1">
        <v>0.124408</v>
      </c>
      <c r="C32" s="2">
        <v>-0.83775599999999995</v>
      </c>
      <c r="D32" s="2">
        <v>1.08657</v>
      </c>
      <c r="E32" s="2">
        <v>-1.2260000000000001E-3</v>
      </c>
      <c r="F32" s="2">
        <v>-2.1930000000000001E-3</v>
      </c>
      <c r="G32" s="2">
        <v>-2.5900000000000001E-4</v>
      </c>
      <c r="H32" s="2">
        <v>-2.7190000000000001E-3</v>
      </c>
      <c r="I32" s="2">
        <v>-5.6350000000000003E-3</v>
      </c>
      <c r="J32" s="2">
        <v>1.9699999999999999E-4</v>
      </c>
      <c r="K32" s="1">
        <f t="shared" si="2"/>
        <v>0.31656785159927736</v>
      </c>
      <c r="L32" s="2">
        <f t="shared" si="2"/>
        <v>-2.1317488994630907</v>
      </c>
      <c r="M32" s="2">
        <f t="shared" si="2"/>
        <v>2.764879513473625</v>
      </c>
      <c r="N32" s="2">
        <f t="shared" si="3"/>
        <v>-0.31196722562915091</v>
      </c>
      <c r="O32" s="2">
        <f t="shared" si="3"/>
        <v>-0.55802946639863604</v>
      </c>
      <c r="P32" s="2">
        <f t="shared" si="3"/>
        <v>-6.590498485966563E-2</v>
      </c>
      <c r="Q32" s="2">
        <f t="shared" si="3"/>
        <v>-0.691875111325988</v>
      </c>
      <c r="R32" s="2">
        <f t="shared" si="3"/>
        <v>-1.4338787246494822</v>
      </c>
      <c r="S32" s="3">
        <f t="shared" si="3"/>
        <v>5.0128501997506292E-2</v>
      </c>
    </row>
    <row r="33" spans="1:19">
      <c r="A33">
        <f t="shared" si="4"/>
        <v>28</v>
      </c>
      <c r="B33" s="1">
        <v>7.3443999999999995E-2</v>
      </c>
      <c r="C33" s="2">
        <v>-0.83211400000000002</v>
      </c>
      <c r="D33" s="2">
        <v>0.97900299999999996</v>
      </c>
      <c r="E33" s="2">
        <v>-1.2229999999999999E-3</v>
      </c>
      <c r="F33" s="2">
        <v>-2.196E-3</v>
      </c>
      <c r="G33" s="2">
        <v>-2.5000000000000001E-4</v>
      </c>
      <c r="H33" s="2">
        <v>-2.4780000000000002E-3</v>
      </c>
      <c r="I33" s="2">
        <v>-5.274E-3</v>
      </c>
      <c r="J33" s="2">
        <v>3.1799999999999998E-4</v>
      </c>
      <c r="K33" s="1">
        <f t="shared" si="2"/>
        <v>0.18688516247232753</v>
      </c>
      <c r="L33" s="2">
        <f t="shared" si="2"/>
        <v>-2.1173923000585257</v>
      </c>
      <c r="M33" s="2">
        <f t="shared" si="2"/>
        <v>2.4911651695971906</v>
      </c>
      <c r="N33" s="2">
        <f t="shared" si="3"/>
        <v>-0.3112038474261431</v>
      </c>
      <c r="O33" s="2">
        <f t="shared" si="3"/>
        <v>-0.5587928446016438</v>
      </c>
      <c r="P33" s="2">
        <f t="shared" si="3"/>
        <v>-6.3614850250642507E-2</v>
      </c>
      <c r="Q33" s="2">
        <f t="shared" si="3"/>
        <v>-0.63055039568436855</v>
      </c>
      <c r="R33" s="2">
        <f t="shared" si="3"/>
        <v>-1.3420188808875544</v>
      </c>
      <c r="S33" s="3">
        <f t="shared" si="3"/>
        <v>8.0918089518817252E-2</v>
      </c>
    </row>
    <row r="34" spans="1:19">
      <c r="A34">
        <f t="shared" si="4"/>
        <v>29</v>
      </c>
      <c r="B34" s="1">
        <v>2.9059000000000001E-2</v>
      </c>
      <c r="C34" s="2">
        <v>-0.82191899999999996</v>
      </c>
      <c r="D34" s="2">
        <v>0.88003799999999999</v>
      </c>
      <c r="E34" s="2">
        <v>-1.219E-3</v>
      </c>
      <c r="F34" s="2">
        <v>-2.1970000000000002E-3</v>
      </c>
      <c r="G34" s="2">
        <v>-2.41E-4</v>
      </c>
      <c r="H34" s="2">
        <v>-2.2529999999999998E-3</v>
      </c>
      <c r="I34" s="2">
        <v>-4.9300000000000004E-3</v>
      </c>
      <c r="J34" s="2">
        <v>4.2400000000000001E-4</v>
      </c>
      <c r="K34" s="1">
        <f t="shared" si="2"/>
        <v>7.3943357337336826E-2</v>
      </c>
      <c r="L34" s="2">
        <f t="shared" si="2"/>
        <v>-2.0914501641263135</v>
      </c>
      <c r="M34" s="2">
        <f t="shared" si="2"/>
        <v>2.239339423394997</v>
      </c>
      <c r="N34" s="2">
        <f t="shared" si="3"/>
        <v>-0.3101860098221329</v>
      </c>
      <c r="O34" s="2">
        <f t="shared" si="3"/>
        <v>-0.55904730400264635</v>
      </c>
      <c r="P34" s="2">
        <f t="shared" si="3"/>
        <v>-6.1324715641619378E-2</v>
      </c>
      <c r="Q34" s="2">
        <f t="shared" si="3"/>
        <v>-0.57329703045879021</v>
      </c>
      <c r="R34" s="2">
        <f t="shared" si="3"/>
        <v>-1.2544848469426704</v>
      </c>
      <c r="S34" s="3">
        <f t="shared" si="3"/>
        <v>0.1078907860250897</v>
      </c>
    </row>
    <row r="35" spans="1:19">
      <c r="A35">
        <f t="shared" si="4"/>
        <v>30</v>
      </c>
      <c r="B35" s="1">
        <v>-9.5200000000000007E-3</v>
      </c>
      <c r="C35" s="2">
        <v>-0.808029</v>
      </c>
      <c r="D35" s="2">
        <v>0.78898999999999997</v>
      </c>
      <c r="E35" s="2">
        <v>-1.214E-3</v>
      </c>
      <c r="F35" s="2">
        <v>-2.196E-3</v>
      </c>
      <c r="G35" s="2">
        <v>-2.32E-4</v>
      </c>
      <c r="H35" s="2">
        <v>-2.0430000000000001E-3</v>
      </c>
      <c r="I35" s="2">
        <v>-4.6020000000000002E-3</v>
      </c>
      <c r="J35" s="2">
        <v>5.1599999999999997E-4</v>
      </c>
      <c r="K35" s="1">
        <f t="shared" si="2"/>
        <v>-2.4224534975444668E-2</v>
      </c>
      <c r="L35" s="2">
        <f t="shared" si="2"/>
        <v>-2.0561057533270564</v>
      </c>
      <c r="M35" s="2">
        <f t="shared" si="2"/>
        <v>2.0076592279701773</v>
      </c>
      <c r="N35" s="2">
        <f t="shared" si="3"/>
        <v>-0.30891371281712005</v>
      </c>
      <c r="O35" s="2">
        <f t="shared" si="3"/>
        <v>-0.5587928446016438</v>
      </c>
      <c r="P35" s="2">
        <f t="shared" si="3"/>
        <v>-5.9034581032596241E-2</v>
      </c>
      <c r="Q35" s="2">
        <f t="shared" si="3"/>
        <v>-0.51986055624825056</v>
      </c>
      <c r="R35" s="2">
        <f t="shared" si="3"/>
        <v>-1.1710221634138274</v>
      </c>
      <c r="S35" s="3">
        <f t="shared" si="3"/>
        <v>0.13130105091732611</v>
      </c>
    </row>
    <row r="36" spans="1:19">
      <c r="A36">
        <f t="shared" si="4"/>
        <v>31</v>
      </c>
      <c r="B36" s="1">
        <v>-4.2970000000000001E-2</v>
      </c>
      <c r="C36" s="2">
        <v>-0.79120599999999996</v>
      </c>
      <c r="D36" s="2">
        <v>0.70526699999999998</v>
      </c>
      <c r="E36" s="2">
        <v>-1.2080000000000001E-3</v>
      </c>
      <c r="F36" s="2">
        <v>-2.1930000000000001E-3</v>
      </c>
      <c r="G36" s="2">
        <v>-2.24E-4</v>
      </c>
      <c r="H36" s="2">
        <v>-1.848E-3</v>
      </c>
      <c r="I36" s="2">
        <v>-4.2900000000000004E-3</v>
      </c>
      <c r="J36" s="2">
        <v>5.9299999999999999E-4</v>
      </c>
      <c r="K36" s="1">
        <f t="shared" si="2"/>
        <v>-0.10934120461080435</v>
      </c>
      <c r="L36" s="2">
        <f t="shared" si="2"/>
        <v>-2.0132980482963942</v>
      </c>
      <c r="M36" s="2">
        <f t="shared" si="2"/>
        <v>1.7946181836687956</v>
      </c>
      <c r="N36" s="2">
        <f t="shared" si="3"/>
        <v>-0.30738695641110458</v>
      </c>
      <c r="O36" s="2">
        <f t="shared" si="3"/>
        <v>-0.55802946639863604</v>
      </c>
      <c r="P36" s="2">
        <f t="shared" si="3"/>
        <v>-5.6998905824575688E-2</v>
      </c>
      <c r="Q36" s="2">
        <f t="shared" si="3"/>
        <v>-0.47024097305274937</v>
      </c>
      <c r="R36" s="2">
        <f t="shared" si="3"/>
        <v>-1.0916308303010256</v>
      </c>
      <c r="S36" s="3">
        <f t="shared" si="3"/>
        <v>0.15089442479452403</v>
      </c>
    </row>
    <row r="37" spans="1:19">
      <c r="A37">
        <f t="shared" si="4"/>
        <v>32</v>
      </c>
      <c r="B37" s="1">
        <v>-7.1891999999999998E-2</v>
      </c>
      <c r="C37" s="2">
        <v>-0.77213699999999996</v>
      </c>
      <c r="D37" s="2">
        <v>0.62835300000000005</v>
      </c>
      <c r="E37" s="2">
        <v>-1.2019999999999999E-3</v>
      </c>
      <c r="F37" s="2">
        <v>-2.189E-3</v>
      </c>
      <c r="G37" s="2">
        <v>-2.1499999999999999E-4</v>
      </c>
      <c r="H37" s="2">
        <v>-1.668E-3</v>
      </c>
      <c r="I37" s="2">
        <v>-3.9950000000000003E-3</v>
      </c>
      <c r="J37" s="2">
        <v>6.5799999999999995E-4</v>
      </c>
      <c r="K37" s="1">
        <f t="shared" si="2"/>
        <v>-0.18293595256876763</v>
      </c>
      <c r="L37" s="2">
        <f t="shared" si="2"/>
        <v>-1.9647751851192141</v>
      </c>
      <c r="M37" s="2">
        <f t="shared" si="2"/>
        <v>1.5989032799816789</v>
      </c>
      <c r="N37" s="2">
        <f t="shared" si="3"/>
        <v>-0.30586020000508918</v>
      </c>
      <c r="O37" s="2">
        <f t="shared" si="3"/>
        <v>-0.55701162879462573</v>
      </c>
      <c r="P37" s="2">
        <f t="shared" si="3"/>
        <v>-5.4708771215552551E-2</v>
      </c>
      <c r="Q37" s="2">
        <f t="shared" si="3"/>
        <v>-0.4244382808722868</v>
      </c>
      <c r="R37" s="2">
        <f t="shared" si="3"/>
        <v>-1.0165653070052674</v>
      </c>
      <c r="S37" s="3">
        <f t="shared" si="3"/>
        <v>0.16743428585969108</v>
      </c>
    </row>
    <row r="38" spans="1:19">
      <c r="A38">
        <f t="shared" si="4"/>
        <v>33</v>
      </c>
      <c r="B38" s="1">
        <v>-9.6824999999999994E-2</v>
      </c>
      <c r="C38" s="2">
        <v>-0.75144500000000003</v>
      </c>
      <c r="D38" s="2">
        <v>0.55779500000000004</v>
      </c>
      <c r="E38" s="2">
        <v>-1.1950000000000001E-3</v>
      </c>
      <c r="F38" s="2">
        <v>-2.183E-3</v>
      </c>
      <c r="G38" s="2">
        <v>-2.0699999999999999E-4</v>
      </c>
      <c r="H38" s="2">
        <v>-1.5020000000000001E-3</v>
      </c>
      <c r="I38" s="2">
        <v>-3.715E-3</v>
      </c>
      <c r="J38" s="2">
        <v>7.1199999999999996E-4</v>
      </c>
      <c r="K38" s="1">
        <f t="shared" si="2"/>
        <v>-0.24638031502073843</v>
      </c>
      <c r="L38" s="2">
        <f t="shared" si="2"/>
        <v>-1.9121224458637625</v>
      </c>
      <c r="M38" s="2">
        <f t="shared" si="2"/>
        <v>1.4193618158222856</v>
      </c>
      <c r="N38" s="2">
        <f t="shared" si="3"/>
        <v>-0.30407898419807122</v>
      </c>
      <c r="O38" s="2">
        <f t="shared" si="3"/>
        <v>-0.55548487238861033</v>
      </c>
      <c r="P38" s="2">
        <f t="shared" si="3"/>
        <v>-5.2673096007531998E-2</v>
      </c>
      <c r="Q38" s="2">
        <f t="shared" si="3"/>
        <v>-0.3821980203058602</v>
      </c>
      <c r="R38" s="2">
        <f t="shared" si="3"/>
        <v>-0.94531667472454761</v>
      </c>
      <c r="S38" s="3">
        <f t="shared" si="3"/>
        <v>0.18117509351382985</v>
      </c>
    </row>
    <row r="39" spans="1:19">
      <c r="A39">
        <f t="shared" si="4"/>
        <v>34</v>
      </c>
      <c r="B39" s="1">
        <v>-0.11824999999999999</v>
      </c>
      <c r="C39" s="2">
        <v>-0.72968900000000003</v>
      </c>
      <c r="D39" s="2">
        <v>0.49318899999999999</v>
      </c>
      <c r="E39" s="2">
        <v>-1.188E-3</v>
      </c>
      <c r="F39" s="2">
        <v>-2.176E-3</v>
      </c>
      <c r="G39" s="2">
        <v>-2.0000000000000001E-4</v>
      </c>
      <c r="H39" s="2">
        <v>-1.348E-3</v>
      </c>
      <c r="I39" s="2">
        <v>-3.4510000000000001E-3</v>
      </c>
      <c r="J39" s="2">
        <v>7.5500000000000003E-4</v>
      </c>
      <c r="K39" s="1">
        <f t="shared" si="2"/>
        <v>-0.30089824168553903</v>
      </c>
      <c r="L39" s="2">
        <f t="shared" si="2"/>
        <v>-1.8567622585816432</v>
      </c>
      <c r="M39" s="2">
        <f t="shared" si="2"/>
        <v>1.2549657752105652</v>
      </c>
      <c r="N39" s="2">
        <f t="shared" si="3"/>
        <v>-0.30229776839105321</v>
      </c>
      <c r="O39" s="2">
        <f t="shared" si="3"/>
        <v>-0.55370365658159237</v>
      </c>
      <c r="P39" s="2">
        <f t="shared" si="3"/>
        <v>-5.0891880200514009E-2</v>
      </c>
      <c r="Q39" s="2">
        <f t="shared" si="3"/>
        <v>-0.34301127255146441</v>
      </c>
      <c r="R39" s="2">
        <f t="shared" si="3"/>
        <v>-0.87813939285986919</v>
      </c>
      <c r="S39" s="3">
        <f t="shared" si="3"/>
        <v>0.19211684775694038</v>
      </c>
    </row>
    <row r="40" spans="1:19">
      <c r="A40">
        <f t="shared" si="4"/>
        <v>35</v>
      </c>
      <c r="B40" s="1">
        <v>-0.13659099999999999</v>
      </c>
      <c r="C40" s="2">
        <v>-0.70736200000000005</v>
      </c>
      <c r="D40" s="2">
        <v>0.43418099999999998</v>
      </c>
      <c r="E40" s="2">
        <v>-1.1800000000000001E-3</v>
      </c>
      <c r="F40" s="2">
        <v>-2.1670000000000001E-3</v>
      </c>
      <c r="G40" s="2">
        <v>-1.92E-4</v>
      </c>
      <c r="H40" s="2">
        <v>-1.207E-3</v>
      </c>
      <c r="I40" s="2">
        <v>-3.202E-3</v>
      </c>
      <c r="J40" s="2">
        <v>7.8799999999999996E-4</v>
      </c>
      <c r="K40" s="1">
        <f t="shared" si="2"/>
        <v>-0.34756864042342039</v>
      </c>
      <c r="L40" s="2">
        <f t="shared" si="2"/>
        <v>-1.7999491081197996</v>
      </c>
      <c r="M40" s="2">
        <f t="shared" si="2"/>
        <v>1.1048143718669685</v>
      </c>
      <c r="N40" s="2">
        <f t="shared" si="3"/>
        <v>-0.30026209318303265</v>
      </c>
      <c r="O40" s="2">
        <f t="shared" si="3"/>
        <v>-0.55141352197256921</v>
      </c>
      <c r="P40" s="2">
        <f t="shared" si="3"/>
        <v>-4.8856204992493449E-2</v>
      </c>
      <c r="Q40" s="2">
        <f t="shared" si="3"/>
        <v>-0.30713249701010203</v>
      </c>
      <c r="R40" s="2">
        <f t="shared" si="3"/>
        <v>-0.81477900201022924</v>
      </c>
      <c r="S40" s="3">
        <f t="shared" si="3"/>
        <v>0.20051400799002517</v>
      </c>
    </row>
    <row r="41" spans="1:19">
      <c r="A41">
        <f t="shared" si="4"/>
        <v>36</v>
      </c>
      <c r="B41" s="1">
        <v>-0.152222</v>
      </c>
      <c r="C41" s="2">
        <v>-0.68489999999999995</v>
      </c>
      <c r="D41" s="2">
        <v>0.38045600000000002</v>
      </c>
      <c r="E41" s="2">
        <v>-1.1720000000000001E-3</v>
      </c>
      <c r="F41" s="2">
        <v>-2.1580000000000002E-3</v>
      </c>
      <c r="G41" s="2">
        <v>-1.85E-4</v>
      </c>
      <c r="H41" s="2">
        <v>-1.078E-3</v>
      </c>
      <c r="I41" s="2">
        <v>-2.9680000000000002E-3</v>
      </c>
      <c r="J41" s="2">
        <v>8.1300000000000003E-4</v>
      </c>
      <c r="K41" s="1">
        <f t="shared" si="2"/>
        <v>-0.38734318939413215</v>
      </c>
      <c r="L41" s="2">
        <f t="shared" si="2"/>
        <v>-1.742792437466602</v>
      </c>
      <c r="M41" s="2">
        <f t="shared" si="2"/>
        <v>0.96810605867833788</v>
      </c>
      <c r="N41" s="2">
        <f t="shared" si="3"/>
        <v>-0.29822641797501209</v>
      </c>
      <c r="O41" s="2">
        <f t="shared" si="3"/>
        <v>-0.54912338736354616</v>
      </c>
      <c r="P41" s="2">
        <f t="shared" si="3"/>
        <v>-4.7074989185475452E-2</v>
      </c>
      <c r="Q41" s="2">
        <f t="shared" si="3"/>
        <v>-0.27430723428077047</v>
      </c>
      <c r="R41" s="2">
        <f t="shared" si="3"/>
        <v>-0.75523550217562785</v>
      </c>
      <c r="S41" s="3">
        <f t="shared" si="3"/>
        <v>0.20687549301508942</v>
      </c>
    </row>
    <row r="42" spans="1:19">
      <c r="A42">
        <f t="shared" si="4"/>
        <v>37</v>
      </c>
      <c r="B42" s="1">
        <v>-0.16547799999999999</v>
      </c>
      <c r="C42" s="2">
        <v>-0.66268499999999997</v>
      </c>
      <c r="D42" s="2">
        <v>0.331729</v>
      </c>
      <c r="E42" s="2">
        <v>-1.163E-3</v>
      </c>
      <c r="F42" s="2">
        <v>-2.1480000000000002E-3</v>
      </c>
      <c r="G42" s="2">
        <v>-1.7899999999999999E-4</v>
      </c>
      <c r="H42" s="2">
        <v>-9.59E-4</v>
      </c>
      <c r="I42" s="2">
        <v>-2.748E-3</v>
      </c>
      <c r="J42" s="2">
        <v>8.3000000000000001E-4</v>
      </c>
      <c r="K42" s="1">
        <f t="shared" si="2"/>
        <v>-0.4210743275910328</v>
      </c>
      <c r="L42" s="2">
        <f t="shared" si="2"/>
        <v>-1.6862642815338811</v>
      </c>
      <c r="M42" s="2">
        <f t="shared" si="2"/>
        <v>0.84411562635181547</v>
      </c>
      <c r="N42" s="2">
        <f t="shared" si="3"/>
        <v>-0.29593628336598893</v>
      </c>
      <c r="O42" s="2">
        <f t="shared" si="3"/>
        <v>-0.54657879335352044</v>
      </c>
      <c r="P42" s="2">
        <f t="shared" si="3"/>
        <v>-4.5548232779460032E-2</v>
      </c>
      <c r="Q42" s="2">
        <f t="shared" si="3"/>
        <v>-0.24402656556146465</v>
      </c>
      <c r="R42" s="2">
        <f t="shared" si="3"/>
        <v>-0.69925443395506237</v>
      </c>
      <c r="S42" s="3">
        <f t="shared" si="3"/>
        <v>0.21120130283213315</v>
      </c>
    </row>
    <row r="43" spans="1:19">
      <c r="A43">
        <f t="shared" si="4"/>
        <v>38</v>
      </c>
      <c r="B43" s="1">
        <v>-0.176653</v>
      </c>
      <c r="C43" s="2">
        <v>-0.64104899999999998</v>
      </c>
      <c r="D43" s="2">
        <v>0.287742</v>
      </c>
      <c r="E43" s="2">
        <v>-1.1540000000000001E-3</v>
      </c>
      <c r="F43" s="2">
        <v>-2.1359999999999999E-3</v>
      </c>
      <c r="G43" s="2">
        <v>-1.7200000000000001E-4</v>
      </c>
      <c r="H43" s="2">
        <v>-8.4999999999999995E-4</v>
      </c>
      <c r="I43" s="2">
        <v>-2.5409999999999999E-3</v>
      </c>
      <c r="J43" s="2">
        <v>8.4000000000000003E-4</v>
      </c>
      <c r="K43" s="1">
        <f t="shared" si="2"/>
        <v>-0.44951016565307006</v>
      </c>
      <c r="L43" s="2">
        <f t="shared" si="2"/>
        <v>-1.6312094455329651</v>
      </c>
      <c r="M43" s="2">
        <f t="shared" si="2"/>
        <v>0.73218656963281503</v>
      </c>
      <c r="N43" s="2">
        <f t="shared" si="3"/>
        <v>-0.29364614875696582</v>
      </c>
      <c r="O43" s="2">
        <f t="shared" si="3"/>
        <v>-0.54352528054148952</v>
      </c>
      <c r="P43" s="2">
        <f t="shared" si="3"/>
        <v>-4.3767016972442042E-2</v>
      </c>
      <c r="Q43" s="2">
        <f t="shared" si="3"/>
        <v>-0.21629049085218449</v>
      </c>
      <c r="R43" s="2">
        <f t="shared" si="3"/>
        <v>-0.64658133794753048</v>
      </c>
      <c r="S43" s="3">
        <f t="shared" si="3"/>
        <v>0.21374589684215883</v>
      </c>
    </row>
    <row r="44" spans="1:19">
      <c r="A44">
        <f t="shared" si="4"/>
        <v>39</v>
      </c>
      <c r="B44" s="1">
        <v>-0.18601000000000001</v>
      </c>
      <c r="C44" s="2">
        <v>-0.62027500000000002</v>
      </c>
      <c r="D44" s="2">
        <v>0.248256</v>
      </c>
      <c r="E44" s="2">
        <v>-1.145E-3</v>
      </c>
      <c r="F44" s="2">
        <v>-2.124E-3</v>
      </c>
      <c r="G44" s="2">
        <v>-1.66E-4</v>
      </c>
      <c r="H44" s="2">
        <v>-7.5100000000000004E-4</v>
      </c>
      <c r="I44" s="2">
        <v>-2.3479999999999998E-3</v>
      </c>
      <c r="J44" s="2">
        <v>8.4500000000000005E-4</v>
      </c>
      <c r="K44" s="1">
        <f t="shared" si="2"/>
        <v>-0.47331993180488052</v>
      </c>
      <c r="L44" s="2">
        <f t="shared" si="2"/>
        <v>-1.5783480495686912</v>
      </c>
      <c r="M44" s="2">
        <f t="shared" si="2"/>
        <v>0.63171073055294025</v>
      </c>
      <c r="N44" s="2">
        <f t="shared" si="3"/>
        <v>-0.29135601414794265</v>
      </c>
      <c r="O44" s="2">
        <f t="shared" si="3"/>
        <v>-0.54047176772945871</v>
      </c>
      <c r="P44" s="2">
        <f t="shared" si="3"/>
        <v>-4.2240260566426623E-2</v>
      </c>
      <c r="Q44" s="2">
        <f t="shared" si="3"/>
        <v>-0.1910990101529301</v>
      </c>
      <c r="R44" s="2">
        <f t="shared" si="3"/>
        <v>-0.59747067355403438</v>
      </c>
      <c r="S44" s="3">
        <f t="shared" si="3"/>
        <v>0.21501819384717169</v>
      </c>
    </row>
    <row r="45" spans="1:19">
      <c r="A45">
        <f t="shared" si="4"/>
        <v>40</v>
      </c>
      <c r="B45" s="1">
        <v>-0.193777</v>
      </c>
      <c r="C45" s="2">
        <v>-0.60059799999999997</v>
      </c>
      <c r="D45" s="2">
        <v>0.21304400000000001</v>
      </c>
      <c r="E45" s="2">
        <v>-1.1360000000000001E-3</v>
      </c>
      <c r="F45" s="2">
        <v>-2.1120000000000002E-3</v>
      </c>
      <c r="G45" s="2">
        <v>-1.6100000000000001E-4</v>
      </c>
      <c r="H45" s="2">
        <v>-6.6100000000000002E-4</v>
      </c>
      <c r="I45" s="2">
        <v>-2.1670000000000001E-3</v>
      </c>
      <c r="J45" s="2">
        <v>8.4400000000000002E-4</v>
      </c>
      <c r="K45" s="1">
        <f t="shared" si="2"/>
        <v>-0.49308379348075015</v>
      </c>
      <c r="L45" s="2">
        <f t="shared" si="2"/>
        <v>-1.5282780732334154</v>
      </c>
      <c r="M45" s="2">
        <f t="shared" si="2"/>
        <v>0.54211048627191527</v>
      </c>
      <c r="N45" s="2">
        <f t="shared" si="3"/>
        <v>-0.28906587953891955</v>
      </c>
      <c r="O45" s="2">
        <f t="shared" si="3"/>
        <v>-0.53741825491742801</v>
      </c>
      <c r="P45" s="2">
        <f t="shared" si="3"/>
        <v>-4.0967963561413773E-2</v>
      </c>
      <c r="Q45" s="2">
        <f t="shared" si="3"/>
        <v>-0.16819766406269882</v>
      </c>
      <c r="R45" s="2">
        <f t="shared" si="3"/>
        <v>-0.55141352197256921</v>
      </c>
      <c r="S45" s="3">
        <f t="shared" si="3"/>
        <v>0.21476373444616911</v>
      </c>
    </row>
    <row r="46" spans="1:19">
      <c r="A46">
        <f t="shared" si="4"/>
        <v>41</v>
      </c>
      <c r="B46" s="1">
        <v>-0.200159</v>
      </c>
      <c r="C46" s="2">
        <v>-0.58220700000000003</v>
      </c>
      <c r="D46" s="2">
        <v>0.181889</v>
      </c>
      <c r="E46" s="2">
        <v>-1.127E-3</v>
      </c>
      <c r="F46" s="2">
        <v>-2.098E-3</v>
      </c>
      <c r="G46" s="2">
        <v>-1.55E-4</v>
      </c>
      <c r="H46" s="2">
        <v>-5.7899999999999998E-4</v>
      </c>
      <c r="I46" s="2">
        <v>-1.9980000000000002E-3</v>
      </c>
      <c r="J46" s="2">
        <v>8.3900000000000001E-4</v>
      </c>
      <c r="K46" s="1">
        <f t="shared" si="2"/>
        <v>-0.50932339245273417</v>
      </c>
      <c r="L46" s="2">
        <f t="shared" si="2"/>
        <v>-1.4814804447950329</v>
      </c>
      <c r="M46" s="2">
        <f t="shared" si="2"/>
        <v>0.4628336598895646</v>
      </c>
      <c r="N46" s="2">
        <f t="shared" si="3"/>
        <v>-0.28677574492989644</v>
      </c>
      <c r="O46" s="2">
        <f t="shared" si="3"/>
        <v>-0.53385582330339199</v>
      </c>
      <c r="P46" s="2">
        <f t="shared" si="3"/>
        <v>-3.9441207155398353E-2</v>
      </c>
      <c r="Q46" s="2">
        <f t="shared" si="3"/>
        <v>-0.14733199318048804</v>
      </c>
      <c r="R46" s="2">
        <f t="shared" si="3"/>
        <v>-0.50840988320313496</v>
      </c>
      <c r="S46" s="3">
        <f t="shared" si="3"/>
        <v>0.21349143744115626</v>
      </c>
    </row>
    <row r="47" spans="1:19">
      <c r="A47">
        <f t="shared" si="4"/>
        <v>42</v>
      </c>
      <c r="B47" s="1">
        <v>-0.20533399999999999</v>
      </c>
      <c r="C47" s="2">
        <v>-0.56524399999999997</v>
      </c>
      <c r="D47" s="2">
        <v>0.15457499999999999</v>
      </c>
      <c r="E47" s="2">
        <v>-1.1169999999999999E-3</v>
      </c>
      <c r="F47" s="2">
        <v>-2.0839999999999999E-3</v>
      </c>
      <c r="G47" s="2">
        <v>-1.4999999999999999E-4</v>
      </c>
      <c r="H47" s="2">
        <v>-5.0500000000000002E-4</v>
      </c>
      <c r="I47" s="2">
        <v>-1.8400000000000001E-3</v>
      </c>
      <c r="J47" s="2">
        <v>8.3100000000000003E-4</v>
      </c>
      <c r="K47" s="1">
        <f t="shared" si="2"/>
        <v>-0.52249166645461709</v>
      </c>
      <c r="L47" s="2">
        <f t="shared" si="2"/>
        <v>-1.4383164966029669</v>
      </c>
      <c r="M47" s="2">
        <f t="shared" si="2"/>
        <v>0.39333061909972261</v>
      </c>
      <c r="N47" s="2">
        <f t="shared" si="3"/>
        <v>-0.28423115091987072</v>
      </c>
      <c r="O47" s="2">
        <f t="shared" si="3"/>
        <v>-0.53029339168935596</v>
      </c>
      <c r="P47" s="2">
        <f t="shared" si="3"/>
        <v>-3.8168910150385503E-2</v>
      </c>
      <c r="Q47" s="2">
        <f t="shared" si="3"/>
        <v>-0.12850199750629787</v>
      </c>
      <c r="R47" s="2">
        <f t="shared" si="3"/>
        <v>-0.46820529784472886</v>
      </c>
      <c r="S47" s="3">
        <f t="shared" si="3"/>
        <v>0.21145576223313572</v>
      </c>
    </row>
    <row r="48" spans="1:19">
      <c r="A48">
        <f t="shared" si="4"/>
        <v>43</v>
      </c>
      <c r="B48" s="1">
        <v>-0.20946100000000001</v>
      </c>
      <c r="C48" s="2">
        <v>-0.54980300000000004</v>
      </c>
      <c r="D48" s="2">
        <v>0.130881</v>
      </c>
      <c r="E48" s="2">
        <v>-1.108E-3</v>
      </c>
      <c r="F48" s="2">
        <v>-2.0699999999999998E-3</v>
      </c>
      <c r="G48" s="2">
        <v>-1.46E-4</v>
      </c>
      <c r="H48" s="2">
        <v>-4.37E-4</v>
      </c>
      <c r="I48" s="2">
        <v>-1.6930000000000001E-3</v>
      </c>
      <c r="J48" s="2">
        <v>8.1899999999999996E-4</v>
      </c>
      <c r="K48" s="1">
        <f t="shared" si="2"/>
        <v>-0.53299320593399324</v>
      </c>
      <c r="L48" s="2">
        <f t="shared" si="2"/>
        <v>-1.3990254204941601</v>
      </c>
      <c r="M48" s="2">
        <f t="shared" si="2"/>
        <v>0.33303900862617369</v>
      </c>
      <c r="N48" s="2">
        <f t="shared" si="3"/>
        <v>-0.28194101631084761</v>
      </c>
      <c r="O48" s="2">
        <f t="shared" si="3"/>
        <v>-0.52673096007531994</v>
      </c>
      <c r="P48" s="2">
        <f t="shared" si="3"/>
        <v>-3.7151072546375223E-2</v>
      </c>
      <c r="Q48" s="2">
        <f t="shared" si="3"/>
        <v>-0.11119875823812311</v>
      </c>
      <c r="R48" s="2">
        <f t="shared" si="3"/>
        <v>-0.43079976589735108</v>
      </c>
      <c r="S48" s="3">
        <f t="shared" si="3"/>
        <v>0.20840224942110486</v>
      </c>
    </row>
    <row r="49" spans="1:23">
      <c r="A49">
        <f t="shared" si="4"/>
        <v>44</v>
      </c>
      <c r="B49" s="1">
        <v>-0.21267900000000001</v>
      </c>
      <c r="C49" s="2">
        <v>-0.53593400000000002</v>
      </c>
      <c r="D49" s="2">
        <v>0.11057599999999999</v>
      </c>
      <c r="E49" s="2">
        <v>-1.098E-3</v>
      </c>
      <c r="F49" s="2">
        <v>-2.055E-3</v>
      </c>
      <c r="G49" s="2">
        <v>-1.4100000000000001E-4</v>
      </c>
      <c r="H49" s="2">
        <v>-3.7599999999999998E-4</v>
      </c>
      <c r="I49" s="2">
        <v>-1.557E-3</v>
      </c>
      <c r="J49" s="2">
        <v>8.0500000000000005E-4</v>
      </c>
      <c r="K49" s="1">
        <f t="shared" si="2"/>
        <v>-0.54118170945825594</v>
      </c>
      <c r="L49" s="2">
        <f t="shared" si="2"/>
        <v>-1.3637344461691137</v>
      </c>
      <c r="M49" s="2">
        <f t="shared" si="2"/>
        <v>0.28137102725260182</v>
      </c>
      <c r="N49" s="2">
        <f t="shared" si="3"/>
        <v>-0.2793964223008219</v>
      </c>
      <c r="O49" s="2">
        <f t="shared" si="3"/>
        <v>-0.52291406906028137</v>
      </c>
      <c r="P49" s="2">
        <f t="shared" si="3"/>
        <v>-3.587877554136238E-2</v>
      </c>
      <c r="Q49" s="2">
        <f t="shared" si="3"/>
        <v>-9.5676734776966324E-2</v>
      </c>
      <c r="R49" s="2">
        <f t="shared" si="3"/>
        <v>-0.39619328736100157</v>
      </c>
      <c r="S49" s="3">
        <f t="shared" si="3"/>
        <v>0.20483981780706889</v>
      </c>
    </row>
    <row r="50" spans="1:23">
      <c r="A50">
        <f t="shared" si="4"/>
        <v>45</v>
      </c>
      <c r="B50" s="1">
        <v>-0.21511</v>
      </c>
      <c r="C50" s="2">
        <v>-0.52363899999999997</v>
      </c>
      <c r="D50" s="2">
        <v>9.3420000000000003E-2</v>
      </c>
      <c r="E50" s="2">
        <v>-1.0889999999999999E-3</v>
      </c>
      <c r="F50" s="2">
        <v>-2.0400000000000001E-3</v>
      </c>
      <c r="G50" s="2">
        <v>-1.37E-4</v>
      </c>
      <c r="H50" s="2">
        <v>-3.21E-4</v>
      </c>
      <c r="I50" s="2">
        <v>-1.431E-3</v>
      </c>
      <c r="J50" s="2">
        <v>7.9000000000000001E-4</v>
      </c>
      <c r="K50" s="1">
        <f t="shared" si="2"/>
        <v>-0.54736761749662843</v>
      </c>
      <c r="L50" s="2">
        <f t="shared" si="2"/>
        <v>-1.3324486628158476</v>
      </c>
      <c r="M50" s="2">
        <f t="shared" si="2"/>
        <v>0.23771597241660092</v>
      </c>
      <c r="N50" s="2">
        <f t="shared" si="3"/>
        <v>-0.27710628769179874</v>
      </c>
      <c r="O50" s="2">
        <f t="shared" si="3"/>
        <v>-0.51909717804524291</v>
      </c>
      <c r="P50" s="2">
        <f t="shared" si="3"/>
        <v>-3.4860937937352093E-2</v>
      </c>
      <c r="Q50" s="2">
        <f t="shared" si="3"/>
        <v>-8.1681467721824969E-2</v>
      </c>
      <c r="R50" s="2">
        <f t="shared" si="3"/>
        <v>-0.36413140283467771</v>
      </c>
      <c r="S50" s="3">
        <f t="shared" si="3"/>
        <v>0.20102292679203032</v>
      </c>
    </row>
    <row r="51" spans="1:23">
      <c r="A51">
        <f t="shared" si="4"/>
        <v>46</v>
      </c>
      <c r="B51" s="1">
        <v>-0.21686</v>
      </c>
      <c r="C51" s="2">
        <v>-0.512876</v>
      </c>
      <c r="D51" s="2">
        <v>7.9156000000000004E-2</v>
      </c>
      <c r="E51" s="2">
        <v>-1.0790000000000001E-3</v>
      </c>
      <c r="F51" s="2">
        <v>-2.0249999999999999E-3</v>
      </c>
      <c r="G51" s="2">
        <v>-1.3300000000000001E-4</v>
      </c>
      <c r="H51" s="2">
        <v>-2.7099999999999997E-4</v>
      </c>
      <c r="I51" s="2">
        <v>-1.3140000000000001E-3</v>
      </c>
      <c r="J51" s="2">
        <v>7.7300000000000003E-4</v>
      </c>
      <c r="K51" s="1">
        <f t="shared" si="2"/>
        <v>-0.55182065701417338</v>
      </c>
      <c r="L51" s="2">
        <f t="shared" si="2"/>
        <v>-1.305061197485941</v>
      </c>
      <c r="M51" s="2">
        <f t="shared" si="2"/>
        <v>0.20141988345759435</v>
      </c>
      <c r="N51" s="2">
        <f t="shared" si="3"/>
        <v>-0.27456169368177308</v>
      </c>
      <c r="O51" s="2">
        <f t="shared" si="3"/>
        <v>-0.51528028703020423</v>
      </c>
      <c r="P51" s="2">
        <f t="shared" si="3"/>
        <v>-3.3843100333341813E-2</v>
      </c>
      <c r="Q51" s="2">
        <f t="shared" si="3"/>
        <v>-6.895849767169647E-2</v>
      </c>
      <c r="R51" s="2">
        <f t="shared" si="3"/>
        <v>-0.33435965291737707</v>
      </c>
      <c r="S51" s="3">
        <f t="shared" si="3"/>
        <v>0.19669711697498665</v>
      </c>
    </row>
    <row r="52" spans="1:23">
      <c r="A52">
        <f t="shared" si="4"/>
        <v>47</v>
      </c>
      <c r="B52" s="1">
        <v>-0.21802299999999999</v>
      </c>
      <c r="C52" s="2">
        <v>-0.50356400000000001</v>
      </c>
      <c r="D52" s="2">
        <v>6.7517999999999995E-2</v>
      </c>
      <c r="E52" s="2">
        <v>-1.07E-3</v>
      </c>
      <c r="F52" s="2">
        <v>-2.0089999999999999E-3</v>
      </c>
      <c r="G52" s="2">
        <v>-1.2999999999999999E-4</v>
      </c>
      <c r="H52" s="2">
        <v>-2.2599999999999999E-4</v>
      </c>
      <c r="I52" s="2">
        <v>-1.207E-3</v>
      </c>
      <c r="J52" s="2">
        <v>7.5500000000000003E-4</v>
      </c>
      <c r="K52" s="1">
        <f t="shared" si="2"/>
        <v>-0.55478001984783321</v>
      </c>
      <c r="L52" s="2">
        <f t="shared" si="2"/>
        <v>-1.2813659380645819</v>
      </c>
      <c r="M52" s="2">
        <f t="shared" si="2"/>
        <v>0.17180589836891522</v>
      </c>
      <c r="N52" s="2">
        <f t="shared" si="3"/>
        <v>-0.27227155907274991</v>
      </c>
      <c r="O52" s="2">
        <f t="shared" si="3"/>
        <v>-0.51120893661416322</v>
      </c>
      <c r="P52" s="2">
        <f t="shared" si="3"/>
        <v>-3.3079722130334104E-2</v>
      </c>
      <c r="Q52" s="2">
        <f t="shared" si="3"/>
        <v>-5.7507824626580821E-2</v>
      </c>
      <c r="R52" s="2">
        <f t="shared" si="3"/>
        <v>-0.30713249701010203</v>
      </c>
      <c r="S52" s="3">
        <f t="shared" si="3"/>
        <v>0.19211684775694038</v>
      </c>
    </row>
    <row r="53" spans="1:23">
      <c r="A53">
        <f t="shared" si="4"/>
        <v>48</v>
      </c>
      <c r="B53" s="1">
        <v>-0.21868299999999999</v>
      </c>
      <c r="C53" s="2">
        <v>-0.49559199999999998</v>
      </c>
      <c r="D53" s="2">
        <v>5.8227000000000001E-2</v>
      </c>
      <c r="E53" s="2">
        <v>-1.06E-3</v>
      </c>
      <c r="F53" s="2">
        <v>-1.9940000000000001E-3</v>
      </c>
      <c r="G53" s="2">
        <v>-1.26E-4</v>
      </c>
      <c r="H53" s="2">
        <v>-1.85E-4</v>
      </c>
      <c r="I53" s="2">
        <v>-1.108E-3</v>
      </c>
      <c r="J53" s="2">
        <v>7.3700000000000002E-4</v>
      </c>
      <c r="K53" s="1">
        <f t="shared" si="2"/>
        <v>-0.55645945189445023</v>
      </c>
      <c r="L53" s="2">
        <f t="shared" si="2"/>
        <v>-1.2610804346166569</v>
      </c>
      <c r="M53" s="2">
        <f t="shared" si="2"/>
        <v>0.14816407542176646</v>
      </c>
      <c r="N53" s="2">
        <f t="shared" si="3"/>
        <v>-0.2697269650627242</v>
      </c>
      <c r="O53" s="2">
        <f t="shared" si="3"/>
        <v>-0.50739204559912465</v>
      </c>
      <c r="P53" s="2">
        <f t="shared" si="3"/>
        <v>-3.2061884526323824E-2</v>
      </c>
      <c r="Q53" s="2">
        <f t="shared" si="3"/>
        <v>-4.7074989185475452E-2</v>
      </c>
      <c r="R53" s="2">
        <f t="shared" si="3"/>
        <v>-0.28194101631084761</v>
      </c>
      <c r="S53" s="3">
        <f t="shared" si="3"/>
        <v>0.18753657853889411</v>
      </c>
    </row>
    <row r="54" spans="1:23">
      <c r="A54">
        <f t="shared" si="4"/>
        <v>49</v>
      </c>
      <c r="B54" s="1">
        <v>-0.21890999999999999</v>
      </c>
      <c r="C54" s="2">
        <v>-0.48882300000000001</v>
      </c>
      <c r="D54" s="2">
        <v>5.1003E-2</v>
      </c>
      <c r="E54" s="2">
        <v>-1.0499999999999999E-3</v>
      </c>
      <c r="F54" s="2">
        <v>-1.977E-3</v>
      </c>
      <c r="G54" s="2">
        <v>-1.2300000000000001E-4</v>
      </c>
      <c r="H54" s="2">
        <v>-1.4899999999999999E-4</v>
      </c>
      <c r="I54" s="2">
        <v>-1.0169999999999999E-3</v>
      </c>
      <c r="J54" s="2">
        <v>7.1900000000000002E-4</v>
      </c>
      <c r="K54" s="1">
        <f t="shared" si="2"/>
        <v>-0.55703707473472608</v>
      </c>
      <c r="L54" s="2">
        <f t="shared" si="2"/>
        <v>-1.2438560777627929</v>
      </c>
      <c r="M54" s="2">
        <f t="shared" si="2"/>
        <v>0.12978192829334079</v>
      </c>
      <c r="N54" s="2">
        <f t="shared" si="3"/>
        <v>-0.26718237105269854</v>
      </c>
      <c r="O54" s="2">
        <f t="shared" si="3"/>
        <v>-0.50306623578208098</v>
      </c>
      <c r="P54" s="2">
        <f t="shared" si="3"/>
        <v>-3.1298506323316114E-2</v>
      </c>
      <c r="Q54" s="2">
        <f t="shared" si="3"/>
        <v>-3.7914450749382933E-2</v>
      </c>
      <c r="R54" s="2">
        <f t="shared" si="3"/>
        <v>-0.2587852108196137</v>
      </c>
      <c r="S54" s="3">
        <f t="shared" si="3"/>
        <v>0.18295630932084786</v>
      </c>
    </row>
    <row r="55" spans="1:23">
      <c r="A55">
        <f t="shared" si="4"/>
        <v>50</v>
      </c>
      <c r="B55" s="1">
        <v>-0.21876799999999999</v>
      </c>
      <c r="C55" s="2">
        <v>-0.48310500000000001</v>
      </c>
      <c r="D55" s="2">
        <v>4.5568999999999998E-2</v>
      </c>
      <c r="E55" s="2">
        <v>-1.041E-3</v>
      </c>
      <c r="F55" s="2">
        <v>-1.9610000000000001E-3</v>
      </c>
      <c r="G55" s="2">
        <v>-1.2E-4</v>
      </c>
      <c r="H55" s="2">
        <v>-1.16E-4</v>
      </c>
      <c r="I55" s="2">
        <v>-9.3400000000000004E-4</v>
      </c>
      <c r="J55" s="2">
        <v>7.0200000000000004E-4</v>
      </c>
      <c r="K55" s="1">
        <f t="shared" si="2"/>
        <v>-0.55667574238530237</v>
      </c>
      <c r="L55" s="2">
        <f t="shared" si="2"/>
        <v>-1.229306089213466</v>
      </c>
      <c r="M55" s="2">
        <f t="shared" si="2"/>
        <v>0.11595460444286114</v>
      </c>
      <c r="N55" s="2">
        <f t="shared" si="3"/>
        <v>-0.26489223644367538</v>
      </c>
      <c r="O55" s="2">
        <f t="shared" si="3"/>
        <v>-0.49899488536603981</v>
      </c>
      <c r="P55" s="2">
        <f t="shared" si="3"/>
        <v>-3.0535128120308404E-2</v>
      </c>
      <c r="Q55" s="2">
        <f t="shared" si="3"/>
        <v>-2.951729051629812E-2</v>
      </c>
      <c r="R55" s="2">
        <f t="shared" si="3"/>
        <v>-0.23766508053640042</v>
      </c>
      <c r="S55" s="3">
        <f t="shared" si="3"/>
        <v>0.17863049950380416</v>
      </c>
    </row>
    <row r="56" spans="1:23">
      <c r="A56">
        <f t="shared" si="4"/>
        <v>51</v>
      </c>
      <c r="B56" s="1">
        <v>-0.21831100000000001</v>
      </c>
      <c r="C56" s="2">
        <v>-0.47827900000000001</v>
      </c>
      <c r="D56" s="2">
        <v>4.1658000000000001E-2</v>
      </c>
      <c r="E56" s="2">
        <v>-1.031E-3</v>
      </c>
      <c r="F56" s="2">
        <v>-1.9449999999999999E-3</v>
      </c>
      <c r="G56" s="2">
        <v>-1.17E-4</v>
      </c>
      <c r="H56" s="2">
        <v>-8.7000000000000001E-5</v>
      </c>
      <c r="I56" s="2">
        <v>-8.5800000000000004E-4</v>
      </c>
      <c r="J56" s="2">
        <v>6.8400000000000004E-4</v>
      </c>
      <c r="K56" s="1">
        <f t="shared" si="2"/>
        <v>-0.55551286292272062</v>
      </c>
      <c r="L56" s="2">
        <f t="shared" si="2"/>
        <v>-1.2170258785210819</v>
      </c>
      <c r="M56" s="2">
        <f t="shared" si="2"/>
        <v>0.10600269726965063</v>
      </c>
      <c r="N56" s="2">
        <f t="shared" si="3"/>
        <v>-0.26234764243364972</v>
      </c>
      <c r="O56" s="2">
        <f t="shared" si="3"/>
        <v>-0.49492353494999863</v>
      </c>
      <c r="P56" s="2">
        <f t="shared" si="3"/>
        <v>-2.9771749917300694E-2</v>
      </c>
      <c r="Q56" s="2">
        <f t="shared" si="3"/>
        <v>-2.2137967887223591E-2</v>
      </c>
      <c r="R56" s="2">
        <f t="shared" si="3"/>
        <v>-0.21832616606020508</v>
      </c>
      <c r="S56" s="3">
        <f t="shared" si="3"/>
        <v>0.17405023028575792</v>
      </c>
    </row>
    <row r="57" spans="1:23">
      <c r="A57">
        <f t="shared" si="4"/>
        <v>52</v>
      </c>
      <c r="B57" s="1">
        <v>-0.217587</v>
      </c>
      <c r="C57" s="2">
        <v>-0.47419</v>
      </c>
      <c r="D57" s="2">
        <v>3.9017000000000003E-2</v>
      </c>
      <c r="E57" s="2">
        <v>-1.0219999999999999E-3</v>
      </c>
      <c r="F57" s="2">
        <v>-1.9289999999999999E-3</v>
      </c>
      <c r="G57" s="2">
        <v>-1.15E-4</v>
      </c>
      <c r="H57" s="2">
        <v>-6.0999999999999999E-5</v>
      </c>
      <c r="I57" s="2">
        <v>-7.9000000000000001E-4</v>
      </c>
      <c r="J57" s="2">
        <v>6.6799999999999997E-4</v>
      </c>
      <c r="K57" s="1">
        <f t="shared" si="2"/>
        <v>-0.55367057685946208</v>
      </c>
      <c r="L57" s="2">
        <f t="shared" si="2"/>
        <v>-1.2066210336140868</v>
      </c>
      <c r="M57" s="2">
        <f t="shared" si="2"/>
        <v>9.9282424489172752E-2</v>
      </c>
      <c r="N57" s="2">
        <f t="shared" si="3"/>
        <v>-0.26005750782462655</v>
      </c>
      <c r="O57" s="2">
        <f t="shared" si="3"/>
        <v>-0.49085218453395757</v>
      </c>
      <c r="P57" s="2">
        <f t="shared" si="3"/>
        <v>-2.9262831115295554E-2</v>
      </c>
      <c r="Q57" s="2">
        <f t="shared" si="3"/>
        <v>-1.552202346115677E-2</v>
      </c>
      <c r="R57" s="2">
        <f t="shared" si="3"/>
        <v>-0.20102292679203032</v>
      </c>
      <c r="S57" s="3">
        <f t="shared" si="3"/>
        <v>0.16997887986971677</v>
      </c>
    </row>
    <row r="58" spans="1:23">
      <c r="A58">
        <f t="shared" si="4"/>
        <v>53</v>
      </c>
      <c r="B58" s="1">
        <v>-0.216637</v>
      </c>
      <c r="C58" s="2">
        <v>-0.47069</v>
      </c>
      <c r="D58" s="2">
        <v>3.7415999999999998E-2</v>
      </c>
      <c r="E58" s="2">
        <v>-1.0120000000000001E-3</v>
      </c>
      <c r="F58" s="2">
        <v>-1.9120000000000001E-3</v>
      </c>
      <c r="G58" s="2">
        <v>-1.12E-4</v>
      </c>
      <c r="H58" s="2">
        <v>-3.6999999999999998E-5</v>
      </c>
      <c r="I58" s="2">
        <v>-7.27E-4</v>
      </c>
      <c r="J58" s="2">
        <v>6.5300000000000004E-4</v>
      </c>
      <c r="K58" s="1">
        <f t="shared" si="2"/>
        <v>-0.55125321254993764</v>
      </c>
      <c r="L58" s="2">
        <f t="shared" si="2"/>
        <v>-1.1977149545789969</v>
      </c>
      <c r="M58" s="2">
        <f t="shared" si="2"/>
        <v>9.5208529479121604E-2</v>
      </c>
      <c r="N58" s="2">
        <f t="shared" si="3"/>
        <v>-0.2575129138146009</v>
      </c>
      <c r="O58" s="2">
        <f t="shared" si="3"/>
        <v>-0.4865263747169139</v>
      </c>
      <c r="P58" s="2">
        <f t="shared" si="3"/>
        <v>-2.8499452912287844E-2</v>
      </c>
      <c r="Q58" s="2">
        <f t="shared" si="3"/>
        <v>-9.4149978370950908E-3</v>
      </c>
      <c r="R58" s="2">
        <f t="shared" si="3"/>
        <v>-0.18499198452886842</v>
      </c>
      <c r="S58" s="3">
        <f t="shared" si="3"/>
        <v>0.16616198885467826</v>
      </c>
    </row>
    <row r="59" spans="1:23">
      <c r="A59">
        <f t="shared" si="4"/>
        <v>54</v>
      </c>
      <c r="B59" s="1">
        <v>-0.215498</v>
      </c>
      <c r="C59" s="2">
        <v>-0.46764299999999998</v>
      </c>
      <c r="D59" s="2">
        <v>3.6648E-2</v>
      </c>
      <c r="E59" s="2">
        <v>-1.003E-3</v>
      </c>
      <c r="F59" s="2">
        <v>-1.8959999999999999E-3</v>
      </c>
      <c r="G59" s="2">
        <v>-1.1E-4</v>
      </c>
      <c r="H59" s="2">
        <v>-1.7E-5</v>
      </c>
      <c r="I59" s="2">
        <v>-6.7199999999999996E-4</v>
      </c>
      <c r="J59" s="2">
        <v>6.38E-4</v>
      </c>
      <c r="K59" s="1">
        <f t="shared" si="2"/>
        <v>-0.5483549199725184</v>
      </c>
      <c r="L59" s="2">
        <f t="shared" si="2"/>
        <v>-1.1899615766304485</v>
      </c>
      <c r="M59" s="2">
        <f t="shared" si="2"/>
        <v>9.3254281279421869E-2</v>
      </c>
      <c r="N59" s="2">
        <f t="shared" si="3"/>
        <v>-0.25522277920557773</v>
      </c>
      <c r="O59" s="2">
        <f t="shared" si="3"/>
        <v>-0.48245502430087273</v>
      </c>
      <c r="P59" s="2">
        <f t="shared" si="3"/>
        <v>-2.7990534110282708E-2</v>
      </c>
      <c r="Q59" s="2">
        <f t="shared" si="3"/>
        <v>-4.3258098170436904E-3</v>
      </c>
      <c r="R59" s="2">
        <f t="shared" si="3"/>
        <v>-0.17099671747372705</v>
      </c>
      <c r="S59" s="3">
        <f t="shared" si="3"/>
        <v>0.16234509783963966</v>
      </c>
    </row>
    <row r="60" spans="1:23">
      <c r="A60">
        <f t="shared" si="4"/>
        <v>55</v>
      </c>
      <c r="B60" s="1">
        <v>-0.2142</v>
      </c>
      <c r="C60" s="2">
        <v>-0.46493099999999998</v>
      </c>
      <c r="D60" s="2">
        <v>3.6532000000000002E-2</v>
      </c>
      <c r="E60" s="2">
        <v>-9.9299999999999996E-4</v>
      </c>
      <c r="F60" s="2">
        <v>-1.879E-3</v>
      </c>
      <c r="G60" s="2">
        <v>-1.08E-4</v>
      </c>
      <c r="H60" s="2">
        <v>1.9E-6</v>
      </c>
      <c r="I60" s="2">
        <v>-6.2100000000000002E-4</v>
      </c>
      <c r="J60" s="2">
        <v>6.2500000000000001E-4</v>
      </c>
      <c r="K60" s="1">
        <f t="shared" si="2"/>
        <v>-0.54505203694750504</v>
      </c>
      <c r="L60" s="2">
        <f t="shared" si="2"/>
        <v>-1.1830606376752588</v>
      </c>
      <c r="M60" s="2">
        <f t="shared" si="2"/>
        <v>9.2959108374258886E-2</v>
      </c>
      <c r="N60" s="2">
        <f t="shared" si="3"/>
        <v>-0.25267818519555202</v>
      </c>
      <c r="O60" s="2">
        <f t="shared" si="3"/>
        <v>-0.47812921448382911</v>
      </c>
      <c r="P60" s="2">
        <f t="shared" si="3"/>
        <v>-2.7481615308277561E-2</v>
      </c>
      <c r="Q60" s="2">
        <f t="shared" si="3"/>
        <v>4.8347286190488306E-4</v>
      </c>
      <c r="R60" s="2">
        <f t="shared" si="3"/>
        <v>-0.15801928802259599</v>
      </c>
      <c r="S60" s="3">
        <f t="shared" si="3"/>
        <v>0.15903712562660627</v>
      </c>
    </row>
    <row r="61" spans="1:23">
      <c r="A61">
        <f t="shared" si="4"/>
        <v>56</v>
      </c>
      <c r="B61" s="1">
        <v>-0.21277099999999999</v>
      </c>
      <c r="C61" s="2">
        <v>-0.46245199999999997</v>
      </c>
      <c r="D61" s="2">
        <v>3.6910999999999999E-2</v>
      </c>
      <c r="E61" s="2">
        <v>-9.8400000000000007E-4</v>
      </c>
      <c r="F61" s="2">
        <v>-1.8630000000000001E-3</v>
      </c>
      <c r="G61" s="2">
        <v>-1.06E-4</v>
      </c>
      <c r="H61" s="2">
        <v>1.8E-5</v>
      </c>
      <c r="I61" s="2">
        <v>-5.7700000000000004E-4</v>
      </c>
      <c r="J61" s="2">
        <v>6.1399999999999996E-4</v>
      </c>
      <c r="K61" s="1">
        <f t="shared" si="2"/>
        <v>-0.54141581210717826</v>
      </c>
      <c r="L61" s="2">
        <f t="shared" si="2"/>
        <v>-1.1767525891244051</v>
      </c>
      <c r="M61" s="2">
        <f t="shared" si="2"/>
        <v>9.3923509504058617E-2</v>
      </c>
      <c r="N61" s="2">
        <f t="shared" ref="N61:S65" si="5">100*E61*$N$3</f>
        <v>-0.25038805058652891</v>
      </c>
      <c r="O61" s="2">
        <f t="shared" si="5"/>
        <v>-0.47405786406778799</v>
      </c>
      <c r="P61" s="2">
        <f t="shared" si="5"/>
        <v>-2.6972696506272424E-2</v>
      </c>
      <c r="Q61" s="2">
        <f t="shared" si="5"/>
        <v>4.5802692180462604E-3</v>
      </c>
      <c r="R61" s="2">
        <f t="shared" si="5"/>
        <v>-0.14682307437848291</v>
      </c>
      <c r="S61" s="3">
        <f t="shared" si="5"/>
        <v>0.15623807221557798</v>
      </c>
    </row>
    <row r="62" spans="1:23">
      <c r="A62">
        <f t="shared" si="4"/>
        <v>57</v>
      </c>
      <c r="B62" s="1">
        <v>-0.211233</v>
      </c>
      <c r="C62" s="2">
        <v>-0.460119</v>
      </c>
      <c r="D62" s="2">
        <v>3.7651999999999998E-2</v>
      </c>
      <c r="E62" s="2">
        <v>-9.7499999999999996E-4</v>
      </c>
      <c r="F62" s="2">
        <v>-1.846E-3</v>
      </c>
      <c r="G62" s="2">
        <v>-1.0399999999999999E-4</v>
      </c>
      <c r="H62" s="2">
        <v>3.3000000000000003E-5</v>
      </c>
      <c r="I62" s="2">
        <v>-5.3700000000000004E-4</v>
      </c>
      <c r="J62" s="2">
        <v>6.0300000000000002E-4</v>
      </c>
      <c r="K62" s="1">
        <f t="shared" si="2"/>
        <v>-0.53750222651975876</v>
      </c>
      <c r="L62" s="2">
        <f t="shared" si="2"/>
        <v>-1.1708160512990151</v>
      </c>
      <c r="M62" s="2">
        <f t="shared" si="2"/>
        <v>9.5809053665487656E-2</v>
      </c>
      <c r="N62" s="2">
        <f t="shared" si="5"/>
        <v>-0.24809791597750575</v>
      </c>
      <c r="O62" s="2">
        <f t="shared" si="5"/>
        <v>-0.46973205425074421</v>
      </c>
      <c r="P62" s="2">
        <f t="shared" si="5"/>
        <v>-2.6463777704267281E-2</v>
      </c>
      <c r="Q62" s="2">
        <f t="shared" si="5"/>
        <v>8.3971602330848126E-3</v>
      </c>
      <c r="R62" s="2">
        <f t="shared" si="5"/>
        <v>-0.13664469833838011</v>
      </c>
      <c r="S62" s="3">
        <f t="shared" si="5"/>
        <v>0.15343901880454971</v>
      </c>
    </row>
    <row r="63" spans="1:23">
      <c r="A63">
        <f t="shared" si="4"/>
        <v>58</v>
      </c>
      <c r="B63" s="1">
        <v>-0.20960799999999999</v>
      </c>
      <c r="C63" s="2">
        <v>-0.45786199999999999</v>
      </c>
      <c r="D63" s="2">
        <v>3.8647000000000001E-2</v>
      </c>
      <c r="E63" s="2">
        <v>-9.6599999999999995E-4</v>
      </c>
      <c r="F63" s="2">
        <v>-1.83E-3</v>
      </c>
      <c r="G63" s="2">
        <v>-1.02E-4</v>
      </c>
      <c r="H63" s="2">
        <v>4.6E-5</v>
      </c>
      <c r="I63" s="2">
        <v>-5.0199999999999995E-4</v>
      </c>
      <c r="J63" s="2">
        <v>5.9400000000000002E-4</v>
      </c>
      <c r="K63" s="1">
        <f t="shared" si="2"/>
        <v>-0.53336726125346701</v>
      </c>
      <c r="L63" s="2">
        <f t="shared" si="2"/>
        <v>-1.1650729026183873</v>
      </c>
      <c r="M63" s="2">
        <f t="shared" si="2"/>
        <v>9.834092470546324E-2</v>
      </c>
      <c r="N63" s="2">
        <f t="shared" si="5"/>
        <v>-0.24580778136848264</v>
      </c>
      <c r="O63" s="2">
        <f t="shared" si="5"/>
        <v>-0.46566070383470315</v>
      </c>
      <c r="P63" s="2">
        <f t="shared" si="5"/>
        <v>-2.5954858902262144E-2</v>
      </c>
      <c r="Q63" s="2">
        <f t="shared" si="5"/>
        <v>1.1705132446118221E-2</v>
      </c>
      <c r="R63" s="2">
        <f t="shared" si="5"/>
        <v>-0.12773861930329014</v>
      </c>
      <c r="S63" s="3">
        <f t="shared" si="5"/>
        <v>0.15114888419552661</v>
      </c>
    </row>
    <row r="64" spans="1:23">
      <c r="A64">
        <f t="shared" si="4"/>
        <v>59</v>
      </c>
      <c r="B64" s="1">
        <v>-0.20791100000000001</v>
      </c>
      <c r="C64" s="2">
        <v>-0.45562599999999998</v>
      </c>
      <c r="D64" s="2">
        <v>3.9802999999999998E-2</v>
      </c>
      <c r="E64" s="2">
        <v>-9.5699999999999995E-4</v>
      </c>
      <c r="F64" s="2">
        <v>-1.8129999999999999E-3</v>
      </c>
      <c r="G64" s="2">
        <v>-1E-4</v>
      </c>
      <c r="H64" s="2">
        <v>5.7000000000000003E-5</v>
      </c>
      <c r="I64" s="2">
        <v>-4.7199999999999998E-4</v>
      </c>
      <c r="J64" s="2">
        <v>5.8600000000000004E-4</v>
      </c>
      <c r="K64" s="1">
        <f t="shared" si="2"/>
        <v>-0.5290490852184534</v>
      </c>
      <c r="L64" s="2">
        <f t="shared" si="2"/>
        <v>-1.1593831904119696</v>
      </c>
      <c r="M64" s="2">
        <f t="shared" si="2"/>
        <v>0.10128247538105295</v>
      </c>
      <c r="N64" s="2">
        <f t="shared" si="5"/>
        <v>-0.2435176467594595</v>
      </c>
      <c r="O64" s="2">
        <f t="shared" si="5"/>
        <v>-0.46133489401765942</v>
      </c>
      <c r="P64" s="2">
        <f t="shared" si="5"/>
        <v>-2.5445940100257004E-2</v>
      </c>
      <c r="Q64" s="2">
        <f t="shared" si="5"/>
        <v>1.4504185857146492E-2</v>
      </c>
      <c r="R64" s="2">
        <f t="shared" si="5"/>
        <v>-0.12010483727321306</v>
      </c>
      <c r="S64" s="3">
        <f t="shared" si="5"/>
        <v>0.14911320898750605</v>
      </c>
      <c r="W64" s="13"/>
    </row>
    <row r="65" spans="1:19" ht="15.75" thickBot="1">
      <c r="A65">
        <f t="shared" si="4"/>
        <v>60</v>
      </c>
      <c r="B65" s="4">
        <v>-0.20615900000000001</v>
      </c>
      <c r="C65" s="5">
        <v>-0.45336599999999999</v>
      </c>
      <c r="D65" s="5">
        <v>4.1049000000000002E-2</v>
      </c>
      <c r="E65" s="5">
        <v>-9.4799999999999995E-4</v>
      </c>
      <c r="F65" s="5">
        <v>-1.797E-3</v>
      </c>
      <c r="G65" s="5">
        <v>-9.7999999999999997E-5</v>
      </c>
      <c r="H65" s="5">
        <v>6.7000000000000002E-5</v>
      </c>
      <c r="I65" s="5">
        <v>-4.4499999999999997E-4</v>
      </c>
      <c r="J65" s="5">
        <v>5.7899999999999998E-4</v>
      </c>
      <c r="K65" s="4">
        <f t="shared" si="2"/>
        <v>-0.52459095651288834</v>
      </c>
      <c r="L65" s="5">
        <f t="shared" si="2"/>
        <v>-1.1536324079493117</v>
      </c>
      <c r="M65" s="5">
        <f t="shared" si="2"/>
        <v>0.10445303951754498</v>
      </c>
      <c r="N65" s="5">
        <f t="shared" si="5"/>
        <v>-0.24122751215043636</v>
      </c>
      <c r="O65" s="5">
        <f t="shared" si="5"/>
        <v>-0.45726354360161836</v>
      </c>
      <c r="P65" s="5">
        <f t="shared" si="5"/>
        <v>-2.4937021298251861E-2</v>
      </c>
      <c r="Q65" s="5">
        <f t="shared" si="5"/>
        <v>1.7048779867172192E-2</v>
      </c>
      <c r="R65" s="5">
        <f t="shared" si="5"/>
        <v>-0.11323443344614366</v>
      </c>
      <c r="S65" s="6">
        <f t="shared" si="5"/>
        <v>0.14733199318048804</v>
      </c>
    </row>
  </sheetData>
  <mergeCells count="2">
    <mergeCell ref="B2:J2"/>
    <mergeCell ref="K2:S2"/>
  </mergeCells>
  <phoneticPr fontId="37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honeticPr fontId="37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A65"/>
  <sheetViews>
    <sheetView topLeftCell="D1" workbookViewId="0">
      <selection activeCell="U1" sqref="U1:AD1048576"/>
    </sheetView>
  </sheetViews>
  <sheetFormatPr defaultRowHeight="15"/>
  <cols>
    <col min="2" max="2" width="10.5703125" bestFit="1" customWidth="1"/>
    <col min="11" max="11" width="11.140625" customWidth="1"/>
    <col min="13" max="13" width="15.28515625" customWidth="1"/>
  </cols>
  <sheetData>
    <row r="1" spans="1:19" ht="15.75" thickBot="1"/>
    <row r="2" spans="1:19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46" t="s">
        <v>9</v>
      </c>
      <c r="L2" s="47"/>
      <c r="M2" s="47"/>
      <c r="N2" s="47"/>
      <c r="O2" s="47"/>
      <c r="P2" s="47"/>
      <c r="Q2" s="47"/>
      <c r="R2" s="47"/>
      <c r="S2" s="51"/>
    </row>
    <row r="3" spans="1:19">
      <c r="B3" s="1"/>
      <c r="C3" s="7"/>
      <c r="D3" s="7"/>
      <c r="E3" s="7"/>
      <c r="F3" s="7"/>
      <c r="G3" s="7"/>
      <c r="H3" s="7"/>
      <c r="I3" s="7"/>
      <c r="J3" s="7"/>
      <c r="K3" s="8" t="s">
        <v>6</v>
      </c>
      <c r="L3" s="9">
        <v>50</v>
      </c>
      <c r="M3" s="9" t="s">
        <v>7</v>
      </c>
      <c r="N3" s="9">
        <f>L3/B5</f>
        <v>2.3402104317220203</v>
      </c>
      <c r="O3" s="9"/>
      <c r="P3" s="9"/>
      <c r="Q3" s="9"/>
      <c r="R3" s="9"/>
      <c r="S3" s="10"/>
    </row>
    <row r="4" spans="1:19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1" t="s">
        <v>4</v>
      </c>
      <c r="L4" s="2" t="s">
        <v>1</v>
      </c>
      <c r="M4" s="2" t="s">
        <v>2</v>
      </c>
      <c r="N4" s="2" t="s">
        <v>5</v>
      </c>
      <c r="O4" s="2" t="s">
        <v>1</v>
      </c>
      <c r="P4" s="2" t="s">
        <v>2</v>
      </c>
      <c r="Q4" s="2" t="s">
        <v>3</v>
      </c>
      <c r="R4" s="2" t="s">
        <v>1</v>
      </c>
      <c r="S4" s="3" t="s">
        <v>2</v>
      </c>
    </row>
    <row r="5" spans="1:19">
      <c r="A5">
        <v>0</v>
      </c>
      <c r="B5" s="1">
        <v>21.365600000000001</v>
      </c>
      <c r="C5" s="2">
        <v>19.6358</v>
      </c>
      <c r="D5" s="2">
        <v>23.095500000000001</v>
      </c>
      <c r="E5" s="2">
        <v>-4.6299999999999998E-4</v>
      </c>
      <c r="F5" s="2">
        <v>-7.8899999999999999E-4</v>
      </c>
      <c r="G5" s="2">
        <v>-1.37E-4</v>
      </c>
      <c r="H5" s="2">
        <v>-2.0999999999999999E-5</v>
      </c>
      <c r="I5" s="2">
        <v>-2.1949999999999999E-3</v>
      </c>
      <c r="J5" s="2">
        <v>2.1540000000000001E-3</v>
      </c>
      <c r="K5" s="1">
        <f>B5*$N$3</f>
        <v>50</v>
      </c>
      <c r="L5" s="2">
        <f t="shared" ref="L5:M20" si="0">C5*$N$3</f>
        <v>45.951903995207246</v>
      </c>
      <c r="M5" s="2">
        <f t="shared" si="0"/>
        <v>54.048330025835924</v>
      </c>
      <c r="N5" s="2">
        <f>100*E5*$N$3</f>
        <v>-0.10835174298872954</v>
      </c>
      <c r="O5" s="2">
        <f t="shared" ref="O5:S20" si="1">100*F5*$N$3</f>
        <v>-0.18464260306286739</v>
      </c>
      <c r="P5" s="2">
        <f t="shared" si="1"/>
        <v>-3.2060882914591679E-2</v>
      </c>
      <c r="Q5" s="2">
        <f t="shared" si="1"/>
        <v>-4.9144419066162424E-3</v>
      </c>
      <c r="R5" s="2">
        <f t="shared" si="1"/>
        <v>-0.51367618976298346</v>
      </c>
      <c r="S5" s="3">
        <f t="shared" si="1"/>
        <v>0.50408132699292318</v>
      </c>
    </row>
    <row r="6" spans="1:19">
      <c r="A6">
        <f>A5+1</f>
        <v>1</v>
      </c>
      <c r="B6" s="1">
        <v>14.952999999999999</v>
      </c>
      <c r="C6" s="2">
        <v>12.2774</v>
      </c>
      <c r="D6" s="2">
        <v>17.628499999999999</v>
      </c>
      <c r="E6" s="2">
        <v>-4.0499999999999998E-4</v>
      </c>
      <c r="F6" s="2">
        <v>-8.34E-4</v>
      </c>
      <c r="G6" s="2">
        <v>2.4000000000000001E-5</v>
      </c>
      <c r="H6" s="2">
        <v>-8.12E-4</v>
      </c>
      <c r="I6" s="2">
        <v>-3.8310000000000002E-3</v>
      </c>
      <c r="J6" s="2">
        <v>2.2070000000000002E-3</v>
      </c>
      <c r="K6" s="1">
        <f t="shared" ref="K6:M65" si="2">B6*$N$3</f>
        <v>34.99316658553937</v>
      </c>
      <c r="L6" s="2">
        <f t="shared" si="0"/>
        <v>28.731699554423933</v>
      </c>
      <c r="M6" s="2">
        <f t="shared" si="0"/>
        <v>41.254399595611631</v>
      </c>
      <c r="N6" s="2">
        <f t="shared" ref="N6:S60" si="3">100*E6*$N$3</f>
        <v>-9.4778522484741806E-2</v>
      </c>
      <c r="O6" s="2">
        <f t="shared" si="1"/>
        <v>-0.19517355000561648</v>
      </c>
      <c r="P6" s="2">
        <f t="shared" si="1"/>
        <v>5.6165050361328493E-3</v>
      </c>
      <c r="Q6" s="2">
        <f t="shared" si="1"/>
        <v>-0.19002508705582802</v>
      </c>
      <c r="R6" s="2">
        <f t="shared" si="1"/>
        <v>-0.89653461639270593</v>
      </c>
      <c r="S6" s="3">
        <f t="shared" si="1"/>
        <v>0.51648444228104984</v>
      </c>
    </row>
    <row r="7" spans="1:19">
      <c r="A7">
        <f t="shared" ref="A7:A65" si="4">A6+1</f>
        <v>2</v>
      </c>
      <c r="B7" s="1">
        <v>11.396000000000001</v>
      </c>
      <c r="C7" s="2">
        <v>8.3392999999999997</v>
      </c>
      <c r="D7" s="2">
        <v>14.4528</v>
      </c>
      <c r="E7" s="2">
        <v>-4.1300000000000001E-4</v>
      </c>
      <c r="F7" s="2">
        <v>-8.7399999999999999E-4</v>
      </c>
      <c r="G7" s="2">
        <v>4.8000000000000001E-5</v>
      </c>
      <c r="H7" s="2">
        <v>-2.4610000000000001E-3</v>
      </c>
      <c r="I7" s="2">
        <v>-6.2560000000000003E-3</v>
      </c>
      <c r="J7" s="2">
        <v>1.333E-3</v>
      </c>
      <c r="K7" s="1">
        <f t="shared" si="2"/>
        <v>26.669038079904144</v>
      </c>
      <c r="L7" s="2">
        <f t="shared" si="0"/>
        <v>19.515716853259441</v>
      </c>
      <c r="M7" s="2">
        <f t="shared" si="0"/>
        <v>33.822593327592017</v>
      </c>
      <c r="N7" s="2">
        <f t="shared" si="3"/>
        <v>-9.6650690830119443E-2</v>
      </c>
      <c r="O7" s="2">
        <f t="shared" si="1"/>
        <v>-0.20453439173250459</v>
      </c>
      <c r="P7" s="2">
        <f t="shared" si="1"/>
        <v>1.1233010072265699E-2</v>
      </c>
      <c r="Q7" s="2">
        <f t="shared" si="1"/>
        <v>-0.57592578724678922</v>
      </c>
      <c r="R7" s="2">
        <f t="shared" si="1"/>
        <v>-1.4640356460852959</v>
      </c>
      <c r="S7" s="3">
        <f t="shared" si="1"/>
        <v>0.3119500505485453</v>
      </c>
    </row>
    <row r="8" spans="1:19">
      <c r="A8">
        <f t="shared" si="4"/>
        <v>3</v>
      </c>
      <c r="B8" s="1">
        <v>6.6367399999999996</v>
      </c>
      <c r="C8" s="2">
        <v>3.4265599999999998</v>
      </c>
      <c r="D8" s="2">
        <v>9.8469300000000004</v>
      </c>
      <c r="E8" s="2">
        <v>-3.2000000000000003E-4</v>
      </c>
      <c r="F8" s="2">
        <v>-8.1300000000000003E-4</v>
      </c>
      <c r="G8" s="2">
        <v>1.74E-4</v>
      </c>
      <c r="H8" s="2">
        <v>-4.8840000000000003E-3</v>
      </c>
      <c r="I8" s="2">
        <v>-9.1559999999999992E-3</v>
      </c>
      <c r="J8" s="2">
        <v>-6.1300000000000005E-4</v>
      </c>
      <c r="K8" s="1">
        <f t="shared" si="2"/>
        <v>15.531368180626799</v>
      </c>
      <c r="L8" s="2">
        <f t="shared" si="0"/>
        <v>8.0188714569214046</v>
      </c>
      <c r="M8" s="2">
        <f t="shared" si="0"/>
        <v>23.043888306436514</v>
      </c>
      <c r="N8" s="2">
        <f t="shared" si="3"/>
        <v>-7.4886733815104647E-2</v>
      </c>
      <c r="O8" s="2">
        <f t="shared" si="1"/>
        <v>-0.19025910809900023</v>
      </c>
      <c r="P8" s="2">
        <f t="shared" si="1"/>
        <v>4.071966151196315E-2</v>
      </c>
      <c r="Q8" s="2">
        <f t="shared" si="1"/>
        <v>-1.1429587748530348</v>
      </c>
      <c r="R8" s="2">
        <f t="shared" si="1"/>
        <v>-2.1426966712846816</v>
      </c>
      <c r="S8" s="3">
        <f t="shared" si="1"/>
        <v>-0.14345489946455986</v>
      </c>
    </row>
    <row r="9" spans="1:19">
      <c r="A9">
        <f t="shared" si="4"/>
        <v>4</v>
      </c>
      <c r="B9" s="1">
        <v>7.4046099999999999</v>
      </c>
      <c r="C9" s="2">
        <v>4.7557700000000001</v>
      </c>
      <c r="D9" s="2">
        <v>10.0535</v>
      </c>
      <c r="E9" s="2">
        <v>-5.8E-4</v>
      </c>
      <c r="F9" s="2">
        <v>-1.0460000000000001E-3</v>
      </c>
      <c r="G9" s="2">
        <v>-1.1400000000000001E-4</v>
      </c>
      <c r="H9" s="2">
        <v>-6.9100000000000003E-3</v>
      </c>
      <c r="I9" s="2">
        <v>-1.1117999999999999E-2</v>
      </c>
      <c r="J9" s="2">
        <v>-2.7009999999999998E-3</v>
      </c>
      <c r="K9" s="1">
        <f t="shared" si="2"/>
        <v>17.328345564833189</v>
      </c>
      <c r="L9" s="2">
        <f t="shared" si="0"/>
        <v>11.129502564870632</v>
      </c>
      <c r="M9" s="2">
        <f t="shared" si="0"/>
        <v>23.527305575317328</v>
      </c>
      <c r="N9" s="2">
        <f t="shared" si="3"/>
        <v>-0.13573220503987718</v>
      </c>
      <c r="O9" s="2">
        <f t="shared" si="1"/>
        <v>-0.24478601115812332</v>
      </c>
      <c r="P9" s="2">
        <f t="shared" si="1"/>
        <v>-2.6678398921631031E-2</v>
      </c>
      <c r="Q9" s="2">
        <f t="shared" si="1"/>
        <v>-1.6170854083199162</v>
      </c>
      <c r="R9" s="2">
        <f t="shared" si="1"/>
        <v>-2.6018459579885418</v>
      </c>
      <c r="S9" s="3">
        <f t="shared" si="1"/>
        <v>-0.63209083760811768</v>
      </c>
    </row>
    <row r="10" spans="1:19">
      <c r="A10">
        <f t="shared" si="4"/>
        <v>5</v>
      </c>
      <c r="B10" s="1">
        <v>7.1371900000000004</v>
      </c>
      <c r="C10" s="2">
        <v>4.4148699999999996</v>
      </c>
      <c r="D10" s="2">
        <v>9.8595000000000006</v>
      </c>
      <c r="E10" s="2">
        <v>-7.8100000000000001E-4</v>
      </c>
      <c r="F10" s="2">
        <v>-1.294E-3</v>
      </c>
      <c r="G10" s="2">
        <v>-2.6899999999999998E-4</v>
      </c>
      <c r="H10" s="2">
        <v>-8.3400000000000002E-3</v>
      </c>
      <c r="I10" s="2">
        <v>-1.2763E-2</v>
      </c>
      <c r="J10" s="2">
        <v>-3.9170000000000003E-3</v>
      </c>
      <c r="K10" s="1">
        <f t="shared" si="2"/>
        <v>16.702526491182088</v>
      </c>
      <c r="L10" s="2">
        <f t="shared" si="0"/>
        <v>10.331724828696595</v>
      </c>
      <c r="M10" s="2">
        <f t="shared" si="0"/>
        <v>23.07330475156326</v>
      </c>
      <c r="N10" s="2">
        <f t="shared" si="3"/>
        <v>-0.1827704347174898</v>
      </c>
      <c r="O10" s="2">
        <f t="shared" si="1"/>
        <v>-0.30282322986482946</v>
      </c>
      <c r="P10" s="2">
        <f t="shared" si="1"/>
        <v>-6.2951660613322344E-2</v>
      </c>
      <c r="Q10" s="2">
        <f t="shared" si="1"/>
        <v>-1.9517355000561651</v>
      </c>
      <c r="R10" s="2">
        <f t="shared" si="1"/>
        <v>-2.9868105740068143</v>
      </c>
      <c r="S10" s="3">
        <f t="shared" si="1"/>
        <v>-0.91666042610551546</v>
      </c>
    </row>
    <row r="11" spans="1:19">
      <c r="A11">
        <f t="shared" si="4"/>
        <v>6</v>
      </c>
      <c r="B11" s="1">
        <v>6.5556599999999996</v>
      </c>
      <c r="C11" s="2">
        <v>3.7710699999999999</v>
      </c>
      <c r="D11" s="2">
        <v>9.3402399999999997</v>
      </c>
      <c r="E11" s="2">
        <v>-8.8699999999999998E-4</v>
      </c>
      <c r="F11" s="2">
        <v>-1.444E-3</v>
      </c>
      <c r="G11" s="2">
        <v>-3.3E-4</v>
      </c>
      <c r="H11" s="2">
        <v>-9.1079999999999998E-3</v>
      </c>
      <c r="I11" s="2">
        <v>-1.3768000000000001E-2</v>
      </c>
      <c r="J11" s="2">
        <v>-4.4489999999999998E-3</v>
      </c>
      <c r="K11" s="1">
        <f t="shared" si="2"/>
        <v>15.341623918822778</v>
      </c>
      <c r="L11" s="2">
        <f t="shared" si="0"/>
        <v>8.8250973527539589</v>
      </c>
      <c r="M11" s="2">
        <f t="shared" si="0"/>
        <v>21.858127082787281</v>
      </c>
      <c r="N11" s="2">
        <f t="shared" si="3"/>
        <v>-0.20757666529374319</v>
      </c>
      <c r="O11" s="2">
        <f t="shared" si="1"/>
        <v>-0.33792638634065975</v>
      </c>
      <c r="P11" s="2">
        <f t="shared" si="1"/>
        <v>-7.7226944246826676E-2</v>
      </c>
      <c r="Q11" s="2">
        <f t="shared" si="1"/>
        <v>-2.131463661212416</v>
      </c>
      <c r="R11" s="2">
        <f t="shared" si="1"/>
        <v>-3.2220017223948774</v>
      </c>
      <c r="S11" s="3">
        <f t="shared" si="1"/>
        <v>-1.0411596210731267</v>
      </c>
    </row>
    <row r="12" spans="1:19">
      <c r="A12">
        <f t="shared" si="4"/>
        <v>7</v>
      </c>
      <c r="B12" s="1">
        <v>5.4572700000000003</v>
      </c>
      <c r="C12" s="2">
        <v>2.8088600000000001</v>
      </c>
      <c r="D12" s="2">
        <v>8.1056899999999992</v>
      </c>
      <c r="E12" s="2">
        <v>-9.1799999999999998E-4</v>
      </c>
      <c r="F12" s="2">
        <v>-1.5139999999999999E-3</v>
      </c>
      <c r="G12" s="2">
        <v>-3.2200000000000002E-4</v>
      </c>
      <c r="H12" s="2">
        <v>-9.4669999999999997E-3</v>
      </c>
      <c r="I12" s="2">
        <v>-1.4291999999999999E-2</v>
      </c>
      <c r="J12" s="2">
        <v>-4.6410000000000002E-3</v>
      </c>
      <c r="K12" s="1">
        <f t="shared" si="2"/>
        <v>12.77116018272363</v>
      </c>
      <c r="L12" s="2">
        <f t="shared" si="0"/>
        <v>6.5733234732467141</v>
      </c>
      <c r="M12" s="2">
        <f t="shared" si="0"/>
        <v>18.969020294304862</v>
      </c>
      <c r="N12" s="2">
        <f t="shared" si="3"/>
        <v>-0.21483131763208144</v>
      </c>
      <c r="O12" s="2">
        <f t="shared" si="1"/>
        <v>-0.35430785936271386</v>
      </c>
      <c r="P12" s="2">
        <f t="shared" si="1"/>
        <v>-7.5354775901449053E-2</v>
      </c>
      <c r="Q12" s="2">
        <f t="shared" si="1"/>
        <v>-2.2154772157112363</v>
      </c>
      <c r="R12" s="2">
        <f t="shared" si="1"/>
        <v>-3.3446287490171107</v>
      </c>
      <c r="S12" s="3">
        <f t="shared" si="1"/>
        <v>-1.0860916613621896</v>
      </c>
    </row>
    <row r="13" spans="1:19">
      <c r="A13">
        <f t="shared" si="4"/>
        <v>8</v>
      </c>
      <c r="B13" s="1">
        <v>4.7345499999999996</v>
      </c>
      <c r="C13" s="2">
        <v>2.0959400000000001</v>
      </c>
      <c r="D13" s="2">
        <v>7.3731600000000004</v>
      </c>
      <c r="E13" s="2">
        <v>-9.9599999999999992E-4</v>
      </c>
      <c r="F13" s="2">
        <v>-1.6379999999999999E-3</v>
      </c>
      <c r="G13" s="2">
        <v>-3.5399999999999999E-4</v>
      </c>
      <c r="H13" s="2">
        <v>-9.6179999999999998E-3</v>
      </c>
      <c r="I13" s="2">
        <v>-1.4562E-2</v>
      </c>
      <c r="J13" s="2">
        <v>-4.6730000000000001E-3</v>
      </c>
      <c r="K13" s="1">
        <f t="shared" si="2"/>
        <v>11.07984329950949</v>
      </c>
      <c r="L13" s="2">
        <f t="shared" si="0"/>
        <v>4.9049406522634511</v>
      </c>
      <c r="M13" s="2">
        <f t="shared" si="0"/>
        <v>17.254745946755531</v>
      </c>
      <c r="N13" s="2">
        <f t="shared" si="3"/>
        <v>-0.2330849589995132</v>
      </c>
      <c r="O13" s="2">
        <f t="shared" si="1"/>
        <v>-0.3833264687160669</v>
      </c>
      <c r="P13" s="2">
        <f t="shared" si="1"/>
        <v>-8.2843449282959516E-2</v>
      </c>
      <c r="Q13" s="2">
        <f t="shared" si="1"/>
        <v>-2.2508143932302391</v>
      </c>
      <c r="R13" s="2">
        <f t="shared" si="1"/>
        <v>-3.4078144306736058</v>
      </c>
      <c r="S13" s="3">
        <f t="shared" si="1"/>
        <v>-1.0935803347437001</v>
      </c>
    </row>
    <row r="14" spans="1:19">
      <c r="A14">
        <f t="shared" si="4"/>
        <v>9</v>
      </c>
      <c r="B14" s="1">
        <v>4.1654799999999996</v>
      </c>
      <c r="C14" s="2">
        <v>1.5426500000000001</v>
      </c>
      <c r="D14" s="2">
        <v>6.7883100000000001</v>
      </c>
      <c r="E14" s="2">
        <v>-1.091E-3</v>
      </c>
      <c r="F14" s="2">
        <v>-1.7780000000000001E-3</v>
      </c>
      <c r="G14" s="2">
        <v>-4.0299999999999998E-4</v>
      </c>
      <c r="H14" s="2">
        <v>-9.6279999999999994E-3</v>
      </c>
      <c r="I14" s="2">
        <v>-1.4633E-2</v>
      </c>
      <c r="J14" s="2">
        <v>-4.6230000000000004E-3</v>
      </c>
      <c r="K14" s="1">
        <f t="shared" si="2"/>
        <v>9.7480997491294392</v>
      </c>
      <c r="L14" s="2">
        <f t="shared" si="0"/>
        <v>3.6101256224959748</v>
      </c>
      <c r="M14" s="2">
        <f t="shared" si="0"/>
        <v>15.886073875762907</v>
      </c>
      <c r="N14" s="2">
        <f t="shared" si="3"/>
        <v>-0.2553169581008724</v>
      </c>
      <c r="O14" s="2">
        <f t="shared" si="1"/>
        <v>-0.41608941476017525</v>
      </c>
      <c r="P14" s="2">
        <f t="shared" si="1"/>
        <v>-9.43104803983974E-2</v>
      </c>
      <c r="Q14" s="2">
        <f t="shared" si="1"/>
        <v>-2.2531546036619612</v>
      </c>
      <c r="R14" s="2">
        <f t="shared" si="1"/>
        <v>-3.4244299247388326</v>
      </c>
      <c r="S14" s="3">
        <f t="shared" si="1"/>
        <v>-1.08187928258509</v>
      </c>
    </row>
    <row r="15" spans="1:19">
      <c r="A15">
        <f t="shared" si="4"/>
        <v>10</v>
      </c>
      <c r="B15" s="1">
        <v>3.6991700000000001</v>
      </c>
      <c r="C15" s="2">
        <v>1.10432</v>
      </c>
      <c r="D15" s="2">
        <v>6.2940300000000002</v>
      </c>
      <c r="E15" s="2">
        <v>-1.165E-3</v>
      </c>
      <c r="F15" s="2">
        <v>-1.8940000000000001E-3</v>
      </c>
      <c r="G15" s="2">
        <v>-4.3600000000000003E-4</v>
      </c>
      <c r="H15" s="2">
        <v>-9.4859999999999996E-3</v>
      </c>
      <c r="I15" s="2">
        <v>-1.4525E-2</v>
      </c>
      <c r="J15" s="2">
        <v>-4.4460000000000003E-3</v>
      </c>
      <c r="K15" s="1">
        <f t="shared" si="2"/>
        <v>8.6568362227131459</v>
      </c>
      <c r="L15" s="2">
        <f t="shared" si="0"/>
        <v>2.5843411839592614</v>
      </c>
      <c r="M15" s="2">
        <f t="shared" si="0"/>
        <v>14.729354663571348</v>
      </c>
      <c r="N15" s="2">
        <f t="shared" si="3"/>
        <v>-0.27263451529561539</v>
      </c>
      <c r="O15" s="2">
        <f t="shared" si="1"/>
        <v>-0.44323585576815067</v>
      </c>
      <c r="P15" s="2">
        <f t="shared" si="1"/>
        <v>-0.10203317482308008</v>
      </c>
      <c r="Q15" s="2">
        <f t="shared" si="1"/>
        <v>-2.2199236155315085</v>
      </c>
      <c r="R15" s="2">
        <f t="shared" si="1"/>
        <v>-3.3991556520762343</v>
      </c>
      <c r="S15" s="3">
        <f t="shared" si="1"/>
        <v>-1.0404575579436104</v>
      </c>
    </row>
    <row r="16" spans="1:19">
      <c r="A16">
        <f t="shared" si="4"/>
        <v>11</v>
      </c>
      <c r="B16" s="1">
        <v>3.2625199999999999</v>
      </c>
      <c r="C16" s="2">
        <v>0.73548899999999995</v>
      </c>
      <c r="D16" s="2">
        <v>5.7895599999999998</v>
      </c>
      <c r="E16" s="2">
        <v>-1.2149999999999999E-3</v>
      </c>
      <c r="F16" s="2">
        <v>-1.983E-3</v>
      </c>
      <c r="G16" s="2">
        <v>-4.4799999999999999E-4</v>
      </c>
      <c r="H16" s="2">
        <v>-9.1970000000000003E-3</v>
      </c>
      <c r="I16" s="2">
        <v>-1.4239999999999999E-2</v>
      </c>
      <c r="J16" s="2">
        <v>-4.1549999999999998E-3</v>
      </c>
      <c r="K16" s="1">
        <f t="shared" si="2"/>
        <v>7.6349833377017253</v>
      </c>
      <c r="L16" s="2">
        <f t="shared" si="0"/>
        <v>1.7211990302167968</v>
      </c>
      <c r="M16" s="2">
        <f t="shared" si="0"/>
        <v>13.54878870708054</v>
      </c>
      <c r="N16" s="2">
        <f t="shared" si="3"/>
        <v>-0.28433556745422545</v>
      </c>
      <c r="O16" s="2">
        <f t="shared" si="1"/>
        <v>-0.46406372861047662</v>
      </c>
      <c r="P16" s="2">
        <f t="shared" si="1"/>
        <v>-0.1048414273411465</v>
      </c>
      <c r="Q16" s="2">
        <f t="shared" si="1"/>
        <v>-2.1522915340547422</v>
      </c>
      <c r="R16" s="2">
        <f t="shared" si="1"/>
        <v>-3.3324596547721566</v>
      </c>
      <c r="S16" s="3">
        <f t="shared" si="1"/>
        <v>-0.97235743438049937</v>
      </c>
    </row>
    <row r="17" spans="1:19">
      <c r="A17">
        <f t="shared" si="4"/>
        <v>12</v>
      </c>
      <c r="B17" s="1">
        <v>2.8597100000000002</v>
      </c>
      <c r="C17" s="2">
        <v>0.40450999999999998</v>
      </c>
      <c r="D17" s="2">
        <v>5.3148999999999997</v>
      </c>
      <c r="E17" s="2">
        <v>-1.2639999999999999E-3</v>
      </c>
      <c r="F17" s="2">
        <v>-2.0699999999999998E-3</v>
      </c>
      <c r="G17" s="2">
        <v>-4.5800000000000002E-4</v>
      </c>
      <c r="H17" s="2">
        <v>-8.8199999999999997E-3</v>
      </c>
      <c r="I17" s="2">
        <v>-1.3851E-2</v>
      </c>
      <c r="J17" s="2">
        <v>-3.7889999999999998E-3</v>
      </c>
      <c r="K17" s="1">
        <f t="shared" si="2"/>
        <v>6.692323173699779</v>
      </c>
      <c r="L17" s="2">
        <f t="shared" si="0"/>
        <v>0.94663852173587437</v>
      </c>
      <c r="M17" s="2">
        <f t="shared" si="0"/>
        <v>12.437984423559366</v>
      </c>
      <c r="N17" s="2">
        <f t="shared" si="3"/>
        <v>-0.29580259856966334</v>
      </c>
      <c r="O17" s="2">
        <f t="shared" si="1"/>
        <v>-0.48442355936645815</v>
      </c>
      <c r="P17" s="2">
        <f t="shared" si="1"/>
        <v>-0.10718163777286853</v>
      </c>
      <c r="Q17" s="2">
        <f t="shared" si="1"/>
        <v>-2.0640656007788221</v>
      </c>
      <c r="R17" s="2">
        <f t="shared" si="1"/>
        <v>-3.2414254689781701</v>
      </c>
      <c r="S17" s="3">
        <f t="shared" si="1"/>
        <v>-0.88670573257947338</v>
      </c>
    </row>
    <row r="18" spans="1:19">
      <c r="A18">
        <f t="shared" si="4"/>
        <v>13</v>
      </c>
      <c r="B18" s="1">
        <v>2.4772699999999999</v>
      </c>
      <c r="C18" s="2">
        <v>9.0211E-2</v>
      </c>
      <c r="D18" s="2">
        <v>4.8643400000000003</v>
      </c>
      <c r="E18" s="2">
        <v>-1.3140000000000001E-3</v>
      </c>
      <c r="F18" s="2">
        <v>-2.1580000000000002E-3</v>
      </c>
      <c r="G18" s="2">
        <v>-4.6900000000000002E-4</v>
      </c>
      <c r="H18" s="2">
        <v>-8.3990000000000002E-3</v>
      </c>
      <c r="I18" s="2">
        <v>-1.3405E-2</v>
      </c>
      <c r="J18" s="2">
        <v>-3.392E-3</v>
      </c>
      <c r="K18" s="1">
        <f t="shared" si="2"/>
        <v>5.7973330961920091</v>
      </c>
      <c r="L18" s="2">
        <f t="shared" si="0"/>
        <v>0.21111272325607516</v>
      </c>
      <c r="M18" s="2">
        <f t="shared" si="0"/>
        <v>11.383579211442692</v>
      </c>
      <c r="N18" s="2">
        <f t="shared" si="3"/>
        <v>-0.30750365072827351</v>
      </c>
      <c r="O18" s="2">
        <f t="shared" si="1"/>
        <v>-0.50501741116561205</v>
      </c>
      <c r="P18" s="2">
        <f t="shared" si="1"/>
        <v>-0.10975586924776276</v>
      </c>
      <c r="Q18" s="2">
        <f t="shared" si="1"/>
        <v>-1.9655427416033249</v>
      </c>
      <c r="R18" s="2">
        <f t="shared" si="1"/>
        <v>-3.1370520837233684</v>
      </c>
      <c r="S18" s="3">
        <f t="shared" si="1"/>
        <v>-0.79379937844010928</v>
      </c>
    </row>
    <row r="19" spans="1:19">
      <c r="A19">
        <f t="shared" si="4"/>
        <v>14</v>
      </c>
      <c r="B19" s="1">
        <v>2.1293799999999998</v>
      </c>
      <c r="C19" s="2">
        <v>-0.19670799999999999</v>
      </c>
      <c r="D19" s="2">
        <v>4.45547</v>
      </c>
      <c r="E19" s="2">
        <v>-1.3569999999999999E-3</v>
      </c>
      <c r="F19" s="2">
        <v>-2.238E-3</v>
      </c>
      <c r="G19" s="2">
        <v>-4.7600000000000002E-4</v>
      </c>
      <c r="H19" s="2">
        <v>-7.9520000000000007E-3</v>
      </c>
      <c r="I19" s="2">
        <v>-1.2926E-2</v>
      </c>
      <c r="J19" s="2">
        <v>-2.977E-3</v>
      </c>
      <c r="K19" s="1">
        <f t="shared" si="2"/>
        <v>4.983197289100235</v>
      </c>
      <c r="L19" s="2">
        <f t="shared" si="0"/>
        <v>-0.46033811360317517</v>
      </c>
      <c r="M19" s="2">
        <f t="shared" si="0"/>
        <v>10.42673737222451</v>
      </c>
      <c r="N19" s="2">
        <f t="shared" si="3"/>
        <v>-0.31756655558467811</v>
      </c>
      <c r="O19" s="2">
        <f t="shared" si="1"/>
        <v>-0.52373909461938817</v>
      </c>
      <c r="P19" s="2">
        <f t="shared" si="1"/>
        <v>-0.11139401654996817</v>
      </c>
      <c r="Q19" s="2">
        <f t="shared" si="1"/>
        <v>-1.8609353353053508</v>
      </c>
      <c r="R19" s="2">
        <f t="shared" si="1"/>
        <v>-3.0249560040438834</v>
      </c>
      <c r="S19" s="3">
        <f t="shared" si="1"/>
        <v>-0.6966806455236455</v>
      </c>
    </row>
    <row r="20" spans="1:19">
      <c r="A20">
        <f t="shared" si="4"/>
        <v>15</v>
      </c>
      <c r="B20" s="1">
        <v>1.8246899999999999</v>
      </c>
      <c r="C20" s="2">
        <v>-0.44099100000000002</v>
      </c>
      <c r="D20" s="2">
        <v>4.0903700000000001</v>
      </c>
      <c r="E20" s="2">
        <v>-1.3940000000000001E-3</v>
      </c>
      <c r="F20" s="2">
        <v>-2.31E-3</v>
      </c>
      <c r="G20" s="2">
        <v>-4.7899999999999999E-4</v>
      </c>
      <c r="H20" s="2">
        <v>-7.4840000000000002E-3</v>
      </c>
      <c r="I20" s="2">
        <v>-1.2418E-2</v>
      </c>
      <c r="J20" s="2">
        <v>-2.5500000000000002E-3</v>
      </c>
      <c r="K20" s="1">
        <f t="shared" si="2"/>
        <v>4.2701585726588531</v>
      </c>
      <c r="L20" s="2">
        <f t="shared" si="0"/>
        <v>-1.0320117384955254</v>
      </c>
      <c r="M20" s="2">
        <f t="shared" si="0"/>
        <v>9.5723265436028004</v>
      </c>
      <c r="N20" s="2">
        <f t="shared" si="3"/>
        <v>-0.32622533418204963</v>
      </c>
      <c r="O20" s="2">
        <f t="shared" si="1"/>
        <v>-0.54058860972778666</v>
      </c>
      <c r="P20" s="2">
        <f t="shared" si="1"/>
        <v>-0.11209607967948476</v>
      </c>
      <c r="Q20" s="2">
        <f t="shared" si="1"/>
        <v>-1.7514134871007601</v>
      </c>
      <c r="R20" s="2">
        <f t="shared" si="1"/>
        <v>-2.9060733141124047</v>
      </c>
      <c r="S20" s="3">
        <f t="shared" si="1"/>
        <v>-0.59675366008911512</v>
      </c>
    </row>
    <row r="21" spans="1:19">
      <c r="A21">
        <f t="shared" si="4"/>
        <v>16</v>
      </c>
      <c r="B21" s="1">
        <v>1.55437</v>
      </c>
      <c r="C21" s="2">
        <v>-0.64996100000000001</v>
      </c>
      <c r="D21" s="2">
        <v>3.7587100000000002</v>
      </c>
      <c r="E21" s="2">
        <v>-1.4270000000000001E-3</v>
      </c>
      <c r="F21" s="2">
        <v>-2.3760000000000001E-3</v>
      </c>
      <c r="G21" s="2">
        <v>-4.7800000000000002E-4</v>
      </c>
      <c r="H21" s="2">
        <v>-7.0049999999999999E-3</v>
      </c>
      <c r="I21" s="2">
        <v>-1.189E-2</v>
      </c>
      <c r="J21" s="2">
        <v>-2.1210000000000001E-3</v>
      </c>
      <c r="K21" s="1">
        <f t="shared" si="2"/>
        <v>3.6375528887557569</v>
      </c>
      <c r="L21" s="2">
        <f t="shared" si="2"/>
        <v>-1.521045512412476</v>
      </c>
      <c r="M21" s="2">
        <f t="shared" si="2"/>
        <v>8.7961723518178747</v>
      </c>
      <c r="N21" s="2">
        <f t="shared" si="3"/>
        <v>-0.33394802860673234</v>
      </c>
      <c r="O21" s="2">
        <f t="shared" si="3"/>
        <v>-0.55603399857715208</v>
      </c>
      <c r="P21" s="2">
        <f t="shared" si="3"/>
        <v>-0.11186205863631257</v>
      </c>
      <c r="Q21" s="2">
        <f t="shared" si="3"/>
        <v>-1.6393174074212753</v>
      </c>
      <c r="R21" s="2">
        <f t="shared" si="3"/>
        <v>-2.7825102033174822</v>
      </c>
      <c r="S21" s="3">
        <f t="shared" si="3"/>
        <v>-0.49635863256824053</v>
      </c>
    </row>
    <row r="22" spans="1:19">
      <c r="A22">
        <f t="shared" si="4"/>
        <v>17</v>
      </c>
      <c r="B22" s="1">
        <v>1.30375</v>
      </c>
      <c r="C22" s="2">
        <v>-0.83841600000000005</v>
      </c>
      <c r="D22" s="2">
        <v>3.44591</v>
      </c>
      <c r="E22" s="2">
        <v>-1.457E-3</v>
      </c>
      <c r="F22" s="2">
        <v>-2.4390000000000002E-3</v>
      </c>
      <c r="G22" s="2">
        <v>-4.7600000000000002E-4</v>
      </c>
      <c r="H22" s="2">
        <v>-6.5290000000000001E-3</v>
      </c>
      <c r="I22" s="2">
        <v>-1.1355000000000001E-2</v>
      </c>
      <c r="J22" s="2">
        <v>-1.702E-3</v>
      </c>
      <c r="K22" s="1">
        <f t="shared" si="2"/>
        <v>3.0510493503575837</v>
      </c>
      <c r="L22" s="2">
        <f t="shared" si="2"/>
        <v>-1.9620698693226495</v>
      </c>
      <c r="M22" s="2">
        <f t="shared" si="2"/>
        <v>8.0641545287752265</v>
      </c>
      <c r="N22" s="2">
        <f t="shared" si="3"/>
        <v>-0.34096865990189834</v>
      </c>
      <c r="O22" s="2">
        <f t="shared" si="3"/>
        <v>-0.57077732429700079</v>
      </c>
      <c r="P22" s="2">
        <f t="shared" si="3"/>
        <v>-0.11139401654996817</v>
      </c>
      <c r="Q22" s="2">
        <f t="shared" si="3"/>
        <v>-1.527923390871307</v>
      </c>
      <c r="R22" s="2">
        <f t="shared" si="3"/>
        <v>-2.657308945220354</v>
      </c>
      <c r="S22" s="3">
        <f t="shared" si="3"/>
        <v>-0.39830381547908783</v>
      </c>
    </row>
    <row r="23" spans="1:19">
      <c r="A23">
        <f t="shared" si="4"/>
        <v>18</v>
      </c>
      <c r="B23" s="1">
        <v>1.0701400000000001</v>
      </c>
      <c r="C23" s="2">
        <v>-1.0109900000000001</v>
      </c>
      <c r="D23" s="2">
        <v>3.1512699999999998</v>
      </c>
      <c r="E23" s="2">
        <v>-1.485E-3</v>
      </c>
      <c r="F23" s="2">
        <v>-2.4970000000000001E-3</v>
      </c>
      <c r="G23" s="2">
        <v>-4.7199999999999998E-4</v>
      </c>
      <c r="H23" s="2">
        <v>-6.0610000000000004E-3</v>
      </c>
      <c r="I23" s="2">
        <v>-1.0821000000000001E-2</v>
      </c>
      <c r="J23" s="2">
        <v>-1.3010000000000001E-3</v>
      </c>
      <c r="K23" s="1">
        <f t="shared" si="2"/>
        <v>2.504352791403003</v>
      </c>
      <c r="L23" s="2">
        <f t="shared" si="2"/>
        <v>-2.3659293443666454</v>
      </c>
      <c r="M23" s="2">
        <f t="shared" si="2"/>
        <v>7.3746349271726501</v>
      </c>
      <c r="N23" s="2">
        <f t="shared" si="3"/>
        <v>-0.34752124911071997</v>
      </c>
      <c r="O23" s="2">
        <f t="shared" si="3"/>
        <v>-0.58435054480098847</v>
      </c>
      <c r="P23" s="2">
        <f t="shared" si="3"/>
        <v>-0.11045793237727936</v>
      </c>
      <c r="Q23" s="2">
        <f t="shared" si="3"/>
        <v>-1.4184015426667167</v>
      </c>
      <c r="R23" s="2">
        <f t="shared" si="3"/>
        <v>-2.5323417081663981</v>
      </c>
      <c r="S23" s="3">
        <f t="shared" si="3"/>
        <v>-0.30446137716703481</v>
      </c>
    </row>
    <row r="24" spans="1:19">
      <c r="A24">
        <f t="shared" si="4"/>
        <v>19</v>
      </c>
      <c r="B24" s="1">
        <v>0.85705600000000004</v>
      </c>
      <c r="C24" s="2">
        <v>-1.1651100000000001</v>
      </c>
      <c r="D24" s="2">
        <v>2.8792200000000001</v>
      </c>
      <c r="E24" s="2">
        <v>-1.508E-3</v>
      </c>
      <c r="F24" s="2">
        <v>-2.5500000000000002E-3</v>
      </c>
      <c r="G24" s="2">
        <v>-4.6700000000000002E-4</v>
      </c>
      <c r="H24" s="2">
        <v>-5.6049999999999997E-3</v>
      </c>
      <c r="I24" s="2">
        <v>-1.0292000000000001E-2</v>
      </c>
      <c r="J24" s="2">
        <v>-9.1799999999999998E-4</v>
      </c>
      <c r="K24" s="1">
        <f t="shared" si="2"/>
        <v>2.0056913917699477</v>
      </c>
      <c r="L24" s="2">
        <f t="shared" si="2"/>
        <v>-2.7266025761036432</v>
      </c>
      <c r="M24" s="2">
        <f t="shared" si="2"/>
        <v>6.7379806792226757</v>
      </c>
      <c r="N24" s="2">
        <f t="shared" si="3"/>
        <v>-0.35290373310368062</v>
      </c>
      <c r="O24" s="2">
        <f t="shared" si="3"/>
        <v>-0.59675366008911512</v>
      </c>
      <c r="P24" s="2">
        <f t="shared" si="3"/>
        <v>-0.10928782716141835</v>
      </c>
      <c r="Q24" s="2">
        <f t="shared" si="3"/>
        <v>-1.3116879469801923</v>
      </c>
      <c r="R24" s="2">
        <f t="shared" si="3"/>
        <v>-2.4085445763283033</v>
      </c>
      <c r="S24" s="3">
        <f t="shared" si="3"/>
        <v>-0.21483131763208144</v>
      </c>
    </row>
    <row r="25" spans="1:19">
      <c r="A25">
        <f t="shared" si="4"/>
        <v>20</v>
      </c>
      <c r="B25" s="1">
        <v>0.66435900000000003</v>
      </c>
      <c r="C25" s="2">
        <v>-1.3011600000000001</v>
      </c>
      <c r="D25" s="2">
        <v>2.62988</v>
      </c>
      <c r="E25" s="2">
        <v>-1.529E-3</v>
      </c>
      <c r="F25" s="2">
        <v>-2.5990000000000002E-3</v>
      </c>
      <c r="G25" s="2">
        <v>-4.5899999999999999E-4</v>
      </c>
      <c r="H25" s="2">
        <v>-5.1659999999999996E-3</v>
      </c>
      <c r="I25" s="2">
        <v>-9.7739999999999997E-3</v>
      </c>
      <c r="J25" s="2">
        <v>-5.5800000000000001E-4</v>
      </c>
      <c r="K25" s="1">
        <f t="shared" si="2"/>
        <v>1.5547398622084097</v>
      </c>
      <c r="L25" s="2">
        <f t="shared" si="2"/>
        <v>-3.0449882053394242</v>
      </c>
      <c r="M25" s="2">
        <f t="shared" si="2"/>
        <v>6.1544726101771063</v>
      </c>
      <c r="N25" s="2">
        <f t="shared" si="3"/>
        <v>-0.35781817501029689</v>
      </c>
      <c r="O25" s="2">
        <f t="shared" si="3"/>
        <v>-0.60822069120455313</v>
      </c>
      <c r="P25" s="2">
        <f t="shared" si="3"/>
        <v>-0.10741565881604072</v>
      </c>
      <c r="Q25" s="2">
        <f t="shared" si="3"/>
        <v>-1.2089527090275956</v>
      </c>
      <c r="R25" s="2">
        <f t="shared" si="3"/>
        <v>-2.2873216759651025</v>
      </c>
      <c r="S25" s="3">
        <f t="shared" si="3"/>
        <v>-0.13058374209008874</v>
      </c>
    </row>
    <row r="26" spans="1:19">
      <c r="A26">
        <f t="shared" si="4"/>
        <v>21</v>
      </c>
      <c r="B26" s="1">
        <v>0.488014</v>
      </c>
      <c r="C26" s="2">
        <v>-1.4232</v>
      </c>
      <c r="D26" s="2">
        <v>2.3992200000000001</v>
      </c>
      <c r="E26" s="2">
        <v>-1.5479999999999999E-3</v>
      </c>
      <c r="F26" s="2">
        <v>-2.6440000000000001E-3</v>
      </c>
      <c r="G26" s="2">
        <v>-4.5100000000000001E-4</v>
      </c>
      <c r="H26" s="2">
        <v>-4.744E-3</v>
      </c>
      <c r="I26" s="2">
        <v>-9.2680000000000002E-3</v>
      </c>
      <c r="J26" s="2">
        <v>-2.2000000000000001E-4</v>
      </c>
      <c r="K26" s="1">
        <f t="shared" si="2"/>
        <v>1.14205545362639</v>
      </c>
      <c r="L26" s="2">
        <f t="shared" si="2"/>
        <v>-3.3305874864267793</v>
      </c>
      <c r="M26" s="2">
        <f t="shared" si="2"/>
        <v>5.6146796719961056</v>
      </c>
      <c r="N26" s="2">
        <f t="shared" si="3"/>
        <v>-0.36226457483056873</v>
      </c>
      <c r="O26" s="2">
        <f t="shared" si="3"/>
        <v>-0.61875163814730216</v>
      </c>
      <c r="P26" s="2">
        <f t="shared" si="3"/>
        <v>-0.10554349047066312</v>
      </c>
      <c r="Q26" s="2">
        <f t="shared" si="3"/>
        <v>-1.1101958288089264</v>
      </c>
      <c r="R26" s="2">
        <f t="shared" si="3"/>
        <v>-2.1689070281199685</v>
      </c>
      <c r="S26" s="3">
        <f t="shared" si="3"/>
        <v>-5.1484629497884453E-2</v>
      </c>
    </row>
    <row r="27" spans="1:19">
      <c r="A27">
        <f t="shared" si="4"/>
        <v>22</v>
      </c>
      <c r="B27" s="1">
        <v>0.32530300000000001</v>
      </c>
      <c r="C27" s="2">
        <v>-1.53443</v>
      </c>
      <c r="D27" s="2">
        <v>2.1850399999999999</v>
      </c>
      <c r="E27" s="2">
        <v>-1.5640000000000001E-3</v>
      </c>
      <c r="F27" s="2">
        <v>-2.6870000000000002E-3</v>
      </c>
      <c r="G27" s="2">
        <v>-4.4200000000000001E-4</v>
      </c>
      <c r="H27" s="2">
        <v>-4.3420000000000004E-3</v>
      </c>
      <c r="I27" s="2">
        <v>-8.7790000000000003E-3</v>
      </c>
      <c r="J27" s="2">
        <v>9.5000000000000005E-5</v>
      </c>
      <c r="K27" s="1">
        <f t="shared" si="2"/>
        <v>0.76127747407046842</v>
      </c>
      <c r="L27" s="2">
        <f t="shared" si="2"/>
        <v>-3.5908890927472195</v>
      </c>
      <c r="M27" s="2">
        <f t="shared" si="2"/>
        <v>5.1134534017298829</v>
      </c>
      <c r="N27" s="2">
        <f t="shared" si="3"/>
        <v>-0.36600891152132398</v>
      </c>
      <c r="O27" s="2">
        <f t="shared" si="3"/>
        <v>-0.62881454300370687</v>
      </c>
      <c r="P27" s="2">
        <f t="shared" si="3"/>
        <v>-0.1034373010821133</v>
      </c>
      <c r="Q27" s="2">
        <f t="shared" si="3"/>
        <v>-1.0161193694537012</v>
      </c>
      <c r="R27" s="2">
        <f t="shared" si="3"/>
        <v>-2.0544707380087615</v>
      </c>
      <c r="S27" s="3">
        <f t="shared" si="3"/>
        <v>2.2231999101359191E-2</v>
      </c>
    </row>
    <row r="28" spans="1:19">
      <c r="A28">
        <f t="shared" si="4"/>
        <v>23</v>
      </c>
      <c r="B28" s="1">
        <v>0.17563699999999999</v>
      </c>
      <c r="C28" s="2">
        <v>-1.6362399999999999</v>
      </c>
      <c r="D28" s="2">
        <v>1.9875100000000001</v>
      </c>
      <c r="E28" s="2">
        <v>-1.578E-3</v>
      </c>
      <c r="F28" s="2">
        <v>-2.7260000000000001E-3</v>
      </c>
      <c r="G28" s="2">
        <v>-4.3100000000000001E-4</v>
      </c>
      <c r="H28" s="2">
        <v>-3.96E-3</v>
      </c>
      <c r="I28" s="2">
        <v>-8.3079999999999994E-3</v>
      </c>
      <c r="J28" s="2">
        <v>3.88E-4</v>
      </c>
      <c r="K28" s="1">
        <f t="shared" si="2"/>
        <v>0.41102753959636046</v>
      </c>
      <c r="L28" s="2">
        <f t="shared" si="2"/>
        <v>-3.8291459168008384</v>
      </c>
      <c r="M28" s="2">
        <f t="shared" si="2"/>
        <v>4.6511916351518323</v>
      </c>
      <c r="N28" s="2">
        <f t="shared" si="3"/>
        <v>-0.36928520612573479</v>
      </c>
      <c r="O28" s="2">
        <f t="shared" si="3"/>
        <v>-0.63794136368742271</v>
      </c>
      <c r="P28" s="2">
        <f t="shared" si="3"/>
        <v>-0.10086306960721907</v>
      </c>
      <c r="Q28" s="2">
        <f t="shared" si="3"/>
        <v>-0.92672333096192006</v>
      </c>
      <c r="R28" s="2">
        <f t="shared" si="3"/>
        <v>-1.9442468266746544</v>
      </c>
      <c r="S28" s="3">
        <f t="shared" si="3"/>
        <v>9.0800164750814386E-2</v>
      </c>
    </row>
    <row r="29" spans="1:19">
      <c r="A29">
        <f t="shared" si="4"/>
        <v>24</v>
      </c>
      <c r="B29" s="1">
        <v>3.8504999999999998E-2</v>
      </c>
      <c r="C29" s="2">
        <v>-1.7298899999999999</v>
      </c>
      <c r="D29" s="2">
        <v>1.8069</v>
      </c>
      <c r="E29" s="2">
        <v>-1.591E-3</v>
      </c>
      <c r="F29" s="2">
        <v>-2.761E-3</v>
      </c>
      <c r="G29" s="2">
        <v>-4.2000000000000002E-4</v>
      </c>
      <c r="H29" s="2">
        <v>-3.5990000000000002E-3</v>
      </c>
      <c r="I29" s="2">
        <v>-7.8580000000000004E-3</v>
      </c>
      <c r="J29" s="2">
        <v>6.6E-4</v>
      </c>
      <c r="K29" s="1">
        <f t="shared" si="2"/>
        <v>9.0109802673456391E-2</v>
      </c>
      <c r="L29" s="2">
        <f t="shared" si="2"/>
        <v>-4.0483066237316052</v>
      </c>
      <c r="M29" s="2">
        <f t="shared" si="2"/>
        <v>4.2285262290785184</v>
      </c>
      <c r="N29" s="2">
        <f t="shared" si="3"/>
        <v>-0.37232747968697338</v>
      </c>
      <c r="O29" s="2">
        <f t="shared" si="3"/>
        <v>-0.6461321001984498</v>
      </c>
      <c r="P29" s="2">
        <f t="shared" si="3"/>
        <v>-9.8288838132324863E-2</v>
      </c>
      <c r="Q29" s="2">
        <f t="shared" si="3"/>
        <v>-0.84224173437675509</v>
      </c>
      <c r="R29" s="2">
        <f t="shared" si="3"/>
        <v>-1.8389373572471637</v>
      </c>
      <c r="S29" s="3">
        <f t="shared" si="3"/>
        <v>0.15445388849365335</v>
      </c>
    </row>
    <row r="30" spans="1:19">
      <c r="A30">
        <f t="shared" si="4"/>
        <v>25</v>
      </c>
      <c r="B30" s="1">
        <v>-8.7340000000000001E-2</v>
      </c>
      <c r="C30" s="2">
        <v>-1.81718</v>
      </c>
      <c r="D30" s="2">
        <v>1.6425000000000001</v>
      </c>
      <c r="E30" s="2">
        <v>-1.6019999999999999E-3</v>
      </c>
      <c r="F30" s="2">
        <v>-2.7950000000000002E-3</v>
      </c>
      <c r="G30" s="2">
        <v>-4.0900000000000002E-4</v>
      </c>
      <c r="H30" s="2">
        <v>-3.258E-3</v>
      </c>
      <c r="I30" s="2">
        <v>-7.4279999999999997E-3</v>
      </c>
      <c r="J30" s="2">
        <v>9.1200000000000005E-4</v>
      </c>
      <c r="K30" s="1">
        <f t="shared" si="2"/>
        <v>-0.20439397910660126</v>
      </c>
      <c r="L30" s="2">
        <f t="shared" si="2"/>
        <v>-4.2525835923166211</v>
      </c>
      <c r="M30" s="2">
        <f t="shared" si="2"/>
        <v>3.8437956341034183</v>
      </c>
      <c r="N30" s="2">
        <f t="shared" si="3"/>
        <v>-0.3749017111618676</v>
      </c>
      <c r="O30" s="2">
        <f t="shared" si="3"/>
        <v>-0.65408881566630472</v>
      </c>
      <c r="P30" s="2">
        <f t="shared" si="3"/>
        <v>-9.5714606657430631E-2</v>
      </c>
      <c r="Q30" s="2">
        <f t="shared" si="3"/>
        <v>-0.76244055865503413</v>
      </c>
      <c r="R30" s="2">
        <f t="shared" si="3"/>
        <v>-1.7383083086831166</v>
      </c>
      <c r="S30" s="3">
        <f t="shared" si="3"/>
        <v>0.21342719137304825</v>
      </c>
    </row>
    <row r="31" spans="1:19">
      <c r="A31">
        <f t="shared" si="4"/>
        <v>26</v>
      </c>
      <c r="B31" s="1">
        <v>-0.20310400000000001</v>
      </c>
      <c r="C31" s="2">
        <v>-1.8996999999999999</v>
      </c>
      <c r="D31" s="2">
        <v>1.49349</v>
      </c>
      <c r="E31" s="2">
        <v>-1.611E-3</v>
      </c>
      <c r="F31" s="2">
        <v>-2.8249999999999998E-3</v>
      </c>
      <c r="G31" s="2">
        <v>-3.9599999999999998E-4</v>
      </c>
      <c r="H31" s="2">
        <v>-2.9380000000000001E-3</v>
      </c>
      <c r="I31" s="2">
        <v>-7.0210000000000003E-3</v>
      </c>
      <c r="J31" s="2">
        <v>1.145E-3</v>
      </c>
      <c r="K31" s="1">
        <f t="shared" si="2"/>
        <v>-0.47530609952446923</v>
      </c>
      <c r="L31" s="2">
        <f t="shared" si="2"/>
        <v>-4.4456977571423222</v>
      </c>
      <c r="M31" s="2">
        <f t="shared" si="2"/>
        <v>3.4950808776725202</v>
      </c>
      <c r="N31" s="2">
        <f t="shared" si="3"/>
        <v>-0.37700790055041744</v>
      </c>
      <c r="O31" s="2">
        <f t="shared" si="3"/>
        <v>-0.66110944696147067</v>
      </c>
      <c r="P31" s="2">
        <f t="shared" si="3"/>
        <v>-9.2672333096191994E-2</v>
      </c>
      <c r="Q31" s="2">
        <f t="shared" si="3"/>
        <v>-0.68755382483992955</v>
      </c>
      <c r="R31" s="2">
        <f t="shared" si="3"/>
        <v>-1.6430617441120305</v>
      </c>
      <c r="S31" s="3">
        <f t="shared" si="3"/>
        <v>0.26795409443217127</v>
      </c>
    </row>
    <row r="32" spans="1:19">
      <c r="A32">
        <f t="shared" si="4"/>
        <v>27</v>
      </c>
      <c r="B32" s="1">
        <v>-0.30956600000000001</v>
      </c>
      <c r="C32" s="2">
        <v>-1.9784900000000001</v>
      </c>
      <c r="D32" s="2">
        <v>1.3593599999999999</v>
      </c>
      <c r="E32" s="2">
        <v>-1.6180000000000001E-3</v>
      </c>
      <c r="F32" s="2">
        <v>-2.8530000000000001E-3</v>
      </c>
      <c r="G32" s="2">
        <v>-3.8299999999999999E-4</v>
      </c>
      <c r="H32" s="2">
        <v>-2.637E-3</v>
      </c>
      <c r="I32" s="2">
        <v>-6.6369999999999997E-3</v>
      </c>
      <c r="J32" s="2">
        <v>1.3630000000000001E-3</v>
      </c>
      <c r="K32" s="1">
        <f t="shared" si="2"/>
        <v>-0.72444958250645897</v>
      </c>
      <c r="L32" s="2">
        <f t="shared" si="2"/>
        <v>-4.6300829370576997</v>
      </c>
      <c r="M32" s="2">
        <f t="shared" si="2"/>
        <v>3.1811884524656451</v>
      </c>
      <c r="N32" s="2">
        <f t="shared" si="3"/>
        <v>-0.3786460478526229</v>
      </c>
      <c r="O32" s="2">
        <f t="shared" si="3"/>
        <v>-0.66766203617029241</v>
      </c>
      <c r="P32" s="2">
        <f t="shared" si="3"/>
        <v>-8.9630059534953371E-2</v>
      </c>
      <c r="Q32" s="2">
        <f t="shared" si="3"/>
        <v>-0.6171134908450967</v>
      </c>
      <c r="R32" s="2">
        <f t="shared" si="3"/>
        <v>-1.5531976635339046</v>
      </c>
      <c r="S32" s="3">
        <f t="shared" si="3"/>
        <v>0.31897068184371136</v>
      </c>
    </row>
    <row r="33" spans="1:19">
      <c r="A33">
        <f t="shared" si="4"/>
        <v>28</v>
      </c>
      <c r="B33" s="1">
        <v>-0.40736299999999998</v>
      </c>
      <c r="C33" s="2">
        <v>-2.0543999999999998</v>
      </c>
      <c r="D33" s="2">
        <v>1.23967</v>
      </c>
      <c r="E33" s="2">
        <v>-1.6249999999999999E-3</v>
      </c>
      <c r="F33" s="2">
        <v>-2.879E-3</v>
      </c>
      <c r="G33" s="2">
        <v>-3.6999999999999999E-4</v>
      </c>
      <c r="H33" s="2">
        <v>-2.3549999999999999E-3</v>
      </c>
      <c r="I33" s="2">
        <v>-6.2760000000000003E-3</v>
      </c>
      <c r="J33" s="2">
        <v>1.565E-3</v>
      </c>
      <c r="K33" s="1">
        <f t="shared" si="2"/>
        <v>-0.95331514209757728</v>
      </c>
      <c r="L33" s="2">
        <f t="shared" si="2"/>
        <v>-4.8077283109297175</v>
      </c>
      <c r="M33" s="2">
        <f t="shared" si="2"/>
        <v>2.901088665892837</v>
      </c>
      <c r="N33" s="2">
        <f t="shared" si="3"/>
        <v>-0.38028419515482831</v>
      </c>
      <c r="O33" s="2">
        <f t="shared" si="3"/>
        <v>-0.6737465832927696</v>
      </c>
      <c r="P33" s="2">
        <f t="shared" si="3"/>
        <v>-8.6587785973714748E-2</v>
      </c>
      <c r="Q33" s="2">
        <f t="shared" si="3"/>
        <v>-0.55111955667053569</v>
      </c>
      <c r="R33" s="2">
        <f t="shared" si="3"/>
        <v>-1.46871606694874</v>
      </c>
      <c r="S33" s="3">
        <f t="shared" si="3"/>
        <v>0.36624293256449619</v>
      </c>
    </row>
    <row r="34" spans="1:19">
      <c r="A34">
        <f t="shared" si="4"/>
        <v>29</v>
      </c>
      <c r="B34" s="1">
        <v>-0.49720399999999998</v>
      </c>
      <c r="C34" s="2">
        <v>-2.1281400000000001</v>
      </c>
      <c r="D34" s="2">
        <v>1.1337299999999999</v>
      </c>
      <c r="E34" s="2">
        <v>-1.6299999999999999E-3</v>
      </c>
      <c r="F34" s="2">
        <v>-2.9030000000000002E-3</v>
      </c>
      <c r="G34" s="2">
        <v>-3.5599999999999998E-4</v>
      </c>
      <c r="H34" s="2">
        <v>-2.091E-3</v>
      </c>
      <c r="I34" s="2">
        <v>-5.9379999999999997E-3</v>
      </c>
      <c r="J34" s="2">
        <v>1.755E-3</v>
      </c>
      <c r="K34" s="1">
        <f t="shared" si="2"/>
        <v>-1.1635619874939154</v>
      </c>
      <c r="L34" s="2">
        <f t="shared" si="2"/>
        <v>-4.9802954281649008</v>
      </c>
      <c r="M34" s="2">
        <f t="shared" si="2"/>
        <v>2.6531667727562058</v>
      </c>
      <c r="N34" s="2">
        <f t="shared" si="3"/>
        <v>-0.38145430037068934</v>
      </c>
      <c r="O34" s="2">
        <f t="shared" si="3"/>
        <v>-0.67936308832890246</v>
      </c>
      <c r="P34" s="2">
        <f t="shared" si="3"/>
        <v>-8.3311491369303922E-2</v>
      </c>
      <c r="Q34" s="2">
        <f t="shared" si="3"/>
        <v>-0.48933800127307447</v>
      </c>
      <c r="R34" s="2">
        <f t="shared" si="3"/>
        <v>-1.3896169543565355</v>
      </c>
      <c r="S34" s="3">
        <f t="shared" si="3"/>
        <v>0.4107069307672146</v>
      </c>
    </row>
    <row r="35" spans="1:19">
      <c r="A35">
        <f t="shared" si="4"/>
        <v>30</v>
      </c>
      <c r="B35" s="1">
        <v>-0.57975699999999997</v>
      </c>
      <c r="C35" s="2">
        <v>-2.20024</v>
      </c>
      <c r="D35" s="2">
        <v>1.0407299999999999</v>
      </c>
      <c r="E35" s="2">
        <v>-1.634E-3</v>
      </c>
      <c r="F35" s="2">
        <v>-2.9250000000000001E-3</v>
      </c>
      <c r="G35" s="2">
        <v>-3.4200000000000002E-4</v>
      </c>
      <c r="H35" s="2">
        <v>-1.8450000000000001E-3</v>
      </c>
      <c r="I35" s="2">
        <v>-5.6230000000000004E-3</v>
      </c>
      <c r="J35" s="2">
        <v>1.933E-3</v>
      </c>
      <c r="K35" s="1">
        <f t="shared" si="2"/>
        <v>-1.3567533792638633</v>
      </c>
      <c r="L35" s="2">
        <f t="shared" si="2"/>
        <v>-5.1490246002920577</v>
      </c>
      <c r="M35" s="2">
        <f t="shared" si="2"/>
        <v>2.4355272026060582</v>
      </c>
      <c r="N35" s="2">
        <f t="shared" si="3"/>
        <v>-0.38239038454337809</v>
      </c>
      <c r="O35" s="2">
        <f t="shared" si="3"/>
        <v>-0.6845115512786909</v>
      </c>
      <c r="P35" s="2">
        <f t="shared" si="3"/>
        <v>-8.0035196764893096E-2</v>
      </c>
      <c r="Q35" s="2">
        <f t="shared" si="3"/>
        <v>-0.43176882465271271</v>
      </c>
      <c r="R35" s="2">
        <f t="shared" si="3"/>
        <v>-1.3159003257572921</v>
      </c>
      <c r="S35" s="3">
        <f t="shared" si="3"/>
        <v>0.45236267645186651</v>
      </c>
    </row>
    <row r="36" spans="1:19">
      <c r="A36">
        <f t="shared" si="4"/>
        <v>31</v>
      </c>
      <c r="B36" s="1">
        <v>-0.65557900000000002</v>
      </c>
      <c r="C36" s="2">
        <v>-2.2709700000000002</v>
      </c>
      <c r="D36" s="2">
        <v>0.95981300000000003</v>
      </c>
      <c r="E36" s="2">
        <v>-1.6360000000000001E-3</v>
      </c>
      <c r="F36" s="2">
        <v>-2.9450000000000001E-3</v>
      </c>
      <c r="G36" s="2">
        <v>-3.2699999999999998E-4</v>
      </c>
      <c r="H36" s="2">
        <v>-1.616E-3</v>
      </c>
      <c r="I36" s="2">
        <v>-5.3319999999999999E-3</v>
      </c>
      <c r="J36" s="2">
        <v>2.101E-3</v>
      </c>
      <c r="K36" s="1">
        <f t="shared" si="2"/>
        <v>-1.5341928146178905</v>
      </c>
      <c r="L36" s="2">
        <f t="shared" si="2"/>
        <v>-5.3145476841277564</v>
      </c>
      <c r="M36" s="2">
        <f t="shared" si="2"/>
        <v>2.2461643951024075</v>
      </c>
      <c r="N36" s="2">
        <f t="shared" si="3"/>
        <v>-0.38285842662972253</v>
      </c>
      <c r="O36" s="2">
        <f t="shared" si="3"/>
        <v>-0.68919197214213501</v>
      </c>
      <c r="P36" s="2">
        <f t="shared" si="3"/>
        <v>-7.6524881117310067E-2</v>
      </c>
      <c r="Q36" s="2">
        <f t="shared" si="3"/>
        <v>-0.37817800576627847</v>
      </c>
      <c r="R36" s="2">
        <f t="shared" si="3"/>
        <v>-1.2478002021941812</v>
      </c>
      <c r="S36" s="3">
        <f t="shared" si="3"/>
        <v>0.49167821170479648</v>
      </c>
    </row>
    <row r="37" spans="1:19">
      <c r="A37">
        <f t="shared" si="4"/>
        <v>32</v>
      </c>
      <c r="B37" s="1">
        <v>-0.725163</v>
      </c>
      <c r="C37" s="2">
        <v>-2.3403999999999998</v>
      </c>
      <c r="D37" s="2">
        <v>0.89007800000000004</v>
      </c>
      <c r="E37" s="2">
        <v>-1.6379999999999999E-3</v>
      </c>
      <c r="F37" s="2">
        <v>-2.9640000000000001E-3</v>
      </c>
      <c r="G37" s="2">
        <v>-3.1199999999999999E-4</v>
      </c>
      <c r="H37" s="2">
        <v>-1.4009999999999999E-3</v>
      </c>
      <c r="I37" s="2">
        <v>-5.0629999999999998E-3</v>
      </c>
      <c r="J37" s="2">
        <v>2.2599999999999999E-3</v>
      </c>
      <c r="K37" s="1">
        <f t="shared" si="2"/>
        <v>-1.6970340172988354</v>
      </c>
      <c r="L37" s="2">
        <f t="shared" si="2"/>
        <v>-5.4770284944022158</v>
      </c>
      <c r="M37" s="2">
        <f t="shared" si="2"/>
        <v>2.0829698206462726</v>
      </c>
      <c r="N37" s="2">
        <f t="shared" si="3"/>
        <v>-0.3833264687160669</v>
      </c>
      <c r="O37" s="2">
        <f t="shared" si="3"/>
        <v>-0.69363837196240674</v>
      </c>
      <c r="P37" s="2">
        <f t="shared" si="3"/>
        <v>-7.3014565469727025E-2</v>
      </c>
      <c r="Q37" s="2">
        <f t="shared" si="3"/>
        <v>-0.32786348148425504</v>
      </c>
      <c r="R37" s="2">
        <f t="shared" si="3"/>
        <v>-1.1848485415808587</v>
      </c>
      <c r="S37" s="3">
        <f t="shared" si="3"/>
        <v>0.52888755756917649</v>
      </c>
    </row>
    <row r="38" spans="1:19">
      <c r="A38">
        <f t="shared" si="4"/>
        <v>33</v>
      </c>
      <c r="B38" s="1">
        <v>-0.78898400000000002</v>
      </c>
      <c r="C38" s="2">
        <v>-2.4085299999999998</v>
      </c>
      <c r="D38" s="2">
        <v>0.83055999999999996</v>
      </c>
      <c r="E38" s="2">
        <v>-1.639E-3</v>
      </c>
      <c r="F38" s="2">
        <v>-2.9819999999999998E-3</v>
      </c>
      <c r="G38" s="2">
        <v>-2.9700000000000001E-4</v>
      </c>
      <c r="H38" s="2">
        <v>-1.2019999999999999E-3</v>
      </c>
      <c r="I38" s="2">
        <v>-4.8170000000000001E-3</v>
      </c>
      <c r="J38" s="2">
        <v>2.4120000000000001E-3</v>
      </c>
      <c r="K38" s="1">
        <f t="shared" si="2"/>
        <v>-1.8463885872617665</v>
      </c>
      <c r="L38" s="2">
        <f t="shared" si="2"/>
        <v>-5.636467031115437</v>
      </c>
      <c r="M38" s="2">
        <f t="shared" si="2"/>
        <v>1.943685176171041</v>
      </c>
      <c r="N38" s="2">
        <f t="shared" si="3"/>
        <v>-0.38356048975923918</v>
      </c>
      <c r="O38" s="2">
        <f t="shared" si="3"/>
        <v>-0.69785075073950631</v>
      </c>
      <c r="P38" s="2">
        <f t="shared" si="3"/>
        <v>-6.950424982214401E-2</v>
      </c>
      <c r="Q38" s="2">
        <f t="shared" si="3"/>
        <v>-0.28129329389298685</v>
      </c>
      <c r="R38" s="2">
        <f t="shared" si="3"/>
        <v>-1.1272793649604973</v>
      </c>
      <c r="S38" s="3">
        <f t="shared" si="3"/>
        <v>0.56445875613135132</v>
      </c>
    </row>
    <row r="39" spans="1:19">
      <c r="A39">
        <f t="shared" si="4"/>
        <v>34</v>
      </c>
      <c r="B39" s="1">
        <v>-0.84748900000000005</v>
      </c>
      <c r="C39" s="2">
        <v>-2.4752399999999999</v>
      </c>
      <c r="D39" s="2">
        <v>0.78025900000000004</v>
      </c>
      <c r="E39" s="2">
        <v>-1.639E-3</v>
      </c>
      <c r="F39" s="2">
        <v>-2.9979999999999998E-3</v>
      </c>
      <c r="G39" s="2">
        <v>-2.81E-4</v>
      </c>
      <c r="H39" s="2">
        <v>-1.0169999999999999E-3</v>
      </c>
      <c r="I39" s="2">
        <v>-4.5909999999999996E-3</v>
      </c>
      <c r="J39" s="2">
        <v>2.5579999999999999E-3</v>
      </c>
      <c r="K39" s="1">
        <f t="shared" si="2"/>
        <v>-1.9833025985696633</v>
      </c>
      <c r="L39" s="2">
        <f t="shared" si="2"/>
        <v>-5.7925824690156134</v>
      </c>
      <c r="M39" s="2">
        <f t="shared" si="2"/>
        <v>1.8259702512449918</v>
      </c>
      <c r="N39" s="2">
        <f t="shared" si="3"/>
        <v>-0.38356048975923918</v>
      </c>
      <c r="O39" s="2">
        <f t="shared" si="3"/>
        <v>-0.70159508743026155</v>
      </c>
      <c r="P39" s="2">
        <f t="shared" si="3"/>
        <v>-6.5759913131388764E-2</v>
      </c>
      <c r="Q39" s="2">
        <f t="shared" si="3"/>
        <v>-0.23799940090612942</v>
      </c>
      <c r="R39" s="2">
        <f t="shared" si="3"/>
        <v>-1.0743906092035793</v>
      </c>
      <c r="S39" s="3">
        <f t="shared" si="3"/>
        <v>0.59862582843449275</v>
      </c>
    </row>
    <row r="40" spans="1:19">
      <c r="A40">
        <f t="shared" si="4"/>
        <v>35</v>
      </c>
      <c r="B40" s="1">
        <v>-0.90107499999999996</v>
      </c>
      <c r="C40" s="2">
        <v>-2.54034</v>
      </c>
      <c r="D40" s="2">
        <v>0.73818899999999998</v>
      </c>
      <c r="E40" s="2">
        <v>-1.639E-3</v>
      </c>
      <c r="F40" s="2">
        <v>-3.0130000000000001E-3</v>
      </c>
      <c r="G40" s="2">
        <v>-2.6499999999999999E-4</v>
      </c>
      <c r="H40" s="2">
        <v>-8.4400000000000002E-4</v>
      </c>
      <c r="I40" s="2">
        <v>-4.3870000000000003E-3</v>
      </c>
      <c r="J40" s="2">
        <v>2.6979999999999999E-3</v>
      </c>
      <c r="K40" s="1">
        <f t="shared" si="2"/>
        <v>-2.1087051147639193</v>
      </c>
      <c r="L40" s="2">
        <f t="shared" si="2"/>
        <v>-5.9449301681207167</v>
      </c>
      <c r="M40" s="2">
        <f t="shared" si="2"/>
        <v>1.7275175983824465</v>
      </c>
      <c r="N40" s="2">
        <f t="shared" si="3"/>
        <v>-0.38356048975923918</v>
      </c>
      <c r="O40" s="2">
        <f t="shared" si="3"/>
        <v>-0.70510540307784475</v>
      </c>
      <c r="P40" s="2">
        <f t="shared" si="3"/>
        <v>-6.2015576440633532E-2</v>
      </c>
      <c r="Q40" s="2">
        <f t="shared" si="3"/>
        <v>-0.19751376043733851</v>
      </c>
      <c r="R40" s="2">
        <f t="shared" si="3"/>
        <v>-1.0266503163964504</v>
      </c>
      <c r="S40" s="3">
        <f t="shared" si="3"/>
        <v>0.63138877447860098</v>
      </c>
    </row>
    <row r="41" spans="1:19">
      <c r="A41">
        <f t="shared" si="4"/>
        <v>36</v>
      </c>
      <c r="B41" s="1">
        <v>-0.95010300000000003</v>
      </c>
      <c r="C41" s="2">
        <v>-2.6036000000000001</v>
      </c>
      <c r="D41" s="2">
        <v>0.70339700000000005</v>
      </c>
      <c r="E41" s="2">
        <v>-1.637E-3</v>
      </c>
      <c r="F41" s="2">
        <v>-3.0270000000000002E-3</v>
      </c>
      <c r="G41" s="2">
        <v>-2.4800000000000001E-4</v>
      </c>
      <c r="H41" s="2">
        <v>-6.8499999999999995E-4</v>
      </c>
      <c r="I41" s="2">
        <v>-4.202E-3</v>
      </c>
      <c r="J41" s="2">
        <v>2.833E-3</v>
      </c>
      <c r="K41" s="1">
        <f t="shared" si="2"/>
        <v>-2.2234409518103866</v>
      </c>
      <c r="L41" s="2">
        <f t="shared" si="2"/>
        <v>-6.0929718800314525</v>
      </c>
      <c r="M41" s="2">
        <f t="shared" si="2"/>
        <v>1.6460969970419741</v>
      </c>
      <c r="N41" s="2">
        <f t="shared" si="3"/>
        <v>-0.38309244767289474</v>
      </c>
      <c r="O41" s="2">
        <f t="shared" si="3"/>
        <v>-0.70838169768225556</v>
      </c>
      <c r="P41" s="2">
        <f t="shared" si="3"/>
        <v>-5.8037218706706112E-2</v>
      </c>
      <c r="Q41" s="2">
        <f t="shared" si="3"/>
        <v>-0.16030441457295838</v>
      </c>
      <c r="R41" s="2">
        <f t="shared" si="3"/>
        <v>-0.98335642340959295</v>
      </c>
      <c r="S41" s="3">
        <f t="shared" si="3"/>
        <v>0.66298161530684829</v>
      </c>
    </row>
    <row r="42" spans="1:19">
      <c r="A42">
        <f t="shared" si="4"/>
        <v>37</v>
      </c>
      <c r="B42" s="1">
        <v>-0.99490800000000001</v>
      </c>
      <c r="C42" s="2">
        <v>-2.6647799999999999</v>
      </c>
      <c r="D42" s="2">
        <v>0.67496699999999998</v>
      </c>
      <c r="E42" s="2">
        <v>-1.635E-3</v>
      </c>
      <c r="F42" s="2">
        <v>-3.0400000000000002E-3</v>
      </c>
      <c r="G42" s="2">
        <v>-2.31E-4</v>
      </c>
      <c r="H42" s="2">
        <v>-5.3600000000000002E-4</v>
      </c>
      <c r="I42" s="2">
        <v>-4.0359999999999997E-3</v>
      </c>
      <c r="J42" s="2">
        <v>2.9640000000000001E-3</v>
      </c>
      <c r="K42" s="1">
        <f t="shared" si="2"/>
        <v>-2.3282940802036918</v>
      </c>
      <c r="L42" s="2">
        <f t="shared" si="2"/>
        <v>-6.236145954244205</v>
      </c>
      <c r="M42" s="2">
        <f t="shared" si="2"/>
        <v>1.5795648144681169</v>
      </c>
      <c r="N42" s="2">
        <f t="shared" si="3"/>
        <v>-0.38262440558655031</v>
      </c>
      <c r="O42" s="2">
        <f t="shared" si="3"/>
        <v>-0.7114239712434941</v>
      </c>
      <c r="P42" s="2">
        <f t="shared" si="3"/>
        <v>-5.4058860972778663E-2</v>
      </c>
      <c r="Q42" s="2">
        <f t="shared" si="3"/>
        <v>-0.12543527914030028</v>
      </c>
      <c r="R42" s="2">
        <f t="shared" si="3"/>
        <v>-0.94450893024300731</v>
      </c>
      <c r="S42" s="3">
        <f t="shared" si="3"/>
        <v>0.69363837196240674</v>
      </c>
    </row>
    <row r="43" spans="1:19">
      <c r="A43">
        <f t="shared" si="4"/>
        <v>38</v>
      </c>
      <c r="B43" s="1">
        <v>-1.0358099999999999</v>
      </c>
      <c r="C43" s="2">
        <v>-2.7236500000000001</v>
      </c>
      <c r="D43" s="2">
        <v>0.65204099999999998</v>
      </c>
      <c r="E43" s="2">
        <v>-1.6329999999999999E-3</v>
      </c>
      <c r="F43" s="2">
        <v>-3.052E-3</v>
      </c>
      <c r="G43" s="2">
        <v>-2.14E-4</v>
      </c>
      <c r="H43" s="2">
        <v>-3.9800000000000002E-4</v>
      </c>
      <c r="I43" s="2">
        <v>-3.8869999999999998E-3</v>
      </c>
      <c r="J43" s="2">
        <v>3.0899999999999999E-3</v>
      </c>
      <c r="K43" s="1">
        <f t="shared" si="2"/>
        <v>-2.4240133672819857</v>
      </c>
      <c r="L43" s="2">
        <f t="shared" si="2"/>
        <v>-6.3739141423596806</v>
      </c>
      <c r="M43" s="2">
        <f t="shared" si="2"/>
        <v>1.5259131501104577</v>
      </c>
      <c r="N43" s="2">
        <f t="shared" si="3"/>
        <v>-0.38215636350020593</v>
      </c>
      <c r="O43" s="2">
        <f t="shared" si="3"/>
        <v>-0.71423222376156059</v>
      </c>
      <c r="P43" s="2">
        <f t="shared" si="3"/>
        <v>-5.0080503238851229E-2</v>
      </c>
      <c r="Q43" s="2">
        <f t="shared" si="3"/>
        <v>-9.3140375182536414E-2</v>
      </c>
      <c r="R43" s="2">
        <f t="shared" si="3"/>
        <v>-0.90963979481034929</v>
      </c>
      <c r="S43" s="3">
        <f t="shared" si="3"/>
        <v>0.72312502340210427</v>
      </c>
    </row>
    <row r="44" spans="1:19">
      <c r="A44">
        <f t="shared" si="4"/>
        <v>39</v>
      </c>
      <c r="B44" s="1">
        <v>-1.07308</v>
      </c>
      <c r="C44" s="2">
        <v>-2.78</v>
      </c>
      <c r="D44" s="2">
        <v>0.63382700000000003</v>
      </c>
      <c r="E44" s="2">
        <v>-1.6299999999999999E-3</v>
      </c>
      <c r="F44" s="2">
        <v>-3.0639999999999999E-3</v>
      </c>
      <c r="G44" s="2">
        <v>-1.9599999999999999E-4</v>
      </c>
      <c r="H44" s="2">
        <v>-2.7099999999999997E-4</v>
      </c>
      <c r="I44" s="2">
        <v>-3.754E-3</v>
      </c>
      <c r="J44" s="2">
        <v>3.2130000000000001E-3</v>
      </c>
      <c r="K44" s="1">
        <f t="shared" si="2"/>
        <v>-2.5112330100722655</v>
      </c>
      <c r="L44" s="2">
        <f t="shared" si="2"/>
        <v>-6.5057850001872159</v>
      </c>
      <c r="M44" s="2">
        <f t="shared" si="2"/>
        <v>1.4832885573070731</v>
      </c>
      <c r="N44" s="2">
        <f t="shared" si="3"/>
        <v>-0.38145430037068934</v>
      </c>
      <c r="O44" s="2">
        <f t="shared" si="3"/>
        <v>-0.71704047627962697</v>
      </c>
      <c r="P44" s="2">
        <f t="shared" si="3"/>
        <v>-4.5868124461751598E-2</v>
      </c>
      <c r="Q44" s="2">
        <f t="shared" si="3"/>
        <v>-6.341970269966675E-2</v>
      </c>
      <c r="R44" s="2">
        <f t="shared" si="3"/>
        <v>-0.87851499606844641</v>
      </c>
      <c r="S44" s="3">
        <f t="shared" si="3"/>
        <v>0.75190961171228521</v>
      </c>
    </row>
    <row r="45" spans="1:19">
      <c r="A45">
        <f t="shared" si="4"/>
        <v>40</v>
      </c>
      <c r="B45" s="1">
        <v>-1.10701</v>
      </c>
      <c r="C45" s="2">
        <v>-2.8336199999999998</v>
      </c>
      <c r="D45" s="2">
        <v>0.61960599999999999</v>
      </c>
      <c r="E45" s="2">
        <v>-1.6260000000000001E-3</v>
      </c>
      <c r="F45" s="2">
        <v>-3.075E-3</v>
      </c>
      <c r="G45" s="2">
        <v>-1.7799999999999999E-4</v>
      </c>
      <c r="H45" s="2">
        <v>-1.5300000000000001E-4</v>
      </c>
      <c r="I45" s="2">
        <v>-3.637E-3</v>
      </c>
      <c r="J45" s="2">
        <v>3.3319999999999999E-3</v>
      </c>
      <c r="K45" s="1">
        <f t="shared" si="2"/>
        <v>-2.5906363500205938</v>
      </c>
      <c r="L45" s="2">
        <f t="shared" si="2"/>
        <v>-6.6312670835361507</v>
      </c>
      <c r="M45" s="2">
        <f t="shared" si="2"/>
        <v>1.450008424757554</v>
      </c>
      <c r="N45" s="2">
        <f t="shared" si="3"/>
        <v>-0.38051821619800047</v>
      </c>
      <c r="O45" s="2">
        <f t="shared" si="3"/>
        <v>-0.71961470775452119</v>
      </c>
      <c r="P45" s="2">
        <f t="shared" si="3"/>
        <v>-4.1655745684651961E-2</v>
      </c>
      <c r="Q45" s="2">
        <f t="shared" si="3"/>
        <v>-3.5805219605346911E-2</v>
      </c>
      <c r="R45" s="2">
        <f t="shared" si="3"/>
        <v>-0.85113453401729877</v>
      </c>
      <c r="S45" s="3">
        <f t="shared" si="3"/>
        <v>0.77975811584977717</v>
      </c>
    </row>
    <row r="46" spans="1:19">
      <c r="A46">
        <f t="shared" si="4"/>
        <v>41</v>
      </c>
      <c r="B46" s="1">
        <v>-1.1378200000000001</v>
      </c>
      <c r="C46" s="2">
        <v>-2.8843700000000001</v>
      </c>
      <c r="D46" s="2">
        <v>0.60872999999999999</v>
      </c>
      <c r="E46" s="2">
        <v>-1.622E-3</v>
      </c>
      <c r="F46" s="2">
        <v>-3.0850000000000001E-3</v>
      </c>
      <c r="G46" s="2">
        <v>-1.5899999999999999E-4</v>
      </c>
      <c r="H46" s="2">
        <v>-4.3000000000000002E-5</v>
      </c>
      <c r="I46" s="2">
        <v>-3.5330000000000001E-3</v>
      </c>
      <c r="J46" s="2">
        <v>3.447E-3</v>
      </c>
      <c r="K46" s="1">
        <f t="shared" si="2"/>
        <v>-2.6627382334219494</v>
      </c>
      <c r="L46" s="2">
        <f t="shared" si="2"/>
        <v>-6.7500327629460442</v>
      </c>
      <c r="M46" s="2">
        <f t="shared" si="2"/>
        <v>1.4245562961021454</v>
      </c>
      <c r="N46" s="2">
        <f t="shared" si="3"/>
        <v>-0.37958213202531166</v>
      </c>
      <c r="O46" s="2">
        <f t="shared" si="3"/>
        <v>-0.72195491818624324</v>
      </c>
      <c r="P46" s="2">
        <f t="shared" si="3"/>
        <v>-3.7209345864380114E-2</v>
      </c>
      <c r="Q46" s="2">
        <f t="shared" si="3"/>
        <v>-1.0062904856404688E-2</v>
      </c>
      <c r="R46" s="2">
        <f t="shared" si="3"/>
        <v>-0.82679634552738979</v>
      </c>
      <c r="S46" s="3">
        <f t="shared" si="3"/>
        <v>0.80667053581458037</v>
      </c>
    </row>
    <row r="47" spans="1:19">
      <c r="A47">
        <f t="shared" si="4"/>
        <v>42</v>
      </c>
      <c r="B47" s="1">
        <v>-1.1657500000000001</v>
      </c>
      <c r="C47" s="2">
        <v>-2.9321199999999998</v>
      </c>
      <c r="D47" s="2">
        <v>0.60062199999999999</v>
      </c>
      <c r="E47" s="2">
        <v>-1.6180000000000001E-3</v>
      </c>
      <c r="F47" s="2">
        <v>-3.0959999999999998E-3</v>
      </c>
      <c r="G47" s="2">
        <v>-1.3999999999999999E-4</v>
      </c>
      <c r="H47" s="2">
        <v>5.8E-5</v>
      </c>
      <c r="I47" s="2">
        <v>-3.4420000000000002E-3</v>
      </c>
      <c r="J47" s="2">
        <v>3.558E-3</v>
      </c>
      <c r="K47" s="1">
        <f t="shared" si="2"/>
        <v>-2.7281003107799453</v>
      </c>
      <c r="L47" s="2">
        <f t="shared" si="2"/>
        <v>-6.8617778110607697</v>
      </c>
      <c r="M47" s="2">
        <f t="shared" si="2"/>
        <v>1.4055818699217433</v>
      </c>
      <c r="N47" s="2">
        <f t="shared" si="3"/>
        <v>-0.3786460478526229</v>
      </c>
      <c r="O47" s="2">
        <f t="shared" si="3"/>
        <v>-0.72452914966113746</v>
      </c>
      <c r="P47" s="2">
        <f t="shared" si="3"/>
        <v>-3.2762946044108281E-2</v>
      </c>
      <c r="Q47" s="2">
        <f t="shared" si="3"/>
        <v>1.3573220503987717E-2</v>
      </c>
      <c r="R47" s="2">
        <f t="shared" si="3"/>
        <v>-0.80550043059871934</v>
      </c>
      <c r="S47" s="3">
        <f t="shared" si="3"/>
        <v>0.83264687160669482</v>
      </c>
    </row>
    <row r="48" spans="1:19">
      <c r="A48">
        <f t="shared" si="4"/>
        <v>43</v>
      </c>
      <c r="B48" s="1">
        <v>-1.1910099999999999</v>
      </c>
      <c r="C48" s="2">
        <v>-2.9767899999999998</v>
      </c>
      <c r="D48" s="2">
        <v>0.59477400000000002</v>
      </c>
      <c r="E48" s="2">
        <v>-1.6130000000000001E-3</v>
      </c>
      <c r="F48" s="2">
        <v>-3.1050000000000001E-3</v>
      </c>
      <c r="G48" s="2">
        <v>-1.2E-4</v>
      </c>
      <c r="H48" s="2">
        <v>1.5200000000000001E-4</v>
      </c>
      <c r="I48" s="2">
        <v>-3.362E-3</v>
      </c>
      <c r="J48" s="2">
        <v>3.6649999999999999E-3</v>
      </c>
      <c r="K48" s="1">
        <f t="shared" si="2"/>
        <v>-2.787214026285243</v>
      </c>
      <c r="L48" s="2">
        <f t="shared" si="2"/>
        <v>-6.9663150110457925</v>
      </c>
      <c r="M48" s="2">
        <f t="shared" si="2"/>
        <v>1.3918963193170328</v>
      </c>
      <c r="N48" s="2">
        <f t="shared" si="3"/>
        <v>-0.37747594263676187</v>
      </c>
      <c r="O48" s="2">
        <f t="shared" si="3"/>
        <v>-0.72663533904968725</v>
      </c>
      <c r="P48" s="2">
        <f t="shared" si="3"/>
        <v>-2.8082525180664245E-2</v>
      </c>
      <c r="Q48" s="2">
        <f t="shared" si="3"/>
        <v>3.5571198562174715E-2</v>
      </c>
      <c r="R48" s="2">
        <f t="shared" si="3"/>
        <v>-0.78677874714494322</v>
      </c>
      <c r="S48" s="3">
        <f t="shared" si="3"/>
        <v>0.8576871232261204</v>
      </c>
    </row>
    <row r="49" spans="1:27">
      <c r="A49">
        <f t="shared" si="4"/>
        <v>44</v>
      </c>
      <c r="B49" s="1">
        <v>-1.2137899999999999</v>
      </c>
      <c r="C49" s="2">
        <v>-3.0183200000000001</v>
      </c>
      <c r="D49" s="2">
        <v>0.59074000000000004</v>
      </c>
      <c r="E49" s="2">
        <v>-1.6069999999999999E-3</v>
      </c>
      <c r="F49" s="2">
        <v>-3.1150000000000001E-3</v>
      </c>
      <c r="G49" s="2">
        <v>-1E-4</v>
      </c>
      <c r="H49" s="2">
        <v>2.3800000000000001E-4</v>
      </c>
      <c r="I49" s="2">
        <v>-3.2929999999999999E-3</v>
      </c>
      <c r="J49" s="2">
        <v>3.7690000000000002E-3</v>
      </c>
      <c r="K49" s="1">
        <f t="shared" si="2"/>
        <v>-2.8405240199198709</v>
      </c>
      <c r="L49" s="2">
        <f t="shared" si="2"/>
        <v>-7.0635039502752086</v>
      </c>
      <c r="M49" s="2">
        <f t="shared" si="2"/>
        <v>1.3824559104354663</v>
      </c>
      <c r="N49" s="2">
        <f t="shared" si="3"/>
        <v>-0.37607181637772863</v>
      </c>
      <c r="O49" s="2">
        <f t="shared" si="3"/>
        <v>-0.7289755494814093</v>
      </c>
      <c r="P49" s="2">
        <f t="shared" si="3"/>
        <v>-2.3402104317220201E-2</v>
      </c>
      <c r="Q49" s="2">
        <f t="shared" si="3"/>
        <v>5.5697008274984083E-2</v>
      </c>
      <c r="R49" s="2">
        <f t="shared" si="3"/>
        <v>-0.77063129516606121</v>
      </c>
      <c r="S49" s="3">
        <f t="shared" si="3"/>
        <v>0.88202531171602949</v>
      </c>
    </row>
    <row r="50" spans="1:27">
      <c r="A50">
        <f t="shared" si="4"/>
        <v>45</v>
      </c>
      <c r="B50" s="1">
        <v>-1.23427</v>
      </c>
      <c r="C50" s="2">
        <v>-3.0566800000000001</v>
      </c>
      <c r="D50" s="2">
        <v>0.58813199999999999</v>
      </c>
      <c r="E50" s="2">
        <v>-1.6019999999999999E-3</v>
      </c>
      <c r="F50" s="2">
        <v>-3.1250000000000002E-3</v>
      </c>
      <c r="G50" s="2">
        <v>-7.8999999999999996E-5</v>
      </c>
      <c r="H50" s="2">
        <v>3.1799999999999998E-4</v>
      </c>
      <c r="I50" s="2">
        <v>-3.2320000000000001E-3</v>
      </c>
      <c r="J50" s="2">
        <v>3.8679999999999999E-3</v>
      </c>
      <c r="K50" s="1">
        <f t="shared" si="2"/>
        <v>-2.8884515295615381</v>
      </c>
      <c r="L50" s="2">
        <f t="shared" si="2"/>
        <v>-7.1532744224360654</v>
      </c>
      <c r="M50" s="2">
        <f t="shared" si="2"/>
        <v>1.3763526416295353</v>
      </c>
      <c r="N50" s="2">
        <f t="shared" si="3"/>
        <v>-0.3749017111618676</v>
      </c>
      <c r="O50" s="2">
        <f t="shared" si="3"/>
        <v>-0.73131575991313136</v>
      </c>
      <c r="P50" s="2">
        <f t="shared" si="3"/>
        <v>-1.8487662410603959E-2</v>
      </c>
      <c r="Q50" s="2">
        <f t="shared" si="3"/>
        <v>7.4418691728760228E-2</v>
      </c>
      <c r="R50" s="2">
        <f t="shared" si="3"/>
        <v>-0.75635601153255694</v>
      </c>
      <c r="S50" s="3">
        <f t="shared" si="3"/>
        <v>0.90519339499007734</v>
      </c>
    </row>
    <row r="51" spans="1:27">
      <c r="A51">
        <f t="shared" si="4"/>
        <v>46</v>
      </c>
      <c r="B51" s="1">
        <v>-1.2526299999999999</v>
      </c>
      <c r="C51" s="2">
        <v>-3.0918800000000002</v>
      </c>
      <c r="D51" s="2">
        <v>0.586619</v>
      </c>
      <c r="E51" s="2">
        <v>-1.596E-3</v>
      </c>
      <c r="F51" s="2">
        <v>-3.1340000000000001E-3</v>
      </c>
      <c r="G51" s="2">
        <v>-5.8E-5</v>
      </c>
      <c r="H51" s="2">
        <v>3.9100000000000002E-4</v>
      </c>
      <c r="I51" s="2">
        <v>-3.1800000000000001E-3</v>
      </c>
      <c r="J51" s="2">
        <v>3.9630000000000004E-3</v>
      </c>
      <c r="K51" s="1">
        <f t="shared" si="2"/>
        <v>-2.9314177930879541</v>
      </c>
      <c r="L51" s="2">
        <f t="shared" si="2"/>
        <v>-7.2356498296326803</v>
      </c>
      <c r="M51" s="2">
        <f t="shared" si="2"/>
        <v>1.3728119032463397</v>
      </c>
      <c r="N51" s="2">
        <f t="shared" si="3"/>
        <v>-0.37349758490283441</v>
      </c>
      <c r="O51" s="2">
        <f t="shared" si="3"/>
        <v>-0.73342194930168114</v>
      </c>
      <c r="P51" s="2">
        <f t="shared" si="3"/>
        <v>-1.3573220503987717E-2</v>
      </c>
      <c r="Q51" s="2">
        <f t="shared" si="3"/>
        <v>9.1502227880330994E-2</v>
      </c>
      <c r="R51" s="2">
        <f t="shared" si="3"/>
        <v>-0.74418691728760245</v>
      </c>
      <c r="S51" s="3">
        <f t="shared" si="3"/>
        <v>0.92742539409143676</v>
      </c>
    </row>
    <row r="52" spans="1:27">
      <c r="A52">
        <f t="shared" si="4"/>
        <v>47</v>
      </c>
      <c r="B52" s="1">
        <v>-1.26901</v>
      </c>
      <c r="C52" s="2">
        <v>-3.1239400000000002</v>
      </c>
      <c r="D52" s="2">
        <v>0.58591400000000005</v>
      </c>
      <c r="E52" s="2">
        <v>-1.5900000000000001E-3</v>
      </c>
      <c r="F52" s="2">
        <v>-3.143E-3</v>
      </c>
      <c r="G52" s="2">
        <v>-3.6999999999999998E-5</v>
      </c>
      <c r="H52" s="2">
        <v>4.5899999999999999E-4</v>
      </c>
      <c r="I52" s="2">
        <v>-3.1350000000000002E-3</v>
      </c>
      <c r="J52" s="2">
        <v>4.0530000000000002E-3</v>
      </c>
      <c r="K52" s="1">
        <f t="shared" si="2"/>
        <v>-2.9697504399595607</v>
      </c>
      <c r="L52" s="2">
        <f t="shared" si="2"/>
        <v>-7.3106769760736885</v>
      </c>
      <c r="M52" s="2">
        <f t="shared" si="2"/>
        <v>1.3711620548919758</v>
      </c>
      <c r="N52" s="2">
        <f t="shared" si="3"/>
        <v>-0.37209345864380122</v>
      </c>
      <c r="O52" s="2">
        <f t="shared" si="3"/>
        <v>-0.73552813869023104</v>
      </c>
      <c r="P52" s="2">
        <f t="shared" si="3"/>
        <v>-8.6587785973714741E-3</v>
      </c>
      <c r="Q52" s="2">
        <f t="shared" si="3"/>
        <v>0.10741565881604072</v>
      </c>
      <c r="R52" s="2">
        <f t="shared" si="3"/>
        <v>-0.7336559703448533</v>
      </c>
      <c r="S52" s="3">
        <f t="shared" si="3"/>
        <v>0.94848728797693482</v>
      </c>
    </row>
    <row r="53" spans="1:27">
      <c r="A53">
        <f t="shared" si="4"/>
        <v>48</v>
      </c>
      <c r="B53" s="1">
        <v>-1.2835700000000001</v>
      </c>
      <c r="C53" s="2">
        <v>-3.1529099999999999</v>
      </c>
      <c r="D53" s="2">
        <v>0.58577599999999996</v>
      </c>
      <c r="E53" s="2">
        <v>-1.583E-3</v>
      </c>
      <c r="F53" s="2">
        <v>-3.1519999999999999E-3</v>
      </c>
      <c r="G53" s="2">
        <v>-1.5E-5</v>
      </c>
      <c r="H53" s="2">
        <v>5.22E-4</v>
      </c>
      <c r="I53" s="2">
        <v>-3.0950000000000001E-3</v>
      </c>
      <c r="J53" s="2">
        <v>4.1390000000000003E-3</v>
      </c>
      <c r="K53" s="1">
        <f t="shared" si="2"/>
        <v>-3.0038239038454337</v>
      </c>
      <c r="L53" s="2">
        <f t="shared" si="2"/>
        <v>-7.3784728722806747</v>
      </c>
      <c r="M53" s="2">
        <f t="shared" si="2"/>
        <v>1.3708391058523981</v>
      </c>
      <c r="N53" s="2">
        <f t="shared" si="3"/>
        <v>-0.37045531134159582</v>
      </c>
      <c r="O53" s="2">
        <f t="shared" si="3"/>
        <v>-0.73763432807878071</v>
      </c>
      <c r="P53" s="2">
        <f t="shared" si="3"/>
        <v>-3.5103156475830306E-3</v>
      </c>
      <c r="Q53" s="2">
        <f t="shared" si="3"/>
        <v>0.12215898453588947</v>
      </c>
      <c r="R53" s="2">
        <f t="shared" si="3"/>
        <v>-0.7242951286179653</v>
      </c>
      <c r="S53" s="3">
        <f t="shared" si="3"/>
        <v>0.96861309768974424</v>
      </c>
    </row>
    <row r="54" spans="1:27">
      <c r="A54">
        <f t="shared" si="4"/>
        <v>49</v>
      </c>
      <c r="B54" s="1">
        <v>-1.2964199999999999</v>
      </c>
      <c r="C54" s="2">
        <v>-3.1788500000000002</v>
      </c>
      <c r="D54" s="2">
        <v>0.58600200000000002</v>
      </c>
      <c r="E54" s="2">
        <v>-1.5770000000000001E-3</v>
      </c>
      <c r="F54" s="2">
        <v>-3.1619999999999999E-3</v>
      </c>
      <c r="G54" s="2">
        <v>7.9000000000000006E-6</v>
      </c>
      <c r="H54" s="2">
        <v>5.7899999999999998E-4</v>
      </c>
      <c r="I54" s="2">
        <v>-3.0620000000000001E-3</v>
      </c>
      <c r="J54" s="2">
        <v>4.2199999999999998E-3</v>
      </c>
      <c r="K54" s="1">
        <f t="shared" si="2"/>
        <v>-3.0338956078930615</v>
      </c>
      <c r="L54" s="2">
        <f t="shared" si="2"/>
        <v>-7.4391779308795449</v>
      </c>
      <c r="M54" s="2">
        <f t="shared" si="2"/>
        <v>1.3713679934099674</v>
      </c>
      <c r="N54" s="2">
        <f t="shared" si="3"/>
        <v>-0.36905118508256263</v>
      </c>
      <c r="O54" s="2">
        <f t="shared" si="3"/>
        <v>-0.73997453851050277</v>
      </c>
      <c r="P54" s="2">
        <f t="shared" si="3"/>
        <v>1.848766241060396E-3</v>
      </c>
      <c r="Q54" s="2">
        <f t="shared" si="3"/>
        <v>0.13549818399670496</v>
      </c>
      <c r="R54" s="2">
        <f t="shared" si="3"/>
        <v>-0.71657243419328265</v>
      </c>
      <c r="S54" s="3">
        <f t="shared" si="3"/>
        <v>0.98756880218669252</v>
      </c>
    </row>
    <row r="55" spans="1:27">
      <c r="A55">
        <f t="shared" si="4"/>
        <v>50</v>
      </c>
      <c r="B55" s="1">
        <v>-1.3077099999999999</v>
      </c>
      <c r="C55" s="2">
        <v>-3.2018499999999999</v>
      </c>
      <c r="D55" s="2">
        <v>0.58642300000000003</v>
      </c>
      <c r="E55" s="2">
        <v>-1.57E-3</v>
      </c>
      <c r="F55" s="2">
        <v>-3.1710000000000002E-3</v>
      </c>
      <c r="G55" s="2">
        <v>3.1000000000000001E-5</v>
      </c>
      <c r="H55" s="2">
        <v>6.3199999999999997E-4</v>
      </c>
      <c r="I55" s="2">
        <v>-3.032E-3</v>
      </c>
      <c r="J55" s="2">
        <v>4.2960000000000003E-3</v>
      </c>
      <c r="K55" s="1">
        <f t="shared" si="2"/>
        <v>-3.0603165836672028</v>
      </c>
      <c r="L55" s="2">
        <f t="shared" si="2"/>
        <v>-7.4930027708091504</v>
      </c>
      <c r="M55" s="2">
        <f t="shared" si="2"/>
        <v>1.3723532220017223</v>
      </c>
      <c r="N55" s="2">
        <f t="shared" si="3"/>
        <v>-0.36741303778035717</v>
      </c>
      <c r="O55" s="2">
        <f t="shared" si="3"/>
        <v>-0.74208072789905277</v>
      </c>
      <c r="P55" s="2">
        <f t="shared" si="3"/>
        <v>7.254652338338264E-3</v>
      </c>
      <c r="Q55" s="2">
        <f t="shared" si="3"/>
        <v>0.14790129928483167</v>
      </c>
      <c r="R55" s="2">
        <f t="shared" si="3"/>
        <v>-0.70955180289811659</v>
      </c>
      <c r="S55" s="3">
        <f t="shared" si="3"/>
        <v>1.00535440146778</v>
      </c>
    </row>
    <row r="56" spans="1:27">
      <c r="A56">
        <f t="shared" si="4"/>
        <v>51</v>
      </c>
      <c r="B56" s="1">
        <v>-1.3175399999999999</v>
      </c>
      <c r="C56" s="2">
        <v>-3.2219899999999999</v>
      </c>
      <c r="D56" s="2">
        <v>0.58690100000000001</v>
      </c>
      <c r="E56" s="2">
        <v>-1.5629999999999999E-3</v>
      </c>
      <c r="F56" s="2">
        <v>-3.1800000000000001E-3</v>
      </c>
      <c r="G56" s="2">
        <v>5.3999999999999998E-5</v>
      </c>
      <c r="H56" s="2">
        <v>6.8099999999999996E-4</v>
      </c>
      <c r="I56" s="2">
        <v>-3.0070000000000001E-3</v>
      </c>
      <c r="J56" s="2">
        <v>4.3680000000000004E-3</v>
      </c>
      <c r="K56" s="1">
        <f t="shared" si="2"/>
        <v>-3.0833208522110302</v>
      </c>
      <c r="L56" s="2">
        <f t="shared" si="2"/>
        <v>-7.5401346089040322</v>
      </c>
      <c r="M56" s="2">
        <f t="shared" si="2"/>
        <v>1.3734718425880854</v>
      </c>
      <c r="N56" s="2">
        <f t="shared" si="3"/>
        <v>-0.36577489047815176</v>
      </c>
      <c r="O56" s="2">
        <f t="shared" si="3"/>
        <v>-0.74418691728760245</v>
      </c>
      <c r="P56" s="2">
        <f t="shared" si="3"/>
        <v>1.2637136331298909E-2</v>
      </c>
      <c r="Q56" s="2">
        <f t="shared" si="3"/>
        <v>0.15936833040026957</v>
      </c>
      <c r="R56" s="2">
        <f t="shared" si="3"/>
        <v>-0.70370127681881156</v>
      </c>
      <c r="S56" s="3">
        <f t="shared" si="3"/>
        <v>1.0222039165761785</v>
      </c>
    </row>
    <row r="57" spans="1:27">
      <c r="A57">
        <f t="shared" si="4"/>
        <v>52</v>
      </c>
      <c r="B57" s="1">
        <v>-1.32603</v>
      </c>
      <c r="C57" s="2">
        <v>-3.2393700000000001</v>
      </c>
      <c r="D57" s="2">
        <v>0.58732200000000001</v>
      </c>
      <c r="E57" s="2">
        <v>-1.5560000000000001E-3</v>
      </c>
      <c r="F57" s="2">
        <v>-3.1900000000000001E-3</v>
      </c>
      <c r="G57" s="2">
        <v>7.7999999999999999E-5</v>
      </c>
      <c r="H57" s="2">
        <v>7.2499999999999995E-4</v>
      </c>
      <c r="I57" s="2">
        <v>-2.9840000000000001E-3</v>
      </c>
      <c r="J57" s="2">
        <v>4.4349999999999997E-3</v>
      </c>
      <c r="K57" s="1">
        <f t="shared" si="2"/>
        <v>-3.1031892387763507</v>
      </c>
      <c r="L57" s="2">
        <f t="shared" si="2"/>
        <v>-7.5808074662073608</v>
      </c>
      <c r="M57" s="2">
        <f t="shared" si="2"/>
        <v>1.3744570711798405</v>
      </c>
      <c r="N57" s="2">
        <f t="shared" si="3"/>
        <v>-0.36413674317594641</v>
      </c>
      <c r="O57" s="2">
        <f t="shared" si="3"/>
        <v>-0.7465271277193245</v>
      </c>
      <c r="P57" s="2">
        <f t="shared" si="3"/>
        <v>1.8253641367431756E-2</v>
      </c>
      <c r="Q57" s="2">
        <f t="shared" si="3"/>
        <v>0.16966525629984647</v>
      </c>
      <c r="R57" s="2">
        <f t="shared" si="3"/>
        <v>-0.69831879282585085</v>
      </c>
      <c r="S57" s="3">
        <f t="shared" si="3"/>
        <v>1.0378833264687159</v>
      </c>
    </row>
    <row r="58" spans="1:27">
      <c r="A58">
        <f t="shared" si="4"/>
        <v>53</v>
      </c>
      <c r="B58" s="1">
        <v>-1.3332599999999999</v>
      </c>
      <c r="C58" s="2">
        <v>-3.2541099999999998</v>
      </c>
      <c r="D58" s="2">
        <v>0.58759700000000004</v>
      </c>
      <c r="E58" s="2">
        <v>-1.5479999999999999E-3</v>
      </c>
      <c r="F58" s="2">
        <v>-3.199E-3</v>
      </c>
      <c r="G58" s="2">
        <v>1.02E-4</v>
      </c>
      <c r="H58" s="2">
        <v>7.6599999999999997E-4</v>
      </c>
      <c r="I58" s="2">
        <v>-2.9650000000000002E-3</v>
      </c>
      <c r="J58" s="2">
        <v>4.4970000000000001E-3</v>
      </c>
      <c r="K58" s="1">
        <f t="shared" si="2"/>
        <v>-3.1201089601977006</v>
      </c>
      <c r="L58" s="2">
        <f t="shared" si="2"/>
        <v>-7.6153021679709427</v>
      </c>
      <c r="M58" s="2">
        <f t="shared" si="2"/>
        <v>1.3751006290485641</v>
      </c>
      <c r="N58" s="2">
        <f t="shared" si="3"/>
        <v>-0.36226457483056873</v>
      </c>
      <c r="O58" s="2">
        <f t="shared" si="3"/>
        <v>-0.74863331710787429</v>
      </c>
      <c r="P58" s="2">
        <f t="shared" si="3"/>
        <v>2.3870146403564607E-2</v>
      </c>
      <c r="Q58" s="2">
        <f t="shared" si="3"/>
        <v>0.17926011906990674</v>
      </c>
      <c r="R58" s="2">
        <f t="shared" si="3"/>
        <v>-0.69387239300557912</v>
      </c>
      <c r="S58" s="3">
        <f t="shared" si="3"/>
        <v>1.0523926311453924</v>
      </c>
      <c r="AA58" s="13"/>
    </row>
    <row r="59" spans="1:27">
      <c r="A59">
        <f t="shared" si="4"/>
        <v>54</v>
      </c>
      <c r="B59" s="1">
        <v>-1.3393299999999999</v>
      </c>
      <c r="C59" s="2">
        <v>-3.26633</v>
      </c>
      <c r="D59" s="2">
        <v>0.58765800000000001</v>
      </c>
      <c r="E59" s="2">
        <v>-1.5410000000000001E-3</v>
      </c>
      <c r="F59" s="2">
        <v>-3.209E-3</v>
      </c>
      <c r="G59" s="2">
        <v>1.27E-4</v>
      </c>
      <c r="H59" s="2">
        <v>8.0400000000000003E-4</v>
      </c>
      <c r="I59" s="2">
        <v>-2.947E-3</v>
      </c>
      <c r="J59" s="2">
        <v>4.5539999999999999E-3</v>
      </c>
      <c r="K59" s="1">
        <f t="shared" si="2"/>
        <v>-3.1343140375182532</v>
      </c>
      <c r="L59" s="2">
        <f t="shared" si="2"/>
        <v>-7.6438995394465863</v>
      </c>
      <c r="M59" s="2">
        <f t="shared" si="2"/>
        <v>1.375243381884899</v>
      </c>
      <c r="N59" s="2">
        <f t="shared" si="3"/>
        <v>-0.36062642752836338</v>
      </c>
      <c r="O59" s="2">
        <f t="shared" si="3"/>
        <v>-0.75097352753959634</v>
      </c>
      <c r="P59" s="2">
        <f t="shared" si="3"/>
        <v>2.9720672482869658E-2</v>
      </c>
      <c r="Q59" s="2">
        <f t="shared" si="3"/>
        <v>0.18815291871045042</v>
      </c>
      <c r="R59" s="2">
        <f t="shared" si="3"/>
        <v>-0.68966001422847945</v>
      </c>
      <c r="S59" s="3">
        <f t="shared" si="3"/>
        <v>1.065731830606208</v>
      </c>
    </row>
    <row r="60" spans="1:27">
      <c r="A60">
        <f t="shared" si="4"/>
        <v>55</v>
      </c>
      <c r="B60" s="1">
        <v>-1.3443400000000001</v>
      </c>
      <c r="C60" s="2">
        <v>-3.2761300000000002</v>
      </c>
      <c r="D60" s="2">
        <v>0.58745199999999997</v>
      </c>
      <c r="E60" s="2">
        <v>-1.5330000000000001E-3</v>
      </c>
      <c r="F60" s="2">
        <v>-3.2190000000000001E-3</v>
      </c>
      <c r="G60" s="2">
        <v>1.5200000000000001E-4</v>
      </c>
      <c r="H60" s="2">
        <v>8.3799999999999999E-4</v>
      </c>
      <c r="I60" s="2">
        <v>-2.931E-3</v>
      </c>
      <c r="J60" s="2">
        <v>4.607E-3</v>
      </c>
      <c r="K60" s="1">
        <f t="shared" si="2"/>
        <v>-3.146038491781181</v>
      </c>
      <c r="L60" s="2">
        <f t="shared" si="2"/>
        <v>-7.666833601677463</v>
      </c>
      <c r="M60" s="2">
        <f t="shared" si="2"/>
        <v>1.3747612985359643</v>
      </c>
      <c r="N60" s="2">
        <f t="shared" si="3"/>
        <v>-0.35875425918298576</v>
      </c>
      <c r="O60" s="2">
        <f t="shared" si="3"/>
        <v>-0.7533137379713184</v>
      </c>
      <c r="P60" s="2">
        <f t="shared" si="3"/>
        <v>3.5571198562174715E-2</v>
      </c>
      <c r="Q60" s="2">
        <f t="shared" si="3"/>
        <v>0.19610963417830529</v>
      </c>
      <c r="R60" s="2">
        <f t="shared" si="3"/>
        <v>-0.6859156775377242</v>
      </c>
      <c r="S60" s="3">
        <f t="shared" si="3"/>
        <v>1.0781349458943348</v>
      </c>
    </row>
    <row r="61" spans="1:27">
      <c r="A61">
        <f t="shared" si="4"/>
        <v>56</v>
      </c>
      <c r="B61" s="1">
        <v>-1.3483499999999999</v>
      </c>
      <c r="C61" s="2">
        <v>-3.2836500000000002</v>
      </c>
      <c r="D61" s="2">
        <v>0.58694400000000002</v>
      </c>
      <c r="E61" s="2">
        <v>-1.526E-3</v>
      </c>
      <c r="F61" s="2">
        <v>-3.2290000000000001E-3</v>
      </c>
      <c r="G61" s="2">
        <v>1.7799999999999999E-4</v>
      </c>
      <c r="H61" s="2">
        <v>8.6899999999999998E-4</v>
      </c>
      <c r="I61" s="2">
        <v>-2.9169999999999999E-3</v>
      </c>
      <c r="J61" s="2">
        <v>4.6550000000000003E-3</v>
      </c>
      <c r="K61" s="1">
        <f t="shared" si="2"/>
        <v>-3.1554227356123858</v>
      </c>
      <c r="L61" s="2">
        <f t="shared" si="2"/>
        <v>-7.6844319841240125</v>
      </c>
      <c r="M61" s="2">
        <f t="shared" si="2"/>
        <v>1.3735724716366495</v>
      </c>
      <c r="N61" s="2">
        <f t="shared" ref="N61:S65" si="5">100*E61*$N$3</f>
        <v>-0.3571161118807803</v>
      </c>
      <c r="O61" s="2">
        <f t="shared" si="5"/>
        <v>-0.75565394840304034</v>
      </c>
      <c r="P61" s="2">
        <f t="shared" si="5"/>
        <v>4.1655745684651961E-2</v>
      </c>
      <c r="Q61" s="2">
        <f t="shared" si="5"/>
        <v>0.20336428651664357</v>
      </c>
      <c r="R61" s="2">
        <f t="shared" si="5"/>
        <v>-0.68263938293331339</v>
      </c>
      <c r="S61" s="3">
        <f t="shared" si="5"/>
        <v>1.0893679559666005</v>
      </c>
    </row>
    <row r="62" spans="1:27">
      <c r="A62">
        <f t="shared" si="4"/>
        <v>57</v>
      </c>
      <c r="B62" s="1">
        <v>-1.35145</v>
      </c>
      <c r="C62" s="2">
        <v>-3.2890100000000002</v>
      </c>
      <c r="D62" s="2">
        <v>0.58611100000000005</v>
      </c>
      <c r="E62" s="2">
        <v>-1.518E-3</v>
      </c>
      <c r="F62" s="2">
        <v>-3.2390000000000001E-3</v>
      </c>
      <c r="G62" s="2">
        <v>2.04E-4</v>
      </c>
      <c r="H62" s="2">
        <v>8.9700000000000001E-4</v>
      </c>
      <c r="I62" s="2">
        <v>-2.9030000000000002E-3</v>
      </c>
      <c r="J62" s="2">
        <v>4.6979999999999999E-3</v>
      </c>
      <c r="K62" s="1">
        <f t="shared" si="2"/>
        <v>-3.1626773879507244</v>
      </c>
      <c r="L62" s="2">
        <f t="shared" si="2"/>
        <v>-7.6969755120380423</v>
      </c>
      <c r="M62" s="2">
        <f t="shared" si="2"/>
        <v>1.3716230763470252</v>
      </c>
      <c r="N62" s="2">
        <f t="shared" si="5"/>
        <v>-0.35524394353540267</v>
      </c>
      <c r="O62" s="2">
        <f t="shared" si="5"/>
        <v>-0.7579941588347624</v>
      </c>
      <c r="P62" s="2">
        <f t="shared" si="5"/>
        <v>4.7740292807129214E-2</v>
      </c>
      <c r="Q62" s="2">
        <f t="shared" si="5"/>
        <v>0.20991687572546522</v>
      </c>
      <c r="R62" s="2">
        <f t="shared" si="5"/>
        <v>-0.67936308832890246</v>
      </c>
      <c r="S62" s="3">
        <f t="shared" si="5"/>
        <v>1.099430860823005</v>
      </c>
    </row>
    <row r="63" spans="1:27">
      <c r="A63">
        <f t="shared" si="4"/>
        <v>58</v>
      </c>
      <c r="B63" s="1">
        <v>-1.3536900000000001</v>
      </c>
      <c r="C63" s="2">
        <v>-3.2923300000000002</v>
      </c>
      <c r="D63" s="2">
        <v>0.58494100000000004</v>
      </c>
      <c r="E63" s="2">
        <v>-1.5100000000000001E-3</v>
      </c>
      <c r="F63" s="2">
        <v>-3.2490000000000002E-3</v>
      </c>
      <c r="G63" s="2">
        <v>2.3000000000000001E-4</v>
      </c>
      <c r="H63" s="2">
        <v>9.2299999999999999E-4</v>
      </c>
      <c r="I63" s="2">
        <v>-2.8909999999999999E-3</v>
      </c>
      <c r="J63" s="2">
        <v>4.7369999999999999E-3</v>
      </c>
      <c r="K63" s="1">
        <f t="shared" si="2"/>
        <v>-3.167919459317782</v>
      </c>
      <c r="L63" s="2">
        <f t="shared" si="2"/>
        <v>-7.7047450106713598</v>
      </c>
      <c r="M63" s="2">
        <f t="shared" si="2"/>
        <v>1.3688850301419104</v>
      </c>
      <c r="N63" s="2">
        <f t="shared" si="5"/>
        <v>-0.35337177519002505</v>
      </c>
      <c r="O63" s="2">
        <f t="shared" si="5"/>
        <v>-0.76033436926648446</v>
      </c>
      <c r="P63" s="2">
        <f t="shared" si="5"/>
        <v>5.3824839929606468E-2</v>
      </c>
      <c r="Q63" s="2">
        <f t="shared" si="5"/>
        <v>0.21600142284794246</v>
      </c>
      <c r="R63" s="2">
        <f t="shared" si="5"/>
        <v>-0.67655483581083597</v>
      </c>
      <c r="S63" s="3">
        <f t="shared" si="5"/>
        <v>1.1085576815067211</v>
      </c>
    </row>
    <row r="64" spans="1:27">
      <c r="A64">
        <f t="shared" si="4"/>
        <v>59</v>
      </c>
      <c r="B64" s="1">
        <v>-1.3551599999999999</v>
      </c>
      <c r="C64" s="2">
        <v>-3.2937400000000001</v>
      </c>
      <c r="D64" s="2">
        <v>0.58343100000000003</v>
      </c>
      <c r="E64" s="2">
        <v>-1.5020000000000001E-3</v>
      </c>
      <c r="F64" s="2">
        <v>-3.2599999999999999E-3</v>
      </c>
      <c r="G64" s="2">
        <v>2.5599999999999999E-4</v>
      </c>
      <c r="H64" s="2">
        <v>9.4700000000000003E-4</v>
      </c>
      <c r="I64" s="2">
        <v>-2.8779999999999999E-3</v>
      </c>
      <c r="J64" s="2">
        <v>4.7720000000000002E-3</v>
      </c>
      <c r="K64" s="1">
        <f t="shared" si="2"/>
        <v>-3.171359568652413</v>
      </c>
      <c r="L64" s="2">
        <f t="shared" si="2"/>
        <v>-7.7080447073800871</v>
      </c>
      <c r="M64" s="2">
        <f t="shared" si="2"/>
        <v>1.3653513123900101</v>
      </c>
      <c r="N64" s="2">
        <f t="shared" si="5"/>
        <v>-0.35149960684464743</v>
      </c>
      <c r="O64" s="2">
        <f t="shared" si="5"/>
        <v>-0.76290860074137867</v>
      </c>
      <c r="P64" s="2">
        <f t="shared" si="5"/>
        <v>5.9909387052083714E-2</v>
      </c>
      <c r="Q64" s="2">
        <f t="shared" si="5"/>
        <v>0.22161792788407533</v>
      </c>
      <c r="R64" s="2">
        <f t="shared" si="5"/>
        <v>-0.67351256224959744</v>
      </c>
      <c r="S64" s="3">
        <f t="shared" si="5"/>
        <v>1.116748418017748</v>
      </c>
    </row>
    <row r="65" spans="1:19" ht="15.75" thickBot="1">
      <c r="A65">
        <f t="shared" si="4"/>
        <v>60</v>
      </c>
      <c r="B65" s="4">
        <v>-1.35589</v>
      </c>
      <c r="C65" s="5">
        <v>-3.2933699999999999</v>
      </c>
      <c r="D65" s="5">
        <v>0.58158900000000002</v>
      </c>
      <c r="E65" s="5">
        <v>-1.4940000000000001E-3</v>
      </c>
      <c r="F65" s="5">
        <v>-3.271E-3</v>
      </c>
      <c r="G65" s="5">
        <v>2.8299999999999999E-4</v>
      </c>
      <c r="H65" s="5">
        <v>9.68E-4</v>
      </c>
      <c r="I65" s="5">
        <v>-2.8660000000000001E-3</v>
      </c>
      <c r="J65" s="5">
        <v>4.8019999999999998E-3</v>
      </c>
      <c r="K65" s="4">
        <f t="shared" si="2"/>
        <v>-3.17306792226757</v>
      </c>
      <c r="L65" s="5">
        <f t="shared" si="2"/>
        <v>-7.70717882952035</v>
      </c>
      <c r="M65" s="5">
        <f t="shared" si="2"/>
        <v>1.361040644774778</v>
      </c>
      <c r="N65" s="5">
        <f t="shared" si="5"/>
        <v>-0.34962743849926986</v>
      </c>
      <c r="O65" s="5">
        <f t="shared" si="5"/>
        <v>-0.76548283221627278</v>
      </c>
      <c r="P65" s="5">
        <f t="shared" si="5"/>
        <v>6.622795521773317E-2</v>
      </c>
      <c r="Q65" s="5">
        <f t="shared" si="5"/>
        <v>0.22653236979069155</v>
      </c>
      <c r="R65" s="5">
        <f t="shared" si="5"/>
        <v>-0.67070430973153106</v>
      </c>
      <c r="S65" s="6">
        <f t="shared" si="5"/>
        <v>1.123769049312914</v>
      </c>
    </row>
  </sheetData>
  <mergeCells count="2">
    <mergeCell ref="B2:J2"/>
    <mergeCell ref="K2:S2"/>
  </mergeCells>
  <phoneticPr fontId="37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C65"/>
  <sheetViews>
    <sheetView topLeftCell="E1" workbookViewId="0">
      <selection activeCell="V1" sqref="V1:AE1048576"/>
    </sheetView>
  </sheetViews>
  <sheetFormatPr defaultRowHeight="15"/>
  <cols>
    <col min="2" max="2" width="10.5703125" bestFit="1" customWidth="1"/>
    <col min="11" max="11" width="11.140625" customWidth="1"/>
    <col min="13" max="13" width="15.28515625" customWidth="1"/>
  </cols>
  <sheetData>
    <row r="1" spans="1:29" ht="15.75" thickBot="1"/>
    <row r="2" spans="1:29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46" t="s">
        <v>9</v>
      </c>
      <c r="L2" s="47"/>
      <c r="M2" s="47"/>
      <c r="N2" s="47"/>
      <c r="O2" s="47"/>
      <c r="P2" s="47"/>
      <c r="Q2" s="47"/>
      <c r="R2" s="47"/>
      <c r="S2" s="51"/>
    </row>
    <row r="3" spans="1:29">
      <c r="B3" s="1"/>
      <c r="C3" s="7"/>
      <c r="D3" s="7"/>
      <c r="E3" s="7"/>
      <c r="F3" s="7"/>
      <c r="G3" s="7"/>
      <c r="H3" s="7"/>
      <c r="I3" s="7"/>
      <c r="J3" s="7"/>
      <c r="K3" s="8" t="s">
        <v>6</v>
      </c>
      <c r="L3" s="9">
        <v>50</v>
      </c>
      <c r="M3" s="9" t="s">
        <v>7</v>
      </c>
      <c r="N3" s="9">
        <f>L3/B5</f>
        <v>2.9826173063386583</v>
      </c>
      <c r="O3" s="9"/>
      <c r="P3" s="9"/>
      <c r="Q3" s="9"/>
      <c r="R3" s="9"/>
      <c r="S3" s="10"/>
    </row>
    <row r="4" spans="1:29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1" t="s">
        <v>4</v>
      </c>
      <c r="L4" s="2" t="s">
        <v>1</v>
      </c>
      <c r="M4" s="2" t="s">
        <v>2</v>
      </c>
      <c r="N4" s="2" t="s">
        <v>5</v>
      </c>
      <c r="O4" s="2" t="s">
        <v>1</v>
      </c>
      <c r="P4" s="2" t="s">
        <v>2</v>
      </c>
      <c r="Q4" s="2" t="s">
        <v>3</v>
      </c>
      <c r="R4" s="2" t="s">
        <v>1</v>
      </c>
      <c r="S4" s="3" t="s">
        <v>2</v>
      </c>
    </row>
    <row r="5" spans="1:29">
      <c r="A5">
        <v>0</v>
      </c>
      <c r="B5" s="1">
        <v>16.7638</v>
      </c>
      <c r="C5" s="2">
        <v>15.2515</v>
      </c>
      <c r="D5" s="2">
        <v>18.276199999999999</v>
      </c>
      <c r="E5" s="2">
        <v>6.3E-5</v>
      </c>
      <c r="F5" s="2">
        <v>-3.1100000000000002E-4</v>
      </c>
      <c r="G5" s="2">
        <v>4.3800000000000002E-4</v>
      </c>
      <c r="H5" s="2">
        <v>5.4E-6</v>
      </c>
      <c r="I5" s="2">
        <v>-1.4970000000000001E-3</v>
      </c>
      <c r="J5" s="2">
        <v>1.5070000000000001E-3</v>
      </c>
      <c r="K5" s="1">
        <f>B5*$N$3</f>
        <v>50</v>
      </c>
      <c r="L5" s="2">
        <f t="shared" ref="L5:M20" si="0">C5*$N$3</f>
        <v>45.489387847624045</v>
      </c>
      <c r="M5" s="2">
        <f t="shared" si="0"/>
        <v>54.510910414106583</v>
      </c>
      <c r="N5" s="2">
        <f>100*E5*$N$3</f>
        <v>1.8790489029933546E-2</v>
      </c>
      <c r="O5" s="2">
        <f t="shared" ref="O5:S20" si="1">100*F5*$N$3</f>
        <v>-9.2759398227132278E-2</v>
      </c>
      <c r="P5" s="2">
        <f t="shared" si="1"/>
        <v>0.13063863801763326</v>
      </c>
      <c r="Q5" s="2">
        <f t="shared" si="1"/>
        <v>1.6106133454228755E-3</v>
      </c>
      <c r="R5" s="2">
        <f t="shared" si="1"/>
        <v>-0.44649781075889716</v>
      </c>
      <c r="S5" s="3">
        <f t="shared" si="1"/>
        <v>0.4494804280652358</v>
      </c>
    </row>
    <row r="6" spans="1:29">
      <c r="A6">
        <f>A5+1</f>
        <v>1</v>
      </c>
      <c r="B6" s="1">
        <v>12.435700000000001</v>
      </c>
      <c r="C6" s="2">
        <v>10.0366</v>
      </c>
      <c r="D6" s="2">
        <v>14.8348</v>
      </c>
      <c r="E6" s="2">
        <v>1.17E-4</v>
      </c>
      <c r="F6" s="2">
        <v>-3.68E-4</v>
      </c>
      <c r="G6" s="2">
        <v>6.0300000000000002E-4</v>
      </c>
      <c r="H6" s="2">
        <v>-4.2999999999999999E-4</v>
      </c>
      <c r="I6" s="2">
        <v>-2.1450000000000002E-3</v>
      </c>
      <c r="J6" s="2">
        <v>1.286E-3</v>
      </c>
      <c r="K6" s="1">
        <f t="shared" ref="K6:M65" si="2">B6*$N$3</f>
        <v>37.090934036435655</v>
      </c>
      <c r="L6" s="2">
        <f t="shared" si="0"/>
        <v>29.935336856798578</v>
      </c>
      <c r="M6" s="2">
        <f t="shared" si="0"/>
        <v>44.246531216072725</v>
      </c>
      <c r="N6" s="2">
        <f t="shared" ref="N6:S60" si="3">100*E6*$N$3</f>
        <v>3.4896622484162303E-2</v>
      </c>
      <c r="O6" s="2">
        <f t="shared" si="1"/>
        <v>-0.10976031687326263</v>
      </c>
      <c r="P6" s="2">
        <f t="shared" si="1"/>
        <v>0.1798518235722211</v>
      </c>
      <c r="Q6" s="2">
        <f t="shared" si="1"/>
        <v>-0.12825254417256229</v>
      </c>
      <c r="R6" s="2">
        <f t="shared" si="1"/>
        <v>-0.63977141220964229</v>
      </c>
      <c r="S6" s="3">
        <f t="shared" si="1"/>
        <v>0.38356458559515144</v>
      </c>
    </row>
    <row r="7" spans="1:29">
      <c r="A7">
        <f t="shared" ref="A7:A65" si="4">A6+1</f>
        <v>2</v>
      </c>
      <c r="B7" s="1">
        <v>10.5914</v>
      </c>
      <c r="C7" s="2">
        <v>7.7878800000000004</v>
      </c>
      <c r="D7" s="2">
        <v>13.3949</v>
      </c>
      <c r="E7" s="2">
        <v>4.1999999999999998E-5</v>
      </c>
      <c r="F7" s="2">
        <v>-4.7100000000000001E-4</v>
      </c>
      <c r="G7" s="2">
        <v>5.5599999999999996E-4</v>
      </c>
      <c r="H7" s="2">
        <v>-1.6490000000000001E-3</v>
      </c>
      <c r="I7" s="2">
        <v>-3.7109999999999999E-3</v>
      </c>
      <c r="J7" s="2">
        <v>4.1399999999999998E-4</v>
      </c>
      <c r="K7" s="1">
        <f t="shared" si="2"/>
        <v>31.590092938355266</v>
      </c>
      <c r="L7" s="2">
        <f t="shared" si="0"/>
        <v>23.22826566768871</v>
      </c>
      <c r="M7" s="2">
        <f t="shared" si="0"/>
        <v>39.95186055667569</v>
      </c>
      <c r="N7" s="2">
        <f t="shared" si="3"/>
        <v>1.2526992686622364E-2</v>
      </c>
      <c r="O7" s="2">
        <f t="shared" si="1"/>
        <v>-0.14048127512855083</v>
      </c>
      <c r="P7" s="2">
        <f t="shared" si="1"/>
        <v>0.16583352223242939</v>
      </c>
      <c r="Q7" s="2">
        <f t="shared" si="1"/>
        <v>-0.49183359381524483</v>
      </c>
      <c r="R7" s="2">
        <f t="shared" si="1"/>
        <v>-1.106849282382276</v>
      </c>
      <c r="S7" s="3">
        <f t="shared" si="1"/>
        <v>0.12348035648242045</v>
      </c>
    </row>
    <row r="8" spans="1:29">
      <c r="A8">
        <f t="shared" si="4"/>
        <v>3</v>
      </c>
      <c r="B8" s="1">
        <v>6.9740900000000003</v>
      </c>
      <c r="C8" s="2">
        <v>3.9867599999999999</v>
      </c>
      <c r="D8" s="2">
        <v>9.96143</v>
      </c>
      <c r="E8" s="2">
        <v>1E-4</v>
      </c>
      <c r="F8" s="2">
        <v>-4.2900000000000002E-4</v>
      </c>
      <c r="G8" s="2">
        <v>6.29E-4</v>
      </c>
      <c r="H8" s="2">
        <v>-3.081E-3</v>
      </c>
      <c r="I8" s="2">
        <v>-5.4489999999999999E-3</v>
      </c>
      <c r="J8" s="2">
        <v>-7.1299999999999998E-4</v>
      </c>
      <c r="K8" s="1">
        <f t="shared" si="2"/>
        <v>20.801041529963374</v>
      </c>
      <c r="L8" s="2">
        <f t="shared" si="0"/>
        <v>11.890979372218709</v>
      </c>
      <c r="M8" s="2">
        <f t="shared" si="0"/>
        <v>29.711133513881101</v>
      </c>
      <c r="N8" s="2">
        <f t="shared" si="3"/>
        <v>2.9826173063386585E-2</v>
      </c>
      <c r="O8" s="2">
        <f t="shared" si="1"/>
        <v>-0.12795428244192844</v>
      </c>
      <c r="P8" s="2">
        <f t="shared" si="1"/>
        <v>0.18760662856870161</v>
      </c>
      <c r="Q8" s="2">
        <f t="shared" si="1"/>
        <v>-0.91894439208294054</v>
      </c>
      <c r="R8" s="2">
        <f t="shared" si="1"/>
        <v>-1.6252281702239346</v>
      </c>
      <c r="S8" s="3">
        <f t="shared" si="1"/>
        <v>-0.21266061394194635</v>
      </c>
    </row>
    <row r="9" spans="1:29">
      <c r="A9">
        <f t="shared" si="4"/>
        <v>4</v>
      </c>
      <c r="B9" s="1">
        <v>6.9972500000000002</v>
      </c>
      <c r="C9" s="2">
        <v>4.4903599999999999</v>
      </c>
      <c r="D9" s="2">
        <v>9.50413</v>
      </c>
      <c r="E9" s="2">
        <v>-2.2900000000000001E-4</v>
      </c>
      <c r="F9" s="2">
        <v>-7.0899999999999999E-4</v>
      </c>
      <c r="G9" s="2">
        <v>2.5099999999999998E-4</v>
      </c>
      <c r="H9" s="2">
        <v>-3.215E-3</v>
      </c>
      <c r="I9" s="2">
        <v>-5.4720000000000003E-3</v>
      </c>
      <c r="J9" s="2">
        <v>-9.59E-4</v>
      </c>
      <c r="K9" s="1">
        <f t="shared" si="2"/>
        <v>20.870118946778177</v>
      </c>
      <c r="L9" s="2">
        <f t="shared" si="0"/>
        <v>13.393025447690857</v>
      </c>
      <c r="M9" s="2">
        <f t="shared" si="0"/>
        <v>28.347182619692433</v>
      </c>
      <c r="N9" s="2">
        <f t="shared" si="3"/>
        <v>-6.8301936315155271E-2</v>
      </c>
      <c r="O9" s="2">
        <f t="shared" si="1"/>
        <v>-0.21146756701941088</v>
      </c>
      <c r="P9" s="2">
        <f t="shared" si="1"/>
        <v>7.4863694389100316E-2</v>
      </c>
      <c r="Q9" s="2">
        <f t="shared" si="1"/>
        <v>-0.95891146398787863</v>
      </c>
      <c r="R9" s="2">
        <f t="shared" si="1"/>
        <v>-1.6320881900285138</v>
      </c>
      <c r="S9" s="3">
        <f t="shared" si="1"/>
        <v>-0.28603299967787732</v>
      </c>
      <c r="AC9" s="13"/>
    </row>
    <row r="10" spans="1:29">
      <c r="A10">
        <f t="shared" si="4"/>
        <v>5</v>
      </c>
      <c r="B10" s="1">
        <v>6.3996199999999996</v>
      </c>
      <c r="C10" s="2">
        <v>3.8638699999999999</v>
      </c>
      <c r="D10" s="2">
        <v>8.9353599999999993</v>
      </c>
      <c r="E10" s="2">
        <v>-4.4299999999999998E-4</v>
      </c>
      <c r="F10" s="2">
        <v>-9.7199999999999999E-4</v>
      </c>
      <c r="G10" s="2">
        <v>8.6000000000000003E-5</v>
      </c>
      <c r="H10" s="2">
        <v>-3.9639999999999996E-3</v>
      </c>
      <c r="I10" s="2">
        <v>-6.4710000000000002E-3</v>
      </c>
      <c r="J10" s="2">
        <v>-1.457E-3</v>
      </c>
      <c r="K10" s="1">
        <f t="shared" si="2"/>
        <v>19.087617365991004</v>
      </c>
      <c r="L10" s="2">
        <f t="shared" si="0"/>
        <v>11.524445531442751</v>
      </c>
      <c r="M10" s="2">
        <f t="shared" si="0"/>
        <v>26.650759374366192</v>
      </c>
      <c r="N10" s="2">
        <f t="shared" si="3"/>
        <v>-0.13212994667080255</v>
      </c>
      <c r="O10" s="2">
        <f t="shared" si="1"/>
        <v>-0.28991040217611758</v>
      </c>
      <c r="P10" s="2">
        <f t="shared" si="1"/>
        <v>2.5650508834512462E-2</v>
      </c>
      <c r="Q10" s="2">
        <f t="shared" si="1"/>
        <v>-1.182309500232644</v>
      </c>
      <c r="R10" s="2">
        <f t="shared" si="1"/>
        <v>-1.9300516589317458</v>
      </c>
      <c r="S10" s="3">
        <f t="shared" si="1"/>
        <v>-0.43456734153354248</v>
      </c>
    </row>
    <row r="11" spans="1:29">
      <c r="A11">
        <f t="shared" si="4"/>
        <v>6</v>
      </c>
      <c r="B11" s="1">
        <v>5.9822499999999996</v>
      </c>
      <c r="C11" s="2">
        <v>3.3445800000000001</v>
      </c>
      <c r="D11" s="2">
        <v>8.6199300000000001</v>
      </c>
      <c r="E11" s="2">
        <v>-5.0600000000000005E-4</v>
      </c>
      <c r="F11" s="2">
        <v>-1.078E-3</v>
      </c>
      <c r="G11" s="2">
        <v>6.6000000000000005E-5</v>
      </c>
      <c r="H11" s="2">
        <v>-4.2339999999999999E-3</v>
      </c>
      <c r="I11" s="2">
        <v>-6.9439999999999997E-3</v>
      </c>
      <c r="J11" s="2">
        <v>-1.523E-3</v>
      </c>
      <c r="K11" s="1">
        <f t="shared" si="2"/>
        <v>17.842762380844437</v>
      </c>
      <c r="L11" s="2">
        <f t="shared" si="0"/>
        <v>9.9756021904341505</v>
      </c>
      <c r="M11" s="2">
        <f t="shared" si="0"/>
        <v>25.709952397427791</v>
      </c>
      <c r="N11" s="2">
        <f t="shared" si="3"/>
        <v>-0.15092043570073613</v>
      </c>
      <c r="O11" s="2">
        <f t="shared" si="1"/>
        <v>-0.32152614562330734</v>
      </c>
      <c r="P11" s="2">
        <f t="shared" si="1"/>
        <v>1.9685274221835147E-2</v>
      </c>
      <c r="Q11" s="2">
        <f t="shared" si="1"/>
        <v>-1.2628401675037879</v>
      </c>
      <c r="R11" s="2">
        <f t="shared" si="1"/>
        <v>-2.0711294575215642</v>
      </c>
      <c r="S11" s="3">
        <f t="shared" si="1"/>
        <v>-0.45425261575537762</v>
      </c>
    </row>
    <row r="12" spans="1:29">
      <c r="A12">
        <f t="shared" si="4"/>
        <v>7</v>
      </c>
      <c r="B12" s="1">
        <v>5.2997800000000002</v>
      </c>
      <c r="C12" s="2">
        <v>2.6635599999999999</v>
      </c>
      <c r="D12" s="2">
        <v>7.9359999999999999</v>
      </c>
      <c r="E12" s="2">
        <v>-5.04E-4</v>
      </c>
      <c r="F12" s="2">
        <v>-1.111E-3</v>
      </c>
      <c r="G12" s="2">
        <v>1.03E-4</v>
      </c>
      <c r="H12" s="2">
        <v>-4.7349999999999996E-3</v>
      </c>
      <c r="I12" s="2">
        <v>-7.6439999999999998E-3</v>
      </c>
      <c r="J12" s="2">
        <v>-1.8259999999999999E-3</v>
      </c>
      <c r="K12" s="1">
        <f t="shared" si="2"/>
        <v>15.807215547787495</v>
      </c>
      <c r="L12" s="2">
        <f t="shared" si="0"/>
        <v>7.9443801524713962</v>
      </c>
      <c r="M12" s="2">
        <f t="shared" si="0"/>
        <v>23.670050943103593</v>
      </c>
      <c r="N12" s="2">
        <f t="shared" si="3"/>
        <v>-0.15032391223946837</v>
      </c>
      <c r="O12" s="2">
        <f t="shared" si="1"/>
        <v>-0.33136878273422493</v>
      </c>
      <c r="P12" s="2">
        <f t="shared" si="1"/>
        <v>3.0720958255288179E-2</v>
      </c>
      <c r="Q12" s="2">
        <f t="shared" si="1"/>
        <v>-1.4122692945513546</v>
      </c>
      <c r="R12" s="2">
        <f t="shared" si="1"/>
        <v>-2.2799126689652702</v>
      </c>
      <c r="S12" s="3">
        <f t="shared" si="1"/>
        <v>-0.54462592013743893</v>
      </c>
    </row>
    <row r="13" spans="1:29">
      <c r="A13">
        <f t="shared" si="4"/>
        <v>8</v>
      </c>
      <c r="B13" s="1">
        <v>4.6753999999999998</v>
      </c>
      <c r="C13" s="2">
        <v>1.9984500000000001</v>
      </c>
      <c r="D13" s="2">
        <v>7.3523500000000004</v>
      </c>
      <c r="E13" s="2">
        <v>-6.1499999999999999E-4</v>
      </c>
      <c r="F13" s="2">
        <v>-1.2689999999999999E-3</v>
      </c>
      <c r="G13" s="2">
        <v>4.0000000000000003E-5</v>
      </c>
      <c r="H13" s="2">
        <v>-4.9890000000000004E-3</v>
      </c>
      <c r="I13" s="2">
        <v>-8.0979999999999993E-3</v>
      </c>
      <c r="J13" s="2">
        <v>-1.879E-3</v>
      </c>
      <c r="K13" s="1">
        <f t="shared" si="2"/>
        <v>13.944928954055761</v>
      </c>
      <c r="L13" s="2">
        <f t="shared" si="0"/>
        <v>5.9606115558524921</v>
      </c>
      <c r="M13" s="2">
        <f t="shared" si="0"/>
        <v>21.929246352259035</v>
      </c>
      <c r="N13" s="2">
        <f t="shared" si="3"/>
        <v>-0.18343096433982747</v>
      </c>
      <c r="O13" s="2">
        <f t="shared" si="1"/>
        <v>-0.37849413617437572</v>
      </c>
      <c r="P13" s="2">
        <f t="shared" si="1"/>
        <v>1.1930469225354633E-2</v>
      </c>
      <c r="Q13" s="2">
        <f t="shared" si="1"/>
        <v>-1.4880277741323567</v>
      </c>
      <c r="R13" s="2">
        <f t="shared" si="1"/>
        <v>-2.4153234946730455</v>
      </c>
      <c r="S13" s="3">
        <f t="shared" si="1"/>
        <v>-0.56043379186103393</v>
      </c>
    </row>
    <row r="14" spans="1:29">
      <c r="A14">
        <f t="shared" si="4"/>
        <v>9</v>
      </c>
      <c r="B14" s="1">
        <v>4.0354200000000002</v>
      </c>
      <c r="C14" s="2">
        <v>1.34979</v>
      </c>
      <c r="D14" s="2">
        <v>6.72105</v>
      </c>
      <c r="E14" s="2">
        <v>-7.6199999999999998E-4</v>
      </c>
      <c r="F14" s="2">
        <v>-1.469E-3</v>
      </c>
      <c r="G14" s="2">
        <v>-5.5000000000000002E-5</v>
      </c>
      <c r="H14" s="2">
        <v>-5.1679999999999999E-3</v>
      </c>
      <c r="I14" s="2">
        <v>-8.4550000000000007E-3</v>
      </c>
      <c r="J14" s="2">
        <v>-1.8810000000000001E-3</v>
      </c>
      <c r="K14" s="1">
        <f t="shared" si="2"/>
        <v>12.036113530345149</v>
      </c>
      <c r="L14" s="2">
        <f t="shared" si="0"/>
        <v>4.0259070139228577</v>
      </c>
      <c r="M14" s="2">
        <f t="shared" si="0"/>
        <v>20.046320046767438</v>
      </c>
      <c r="N14" s="2">
        <f t="shared" si="3"/>
        <v>-0.22727543874300576</v>
      </c>
      <c r="O14" s="2">
        <f t="shared" si="1"/>
        <v>-0.43814648230114889</v>
      </c>
      <c r="P14" s="2">
        <f t="shared" si="1"/>
        <v>-1.6404395184862624E-2</v>
      </c>
      <c r="Q14" s="2">
        <f t="shared" si="1"/>
        <v>-1.5414166239158187</v>
      </c>
      <c r="R14" s="2">
        <f t="shared" si="1"/>
        <v>-2.5218029325093356</v>
      </c>
      <c r="S14" s="3">
        <f t="shared" si="1"/>
        <v>-0.56103031532230163</v>
      </c>
    </row>
    <row r="15" spans="1:29">
      <c r="A15">
        <f t="shared" si="4"/>
        <v>10</v>
      </c>
      <c r="B15" s="1">
        <v>3.46835</v>
      </c>
      <c r="C15" s="2">
        <v>0.79144499999999995</v>
      </c>
      <c r="D15" s="2">
        <v>6.1452600000000004</v>
      </c>
      <c r="E15" s="2">
        <v>-8.5599999999999999E-4</v>
      </c>
      <c r="F15" s="2">
        <v>-1.609E-3</v>
      </c>
      <c r="G15" s="2">
        <v>-1.02E-4</v>
      </c>
      <c r="H15" s="2">
        <v>-5.3039999999999997E-3</v>
      </c>
      <c r="I15" s="2">
        <v>-8.7410000000000005E-3</v>
      </c>
      <c r="J15" s="2">
        <v>-1.867E-3</v>
      </c>
      <c r="K15" s="1">
        <f t="shared" si="2"/>
        <v>10.344760734439685</v>
      </c>
      <c r="L15" s="2">
        <f t="shared" si="0"/>
        <v>2.3605775540151992</v>
      </c>
      <c r="M15" s="2">
        <f t="shared" si="0"/>
        <v>18.328958827950704</v>
      </c>
      <c r="N15" s="2">
        <f t="shared" si="3"/>
        <v>-0.25531204142258912</v>
      </c>
      <c r="O15" s="2">
        <f t="shared" si="1"/>
        <v>-0.4799031245898901</v>
      </c>
      <c r="P15" s="2">
        <f t="shared" si="1"/>
        <v>-3.0422696524654316E-2</v>
      </c>
      <c r="Q15" s="2">
        <f t="shared" si="1"/>
        <v>-1.5819802192820243</v>
      </c>
      <c r="R15" s="2">
        <f t="shared" si="1"/>
        <v>-2.6071057874706214</v>
      </c>
      <c r="S15" s="3">
        <f t="shared" si="1"/>
        <v>-0.55685465109342747</v>
      </c>
    </row>
    <row r="16" spans="1:29">
      <c r="A16">
        <f t="shared" si="4"/>
        <v>11</v>
      </c>
      <c r="B16" s="1">
        <v>3.0154700000000001</v>
      </c>
      <c r="C16" s="2">
        <v>0.38357200000000002</v>
      </c>
      <c r="D16" s="2">
        <v>5.6473800000000001</v>
      </c>
      <c r="E16" s="2">
        <v>-9.0700000000000004E-4</v>
      </c>
      <c r="F16" s="2">
        <v>-1.6999999999999999E-3</v>
      </c>
      <c r="G16" s="2">
        <v>-1.13E-4</v>
      </c>
      <c r="H16" s="2">
        <v>-5.3870000000000003E-3</v>
      </c>
      <c r="I16" s="2">
        <v>-8.9510000000000006E-3</v>
      </c>
      <c r="J16" s="2">
        <v>-1.823E-3</v>
      </c>
      <c r="K16" s="1">
        <f t="shared" si="2"/>
        <v>8.9939930087450346</v>
      </c>
      <c r="L16" s="2">
        <f t="shared" si="0"/>
        <v>1.1440484854269319</v>
      </c>
      <c r="M16" s="2">
        <f t="shared" si="0"/>
        <v>16.843973323470813</v>
      </c>
      <c r="N16" s="2">
        <f t="shared" si="3"/>
        <v>-0.27052338968491629</v>
      </c>
      <c r="O16" s="2">
        <f t="shared" si="1"/>
        <v>-0.50704494207757189</v>
      </c>
      <c r="P16" s="2">
        <f t="shared" si="1"/>
        <v>-3.3703575561626835E-2</v>
      </c>
      <c r="Q16" s="2">
        <f t="shared" si="1"/>
        <v>-1.6067359429246355</v>
      </c>
      <c r="R16" s="2">
        <f t="shared" si="1"/>
        <v>-2.669740750903733</v>
      </c>
      <c r="S16" s="3">
        <f t="shared" si="1"/>
        <v>-0.54373113494553738</v>
      </c>
    </row>
    <row r="17" spans="1:19">
      <c r="A17">
        <f t="shared" si="4"/>
        <v>12</v>
      </c>
      <c r="B17" s="1">
        <v>2.6089699999999998</v>
      </c>
      <c r="C17" s="2">
        <v>4.2944999999999997E-2</v>
      </c>
      <c r="D17" s="2">
        <v>5.1749900000000002</v>
      </c>
      <c r="E17" s="2">
        <v>-9.7300000000000002E-4</v>
      </c>
      <c r="F17" s="2">
        <v>-1.8079999999999999E-3</v>
      </c>
      <c r="G17" s="2">
        <v>-1.37E-4</v>
      </c>
      <c r="H17" s="2">
        <v>-5.4060000000000002E-3</v>
      </c>
      <c r="I17" s="2">
        <v>-9.0729999999999995E-3</v>
      </c>
      <c r="J17" s="2">
        <v>-1.7390000000000001E-3</v>
      </c>
      <c r="K17" s="1">
        <f t="shared" si="2"/>
        <v>7.7815590737183689</v>
      </c>
      <c r="L17" s="2">
        <f t="shared" si="0"/>
        <v>0.12808850022071366</v>
      </c>
      <c r="M17" s="2">
        <f t="shared" si="0"/>
        <v>15.435014734129494</v>
      </c>
      <c r="N17" s="2">
        <f t="shared" si="3"/>
        <v>-0.29020866390675143</v>
      </c>
      <c r="O17" s="2">
        <f t="shared" si="1"/>
        <v>-0.53925720898602936</v>
      </c>
      <c r="P17" s="2">
        <f t="shared" si="1"/>
        <v>-4.0861857096839621E-2</v>
      </c>
      <c r="Q17" s="2">
        <f t="shared" si="1"/>
        <v>-1.6124029158066786</v>
      </c>
      <c r="R17" s="2">
        <f t="shared" si="1"/>
        <v>-2.7061286820410646</v>
      </c>
      <c r="S17" s="3">
        <f t="shared" si="1"/>
        <v>-0.51867714957229272</v>
      </c>
    </row>
    <row r="18" spans="1:19">
      <c r="A18">
        <f t="shared" si="4"/>
        <v>13</v>
      </c>
      <c r="B18" s="1">
        <v>2.1975500000000001</v>
      </c>
      <c r="C18" s="2">
        <v>-0.27993800000000002</v>
      </c>
      <c r="D18" s="2">
        <v>4.6750299999999996</v>
      </c>
      <c r="E18" s="2">
        <v>-1.0560000000000001E-3</v>
      </c>
      <c r="F18" s="2">
        <v>-1.9350000000000001E-3</v>
      </c>
      <c r="G18" s="2">
        <v>-1.7699999999999999E-4</v>
      </c>
      <c r="H18" s="2">
        <v>-5.3689999999999996E-3</v>
      </c>
      <c r="I18" s="2">
        <v>-9.1140000000000006E-3</v>
      </c>
      <c r="J18" s="2">
        <v>-1.6249999999999999E-3</v>
      </c>
      <c r="K18" s="1">
        <f t="shared" si="2"/>
        <v>6.5544506615445188</v>
      </c>
      <c r="L18" s="2">
        <f t="shared" si="0"/>
        <v>-0.83494792350183134</v>
      </c>
      <c r="M18" s="2">
        <f t="shared" si="0"/>
        <v>13.943825385652417</v>
      </c>
      <c r="N18" s="2">
        <f t="shared" si="3"/>
        <v>-0.31496438754936235</v>
      </c>
      <c r="O18" s="2">
        <f t="shared" si="1"/>
        <v>-0.57713644877653036</v>
      </c>
      <c r="P18" s="2">
        <f t="shared" si="1"/>
        <v>-5.2792326322194251E-2</v>
      </c>
      <c r="Q18" s="2">
        <f t="shared" si="1"/>
        <v>-1.6013672317732255</v>
      </c>
      <c r="R18" s="2">
        <f t="shared" si="1"/>
        <v>-2.7183574129970536</v>
      </c>
      <c r="S18" s="3">
        <f t="shared" si="1"/>
        <v>-0.48467531228003197</v>
      </c>
    </row>
    <row r="19" spans="1:19">
      <c r="A19">
        <f t="shared" si="4"/>
        <v>14</v>
      </c>
      <c r="B19" s="1">
        <v>1.79809</v>
      </c>
      <c r="C19" s="2">
        <v>-0.57752700000000001</v>
      </c>
      <c r="D19" s="2">
        <v>4.1737099999999998</v>
      </c>
      <c r="E19" s="2">
        <v>-1.1249999999999999E-3</v>
      </c>
      <c r="F19" s="2">
        <v>-2.0439999999999998E-3</v>
      </c>
      <c r="G19" s="2">
        <v>-2.0599999999999999E-4</v>
      </c>
      <c r="H19" s="2">
        <v>-5.2969999999999996E-3</v>
      </c>
      <c r="I19" s="2">
        <v>-9.0950000000000007E-3</v>
      </c>
      <c r="J19" s="2">
        <v>-1.498E-3</v>
      </c>
      <c r="K19" s="1">
        <f t="shared" si="2"/>
        <v>5.3630143523544778</v>
      </c>
      <c r="L19" s="2">
        <f t="shared" si="0"/>
        <v>-1.7225420250778463</v>
      </c>
      <c r="M19" s="2">
        <f t="shared" si="0"/>
        <v>12.448579677638721</v>
      </c>
      <c r="N19" s="2">
        <f t="shared" si="3"/>
        <v>-0.33554444696309904</v>
      </c>
      <c r="O19" s="2">
        <f t="shared" si="1"/>
        <v>-0.60964697741562168</v>
      </c>
      <c r="P19" s="2">
        <f t="shared" si="1"/>
        <v>-6.1441916510576358E-2</v>
      </c>
      <c r="Q19" s="2">
        <f t="shared" si="1"/>
        <v>-1.5798923871675872</v>
      </c>
      <c r="R19" s="2">
        <f t="shared" si="1"/>
        <v>-2.71269044011501</v>
      </c>
      <c r="S19" s="3">
        <f t="shared" si="1"/>
        <v>-0.44679607248953096</v>
      </c>
    </row>
    <row r="20" spans="1:19">
      <c r="A20">
        <f t="shared" si="4"/>
        <v>15</v>
      </c>
      <c r="B20" s="1">
        <v>1.45034</v>
      </c>
      <c r="C20" s="2">
        <v>-0.82024200000000003</v>
      </c>
      <c r="D20" s="2">
        <v>3.72092</v>
      </c>
      <c r="E20" s="2">
        <v>-1.175E-3</v>
      </c>
      <c r="F20" s="2">
        <v>-2.1299999999999999E-3</v>
      </c>
      <c r="G20" s="2">
        <v>-2.1900000000000001E-4</v>
      </c>
      <c r="H20" s="2">
        <v>-5.195E-3</v>
      </c>
      <c r="I20" s="2">
        <v>-9.0259999999999993E-3</v>
      </c>
      <c r="J20" s="2">
        <v>-1.3649999999999999E-3</v>
      </c>
      <c r="K20" s="1">
        <f t="shared" si="2"/>
        <v>4.3258091840752098</v>
      </c>
      <c r="L20" s="2">
        <f t="shared" si="0"/>
        <v>-2.4464679845858339</v>
      </c>
      <c r="M20" s="2">
        <f t="shared" si="0"/>
        <v>11.098080387501641</v>
      </c>
      <c r="N20" s="2">
        <f t="shared" si="3"/>
        <v>-0.35045753349479236</v>
      </c>
      <c r="O20" s="2">
        <f t="shared" si="1"/>
        <v>-0.63529748625013416</v>
      </c>
      <c r="P20" s="2">
        <f t="shared" si="1"/>
        <v>-6.5319319008816629E-2</v>
      </c>
      <c r="Q20" s="2">
        <f t="shared" si="1"/>
        <v>-1.5494696906429328</v>
      </c>
      <c r="R20" s="2">
        <f t="shared" si="1"/>
        <v>-2.6921103807012727</v>
      </c>
      <c r="S20" s="3">
        <f t="shared" si="1"/>
        <v>-0.40712726231522678</v>
      </c>
    </row>
    <row r="21" spans="1:19">
      <c r="A21">
        <f t="shared" si="4"/>
        <v>16</v>
      </c>
      <c r="B21" s="1">
        <v>1.14913</v>
      </c>
      <c r="C21" s="2">
        <v>-1.01675</v>
      </c>
      <c r="D21" s="2">
        <v>3.31501</v>
      </c>
      <c r="E21" s="2">
        <v>-1.2210000000000001E-3</v>
      </c>
      <c r="F21" s="2">
        <v>-2.212E-3</v>
      </c>
      <c r="G21" s="2">
        <v>-2.31E-4</v>
      </c>
      <c r="H21" s="2">
        <v>-5.0600000000000003E-3</v>
      </c>
      <c r="I21" s="2">
        <v>-8.9040000000000005E-3</v>
      </c>
      <c r="J21" s="2">
        <v>-1.217E-3</v>
      </c>
      <c r="K21" s="1">
        <f t="shared" si="2"/>
        <v>3.4274150252329423</v>
      </c>
      <c r="L21" s="2">
        <f t="shared" si="2"/>
        <v>-3.0325761462198311</v>
      </c>
      <c r="M21" s="2">
        <f t="shared" si="2"/>
        <v>9.8874061966857152</v>
      </c>
      <c r="N21" s="2">
        <f t="shared" si="3"/>
        <v>-0.36417757310395021</v>
      </c>
      <c r="O21" s="2">
        <f t="shared" si="3"/>
        <v>-0.65975494816211122</v>
      </c>
      <c r="P21" s="2">
        <f t="shared" si="3"/>
        <v>-6.8898459776423004E-2</v>
      </c>
      <c r="Q21" s="2">
        <f t="shared" si="3"/>
        <v>-1.5092043570073612</v>
      </c>
      <c r="R21" s="2">
        <f t="shared" si="3"/>
        <v>-2.6557224495639415</v>
      </c>
      <c r="S21" s="3">
        <f t="shared" si="3"/>
        <v>-0.36298452618141475</v>
      </c>
    </row>
    <row r="22" spans="1:19">
      <c r="A22">
        <f t="shared" si="4"/>
        <v>17</v>
      </c>
      <c r="B22" s="1">
        <v>0.87089899999999998</v>
      </c>
      <c r="C22" s="2">
        <v>-1.18895</v>
      </c>
      <c r="D22" s="2">
        <v>2.9307500000000002</v>
      </c>
      <c r="E22" s="2">
        <v>-1.2700000000000001E-3</v>
      </c>
      <c r="F22" s="2">
        <v>-2.294E-3</v>
      </c>
      <c r="G22" s="2">
        <v>-2.4699999999999999E-4</v>
      </c>
      <c r="H22" s="2">
        <v>-4.8960000000000002E-3</v>
      </c>
      <c r="I22" s="2">
        <v>-8.7329999999999994E-3</v>
      </c>
      <c r="J22" s="2">
        <v>-1.0579999999999999E-3</v>
      </c>
      <c r="K22" s="1">
        <f t="shared" si="2"/>
        <v>2.5975584294730312</v>
      </c>
      <c r="L22" s="2">
        <f t="shared" si="2"/>
        <v>-3.5461828463713476</v>
      </c>
      <c r="M22" s="2">
        <f t="shared" si="2"/>
        <v>8.7413056705520233</v>
      </c>
      <c r="N22" s="2">
        <f t="shared" si="3"/>
        <v>-0.37879239790500963</v>
      </c>
      <c r="O22" s="2">
        <f t="shared" si="3"/>
        <v>-0.68421241007408817</v>
      </c>
      <c r="P22" s="2">
        <f t="shared" si="3"/>
        <v>-7.3670647466564862E-2</v>
      </c>
      <c r="Q22" s="2">
        <f t="shared" si="3"/>
        <v>-1.4602894331834073</v>
      </c>
      <c r="R22" s="2">
        <f t="shared" si="3"/>
        <v>-2.6047196936255501</v>
      </c>
      <c r="S22" s="3">
        <f t="shared" si="3"/>
        <v>-0.31556091101063</v>
      </c>
    </row>
    <row r="23" spans="1:19">
      <c r="A23">
        <f t="shared" si="4"/>
        <v>18</v>
      </c>
      <c r="B23" s="1">
        <v>0.61003600000000002</v>
      </c>
      <c r="C23" s="2">
        <v>-1.3432900000000001</v>
      </c>
      <c r="D23" s="2">
        <v>2.5633599999999999</v>
      </c>
      <c r="E23" s="2">
        <v>-1.3140000000000001E-3</v>
      </c>
      <c r="F23" s="2">
        <v>-2.369E-3</v>
      </c>
      <c r="G23" s="2">
        <v>-2.5900000000000001E-4</v>
      </c>
      <c r="H23" s="2">
        <v>-4.7109999999999999E-3</v>
      </c>
      <c r="I23" s="2">
        <v>-8.5240000000000003E-3</v>
      </c>
      <c r="J23" s="2">
        <v>-8.9700000000000001E-4</v>
      </c>
      <c r="K23" s="1">
        <f t="shared" si="2"/>
        <v>1.8195039310896097</v>
      </c>
      <c r="L23" s="2">
        <f t="shared" si="2"/>
        <v>-4.0065200014316567</v>
      </c>
      <c r="M23" s="2">
        <f t="shared" si="2"/>
        <v>7.6455218983762627</v>
      </c>
      <c r="N23" s="2">
        <f t="shared" si="3"/>
        <v>-0.39191591405289977</v>
      </c>
      <c r="O23" s="2">
        <f t="shared" si="3"/>
        <v>-0.70658203987162815</v>
      </c>
      <c r="P23" s="2">
        <f t="shared" si="3"/>
        <v>-7.7249788234171252E-2</v>
      </c>
      <c r="Q23" s="2">
        <f t="shared" si="3"/>
        <v>-1.4051110130161417</v>
      </c>
      <c r="R23" s="2">
        <f t="shared" si="3"/>
        <v>-2.5423829919230725</v>
      </c>
      <c r="S23" s="3">
        <f t="shared" si="3"/>
        <v>-0.26754077237857765</v>
      </c>
    </row>
    <row r="24" spans="1:19">
      <c r="A24">
        <f t="shared" si="4"/>
        <v>19</v>
      </c>
      <c r="B24" s="1">
        <v>0.37653799999999998</v>
      </c>
      <c r="C24" s="2">
        <v>-1.47465</v>
      </c>
      <c r="D24" s="2">
        <v>2.2277300000000002</v>
      </c>
      <c r="E24" s="2">
        <v>-1.348E-3</v>
      </c>
      <c r="F24" s="2">
        <v>-2.431E-3</v>
      </c>
      <c r="G24" s="2">
        <v>-2.6400000000000002E-4</v>
      </c>
      <c r="H24" s="2">
        <v>-4.5100000000000001E-3</v>
      </c>
      <c r="I24" s="2">
        <v>-8.2839999999999997E-3</v>
      </c>
      <c r="J24" s="2">
        <v>-7.36E-4</v>
      </c>
      <c r="K24" s="1">
        <f t="shared" si="2"/>
        <v>1.1230687552941456</v>
      </c>
      <c r="L24" s="2">
        <f t="shared" si="2"/>
        <v>-4.3983166107923024</v>
      </c>
      <c r="M24" s="2">
        <f t="shared" si="2"/>
        <v>6.64446605184982</v>
      </c>
      <c r="N24" s="2">
        <f t="shared" si="3"/>
        <v>-0.40205681289445117</v>
      </c>
      <c r="O24" s="2">
        <f t="shared" si="3"/>
        <v>-0.72507426717092782</v>
      </c>
      <c r="P24" s="2">
        <f t="shared" si="3"/>
        <v>-7.8741096887340586E-2</v>
      </c>
      <c r="Q24" s="2">
        <f t="shared" si="3"/>
        <v>-1.3451604051587349</v>
      </c>
      <c r="R24" s="2">
        <f t="shared" si="3"/>
        <v>-2.4708001765709446</v>
      </c>
      <c r="S24" s="3">
        <f t="shared" si="3"/>
        <v>-0.21952063374652525</v>
      </c>
    </row>
    <row r="25" spans="1:19">
      <c r="A25">
        <f t="shared" si="4"/>
        <v>20</v>
      </c>
      <c r="B25" s="1">
        <v>0.17241699999999999</v>
      </c>
      <c r="C25" s="2">
        <v>-1.5843100000000001</v>
      </c>
      <c r="D25" s="2">
        <v>1.9291499999999999</v>
      </c>
      <c r="E25" s="2">
        <v>-1.3760000000000001E-3</v>
      </c>
      <c r="F25" s="2">
        <v>-2.4859999999999999E-3</v>
      </c>
      <c r="G25" s="2">
        <v>-2.6600000000000001E-4</v>
      </c>
      <c r="H25" s="2">
        <v>-4.2960000000000003E-3</v>
      </c>
      <c r="I25" s="2">
        <v>-8.0169999999999998E-3</v>
      </c>
      <c r="J25" s="2">
        <v>-5.7499999999999999E-4</v>
      </c>
      <c r="K25" s="1">
        <f t="shared" si="2"/>
        <v>0.51425392810699244</v>
      </c>
      <c r="L25" s="2">
        <f t="shared" si="2"/>
        <v>-4.7253904246053997</v>
      </c>
      <c r="M25" s="2">
        <f t="shared" si="2"/>
        <v>5.7539161765232221</v>
      </c>
      <c r="N25" s="2">
        <f t="shared" si="3"/>
        <v>-0.41040814135219938</v>
      </c>
      <c r="O25" s="2">
        <f t="shared" si="3"/>
        <v>-0.74147866235579041</v>
      </c>
      <c r="P25" s="2">
        <f t="shared" si="3"/>
        <v>-7.933762034860832E-2</v>
      </c>
      <c r="Q25" s="2">
        <f t="shared" si="3"/>
        <v>-1.2813323948030877</v>
      </c>
      <c r="R25" s="2">
        <f t="shared" si="3"/>
        <v>-2.3911642944917024</v>
      </c>
      <c r="S25" s="3">
        <f t="shared" si="3"/>
        <v>-0.17150049511447285</v>
      </c>
    </row>
    <row r="26" spans="1:19">
      <c r="A26">
        <f t="shared" si="4"/>
        <v>21</v>
      </c>
      <c r="B26" s="1">
        <v>-9.4570000000000001E-3</v>
      </c>
      <c r="C26" s="2">
        <v>-1.6797800000000001</v>
      </c>
      <c r="D26" s="2">
        <v>1.66086</v>
      </c>
      <c r="E26" s="2">
        <v>-1.402E-3</v>
      </c>
      <c r="F26" s="2">
        <v>-2.5360000000000001E-3</v>
      </c>
      <c r="G26" s="2">
        <v>-2.6800000000000001E-4</v>
      </c>
      <c r="H26" s="2">
        <v>-4.0689999999999997E-3</v>
      </c>
      <c r="I26" s="2">
        <v>-7.7250000000000001E-3</v>
      </c>
      <c r="J26" s="2">
        <v>-4.1399999999999998E-4</v>
      </c>
      <c r="K26" s="1">
        <f t="shared" si="2"/>
        <v>-2.820661186604469E-2</v>
      </c>
      <c r="L26" s="2">
        <f t="shared" si="2"/>
        <v>-5.0101408988415512</v>
      </c>
      <c r="M26" s="2">
        <f t="shared" si="2"/>
        <v>4.9537097794056244</v>
      </c>
      <c r="N26" s="2">
        <f t="shared" si="3"/>
        <v>-0.41816294634867984</v>
      </c>
      <c r="O26" s="2">
        <f t="shared" si="3"/>
        <v>-0.75639174888748373</v>
      </c>
      <c r="P26" s="2">
        <f t="shared" si="3"/>
        <v>-7.993414380987604E-2</v>
      </c>
      <c r="Q26" s="2">
        <f t="shared" si="3"/>
        <v>-1.2136269819492</v>
      </c>
      <c r="R26" s="2">
        <f t="shared" si="3"/>
        <v>-2.3040718691466133</v>
      </c>
      <c r="S26" s="3">
        <f t="shared" si="3"/>
        <v>-0.12348035648242045</v>
      </c>
    </row>
    <row r="27" spans="1:19">
      <c r="A27">
        <f t="shared" si="4"/>
        <v>22</v>
      </c>
      <c r="B27" s="1">
        <v>-0.173483</v>
      </c>
      <c r="C27" s="2">
        <v>-1.76532</v>
      </c>
      <c r="D27" s="2">
        <v>1.41835</v>
      </c>
      <c r="E27" s="2">
        <v>-1.4239999999999999E-3</v>
      </c>
      <c r="F27" s="2">
        <v>-2.5799999999999998E-3</v>
      </c>
      <c r="G27" s="2">
        <v>-2.6899999999999998E-4</v>
      </c>
      <c r="H27" s="2">
        <v>-3.8349999999999999E-3</v>
      </c>
      <c r="I27" s="2">
        <v>-7.4139999999999996E-3</v>
      </c>
      <c r="J27" s="2">
        <v>-2.5500000000000002E-4</v>
      </c>
      <c r="K27" s="1">
        <f t="shared" si="2"/>
        <v>-0.51743339815554945</v>
      </c>
      <c r="L27" s="2">
        <f t="shared" si="2"/>
        <v>-5.26527398322576</v>
      </c>
      <c r="M27" s="2">
        <f t="shared" si="2"/>
        <v>4.2303952564454361</v>
      </c>
      <c r="N27" s="2">
        <f t="shared" si="3"/>
        <v>-0.42472470442262494</v>
      </c>
      <c r="O27" s="2">
        <f t="shared" si="3"/>
        <v>-0.76951526503537382</v>
      </c>
      <c r="P27" s="2">
        <f t="shared" si="3"/>
        <v>-8.0232405540509893E-2</v>
      </c>
      <c r="Q27" s="2">
        <f t="shared" si="3"/>
        <v>-1.1438337369808755</v>
      </c>
      <c r="R27" s="2">
        <f t="shared" si="3"/>
        <v>-2.2113124709194811</v>
      </c>
      <c r="S27" s="3">
        <f t="shared" si="3"/>
        <v>-7.6056741311635798E-2</v>
      </c>
    </row>
    <row r="28" spans="1:19">
      <c r="A28">
        <f t="shared" si="4"/>
        <v>23</v>
      </c>
      <c r="B28" s="1">
        <v>-0.31845099999999998</v>
      </c>
      <c r="C28" s="2">
        <v>-1.8404199999999999</v>
      </c>
      <c r="D28" s="2">
        <v>1.2035199999999999</v>
      </c>
      <c r="E28" s="2">
        <v>-1.441E-3</v>
      </c>
      <c r="F28" s="2">
        <v>-2.6150000000000001E-3</v>
      </c>
      <c r="G28" s="2">
        <v>-2.6600000000000001E-4</v>
      </c>
      <c r="H28" s="2">
        <v>-3.5959999999999998E-3</v>
      </c>
      <c r="I28" s="2">
        <v>-7.0899999999999999E-3</v>
      </c>
      <c r="J28" s="2">
        <v>-1.01E-4</v>
      </c>
      <c r="K28" s="1">
        <f t="shared" si="2"/>
        <v>-0.94981746382085197</v>
      </c>
      <c r="L28" s="2">
        <f t="shared" si="2"/>
        <v>-5.4892685429317929</v>
      </c>
      <c r="M28" s="2">
        <f t="shared" si="2"/>
        <v>3.5896395805247017</v>
      </c>
      <c r="N28" s="2">
        <f t="shared" si="3"/>
        <v>-0.42979515384340067</v>
      </c>
      <c r="O28" s="2">
        <f t="shared" si="3"/>
        <v>-0.77995442560755912</v>
      </c>
      <c r="P28" s="2">
        <f t="shared" si="3"/>
        <v>-7.933762034860832E-2</v>
      </c>
      <c r="Q28" s="2">
        <f t="shared" si="3"/>
        <v>-1.0725491833593814</v>
      </c>
      <c r="R28" s="2">
        <f t="shared" si="3"/>
        <v>-2.1146756701941087</v>
      </c>
      <c r="S28" s="3">
        <f t="shared" si="3"/>
        <v>-3.0124434794020449E-2</v>
      </c>
    </row>
    <row r="29" spans="1:19">
      <c r="A29">
        <f t="shared" si="4"/>
        <v>24</v>
      </c>
      <c r="B29" s="1">
        <v>-0.44381900000000002</v>
      </c>
      <c r="C29" s="2">
        <v>-1.9049199999999999</v>
      </c>
      <c r="D29" s="2">
        <v>1.01728</v>
      </c>
      <c r="E29" s="2">
        <v>-1.4530000000000001E-3</v>
      </c>
      <c r="F29" s="2">
        <v>-2.6440000000000001E-3</v>
      </c>
      <c r="G29" s="2">
        <v>-2.61E-4</v>
      </c>
      <c r="H29" s="2">
        <v>-3.3540000000000002E-3</v>
      </c>
      <c r="I29" s="2">
        <v>-6.7559999999999999E-3</v>
      </c>
      <c r="J29" s="2">
        <v>4.8999999999999998E-5</v>
      </c>
      <c r="K29" s="1">
        <f t="shared" si="2"/>
        <v>-1.3237422302819171</v>
      </c>
      <c r="L29" s="2">
        <f t="shared" si="2"/>
        <v>-5.6816473591906371</v>
      </c>
      <c r="M29" s="2">
        <f t="shared" si="2"/>
        <v>3.0341569333921901</v>
      </c>
      <c r="N29" s="2">
        <f t="shared" si="3"/>
        <v>-0.43337429461100707</v>
      </c>
      <c r="O29" s="2">
        <f t="shared" si="3"/>
        <v>-0.7886040157959413</v>
      </c>
      <c r="P29" s="2">
        <f t="shared" si="3"/>
        <v>-7.7846311695438986E-2</v>
      </c>
      <c r="Q29" s="2">
        <f t="shared" si="3"/>
        <v>-1.0003698445459861</v>
      </c>
      <c r="R29" s="2">
        <f t="shared" si="3"/>
        <v>-2.0150562521623976</v>
      </c>
      <c r="S29" s="3">
        <f t="shared" si="3"/>
        <v>1.4614824801059426E-2</v>
      </c>
    </row>
    <row r="30" spans="1:19">
      <c r="A30">
        <f t="shared" si="4"/>
        <v>25</v>
      </c>
      <c r="B30" s="1">
        <v>-0.55216799999999999</v>
      </c>
      <c r="C30" s="2">
        <v>-1.9608699999999999</v>
      </c>
      <c r="D30" s="2">
        <v>0.85653900000000005</v>
      </c>
      <c r="E30" s="2">
        <v>-1.462E-3</v>
      </c>
      <c r="F30" s="2">
        <v>-2.6670000000000001E-3</v>
      </c>
      <c r="G30" s="2">
        <v>-2.5599999999999999E-4</v>
      </c>
      <c r="H30" s="2">
        <v>-3.1099999999999999E-3</v>
      </c>
      <c r="I30" s="2">
        <v>-6.4140000000000004E-3</v>
      </c>
      <c r="J30" s="2">
        <v>1.94E-4</v>
      </c>
      <c r="K30" s="1">
        <f t="shared" si="2"/>
        <v>-1.6469058328064043</v>
      </c>
      <c r="L30" s="2">
        <f t="shared" si="2"/>
        <v>-5.8485247974802848</v>
      </c>
      <c r="M30" s="2">
        <f t="shared" si="2"/>
        <v>2.5547280449540084</v>
      </c>
      <c r="N30" s="2">
        <f t="shared" si="3"/>
        <v>-0.4360586501867118</v>
      </c>
      <c r="O30" s="2">
        <f t="shared" si="3"/>
        <v>-0.79546403560052015</v>
      </c>
      <c r="P30" s="2">
        <f t="shared" si="3"/>
        <v>-7.6355003042269651E-2</v>
      </c>
      <c r="Q30" s="2">
        <f t="shared" si="3"/>
        <v>-0.92759398227132273</v>
      </c>
      <c r="R30" s="2">
        <f t="shared" si="3"/>
        <v>-1.9130507402856156</v>
      </c>
      <c r="S30" s="3">
        <f t="shared" si="3"/>
        <v>5.7862775742969975E-2</v>
      </c>
    </row>
    <row r="31" spans="1:19">
      <c r="A31">
        <f t="shared" si="4"/>
        <v>26</v>
      </c>
      <c r="B31" s="1">
        <v>-0.64605999999999997</v>
      </c>
      <c r="C31" s="2">
        <v>-2.0100199999999999</v>
      </c>
      <c r="D31" s="2">
        <v>0.71789999999999998</v>
      </c>
      <c r="E31" s="2">
        <v>-1.467E-3</v>
      </c>
      <c r="F31" s="2">
        <v>-2.6849999999999999E-3</v>
      </c>
      <c r="G31" s="2">
        <v>-2.4899999999999998E-4</v>
      </c>
      <c r="H31" s="2">
        <v>-2.8679999999999999E-3</v>
      </c>
      <c r="I31" s="2">
        <v>-6.0689999999999997E-3</v>
      </c>
      <c r="J31" s="2">
        <v>3.3300000000000002E-4</v>
      </c>
      <c r="K31" s="1">
        <f t="shared" si="2"/>
        <v>-1.9269497369331534</v>
      </c>
      <c r="L31" s="2">
        <f t="shared" si="2"/>
        <v>-5.9951204380868299</v>
      </c>
      <c r="M31" s="2">
        <f t="shared" si="2"/>
        <v>2.1412209642205227</v>
      </c>
      <c r="N31" s="2">
        <f t="shared" si="3"/>
        <v>-0.43754995883988118</v>
      </c>
      <c r="O31" s="2">
        <f t="shared" si="3"/>
        <v>-0.80083274675192961</v>
      </c>
      <c r="P31" s="2">
        <f t="shared" si="3"/>
        <v>-7.4267170927832582E-2</v>
      </c>
      <c r="Q31" s="2">
        <f t="shared" si="3"/>
        <v>-0.85541464345792717</v>
      </c>
      <c r="R31" s="2">
        <f t="shared" si="3"/>
        <v>-1.8101504432169317</v>
      </c>
      <c r="S31" s="3">
        <f t="shared" si="3"/>
        <v>9.9321156301077337E-2</v>
      </c>
    </row>
    <row r="32" spans="1:19">
      <c r="A32">
        <f t="shared" si="4"/>
        <v>27</v>
      </c>
      <c r="B32" s="1">
        <v>-0.72621899999999995</v>
      </c>
      <c r="C32" s="2">
        <v>-2.0522399999999998</v>
      </c>
      <c r="D32" s="2">
        <v>0.59980599999999995</v>
      </c>
      <c r="E32" s="2">
        <v>-1.469E-3</v>
      </c>
      <c r="F32" s="2">
        <v>-2.696E-3</v>
      </c>
      <c r="G32" s="2">
        <v>-2.41E-4</v>
      </c>
      <c r="H32" s="2">
        <v>-2.6280000000000001E-3</v>
      </c>
      <c r="I32" s="2">
        <v>-5.7219999999999997E-3</v>
      </c>
      <c r="J32" s="2">
        <v>4.6700000000000002E-4</v>
      </c>
      <c r="K32" s="1">
        <f t="shared" si="2"/>
        <v>-2.1660333575919539</v>
      </c>
      <c r="L32" s="2">
        <f t="shared" si="2"/>
        <v>-6.1210465407604477</v>
      </c>
      <c r="M32" s="2">
        <f t="shared" si="2"/>
        <v>1.7889917560457651</v>
      </c>
      <c r="N32" s="2">
        <f t="shared" si="3"/>
        <v>-0.43814648230114889</v>
      </c>
      <c r="O32" s="2">
        <f t="shared" si="3"/>
        <v>-0.80411362578890233</v>
      </c>
      <c r="P32" s="2">
        <f t="shared" si="3"/>
        <v>-7.188107708276166E-2</v>
      </c>
      <c r="Q32" s="2">
        <f t="shared" si="3"/>
        <v>-0.78383182810579954</v>
      </c>
      <c r="R32" s="2">
        <f t="shared" si="3"/>
        <v>-1.7066536226869802</v>
      </c>
      <c r="S32" s="3">
        <f t="shared" si="3"/>
        <v>0.13928822820601536</v>
      </c>
    </row>
    <row r="33" spans="1:19">
      <c r="A33">
        <f t="shared" si="4"/>
        <v>28</v>
      </c>
      <c r="B33" s="1">
        <v>-0.79302099999999998</v>
      </c>
      <c r="C33" s="2">
        <v>-2.0869900000000001</v>
      </c>
      <c r="D33" s="2">
        <v>0.50094300000000003</v>
      </c>
      <c r="E33" s="2">
        <v>-1.467E-3</v>
      </c>
      <c r="F33" s="2">
        <v>-2.702E-3</v>
      </c>
      <c r="G33" s="2">
        <v>-2.32E-4</v>
      </c>
      <c r="H33" s="2">
        <v>-2.3909999999999999E-3</v>
      </c>
      <c r="I33" s="2">
        <v>-5.3769999999999998E-3</v>
      </c>
      <c r="J33" s="2">
        <v>5.9400000000000002E-4</v>
      </c>
      <c r="K33" s="1">
        <f t="shared" si="2"/>
        <v>-2.3652781588899892</v>
      </c>
      <c r="L33" s="2">
        <f t="shared" si="2"/>
        <v>-6.2246924921557172</v>
      </c>
      <c r="M33" s="2">
        <f t="shared" si="2"/>
        <v>1.4941212612892065</v>
      </c>
      <c r="N33" s="2">
        <f t="shared" si="3"/>
        <v>-0.43754995883988118</v>
      </c>
      <c r="O33" s="2">
        <f t="shared" si="3"/>
        <v>-0.80590319617270545</v>
      </c>
      <c r="P33" s="2">
        <f t="shared" si="3"/>
        <v>-6.9196721507056871E-2</v>
      </c>
      <c r="Q33" s="2">
        <f t="shared" si="3"/>
        <v>-0.71314379794557314</v>
      </c>
      <c r="R33" s="2">
        <f t="shared" si="3"/>
        <v>-1.6037533256182965</v>
      </c>
      <c r="S33" s="3">
        <f t="shared" si="3"/>
        <v>0.17716746799651631</v>
      </c>
    </row>
    <row r="34" spans="1:19">
      <c r="A34">
        <f t="shared" si="4"/>
        <v>29</v>
      </c>
      <c r="B34" s="1">
        <v>-0.84774000000000005</v>
      </c>
      <c r="C34" s="2">
        <v>-2.1144599999999998</v>
      </c>
      <c r="D34" s="2">
        <v>0.41897600000000002</v>
      </c>
      <c r="E34" s="2">
        <v>-1.4630000000000001E-3</v>
      </c>
      <c r="F34" s="2">
        <v>-2.7030000000000001E-3</v>
      </c>
      <c r="G34" s="2">
        <v>-2.23E-4</v>
      </c>
      <c r="H34" s="2">
        <v>-2.16E-3</v>
      </c>
      <c r="I34" s="2">
        <v>-5.0359999999999997E-3</v>
      </c>
      <c r="J34" s="2">
        <v>7.1599999999999995E-4</v>
      </c>
      <c r="K34" s="1">
        <f t="shared" si="2"/>
        <v>-2.5284839952755345</v>
      </c>
      <c r="L34" s="2">
        <f t="shared" si="2"/>
        <v>-6.3066249895608388</v>
      </c>
      <c r="M34" s="2">
        <f t="shared" si="2"/>
        <v>1.2496450685405458</v>
      </c>
      <c r="N34" s="2">
        <f t="shared" si="3"/>
        <v>-0.43635691191734577</v>
      </c>
      <c r="O34" s="2">
        <f t="shared" si="3"/>
        <v>-0.8062014579033393</v>
      </c>
      <c r="P34" s="2">
        <f t="shared" si="3"/>
        <v>-6.6512365931352083E-2</v>
      </c>
      <c r="Q34" s="2">
        <f t="shared" si="3"/>
        <v>-0.64424533816915019</v>
      </c>
      <c r="R34" s="2">
        <f t="shared" si="3"/>
        <v>-1.5020460754721481</v>
      </c>
      <c r="S34" s="3">
        <f t="shared" si="3"/>
        <v>0.21355539913384791</v>
      </c>
    </row>
    <row r="35" spans="1:19">
      <c r="A35">
        <f t="shared" si="4"/>
        <v>30</v>
      </c>
      <c r="B35" s="1">
        <v>-0.89189600000000002</v>
      </c>
      <c r="C35" s="2">
        <v>-2.1351599999999999</v>
      </c>
      <c r="D35" s="2">
        <v>0.35136600000000001</v>
      </c>
      <c r="E35" s="2">
        <v>-1.456E-3</v>
      </c>
      <c r="F35" s="2">
        <v>-2.7000000000000001E-3</v>
      </c>
      <c r="G35" s="2">
        <v>-2.12E-4</v>
      </c>
      <c r="H35" s="2">
        <v>-1.9350000000000001E-3</v>
      </c>
      <c r="I35" s="2">
        <v>-4.7010000000000003E-3</v>
      </c>
      <c r="J35" s="2">
        <v>8.3199999999999995E-4</v>
      </c>
      <c r="K35" s="1">
        <f t="shared" si="2"/>
        <v>-2.6601844450542242</v>
      </c>
      <c r="L35" s="2">
        <f t="shared" si="2"/>
        <v>-6.3683651678020494</v>
      </c>
      <c r="M35" s="2">
        <f t="shared" si="2"/>
        <v>1.0479903124589891</v>
      </c>
      <c r="N35" s="2">
        <f t="shared" si="3"/>
        <v>-0.43426907980290869</v>
      </c>
      <c r="O35" s="2">
        <f t="shared" si="3"/>
        <v>-0.80530667271143774</v>
      </c>
      <c r="P35" s="2">
        <f t="shared" si="3"/>
        <v>-6.323148689437956E-2</v>
      </c>
      <c r="Q35" s="2">
        <f t="shared" si="3"/>
        <v>-0.57713644877653036</v>
      </c>
      <c r="R35" s="2">
        <f t="shared" si="3"/>
        <v>-1.4021283957098034</v>
      </c>
      <c r="S35" s="3">
        <f t="shared" si="3"/>
        <v>0.24815375988737637</v>
      </c>
    </row>
    <row r="36" spans="1:19">
      <c r="A36">
        <f t="shared" si="4"/>
        <v>31</v>
      </c>
      <c r="B36" s="1">
        <v>-0.92645500000000003</v>
      </c>
      <c r="C36" s="2">
        <v>-2.1491500000000001</v>
      </c>
      <c r="D36" s="2">
        <v>0.29624299999999998</v>
      </c>
      <c r="E36" s="2">
        <v>-1.4469999999999999E-3</v>
      </c>
      <c r="F36" s="2">
        <v>-2.6919999999999999E-3</v>
      </c>
      <c r="G36" s="2">
        <v>-2.02E-4</v>
      </c>
      <c r="H36" s="2">
        <v>-1.7160000000000001E-3</v>
      </c>
      <c r="I36" s="2">
        <v>-4.3740000000000003E-3</v>
      </c>
      <c r="J36" s="2">
        <v>9.4200000000000002E-4</v>
      </c>
      <c r="K36" s="1">
        <f t="shared" si="2"/>
        <v>-2.7632607165439818</v>
      </c>
      <c r="L36" s="2">
        <f t="shared" si="2"/>
        <v>-6.4100919839177282</v>
      </c>
      <c r="M36" s="2">
        <f t="shared" si="2"/>
        <v>0.88357949868168306</v>
      </c>
      <c r="N36" s="2">
        <f t="shared" si="3"/>
        <v>-0.43158472422720384</v>
      </c>
      <c r="O36" s="2">
        <f t="shared" si="3"/>
        <v>-0.80292057886636681</v>
      </c>
      <c r="P36" s="2">
        <f t="shared" si="3"/>
        <v>-6.0248869588040897E-2</v>
      </c>
      <c r="Q36" s="2">
        <f t="shared" si="3"/>
        <v>-0.51181712976771376</v>
      </c>
      <c r="R36" s="2">
        <f t="shared" si="3"/>
        <v>-1.3045968097925291</v>
      </c>
      <c r="S36" s="3">
        <f t="shared" si="3"/>
        <v>0.28096255025710165</v>
      </c>
    </row>
    <row r="37" spans="1:19">
      <c r="A37">
        <f t="shared" si="4"/>
        <v>32</v>
      </c>
      <c r="B37" s="1">
        <v>-0.952075</v>
      </c>
      <c r="C37" s="2">
        <v>-2.1562899999999998</v>
      </c>
      <c r="D37" s="2">
        <v>0.252139</v>
      </c>
      <c r="E37" s="2">
        <v>-1.4350000000000001E-3</v>
      </c>
      <c r="F37" s="2">
        <v>-2.679E-3</v>
      </c>
      <c r="G37" s="2">
        <v>-1.9100000000000001E-4</v>
      </c>
      <c r="H37" s="2">
        <v>-1.505E-3</v>
      </c>
      <c r="I37" s="2">
        <v>-4.0559999999999997E-3</v>
      </c>
      <c r="J37" s="2">
        <v>1.0460000000000001E-3</v>
      </c>
      <c r="K37" s="1">
        <f t="shared" si="2"/>
        <v>-2.839675371932378</v>
      </c>
      <c r="L37" s="2">
        <f t="shared" si="2"/>
        <v>-6.4313878714849846</v>
      </c>
      <c r="M37" s="2">
        <f t="shared" si="2"/>
        <v>0.75203414500292298</v>
      </c>
      <c r="N37" s="2">
        <f t="shared" si="3"/>
        <v>-0.42800558345959749</v>
      </c>
      <c r="O37" s="2">
        <f t="shared" si="3"/>
        <v>-0.7990431763681265</v>
      </c>
      <c r="P37" s="2">
        <f t="shared" si="3"/>
        <v>-5.6967990551068381E-2</v>
      </c>
      <c r="Q37" s="2">
        <f t="shared" si="3"/>
        <v>-0.44888390460396804</v>
      </c>
      <c r="R37" s="2">
        <f t="shared" si="3"/>
        <v>-1.2097495794509596</v>
      </c>
      <c r="S37" s="3">
        <f t="shared" si="3"/>
        <v>0.31198177024302365</v>
      </c>
    </row>
    <row r="38" spans="1:19">
      <c r="A38">
        <f t="shared" si="4"/>
        <v>33</v>
      </c>
      <c r="B38" s="1">
        <v>-0.96960100000000005</v>
      </c>
      <c r="C38" s="2">
        <v>-2.15673</v>
      </c>
      <c r="D38" s="2">
        <v>0.217524</v>
      </c>
      <c r="E38" s="2">
        <v>-1.421E-3</v>
      </c>
      <c r="F38" s="2">
        <v>-2.663E-3</v>
      </c>
      <c r="G38" s="2">
        <v>-1.7899999999999999E-4</v>
      </c>
      <c r="H38" s="2">
        <v>-1.3029999999999999E-3</v>
      </c>
      <c r="I38" s="2">
        <v>-3.7490000000000002E-3</v>
      </c>
      <c r="J38" s="2">
        <v>1.1440000000000001E-3</v>
      </c>
      <c r="K38" s="1">
        <f t="shared" si="2"/>
        <v>-2.8919487228432694</v>
      </c>
      <c r="L38" s="2">
        <f t="shared" si="2"/>
        <v>-6.4327002230997747</v>
      </c>
      <c r="M38" s="2">
        <f t="shared" si="2"/>
        <v>0.64879084694401035</v>
      </c>
      <c r="N38" s="2">
        <f t="shared" si="3"/>
        <v>-0.42382991923072333</v>
      </c>
      <c r="O38" s="2">
        <f t="shared" si="3"/>
        <v>-0.79427098867798462</v>
      </c>
      <c r="P38" s="2">
        <f t="shared" si="3"/>
        <v>-5.3388849783461978E-2</v>
      </c>
      <c r="Q38" s="2">
        <f t="shared" si="3"/>
        <v>-0.38863503501592717</v>
      </c>
      <c r="R38" s="2">
        <f t="shared" si="3"/>
        <v>-1.1181832281463631</v>
      </c>
      <c r="S38" s="3">
        <f t="shared" si="3"/>
        <v>0.34121141984514253</v>
      </c>
    </row>
    <row r="39" spans="1:19">
      <c r="A39">
        <f t="shared" si="4"/>
        <v>34</v>
      </c>
      <c r="B39" s="1">
        <v>-0.97999700000000001</v>
      </c>
      <c r="C39" s="2">
        <v>-2.15089</v>
      </c>
      <c r="D39" s="2">
        <v>0.19089700000000001</v>
      </c>
      <c r="E39" s="2">
        <v>-1.405E-3</v>
      </c>
      <c r="F39" s="2">
        <v>-2.643E-3</v>
      </c>
      <c r="G39" s="2">
        <v>-1.6799999999999999E-4</v>
      </c>
      <c r="H39" s="2">
        <v>-1.108E-3</v>
      </c>
      <c r="I39" s="2">
        <v>-3.454E-3</v>
      </c>
      <c r="J39" s="2">
        <v>1.237E-3</v>
      </c>
      <c r="K39" s="1">
        <f t="shared" si="2"/>
        <v>-2.922956012359966</v>
      </c>
      <c r="L39" s="2">
        <f t="shared" si="2"/>
        <v>-6.4152817380307567</v>
      </c>
      <c r="M39" s="2">
        <f t="shared" si="2"/>
        <v>0.56937269592813089</v>
      </c>
      <c r="N39" s="2">
        <f t="shared" si="3"/>
        <v>-0.41905773154058151</v>
      </c>
      <c r="O39" s="2">
        <f t="shared" si="3"/>
        <v>-0.78830575406530734</v>
      </c>
      <c r="P39" s="2">
        <f t="shared" si="3"/>
        <v>-5.0107970746489455E-2</v>
      </c>
      <c r="Q39" s="2">
        <f t="shared" si="3"/>
        <v>-0.33047399754232337</v>
      </c>
      <c r="R39" s="2">
        <f t="shared" si="3"/>
        <v>-1.0301960176093725</v>
      </c>
      <c r="S39" s="3">
        <f t="shared" si="3"/>
        <v>0.36894976079409203</v>
      </c>
    </row>
    <row r="40" spans="1:19">
      <c r="A40">
        <f t="shared" si="4"/>
        <v>35</v>
      </c>
      <c r="B40" s="1">
        <v>-0.98406400000000005</v>
      </c>
      <c r="C40" s="2">
        <v>-2.1391800000000001</v>
      </c>
      <c r="D40" s="2">
        <v>0.17105000000000001</v>
      </c>
      <c r="E40" s="2">
        <v>-1.3879999999999999E-3</v>
      </c>
      <c r="F40" s="2">
        <v>-2.6189999999999998E-3</v>
      </c>
      <c r="G40" s="2">
        <v>-1.56E-4</v>
      </c>
      <c r="H40" s="2">
        <v>-9.2299999999999999E-4</v>
      </c>
      <c r="I40" s="2">
        <v>-3.1719999999999999E-3</v>
      </c>
      <c r="J40" s="2">
        <v>1.3259999999999999E-3</v>
      </c>
      <c r="K40" s="1">
        <f t="shared" si="2"/>
        <v>-2.9350863169448456</v>
      </c>
      <c r="L40" s="2">
        <f t="shared" si="2"/>
        <v>-6.3803552893735311</v>
      </c>
      <c r="M40" s="2">
        <f t="shared" si="2"/>
        <v>0.51017669024922752</v>
      </c>
      <c r="N40" s="2">
        <f t="shared" si="3"/>
        <v>-0.41398728211980573</v>
      </c>
      <c r="O40" s="2">
        <f t="shared" si="3"/>
        <v>-0.78114747253009453</v>
      </c>
      <c r="P40" s="2">
        <f t="shared" si="3"/>
        <v>-4.6528829978883066E-2</v>
      </c>
      <c r="Q40" s="2">
        <f t="shared" si="3"/>
        <v>-0.27529557737505816</v>
      </c>
      <c r="R40" s="2">
        <f t="shared" si="3"/>
        <v>-0.94608620957062239</v>
      </c>
      <c r="S40" s="3">
        <f t="shared" si="3"/>
        <v>0.39549505482050606</v>
      </c>
    </row>
    <row r="41" spans="1:19">
      <c r="A41">
        <f t="shared" si="4"/>
        <v>36</v>
      </c>
      <c r="B41" s="1">
        <v>-0.98243800000000003</v>
      </c>
      <c r="C41" s="2">
        <v>-2.1219199999999998</v>
      </c>
      <c r="D41" s="2">
        <v>0.15704499999999999</v>
      </c>
      <c r="E41" s="2">
        <v>-1.369E-3</v>
      </c>
      <c r="F41" s="2">
        <v>-2.5929999999999998E-3</v>
      </c>
      <c r="G41" s="2">
        <v>-1.44E-4</v>
      </c>
      <c r="H41" s="2">
        <v>-7.4700000000000005E-4</v>
      </c>
      <c r="I41" s="2">
        <v>-2.9030000000000002E-3</v>
      </c>
      <c r="J41" s="2">
        <v>1.41E-3</v>
      </c>
      <c r="K41" s="1">
        <f t="shared" si="2"/>
        <v>-2.9302365812047388</v>
      </c>
      <c r="L41" s="2">
        <f t="shared" si="2"/>
        <v>-6.3288753146661252</v>
      </c>
      <c r="M41" s="2">
        <f t="shared" si="2"/>
        <v>0.46840513487395458</v>
      </c>
      <c r="N41" s="2">
        <f t="shared" si="3"/>
        <v>-0.4083203092377623</v>
      </c>
      <c r="O41" s="2">
        <f t="shared" si="3"/>
        <v>-0.77339266753361402</v>
      </c>
      <c r="P41" s="2">
        <f t="shared" si="3"/>
        <v>-4.2949689211276676E-2</v>
      </c>
      <c r="Q41" s="2">
        <f t="shared" si="3"/>
        <v>-0.22280151278349777</v>
      </c>
      <c r="R41" s="2">
        <f t="shared" si="3"/>
        <v>-0.86585380403011247</v>
      </c>
      <c r="S41" s="3">
        <f t="shared" si="3"/>
        <v>0.42054904019375083</v>
      </c>
    </row>
    <row r="42" spans="1:19">
      <c r="A42">
        <f t="shared" si="4"/>
        <v>37</v>
      </c>
      <c r="B42" s="1">
        <v>-0.97574799999999995</v>
      </c>
      <c r="C42" s="2">
        <v>-2.0995400000000002</v>
      </c>
      <c r="D42" s="2">
        <v>0.14804800000000001</v>
      </c>
      <c r="E42" s="2">
        <v>-1.348E-3</v>
      </c>
      <c r="F42" s="2">
        <v>-2.5639999999999999E-3</v>
      </c>
      <c r="G42" s="2">
        <v>-1.3300000000000001E-4</v>
      </c>
      <c r="H42" s="2">
        <v>-5.8E-4</v>
      </c>
      <c r="I42" s="2">
        <v>-2.6480000000000002E-3</v>
      </c>
      <c r="J42" s="2">
        <v>1.4890000000000001E-3</v>
      </c>
      <c r="K42" s="1">
        <f t="shared" si="2"/>
        <v>-2.9102828714253328</v>
      </c>
      <c r="L42" s="2">
        <f t="shared" si="2"/>
        <v>-6.262124339350267</v>
      </c>
      <c r="M42" s="2">
        <f t="shared" si="2"/>
        <v>0.44157052696882571</v>
      </c>
      <c r="N42" s="2">
        <f t="shared" si="3"/>
        <v>-0.40205681289445117</v>
      </c>
      <c r="O42" s="2">
        <f t="shared" si="3"/>
        <v>-0.76474307734523184</v>
      </c>
      <c r="P42" s="2">
        <f t="shared" si="3"/>
        <v>-3.966881017430416E-2</v>
      </c>
      <c r="Q42" s="2">
        <f t="shared" si="3"/>
        <v>-0.1729918037676422</v>
      </c>
      <c r="R42" s="2">
        <f t="shared" si="3"/>
        <v>-0.78979706271847683</v>
      </c>
      <c r="S42" s="3">
        <f t="shared" si="3"/>
        <v>0.44411171691382623</v>
      </c>
    </row>
    <row r="43" spans="1:19">
      <c r="A43">
        <f t="shared" si="4"/>
        <v>38</v>
      </c>
      <c r="B43" s="1">
        <v>-0.96464499999999997</v>
      </c>
      <c r="C43" s="2">
        <v>-2.0725799999999999</v>
      </c>
      <c r="D43" s="2">
        <v>0.143291</v>
      </c>
      <c r="E43" s="2">
        <v>-1.3270000000000001E-3</v>
      </c>
      <c r="F43" s="2">
        <v>-2.532E-3</v>
      </c>
      <c r="G43" s="2">
        <v>-1.22E-4</v>
      </c>
      <c r="H43" s="2">
        <v>-4.2200000000000001E-4</v>
      </c>
      <c r="I43" s="2">
        <v>-2.4090000000000001E-3</v>
      </c>
      <c r="J43" s="2">
        <v>1.565E-3</v>
      </c>
      <c r="K43" s="1">
        <f t="shared" si="2"/>
        <v>-2.8771668714730549</v>
      </c>
      <c r="L43" s="2">
        <f t="shared" si="2"/>
        <v>-6.1817129767713759</v>
      </c>
      <c r="M43" s="2">
        <f t="shared" si="2"/>
        <v>0.42738221644257268</v>
      </c>
      <c r="N43" s="2">
        <f t="shared" si="3"/>
        <v>-0.39579331655113997</v>
      </c>
      <c r="O43" s="2">
        <f t="shared" si="3"/>
        <v>-0.7551987019649482</v>
      </c>
      <c r="P43" s="2">
        <f t="shared" si="3"/>
        <v>-3.6387931137331631E-2</v>
      </c>
      <c r="Q43" s="2">
        <f t="shared" si="3"/>
        <v>-0.12586645032749139</v>
      </c>
      <c r="R43" s="2">
        <f t="shared" si="3"/>
        <v>-0.71851250909698283</v>
      </c>
      <c r="S43" s="3">
        <f t="shared" si="3"/>
        <v>0.466779608442</v>
      </c>
    </row>
    <row r="44" spans="1:19">
      <c r="A44">
        <f t="shared" si="4"/>
        <v>39</v>
      </c>
      <c r="B44" s="1">
        <v>-0.94972100000000004</v>
      </c>
      <c r="C44" s="2">
        <v>-2.0415800000000002</v>
      </c>
      <c r="D44" s="2">
        <v>0.14213300000000001</v>
      </c>
      <c r="E44" s="2">
        <v>-1.304E-3</v>
      </c>
      <c r="F44" s="2">
        <v>-2.4970000000000001E-3</v>
      </c>
      <c r="G44" s="2">
        <v>-1.1E-4</v>
      </c>
      <c r="H44" s="2">
        <v>-2.7399999999999999E-4</v>
      </c>
      <c r="I44" s="2">
        <v>-2.1840000000000002E-3</v>
      </c>
      <c r="J44" s="2">
        <v>1.637E-3</v>
      </c>
      <c r="K44" s="1">
        <f t="shared" si="2"/>
        <v>-2.8326542907932568</v>
      </c>
      <c r="L44" s="2">
        <f t="shared" si="2"/>
        <v>-6.0892518402748781</v>
      </c>
      <c r="M44" s="2">
        <f t="shared" si="2"/>
        <v>0.42392834560183257</v>
      </c>
      <c r="N44" s="2">
        <f t="shared" si="3"/>
        <v>-0.38893329674656107</v>
      </c>
      <c r="O44" s="2">
        <f t="shared" si="3"/>
        <v>-0.74475954139276301</v>
      </c>
      <c r="P44" s="2">
        <f t="shared" si="3"/>
        <v>-3.2808790369725248E-2</v>
      </c>
      <c r="Q44" s="2">
        <f t="shared" si="3"/>
        <v>-8.1723714193679242E-2</v>
      </c>
      <c r="R44" s="2">
        <f t="shared" si="3"/>
        <v>-0.651403619704363</v>
      </c>
      <c r="S44" s="3">
        <f t="shared" si="3"/>
        <v>0.48825445304763843</v>
      </c>
    </row>
    <row r="45" spans="1:19">
      <c r="A45">
        <f t="shared" si="4"/>
        <v>40</v>
      </c>
      <c r="B45" s="1">
        <v>-0.93148399999999998</v>
      </c>
      <c r="C45" s="2">
        <v>-2.0070299999999999</v>
      </c>
      <c r="D45" s="2">
        <v>0.144063</v>
      </c>
      <c r="E45" s="2">
        <v>-1.2800000000000001E-3</v>
      </c>
      <c r="F45" s="2">
        <v>-2.4610000000000001E-3</v>
      </c>
      <c r="G45" s="2">
        <v>-1E-4</v>
      </c>
      <c r="H45" s="2">
        <v>-1.35E-4</v>
      </c>
      <c r="I45" s="2">
        <v>-1.9750000000000002E-3</v>
      </c>
      <c r="J45" s="2">
        <v>1.7049999999999999E-3</v>
      </c>
      <c r="K45" s="1">
        <f t="shared" si="2"/>
        <v>-2.7782602989775587</v>
      </c>
      <c r="L45" s="2">
        <f t="shared" si="2"/>
        <v>-5.9862024123408766</v>
      </c>
      <c r="M45" s="2">
        <f t="shared" si="2"/>
        <v>0.42968479700306611</v>
      </c>
      <c r="N45" s="2">
        <f t="shared" si="3"/>
        <v>-0.38177501521134827</v>
      </c>
      <c r="O45" s="2">
        <f t="shared" si="3"/>
        <v>-0.73402211908994386</v>
      </c>
      <c r="P45" s="2">
        <f t="shared" si="3"/>
        <v>-2.9826173063386585E-2</v>
      </c>
      <c r="Q45" s="2">
        <f t="shared" si="3"/>
        <v>-4.0265333635571887E-2</v>
      </c>
      <c r="R45" s="2">
        <f t="shared" si="3"/>
        <v>-0.58906691800188504</v>
      </c>
      <c r="S45" s="3">
        <f t="shared" si="3"/>
        <v>0.50853625073074116</v>
      </c>
    </row>
    <row r="46" spans="1:19">
      <c r="A46">
        <f t="shared" si="4"/>
        <v>41</v>
      </c>
      <c r="B46" s="1">
        <v>-0.91039899999999996</v>
      </c>
      <c r="C46" s="2">
        <v>-1.9694400000000001</v>
      </c>
      <c r="D46" s="2">
        <v>0.148644</v>
      </c>
      <c r="E46" s="2">
        <v>-1.256E-3</v>
      </c>
      <c r="F46" s="2">
        <v>-2.4229999999999998E-3</v>
      </c>
      <c r="G46" s="2">
        <v>-8.8999999999999995E-5</v>
      </c>
      <c r="H46" s="2">
        <v>-5.1000000000000003E-6</v>
      </c>
      <c r="I46" s="2">
        <v>-1.781E-3</v>
      </c>
      <c r="J46" s="2">
        <v>1.7700000000000001E-3</v>
      </c>
      <c r="K46" s="1">
        <f t="shared" si="2"/>
        <v>-2.7153718130734079</v>
      </c>
      <c r="L46" s="2">
        <f t="shared" si="2"/>
        <v>-5.8740858277956072</v>
      </c>
      <c r="M46" s="2">
        <f t="shared" si="2"/>
        <v>0.4433481668834035</v>
      </c>
      <c r="N46" s="2">
        <f t="shared" si="3"/>
        <v>-0.37461673367613546</v>
      </c>
      <c r="O46" s="2">
        <f t="shared" si="3"/>
        <v>-0.72268817332585689</v>
      </c>
      <c r="P46" s="2">
        <f t="shared" si="3"/>
        <v>-2.6545294026414059E-2</v>
      </c>
      <c r="Q46" s="2">
        <f t="shared" si="3"/>
        <v>-1.5211348262327159E-3</v>
      </c>
      <c r="R46" s="2">
        <f t="shared" si="3"/>
        <v>-0.5312041422589151</v>
      </c>
      <c r="S46" s="3">
        <f t="shared" si="3"/>
        <v>0.52792326322194261</v>
      </c>
    </row>
    <row r="47" spans="1:19">
      <c r="A47">
        <f t="shared" si="4"/>
        <v>42</v>
      </c>
      <c r="B47" s="1">
        <v>-0.88691699999999996</v>
      </c>
      <c r="C47" s="2">
        <v>-1.9293199999999999</v>
      </c>
      <c r="D47" s="2">
        <v>0.15548000000000001</v>
      </c>
      <c r="E47" s="2">
        <v>-1.2310000000000001E-3</v>
      </c>
      <c r="F47" s="2">
        <v>-2.3830000000000001E-3</v>
      </c>
      <c r="G47" s="2">
        <v>-7.8999999999999996E-5</v>
      </c>
      <c r="H47" s="2">
        <v>1.16E-4</v>
      </c>
      <c r="I47" s="2">
        <v>-1.6019999999999999E-3</v>
      </c>
      <c r="J47" s="2">
        <v>1.833E-3</v>
      </c>
      <c r="K47" s="1">
        <f t="shared" si="2"/>
        <v>-2.6453339934859637</v>
      </c>
      <c r="L47" s="2">
        <f t="shared" si="2"/>
        <v>-5.7544232214653004</v>
      </c>
      <c r="M47" s="2">
        <f t="shared" si="2"/>
        <v>0.4637373387895346</v>
      </c>
      <c r="N47" s="2">
        <f t="shared" si="3"/>
        <v>-0.36716019041028886</v>
      </c>
      <c r="O47" s="2">
        <f t="shared" si="3"/>
        <v>-0.71075770410050232</v>
      </c>
      <c r="P47" s="2">
        <f t="shared" si="3"/>
        <v>-2.3562676720075396E-2</v>
      </c>
      <c r="Q47" s="2">
        <f t="shared" si="3"/>
        <v>3.4598360753528436E-2</v>
      </c>
      <c r="R47" s="2">
        <f t="shared" si="3"/>
        <v>-0.47781529247545301</v>
      </c>
      <c r="S47" s="3">
        <f t="shared" si="3"/>
        <v>0.54671375225187602</v>
      </c>
    </row>
    <row r="48" spans="1:19">
      <c r="A48">
        <f t="shared" si="4"/>
        <v>43</v>
      </c>
      <c r="B48" s="1">
        <v>-0.86145400000000005</v>
      </c>
      <c r="C48" s="2">
        <v>-1.88713</v>
      </c>
      <c r="D48" s="2">
        <v>0.16422600000000001</v>
      </c>
      <c r="E48" s="2">
        <v>-1.2049999999999999E-3</v>
      </c>
      <c r="F48" s="2">
        <v>-2.3419999999999999E-3</v>
      </c>
      <c r="G48" s="2">
        <v>-6.8999999999999997E-5</v>
      </c>
      <c r="H48" s="2">
        <v>2.2699999999999999E-4</v>
      </c>
      <c r="I48" s="2">
        <v>-1.438E-3</v>
      </c>
      <c r="J48" s="2">
        <v>1.8929999999999999E-3</v>
      </c>
      <c r="K48" s="1">
        <f t="shared" si="2"/>
        <v>-2.5693876090146626</v>
      </c>
      <c r="L48" s="2">
        <f t="shared" si="2"/>
        <v>-5.6285865973108722</v>
      </c>
      <c r="M48" s="2">
        <f t="shared" si="2"/>
        <v>0.48982330975077254</v>
      </c>
      <c r="N48" s="2">
        <f t="shared" si="3"/>
        <v>-0.35940538541380829</v>
      </c>
      <c r="O48" s="2">
        <f t="shared" si="3"/>
        <v>-0.69852897314451379</v>
      </c>
      <c r="P48" s="2">
        <f t="shared" si="3"/>
        <v>-2.0580059413736741E-2</v>
      </c>
      <c r="Q48" s="2">
        <f t="shared" si="3"/>
        <v>6.7705412853887537E-2</v>
      </c>
      <c r="R48" s="2">
        <f t="shared" si="3"/>
        <v>-0.42890036865149911</v>
      </c>
      <c r="S48" s="3">
        <f t="shared" si="3"/>
        <v>0.56460945608990798</v>
      </c>
    </row>
    <row r="49" spans="1:29">
      <c r="A49">
        <f t="shared" si="4"/>
        <v>44</v>
      </c>
      <c r="B49" s="1">
        <v>-0.83437600000000001</v>
      </c>
      <c r="C49" s="2">
        <v>-1.84334</v>
      </c>
      <c r="D49" s="2">
        <v>0.17458599999999999</v>
      </c>
      <c r="E49" s="2">
        <v>-1.1789999999999999E-3</v>
      </c>
      <c r="F49" s="2">
        <v>-2.2989999999999998E-3</v>
      </c>
      <c r="G49" s="2">
        <v>-5.8999999999999998E-5</v>
      </c>
      <c r="H49" s="2">
        <v>3.3E-4</v>
      </c>
      <c r="I49" s="2">
        <v>-1.2899999999999999E-3</v>
      </c>
      <c r="J49" s="2">
        <v>1.9499999999999999E-3</v>
      </c>
      <c r="K49" s="1">
        <f t="shared" si="2"/>
        <v>-2.4886242975936246</v>
      </c>
      <c r="L49" s="2">
        <f t="shared" si="2"/>
        <v>-5.4979777854663023</v>
      </c>
      <c r="M49" s="2">
        <f t="shared" si="2"/>
        <v>0.52072322504444102</v>
      </c>
      <c r="N49" s="2">
        <f t="shared" si="3"/>
        <v>-0.35165058041732777</v>
      </c>
      <c r="O49" s="2">
        <f t="shared" si="3"/>
        <v>-0.68570371872725755</v>
      </c>
      <c r="P49" s="2">
        <f t="shared" si="3"/>
        <v>-1.7597442107398085E-2</v>
      </c>
      <c r="Q49" s="2">
        <f t="shared" si="3"/>
        <v>9.8426371109175723E-2</v>
      </c>
      <c r="R49" s="2">
        <f t="shared" si="3"/>
        <v>-0.38475763251768691</v>
      </c>
      <c r="S49" s="3">
        <f t="shared" si="3"/>
        <v>0.58161037473603827</v>
      </c>
    </row>
    <row r="50" spans="1:29">
      <c r="A50">
        <f t="shared" si="4"/>
        <v>45</v>
      </c>
      <c r="B50" s="1">
        <v>-0.80601199999999995</v>
      </c>
      <c r="C50" s="2">
        <v>-1.7983199999999999</v>
      </c>
      <c r="D50" s="2">
        <v>0.18629899999999999</v>
      </c>
      <c r="E50" s="2">
        <v>-1.1529999999999999E-3</v>
      </c>
      <c r="F50" s="2">
        <v>-2.2560000000000002E-3</v>
      </c>
      <c r="G50" s="2">
        <v>-5.0000000000000002E-5</v>
      </c>
      <c r="H50" s="2">
        <v>4.2499999999999998E-4</v>
      </c>
      <c r="I50" s="2">
        <v>-1.155E-3</v>
      </c>
      <c r="J50" s="2">
        <v>2.0049999999999998E-3</v>
      </c>
      <c r="K50" s="1">
        <f t="shared" si="2"/>
        <v>-2.4040253403166343</v>
      </c>
      <c r="L50" s="2">
        <f t="shared" si="2"/>
        <v>-5.3637003543349353</v>
      </c>
      <c r="M50" s="2">
        <f t="shared" si="2"/>
        <v>0.5556586215535857</v>
      </c>
      <c r="N50" s="2">
        <f t="shared" si="3"/>
        <v>-0.34389577542084732</v>
      </c>
      <c r="O50" s="2">
        <f t="shared" si="3"/>
        <v>-0.67287846431000142</v>
      </c>
      <c r="P50" s="2">
        <f t="shared" si="3"/>
        <v>-1.4913086531693293E-2</v>
      </c>
      <c r="Q50" s="2">
        <f t="shared" si="3"/>
        <v>0.12676123551939297</v>
      </c>
      <c r="R50" s="2">
        <f t="shared" si="3"/>
        <v>-0.34449229888211502</v>
      </c>
      <c r="S50" s="3">
        <f t="shared" si="3"/>
        <v>0.59801476992090097</v>
      </c>
      <c r="AC50" s="13"/>
    </row>
    <row r="51" spans="1:29">
      <c r="A51">
        <f t="shared" si="4"/>
        <v>46</v>
      </c>
      <c r="B51" s="1">
        <v>-0.77666900000000005</v>
      </c>
      <c r="C51" s="2">
        <v>-1.7524599999999999</v>
      </c>
      <c r="D51" s="2">
        <v>0.19912199999999999</v>
      </c>
      <c r="E51" s="2">
        <v>-1.126E-3</v>
      </c>
      <c r="F51" s="2">
        <v>-2.212E-3</v>
      </c>
      <c r="G51" s="2">
        <v>-4.1E-5</v>
      </c>
      <c r="H51" s="2">
        <v>5.1199999999999998E-4</v>
      </c>
      <c r="I51" s="2">
        <v>-1.0349999999999999E-3</v>
      </c>
      <c r="J51" s="2">
        <v>2.0579999999999999E-3</v>
      </c>
      <c r="K51" s="1">
        <f t="shared" si="2"/>
        <v>-2.3165064006967397</v>
      </c>
      <c r="L51" s="2">
        <f t="shared" si="2"/>
        <v>-5.2269175246662449</v>
      </c>
      <c r="M51" s="2">
        <f t="shared" si="2"/>
        <v>0.59390472327276633</v>
      </c>
      <c r="N51" s="2">
        <f t="shared" si="3"/>
        <v>-0.33584270869373295</v>
      </c>
      <c r="O51" s="2">
        <f t="shared" si="3"/>
        <v>-0.65975494816211122</v>
      </c>
      <c r="P51" s="2">
        <f t="shared" si="3"/>
        <v>-1.22287309559885E-2</v>
      </c>
      <c r="Q51" s="2">
        <f t="shared" si="3"/>
        <v>0.1527100060845393</v>
      </c>
      <c r="R51" s="2">
        <f t="shared" si="3"/>
        <v>-0.3087008912060511</v>
      </c>
      <c r="S51" s="3">
        <f t="shared" si="3"/>
        <v>0.61382264164449585</v>
      </c>
    </row>
    <row r="52" spans="1:29">
      <c r="A52">
        <f t="shared" si="4"/>
        <v>47</v>
      </c>
      <c r="B52" s="1">
        <v>-0.74662499999999998</v>
      </c>
      <c r="C52" s="2">
        <v>-1.70608</v>
      </c>
      <c r="D52" s="2">
        <v>0.21282899999999999</v>
      </c>
      <c r="E52" s="2">
        <v>-1.1000000000000001E-3</v>
      </c>
      <c r="F52" s="2">
        <v>-2.1670000000000001E-3</v>
      </c>
      <c r="G52" s="2">
        <v>-3.3000000000000003E-5</v>
      </c>
      <c r="H52" s="2">
        <v>5.9100000000000005E-4</v>
      </c>
      <c r="I52" s="2">
        <v>-9.2699999999999998E-4</v>
      </c>
      <c r="J52" s="2">
        <v>2.1080000000000001E-3</v>
      </c>
      <c r="K52" s="1">
        <f t="shared" si="2"/>
        <v>-2.2268966463451005</v>
      </c>
      <c r="L52" s="2">
        <f t="shared" si="2"/>
        <v>-5.0885837339982585</v>
      </c>
      <c r="M52" s="2">
        <f t="shared" si="2"/>
        <v>0.63478745869075026</v>
      </c>
      <c r="N52" s="2">
        <f t="shared" si="3"/>
        <v>-0.32808790369725244</v>
      </c>
      <c r="O52" s="2">
        <f t="shared" si="3"/>
        <v>-0.64633317028358728</v>
      </c>
      <c r="P52" s="2">
        <f t="shared" si="3"/>
        <v>-9.8426371109175733E-3</v>
      </c>
      <c r="Q52" s="2">
        <f t="shared" si="3"/>
        <v>0.17627268280461472</v>
      </c>
      <c r="R52" s="2">
        <f t="shared" si="3"/>
        <v>-0.27648862429759363</v>
      </c>
      <c r="S52" s="3">
        <f t="shared" si="3"/>
        <v>0.62873572817618917</v>
      </c>
    </row>
    <row r="53" spans="1:29">
      <c r="A53">
        <f t="shared" si="4"/>
        <v>48</v>
      </c>
      <c r="B53" s="1">
        <v>-0.71612600000000004</v>
      </c>
      <c r="C53" s="2">
        <v>-1.6594599999999999</v>
      </c>
      <c r="D53" s="2">
        <v>0.227211</v>
      </c>
      <c r="E53" s="2">
        <v>-1.073E-3</v>
      </c>
      <c r="F53" s="2">
        <v>-2.1210000000000001E-3</v>
      </c>
      <c r="G53" s="2">
        <v>-2.4000000000000001E-5</v>
      </c>
      <c r="H53" s="2">
        <v>6.6200000000000005E-4</v>
      </c>
      <c r="I53" s="2">
        <v>-8.3299999999999997E-4</v>
      </c>
      <c r="J53" s="2">
        <v>2.1559999999999999E-3</v>
      </c>
      <c r="K53" s="1">
        <f t="shared" si="2"/>
        <v>-2.1359298011190782</v>
      </c>
      <c r="L53" s="2">
        <f t="shared" si="2"/>
        <v>-4.9495341151767498</v>
      </c>
      <c r="M53" s="2">
        <f t="shared" si="2"/>
        <v>0.67768346079051289</v>
      </c>
      <c r="N53" s="2">
        <f t="shared" si="3"/>
        <v>-0.32003483697013801</v>
      </c>
      <c r="O53" s="2">
        <f t="shared" si="3"/>
        <v>-0.63261313067442948</v>
      </c>
      <c r="P53" s="2">
        <f t="shared" si="3"/>
        <v>-7.1582815352127802E-3</v>
      </c>
      <c r="Q53" s="2">
        <f t="shared" si="3"/>
        <v>0.19744926567961921</v>
      </c>
      <c r="R53" s="2">
        <f t="shared" si="3"/>
        <v>-0.24845202161801022</v>
      </c>
      <c r="S53" s="3">
        <f t="shared" si="3"/>
        <v>0.64305229124661467</v>
      </c>
    </row>
    <row r="54" spans="1:29">
      <c r="A54">
        <f t="shared" si="4"/>
        <v>49</v>
      </c>
      <c r="B54" s="1">
        <v>-0.685392</v>
      </c>
      <c r="C54" s="2">
        <v>-1.61286</v>
      </c>
      <c r="D54" s="2">
        <v>0.24207500000000001</v>
      </c>
      <c r="E54" s="2">
        <v>-1.0460000000000001E-3</v>
      </c>
      <c r="F54" s="2">
        <v>-2.075E-3</v>
      </c>
      <c r="G54" s="2">
        <v>-1.7E-5</v>
      </c>
      <c r="H54" s="2">
        <v>7.2599999999999997E-4</v>
      </c>
      <c r="I54" s="2">
        <v>-7.5000000000000002E-4</v>
      </c>
      <c r="J54" s="2">
        <v>2.202E-3</v>
      </c>
      <c r="K54" s="1">
        <f t="shared" si="2"/>
        <v>-2.0442620408260659</v>
      </c>
      <c r="L54" s="2">
        <f t="shared" si="2"/>
        <v>-4.8105441487013687</v>
      </c>
      <c r="M54" s="2">
        <f t="shared" si="2"/>
        <v>0.72201708443193069</v>
      </c>
      <c r="N54" s="2">
        <f t="shared" si="3"/>
        <v>-0.31198177024302365</v>
      </c>
      <c r="O54" s="2">
        <f t="shared" si="3"/>
        <v>-0.61889309106527157</v>
      </c>
      <c r="P54" s="2">
        <f t="shared" si="3"/>
        <v>-5.0704494207757184E-3</v>
      </c>
      <c r="Q54" s="2">
        <f t="shared" si="3"/>
        <v>0.21653801644018658</v>
      </c>
      <c r="R54" s="2">
        <f t="shared" si="3"/>
        <v>-0.22369629797539936</v>
      </c>
      <c r="S54" s="3">
        <f t="shared" si="3"/>
        <v>0.65677233085577258</v>
      </c>
    </row>
    <row r="55" spans="1:29">
      <c r="A55">
        <f t="shared" si="4"/>
        <v>50</v>
      </c>
      <c r="B55" s="1">
        <v>-0.65461800000000003</v>
      </c>
      <c r="C55" s="2">
        <v>-1.56647</v>
      </c>
      <c r="D55" s="2">
        <v>0.25723600000000002</v>
      </c>
      <c r="E55" s="2">
        <v>-1.0189999999999999E-3</v>
      </c>
      <c r="F55" s="2">
        <v>-2.029E-3</v>
      </c>
      <c r="G55" s="2">
        <v>-9.3000000000000007E-6</v>
      </c>
      <c r="H55" s="2">
        <v>7.8299999999999995E-4</v>
      </c>
      <c r="I55" s="2">
        <v>-6.78E-4</v>
      </c>
      <c r="J55" s="2">
        <v>2.2439999999999999E-3</v>
      </c>
      <c r="K55" s="1">
        <f t="shared" si="2"/>
        <v>-1.9524749758408</v>
      </c>
      <c r="L55" s="2">
        <f t="shared" si="2"/>
        <v>-4.6721805318603185</v>
      </c>
      <c r="M55" s="2">
        <f t="shared" si="2"/>
        <v>0.76723654541333119</v>
      </c>
      <c r="N55" s="2">
        <f t="shared" si="3"/>
        <v>-0.30392870351590923</v>
      </c>
      <c r="O55" s="2">
        <f t="shared" si="3"/>
        <v>-0.60517305145611378</v>
      </c>
      <c r="P55" s="2">
        <f t="shared" si="3"/>
        <v>-2.7738340948949523E-3</v>
      </c>
      <c r="Q55" s="2">
        <f t="shared" si="3"/>
        <v>0.23353893508631693</v>
      </c>
      <c r="R55" s="2">
        <f t="shared" si="3"/>
        <v>-0.20222145336976102</v>
      </c>
      <c r="S55" s="3">
        <f t="shared" si="3"/>
        <v>0.66929932354239485</v>
      </c>
    </row>
    <row r="56" spans="1:29">
      <c r="A56">
        <f t="shared" si="4"/>
        <v>51</v>
      </c>
      <c r="B56" s="1">
        <v>-0.62398100000000001</v>
      </c>
      <c r="C56" s="2">
        <v>-1.5204800000000001</v>
      </c>
      <c r="D56" s="2">
        <v>0.27251700000000001</v>
      </c>
      <c r="E56" s="2">
        <v>-9.9299999999999996E-4</v>
      </c>
      <c r="F56" s="2">
        <v>-1.983E-3</v>
      </c>
      <c r="G56" s="2">
        <v>-2.3E-6</v>
      </c>
      <c r="H56" s="2">
        <v>8.34E-4</v>
      </c>
      <c r="I56" s="2">
        <v>-6.1600000000000001E-4</v>
      </c>
      <c r="J56" s="2">
        <v>2.284E-3</v>
      </c>
      <c r="K56" s="1">
        <f t="shared" si="2"/>
        <v>-1.8610965294265023</v>
      </c>
      <c r="L56" s="2">
        <f t="shared" si="2"/>
        <v>-4.5350099619418032</v>
      </c>
      <c r="M56" s="2">
        <f t="shared" si="2"/>
        <v>0.81281392047149215</v>
      </c>
      <c r="N56" s="2">
        <f t="shared" si="3"/>
        <v>-0.29617389851942877</v>
      </c>
      <c r="O56" s="2">
        <f t="shared" si="3"/>
        <v>-0.59145301184695598</v>
      </c>
      <c r="P56" s="2">
        <f t="shared" si="3"/>
        <v>-6.8600198045789141E-4</v>
      </c>
      <c r="Q56" s="2">
        <f t="shared" si="3"/>
        <v>0.2487502833486441</v>
      </c>
      <c r="R56" s="2">
        <f t="shared" si="3"/>
        <v>-0.18372922607046135</v>
      </c>
      <c r="S56" s="3">
        <f t="shared" si="3"/>
        <v>0.68122979276774953</v>
      </c>
    </row>
    <row r="57" spans="1:29">
      <c r="A57">
        <f t="shared" si="4"/>
        <v>52</v>
      </c>
      <c r="B57" s="1">
        <v>-0.593634</v>
      </c>
      <c r="C57" s="2">
        <v>-1.47502</v>
      </c>
      <c r="D57" s="2">
        <v>0.28775099999999998</v>
      </c>
      <c r="E57" s="2">
        <v>-9.6599999999999995E-4</v>
      </c>
      <c r="F57" s="2">
        <v>-1.9369999999999999E-3</v>
      </c>
      <c r="G57" s="2">
        <v>4.5000000000000001E-6</v>
      </c>
      <c r="H57" s="2">
        <v>8.7799999999999998E-4</v>
      </c>
      <c r="I57" s="2">
        <v>-5.6400000000000005E-4</v>
      </c>
      <c r="J57" s="2">
        <v>2.3210000000000001E-3</v>
      </c>
      <c r="K57" s="1">
        <f t="shared" si="2"/>
        <v>-1.7705830420310431</v>
      </c>
      <c r="L57" s="2">
        <f t="shared" si="2"/>
        <v>-4.3994201791956478</v>
      </c>
      <c r="M57" s="2">
        <f t="shared" si="2"/>
        <v>0.85825111251625519</v>
      </c>
      <c r="N57" s="2">
        <f t="shared" si="3"/>
        <v>-0.28812083179231435</v>
      </c>
      <c r="O57" s="2">
        <f t="shared" si="3"/>
        <v>-0.57773297223779807</v>
      </c>
      <c r="P57" s="2">
        <f t="shared" si="3"/>
        <v>1.3421777878523961E-3</v>
      </c>
      <c r="Q57" s="2">
        <f t="shared" si="3"/>
        <v>0.26187379949653422</v>
      </c>
      <c r="R57" s="2">
        <f t="shared" si="3"/>
        <v>-0.16821961607750036</v>
      </c>
      <c r="S57" s="3">
        <f t="shared" si="3"/>
        <v>0.69226547680120265</v>
      </c>
    </row>
    <row r="58" spans="1:29">
      <c r="A58">
        <f t="shared" si="4"/>
        <v>53</v>
      </c>
      <c r="B58" s="1">
        <v>-0.56370900000000002</v>
      </c>
      <c r="C58" s="2">
        <v>-1.4301999999999999</v>
      </c>
      <c r="D58" s="2">
        <v>0.302782</v>
      </c>
      <c r="E58" s="2">
        <v>-9.3999999999999997E-4</v>
      </c>
      <c r="F58" s="2">
        <v>-1.892E-3</v>
      </c>
      <c r="G58" s="2">
        <v>1.1E-5</v>
      </c>
      <c r="H58" s="2">
        <v>9.1699999999999995E-4</v>
      </c>
      <c r="I58" s="2">
        <v>-5.2099999999999998E-4</v>
      </c>
      <c r="J58" s="2">
        <v>2.3549999999999999E-3</v>
      </c>
      <c r="K58" s="1">
        <f t="shared" si="2"/>
        <v>-1.6813282191388588</v>
      </c>
      <c r="L58" s="2">
        <f t="shared" si="2"/>
        <v>-4.2657392715255487</v>
      </c>
      <c r="M58" s="2">
        <f t="shared" si="2"/>
        <v>0.90308283324783167</v>
      </c>
      <c r="N58" s="2">
        <f t="shared" si="3"/>
        <v>-0.28036602679583389</v>
      </c>
      <c r="O58" s="2">
        <f t="shared" si="3"/>
        <v>-0.56431119435927413</v>
      </c>
      <c r="P58" s="2">
        <f t="shared" si="3"/>
        <v>3.2808790369725244E-3</v>
      </c>
      <c r="Q58" s="2">
        <f t="shared" si="3"/>
        <v>0.27350600699125494</v>
      </c>
      <c r="R58" s="2">
        <f t="shared" si="3"/>
        <v>-0.15539436166024409</v>
      </c>
      <c r="S58" s="3">
        <f t="shared" si="3"/>
        <v>0.70240637564275399</v>
      </c>
    </row>
    <row r="59" spans="1:29">
      <c r="A59">
        <f t="shared" si="4"/>
        <v>54</v>
      </c>
      <c r="B59" s="1">
        <v>-0.53432400000000002</v>
      </c>
      <c r="C59" s="2">
        <v>-1.38611</v>
      </c>
      <c r="D59" s="2">
        <v>0.317463</v>
      </c>
      <c r="E59" s="2">
        <v>-9.1500000000000001E-4</v>
      </c>
      <c r="F59" s="2">
        <v>-1.846E-3</v>
      </c>
      <c r="G59" s="2">
        <v>1.7E-5</v>
      </c>
      <c r="H59" s="2">
        <v>9.5E-4</v>
      </c>
      <c r="I59" s="2">
        <v>-4.8500000000000003E-4</v>
      </c>
      <c r="J59" s="2">
        <v>2.385E-3</v>
      </c>
      <c r="K59" s="1">
        <f t="shared" si="2"/>
        <v>-1.5936840095920972</v>
      </c>
      <c r="L59" s="2">
        <f t="shared" si="2"/>
        <v>-4.1342356744890774</v>
      </c>
      <c r="M59" s="2">
        <f t="shared" si="2"/>
        <v>0.94687063792218951</v>
      </c>
      <c r="N59" s="2">
        <f t="shared" si="3"/>
        <v>-0.27290948352998723</v>
      </c>
      <c r="O59" s="2">
        <f t="shared" si="3"/>
        <v>-0.55059115475011633</v>
      </c>
      <c r="P59" s="2">
        <f t="shared" si="3"/>
        <v>5.0704494207757184E-3</v>
      </c>
      <c r="Q59" s="2">
        <f t="shared" si="3"/>
        <v>0.28334864410217253</v>
      </c>
      <c r="R59" s="2">
        <f t="shared" si="3"/>
        <v>-0.14465693935742494</v>
      </c>
      <c r="S59" s="3">
        <f t="shared" si="3"/>
        <v>0.71135422756177003</v>
      </c>
      <c r="AB59" s="13"/>
    </row>
    <row r="60" spans="1:29">
      <c r="A60">
        <f t="shared" si="4"/>
        <v>55</v>
      </c>
      <c r="B60" s="1">
        <v>-0.50557600000000003</v>
      </c>
      <c r="C60" s="2">
        <v>-1.3428100000000001</v>
      </c>
      <c r="D60" s="2">
        <v>0.33165899999999998</v>
      </c>
      <c r="E60" s="2">
        <v>-8.8900000000000003E-4</v>
      </c>
      <c r="F60" s="2">
        <v>-1.8010000000000001E-3</v>
      </c>
      <c r="G60" s="2">
        <v>2.3E-5</v>
      </c>
      <c r="H60" s="2">
        <v>9.7799999999999992E-4</v>
      </c>
      <c r="I60" s="2">
        <v>-4.5600000000000003E-4</v>
      </c>
      <c r="J60" s="2">
        <v>2.4120000000000001E-3</v>
      </c>
      <c r="K60" s="1">
        <f t="shared" si="2"/>
        <v>-1.5079397272694737</v>
      </c>
      <c r="L60" s="2">
        <f t="shared" si="2"/>
        <v>-4.005088345124614</v>
      </c>
      <c r="M60" s="2">
        <f t="shared" si="2"/>
        <v>0.98921187320297299</v>
      </c>
      <c r="N60" s="2">
        <f t="shared" si="3"/>
        <v>-0.26515467853350672</v>
      </c>
      <c r="O60" s="2">
        <f t="shared" si="3"/>
        <v>-0.53716937687159239</v>
      </c>
      <c r="P60" s="2">
        <f t="shared" si="3"/>
        <v>6.8600198045789141E-3</v>
      </c>
      <c r="Q60" s="2">
        <f t="shared" si="3"/>
        <v>0.29169997255992075</v>
      </c>
      <c r="R60" s="2">
        <f t="shared" si="3"/>
        <v>-0.13600734916904283</v>
      </c>
      <c r="S60" s="3">
        <f t="shared" si="3"/>
        <v>0.71940729428888439</v>
      </c>
      <c r="AB60" s="13"/>
    </row>
    <row r="61" spans="1:29">
      <c r="A61">
        <f t="shared" si="4"/>
        <v>56</v>
      </c>
      <c r="B61" s="1">
        <v>-0.477551</v>
      </c>
      <c r="C61" s="2">
        <v>-1.3003499999999999</v>
      </c>
      <c r="D61" s="2">
        <v>0.34524500000000002</v>
      </c>
      <c r="E61" s="2">
        <v>-8.6399999999999997E-4</v>
      </c>
      <c r="F61" s="2">
        <v>-1.7570000000000001E-3</v>
      </c>
      <c r="G61" s="2">
        <v>2.9E-5</v>
      </c>
      <c r="H61" s="2">
        <v>1.0009999999999999E-3</v>
      </c>
      <c r="I61" s="2">
        <v>-4.3300000000000001E-4</v>
      </c>
      <c r="J61" s="2">
        <v>2.4359999999999998E-3</v>
      </c>
      <c r="K61" s="1">
        <f t="shared" si="2"/>
        <v>-1.4243518772593327</v>
      </c>
      <c r="L61" s="2">
        <f t="shared" si="2"/>
        <v>-3.8784464142974739</v>
      </c>
      <c r="M61" s="2">
        <f t="shared" si="2"/>
        <v>1.0297337119268901</v>
      </c>
      <c r="N61" s="2">
        <f t="shared" ref="N61:S65" si="5">100*E61*$N$3</f>
        <v>-0.25769813526766006</v>
      </c>
      <c r="O61" s="2">
        <f t="shared" si="5"/>
        <v>-0.52404586072370229</v>
      </c>
      <c r="P61" s="2">
        <f t="shared" si="5"/>
        <v>8.6495901883821089E-3</v>
      </c>
      <c r="Q61" s="2">
        <f t="shared" si="5"/>
        <v>0.2985599923644997</v>
      </c>
      <c r="R61" s="2">
        <f t="shared" si="5"/>
        <v>-0.12914732936446391</v>
      </c>
      <c r="S61" s="3">
        <f t="shared" si="5"/>
        <v>0.72656557582409709</v>
      </c>
      <c r="AB61" s="13"/>
    </row>
    <row r="62" spans="1:29">
      <c r="A62">
        <f t="shared" si="4"/>
        <v>57</v>
      </c>
      <c r="B62" s="1">
        <v>-0.45032</v>
      </c>
      <c r="C62" s="2">
        <v>-1.25875</v>
      </c>
      <c r="D62" s="2">
        <v>0.35810799999999998</v>
      </c>
      <c r="E62" s="2">
        <v>-8.3900000000000001E-4</v>
      </c>
      <c r="F62" s="2">
        <v>-1.7129999999999999E-3</v>
      </c>
      <c r="G62" s="2">
        <v>3.4E-5</v>
      </c>
      <c r="H62" s="2">
        <v>1.0200000000000001E-3</v>
      </c>
      <c r="I62" s="2">
        <v>-4.1599999999999997E-4</v>
      </c>
      <c r="J62" s="2">
        <v>2.4559999999999998E-3</v>
      </c>
      <c r="K62" s="1">
        <f t="shared" si="2"/>
        <v>-1.3431322253904245</v>
      </c>
      <c r="L62" s="2">
        <f t="shared" si="2"/>
        <v>-3.7543695343537862</v>
      </c>
      <c r="M62" s="2">
        <f t="shared" si="2"/>
        <v>1.0680991183383242</v>
      </c>
      <c r="N62" s="2">
        <f t="shared" si="5"/>
        <v>-0.25024159200181345</v>
      </c>
      <c r="O62" s="2">
        <f t="shared" si="5"/>
        <v>-0.51092234457581209</v>
      </c>
      <c r="P62" s="2">
        <f t="shared" si="5"/>
        <v>1.0140898841551437E-2</v>
      </c>
      <c r="Q62" s="2">
        <f t="shared" si="5"/>
        <v>0.30422696524654319</v>
      </c>
      <c r="R62" s="2">
        <f t="shared" si="5"/>
        <v>-0.12407687994368818</v>
      </c>
      <c r="S62" s="3">
        <f t="shared" si="5"/>
        <v>0.73253081043677448</v>
      </c>
    </row>
    <row r="63" spans="1:29">
      <c r="A63">
        <f t="shared" si="4"/>
        <v>58</v>
      </c>
      <c r="B63" s="1">
        <v>-0.42393900000000001</v>
      </c>
      <c r="C63" s="2">
        <v>-1.2180299999999999</v>
      </c>
      <c r="D63" s="2">
        <v>0.37014999999999998</v>
      </c>
      <c r="E63" s="2">
        <v>-8.1499999999999997E-4</v>
      </c>
      <c r="F63" s="2">
        <v>-1.67E-3</v>
      </c>
      <c r="G63" s="2">
        <v>3.8999999999999999E-5</v>
      </c>
      <c r="H63" s="2">
        <v>1.034E-3</v>
      </c>
      <c r="I63" s="2">
        <v>-4.0299999999999998E-4</v>
      </c>
      <c r="J63" s="2">
        <v>2.4719999999999998E-3</v>
      </c>
      <c r="K63" s="1">
        <f t="shared" si="2"/>
        <v>-1.2644477982319045</v>
      </c>
      <c r="L63" s="2">
        <f t="shared" si="2"/>
        <v>-3.6329173576396756</v>
      </c>
      <c r="M63" s="2">
        <f t="shared" si="2"/>
        <v>1.1040157959412542</v>
      </c>
      <c r="N63" s="2">
        <f t="shared" si="5"/>
        <v>-0.24308331046660067</v>
      </c>
      <c r="O63" s="2">
        <f t="shared" si="5"/>
        <v>-0.49809709015855597</v>
      </c>
      <c r="P63" s="2">
        <f t="shared" si="5"/>
        <v>1.1632207494720766E-2</v>
      </c>
      <c r="Q63" s="2">
        <f t="shared" si="5"/>
        <v>0.30840262947541724</v>
      </c>
      <c r="R63" s="2">
        <f t="shared" si="5"/>
        <v>-0.12019947744544791</v>
      </c>
      <c r="S63" s="3">
        <f t="shared" si="5"/>
        <v>0.73730299812691624</v>
      </c>
    </row>
    <row r="64" spans="1:29">
      <c r="A64">
        <f t="shared" si="4"/>
        <v>59</v>
      </c>
      <c r="B64" s="1">
        <v>-0.39845599999999998</v>
      </c>
      <c r="C64" s="2">
        <v>-1.1781999999999999</v>
      </c>
      <c r="D64" s="2">
        <v>0.38128699999999999</v>
      </c>
      <c r="E64" s="2">
        <v>-7.9100000000000004E-4</v>
      </c>
      <c r="F64" s="2">
        <v>-1.627E-3</v>
      </c>
      <c r="G64" s="2">
        <v>4.5000000000000003E-5</v>
      </c>
      <c r="H64" s="2">
        <v>1.0449999999999999E-3</v>
      </c>
      <c r="I64" s="2">
        <v>-3.9500000000000001E-4</v>
      </c>
      <c r="J64" s="2">
        <v>2.4849999999999998E-3</v>
      </c>
      <c r="K64" s="1">
        <f t="shared" si="2"/>
        <v>-1.1884417614144764</v>
      </c>
      <c r="L64" s="2">
        <f t="shared" si="2"/>
        <v>-3.5141197103282069</v>
      </c>
      <c r="M64" s="2">
        <f t="shared" si="2"/>
        <v>1.137233204881948</v>
      </c>
      <c r="N64" s="2">
        <f t="shared" si="5"/>
        <v>-0.23592502893138789</v>
      </c>
      <c r="O64" s="2">
        <f t="shared" si="5"/>
        <v>-0.48527183574129973</v>
      </c>
      <c r="P64" s="2">
        <f t="shared" si="5"/>
        <v>1.3421777878523965E-2</v>
      </c>
      <c r="Q64" s="2">
        <f t="shared" si="5"/>
        <v>0.3116835085123898</v>
      </c>
      <c r="R64" s="2">
        <f t="shared" si="5"/>
        <v>-0.11781338360037701</v>
      </c>
      <c r="S64" s="3">
        <f t="shared" si="5"/>
        <v>0.74118040062515644</v>
      </c>
    </row>
    <row r="65" spans="1:19" ht="15.75" thickBot="1">
      <c r="A65">
        <f t="shared" si="4"/>
        <v>60</v>
      </c>
      <c r="B65" s="4">
        <v>-0.37390499999999999</v>
      </c>
      <c r="C65" s="5">
        <v>-1.1392500000000001</v>
      </c>
      <c r="D65" s="5">
        <v>0.39144499999999999</v>
      </c>
      <c r="E65" s="5">
        <v>-7.6800000000000002E-4</v>
      </c>
      <c r="F65" s="5">
        <v>-1.586E-3</v>
      </c>
      <c r="G65" s="5">
        <v>5.0000000000000002E-5</v>
      </c>
      <c r="H65" s="5">
        <v>1.052E-3</v>
      </c>
      <c r="I65" s="5">
        <v>-3.8999999999999999E-4</v>
      </c>
      <c r="J65" s="5">
        <v>2.4940000000000001E-3</v>
      </c>
      <c r="K65" s="4">
        <f t="shared" si="2"/>
        <v>-1.115215523926556</v>
      </c>
      <c r="L65" s="5">
        <f t="shared" si="2"/>
        <v>-3.3979467662463168</v>
      </c>
      <c r="M65" s="5">
        <f t="shared" si="2"/>
        <v>1.167530631479736</v>
      </c>
      <c r="N65" s="5">
        <f t="shared" si="5"/>
        <v>-0.22906500912680897</v>
      </c>
      <c r="O65" s="5">
        <f t="shared" si="5"/>
        <v>-0.4730431047853112</v>
      </c>
      <c r="P65" s="5">
        <f t="shared" si="5"/>
        <v>1.4913086531693293E-2</v>
      </c>
      <c r="Q65" s="5">
        <f t="shared" si="5"/>
        <v>0.31377134062682688</v>
      </c>
      <c r="R65" s="5">
        <f t="shared" si="5"/>
        <v>-0.11632207494720767</v>
      </c>
      <c r="S65" s="6">
        <f t="shared" si="5"/>
        <v>0.74386475620086145</v>
      </c>
    </row>
  </sheetData>
  <mergeCells count="2">
    <mergeCell ref="B2:J2"/>
    <mergeCell ref="K2:S2"/>
  </mergeCells>
  <phoneticPr fontId="37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D65"/>
  <sheetViews>
    <sheetView topLeftCell="F1" workbookViewId="0">
      <selection activeCell="U1" sqref="U1:AF1048576"/>
    </sheetView>
  </sheetViews>
  <sheetFormatPr defaultRowHeight="15"/>
  <cols>
    <col min="2" max="2" width="10.5703125" bestFit="1" customWidth="1"/>
    <col min="11" max="11" width="11.140625" customWidth="1"/>
    <col min="13" max="13" width="15.28515625" customWidth="1"/>
  </cols>
  <sheetData>
    <row r="1" spans="1:30" ht="15.75" thickBot="1"/>
    <row r="2" spans="1:30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46" t="s">
        <v>9</v>
      </c>
      <c r="L2" s="47"/>
      <c r="M2" s="47"/>
      <c r="N2" s="47"/>
      <c r="O2" s="47"/>
      <c r="P2" s="47"/>
      <c r="Q2" s="47"/>
      <c r="R2" s="47"/>
      <c r="S2" s="51"/>
    </row>
    <row r="3" spans="1:30">
      <c r="B3" s="1"/>
      <c r="C3" s="7"/>
      <c r="D3" s="7"/>
      <c r="E3" s="7"/>
      <c r="F3" s="7"/>
      <c r="G3" s="7"/>
      <c r="H3" s="7"/>
      <c r="I3" s="7"/>
      <c r="J3" s="7"/>
      <c r="K3" s="8" t="s">
        <v>6</v>
      </c>
      <c r="L3" s="9">
        <v>50</v>
      </c>
      <c r="M3" s="9" t="s">
        <v>7</v>
      </c>
      <c r="N3" s="9">
        <f>L3/B5</f>
        <v>2.5500316203920925</v>
      </c>
      <c r="O3" s="9"/>
      <c r="P3" s="9"/>
      <c r="Q3" s="9"/>
      <c r="R3" s="9"/>
      <c r="S3" s="10"/>
    </row>
    <row r="4" spans="1:30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1" t="s">
        <v>4</v>
      </c>
      <c r="L4" s="2" t="s">
        <v>1</v>
      </c>
      <c r="M4" s="2" t="s">
        <v>2</v>
      </c>
      <c r="N4" s="2" t="s">
        <v>5</v>
      </c>
      <c r="O4" s="2" t="s">
        <v>1</v>
      </c>
      <c r="P4" s="2" t="s">
        <v>2</v>
      </c>
      <c r="Q4" s="2" t="s">
        <v>3</v>
      </c>
      <c r="R4" s="2" t="s">
        <v>1</v>
      </c>
      <c r="S4" s="3" t="s">
        <v>2</v>
      </c>
    </row>
    <row r="5" spans="1:30">
      <c r="A5">
        <v>0</v>
      </c>
      <c r="B5" s="1">
        <v>19.607600000000001</v>
      </c>
      <c r="C5" s="2">
        <v>18.2209</v>
      </c>
      <c r="D5" s="2">
        <v>20.994399999999999</v>
      </c>
      <c r="E5" s="2">
        <v>-2.7900000000000001E-4</v>
      </c>
      <c r="F5" s="2">
        <v>-5.7399999999999997E-4</v>
      </c>
      <c r="G5" s="2">
        <v>1.5999999999999999E-5</v>
      </c>
      <c r="H5">
        <v>8.5000000000000006E-5</v>
      </c>
      <c r="I5">
        <v>-1.735E-3</v>
      </c>
      <c r="J5">
        <v>1.905E-3</v>
      </c>
      <c r="K5" s="1">
        <f>B5*$N$3</f>
        <v>50</v>
      </c>
      <c r="L5" s="2">
        <f t="shared" ref="L5:M20" si="0">C5*$N$3</f>
        <v>46.463871152002277</v>
      </c>
      <c r="M5" s="2">
        <f t="shared" si="0"/>
        <v>53.536383851159748</v>
      </c>
      <c r="N5" s="2">
        <f>100*E5*$N$3</f>
        <v>-7.1145882208939387E-2</v>
      </c>
      <c r="O5" s="2">
        <f t="shared" ref="O5:S20" si="1">100*F5*$N$3</f>
        <v>-0.14637181501050611</v>
      </c>
      <c r="P5" s="2">
        <f t="shared" si="1"/>
        <v>4.0800505926273474E-3</v>
      </c>
      <c r="Q5" s="2">
        <f t="shared" si="1"/>
        <v>2.1675268773332788E-2</v>
      </c>
      <c r="R5" s="2">
        <f t="shared" si="1"/>
        <v>-0.44243048613802805</v>
      </c>
      <c r="S5" s="3">
        <f t="shared" si="1"/>
        <v>0.48578102368469361</v>
      </c>
    </row>
    <row r="6" spans="1:30">
      <c r="A6">
        <f>A5+1</f>
        <v>1</v>
      </c>
      <c r="B6" s="1">
        <v>13.591100000000001</v>
      </c>
      <c r="C6" s="2">
        <v>11.4397</v>
      </c>
      <c r="D6" s="2">
        <v>15.7425</v>
      </c>
      <c r="E6" s="2">
        <v>-1.93E-4</v>
      </c>
      <c r="F6" s="2">
        <v>-5.8399999999999999E-4</v>
      </c>
      <c r="G6" s="2">
        <v>1.9799999999999999E-4</v>
      </c>
      <c r="H6">
        <v>-6.5200000000000002E-4</v>
      </c>
      <c r="I6">
        <v>-3.1199999999999999E-3</v>
      </c>
      <c r="J6">
        <v>1.8159999999999999E-3</v>
      </c>
      <c r="K6" s="1">
        <f t="shared" ref="K6:M65" si="2">B6*$N$3</f>
        <v>34.657734755910973</v>
      </c>
      <c r="L6" s="2">
        <f t="shared" si="0"/>
        <v>29.171596727799422</v>
      </c>
      <c r="M6" s="2">
        <f t="shared" si="0"/>
        <v>40.143872784022513</v>
      </c>
      <c r="N6" s="2">
        <f t="shared" ref="N6:S60" si="3">100*E6*$N$3</f>
        <v>-4.9215610273567391E-2</v>
      </c>
      <c r="O6" s="2">
        <f t="shared" si="1"/>
        <v>-0.14892184663089819</v>
      </c>
      <c r="P6" s="2">
        <f t="shared" si="1"/>
        <v>5.049062608376343E-2</v>
      </c>
      <c r="Q6" s="2">
        <f t="shared" si="1"/>
        <v>-0.16626206164956445</v>
      </c>
      <c r="R6" s="2">
        <f t="shared" si="1"/>
        <v>-0.79560986556233282</v>
      </c>
      <c r="S6" s="3">
        <f t="shared" si="1"/>
        <v>0.46308574226320398</v>
      </c>
    </row>
    <row r="7" spans="1:30">
      <c r="A7">
        <f t="shared" ref="A7:A65" si="4">A6+1</f>
        <v>2</v>
      </c>
      <c r="B7" s="1">
        <v>10.3665</v>
      </c>
      <c r="C7" s="2">
        <v>7.9120499999999998</v>
      </c>
      <c r="D7" s="2">
        <v>12.821</v>
      </c>
      <c r="E7" s="2">
        <v>-2.1800000000000001E-4</v>
      </c>
      <c r="F7" s="2">
        <v>-6.3599999999999996E-4</v>
      </c>
      <c r="G7" s="2">
        <v>2.0000000000000001E-4</v>
      </c>
      <c r="H7">
        <v>-1.7910000000000001E-3</v>
      </c>
      <c r="I7">
        <v>-4.8529999999999997E-3</v>
      </c>
      <c r="J7">
        <v>1.2719999999999999E-3</v>
      </c>
      <c r="K7" s="1">
        <f t="shared" si="2"/>
        <v>26.434902792794627</v>
      </c>
      <c r="L7" s="2">
        <f t="shared" si="0"/>
        <v>20.175977682123253</v>
      </c>
      <c r="M7" s="2">
        <f t="shared" si="0"/>
        <v>32.693955405047021</v>
      </c>
      <c r="N7" s="2">
        <f t="shared" si="3"/>
        <v>-5.5590689324547617E-2</v>
      </c>
      <c r="O7" s="2">
        <f t="shared" si="1"/>
        <v>-0.16218201105693705</v>
      </c>
      <c r="P7" s="2">
        <f t="shared" si="1"/>
        <v>5.1000632407841855E-2</v>
      </c>
      <c r="Q7" s="2">
        <f t="shared" si="1"/>
        <v>-0.45671066321222381</v>
      </c>
      <c r="R7" s="2">
        <f t="shared" si="1"/>
        <v>-1.2375303453762825</v>
      </c>
      <c r="S7" s="3">
        <f t="shared" si="1"/>
        <v>0.32436402211387411</v>
      </c>
    </row>
    <row r="8" spans="1:30">
      <c r="A8">
        <f t="shared" si="4"/>
        <v>3</v>
      </c>
      <c r="B8" s="1">
        <v>6.0620200000000004</v>
      </c>
      <c r="C8" s="2">
        <v>3.4966499999999998</v>
      </c>
      <c r="D8" s="2">
        <v>8.6273999999999997</v>
      </c>
      <c r="E8" s="2">
        <v>-1.6200000000000001E-4</v>
      </c>
      <c r="F8" s="2">
        <v>-6.0400000000000004E-4</v>
      </c>
      <c r="G8" s="2">
        <v>2.7900000000000001E-4</v>
      </c>
      <c r="H8">
        <v>-3.748E-3</v>
      </c>
      <c r="I8">
        <v>-7.2139999999999999E-3</v>
      </c>
      <c r="J8">
        <v>-2.81E-4</v>
      </c>
      <c r="K8" s="1">
        <f t="shared" si="2"/>
        <v>15.458342683449274</v>
      </c>
      <c r="L8" s="2">
        <f t="shared" si="0"/>
        <v>8.9165680654440092</v>
      </c>
      <c r="M8" s="2">
        <f t="shared" si="0"/>
        <v>22.000142801770739</v>
      </c>
      <c r="N8" s="2">
        <f t="shared" si="3"/>
        <v>-4.13105122503519E-2</v>
      </c>
      <c r="O8" s="2">
        <f t="shared" si="1"/>
        <v>-0.15402190987168241</v>
      </c>
      <c r="P8" s="2">
        <f t="shared" si="1"/>
        <v>7.1145882208939387E-2</v>
      </c>
      <c r="Q8" s="2">
        <f t="shared" si="1"/>
        <v>-0.95575185132295637</v>
      </c>
      <c r="R8" s="2">
        <f t="shared" si="1"/>
        <v>-1.8395928109508557</v>
      </c>
      <c r="S8" s="3">
        <f t="shared" si="1"/>
        <v>-7.1655888533017797E-2</v>
      </c>
    </row>
    <row r="9" spans="1:30">
      <c r="A9">
        <f t="shared" si="4"/>
        <v>4</v>
      </c>
      <c r="B9" s="1">
        <v>6.6320100000000002</v>
      </c>
      <c r="C9" s="2">
        <v>4.5177899999999998</v>
      </c>
      <c r="D9" s="2">
        <v>8.7462400000000002</v>
      </c>
      <c r="E9" s="2">
        <v>-4.1300000000000001E-4</v>
      </c>
      <c r="F9" s="2">
        <v>-8.2600000000000002E-4</v>
      </c>
      <c r="G9" s="2">
        <v>3.9999999999999998E-7</v>
      </c>
      <c r="H9">
        <v>-5.2119999999999996E-3</v>
      </c>
      <c r="I9">
        <v>-8.6350000000000003E-3</v>
      </c>
      <c r="J9">
        <v>-1.789E-3</v>
      </c>
      <c r="K9" s="1">
        <f t="shared" si="2"/>
        <v>16.91183520675656</v>
      </c>
      <c r="L9" s="2">
        <f t="shared" si="0"/>
        <v>11.52050735429119</v>
      </c>
      <c r="M9" s="2">
        <f t="shared" si="0"/>
        <v>22.303188559538135</v>
      </c>
      <c r="N9" s="2">
        <f t="shared" si="3"/>
        <v>-0.10531630592219343</v>
      </c>
      <c r="O9" s="2">
        <f t="shared" si="1"/>
        <v>-0.21063261184438686</v>
      </c>
      <c r="P9" s="2">
        <f t="shared" si="1"/>
        <v>1.0200126481568369E-4</v>
      </c>
      <c r="Q9" s="2">
        <f t="shared" si="1"/>
        <v>-1.3290764805483586</v>
      </c>
      <c r="R9" s="2">
        <f t="shared" si="1"/>
        <v>-2.201952304208572</v>
      </c>
      <c r="S9" s="3">
        <f t="shared" si="1"/>
        <v>-0.45620065688814537</v>
      </c>
    </row>
    <row r="10" spans="1:30">
      <c r="A10">
        <f t="shared" si="4"/>
        <v>5</v>
      </c>
      <c r="B10" s="1">
        <v>6.3318300000000001</v>
      </c>
      <c r="C10" s="2">
        <v>4.1570499999999999</v>
      </c>
      <c r="D10" s="2">
        <v>8.5066000000000006</v>
      </c>
      <c r="E10" s="2">
        <v>-5.7899999999999998E-4</v>
      </c>
      <c r="F10" s="2">
        <v>-1.0300000000000001E-3</v>
      </c>
      <c r="G10" s="2">
        <v>-1.27E-4</v>
      </c>
      <c r="H10">
        <v>-6.3550000000000004E-3</v>
      </c>
      <c r="I10">
        <v>-9.9950000000000004E-3</v>
      </c>
      <c r="J10">
        <v>-2.7139999999999998E-3</v>
      </c>
      <c r="K10" s="1">
        <f t="shared" si="2"/>
        <v>16.146366714947263</v>
      </c>
      <c r="L10" s="2">
        <f t="shared" si="0"/>
        <v>10.600608947550947</v>
      </c>
      <c r="M10" s="2">
        <f t="shared" si="0"/>
        <v>21.692098982027375</v>
      </c>
      <c r="N10" s="2">
        <f t="shared" si="3"/>
        <v>-0.14764683082070215</v>
      </c>
      <c r="O10" s="2">
        <f t="shared" si="1"/>
        <v>-0.26265325690038555</v>
      </c>
      <c r="P10" s="2">
        <f t="shared" si="1"/>
        <v>-3.2385401578979574E-2</v>
      </c>
      <c r="Q10" s="2">
        <f t="shared" si="1"/>
        <v>-1.6205450947591749</v>
      </c>
      <c r="R10" s="2">
        <f t="shared" si="1"/>
        <v>-2.5487566045818966</v>
      </c>
      <c r="S10" s="3">
        <f t="shared" si="1"/>
        <v>-0.69207858177441384</v>
      </c>
    </row>
    <row r="11" spans="1:30">
      <c r="A11">
        <f t="shared" si="4"/>
        <v>6</v>
      </c>
      <c r="B11" s="1">
        <v>5.8029999999999999</v>
      </c>
      <c r="C11" s="2">
        <v>3.5821499999999999</v>
      </c>
      <c r="D11" s="2">
        <v>8.0238600000000009</v>
      </c>
      <c r="E11" s="2">
        <v>-6.4599999999999998E-4</v>
      </c>
      <c r="F11" s="2">
        <v>-1.129E-3</v>
      </c>
      <c r="G11" s="2">
        <v>-1.63E-4</v>
      </c>
      <c r="H11">
        <v>-6.9719999999999999E-3</v>
      </c>
      <c r="I11">
        <v>-1.0834999999999999E-2</v>
      </c>
      <c r="J11">
        <v>-3.1099999999999999E-3</v>
      </c>
      <c r="K11" s="1">
        <f t="shared" si="2"/>
        <v>14.797833493135313</v>
      </c>
      <c r="L11" s="2">
        <f t="shared" si="0"/>
        <v>9.1345957689875341</v>
      </c>
      <c r="M11" s="2">
        <f t="shared" si="0"/>
        <v>20.461096717599297</v>
      </c>
      <c r="N11" s="2">
        <f t="shared" si="3"/>
        <v>-0.16473204267732919</v>
      </c>
      <c r="O11" s="2">
        <f t="shared" si="1"/>
        <v>-0.28789856994226726</v>
      </c>
      <c r="P11" s="2">
        <f t="shared" si="1"/>
        <v>-4.1565515412391112E-2</v>
      </c>
      <c r="Q11" s="2">
        <f t="shared" si="1"/>
        <v>-1.777882045737367</v>
      </c>
      <c r="R11" s="2">
        <f t="shared" si="1"/>
        <v>-2.7629592606948319</v>
      </c>
      <c r="S11" s="3">
        <f t="shared" si="1"/>
        <v>-0.79305983394194079</v>
      </c>
    </row>
    <row r="12" spans="1:30">
      <c r="A12">
        <f t="shared" si="4"/>
        <v>7</v>
      </c>
      <c r="B12" s="1">
        <v>4.8069600000000001</v>
      </c>
      <c r="C12" s="2">
        <v>2.6996199999999999</v>
      </c>
      <c r="D12" s="2">
        <v>6.9142999999999999</v>
      </c>
      <c r="E12" s="2">
        <v>-6.6699999999999995E-4</v>
      </c>
      <c r="F12" s="2">
        <v>-1.1770000000000001E-3</v>
      </c>
      <c r="G12" s="2">
        <v>-1.5799999999999999E-4</v>
      </c>
      <c r="H12">
        <v>-7.3749999999999996E-3</v>
      </c>
      <c r="I12">
        <v>-1.1403999999999999E-2</v>
      </c>
      <c r="J12">
        <v>-3.3449999999999999E-3</v>
      </c>
      <c r="K12" s="1">
        <f t="shared" si="2"/>
        <v>12.257899997959973</v>
      </c>
      <c r="L12" s="2">
        <f t="shared" si="0"/>
        <v>6.8841163630429003</v>
      </c>
      <c r="M12" s="2">
        <f t="shared" si="0"/>
        <v>17.631683632877046</v>
      </c>
      <c r="N12" s="2">
        <f t="shared" si="3"/>
        <v>-0.17008710908015257</v>
      </c>
      <c r="O12" s="2">
        <f t="shared" si="1"/>
        <v>-0.30013872172014933</v>
      </c>
      <c r="P12" s="2">
        <f t="shared" si="1"/>
        <v>-4.0290499602195058E-2</v>
      </c>
      <c r="Q12" s="2">
        <f t="shared" si="1"/>
        <v>-1.8806483200391682</v>
      </c>
      <c r="R12" s="2">
        <f t="shared" si="1"/>
        <v>-2.9080560598951419</v>
      </c>
      <c r="S12" s="3">
        <f t="shared" si="1"/>
        <v>-0.85298557702115485</v>
      </c>
    </row>
    <row r="13" spans="1:30">
      <c r="A13">
        <f t="shared" si="4"/>
        <v>8</v>
      </c>
      <c r="B13" s="1">
        <v>4.12113</v>
      </c>
      <c r="C13" s="2">
        <v>2.0302500000000001</v>
      </c>
      <c r="D13" s="2">
        <v>6.2120100000000003</v>
      </c>
      <c r="E13" s="2">
        <v>-7.4600000000000003E-4</v>
      </c>
      <c r="F13" s="2">
        <v>-1.291E-3</v>
      </c>
      <c r="G13" s="2">
        <v>-2.02E-4</v>
      </c>
      <c r="H13">
        <v>-7.6160000000000004E-3</v>
      </c>
      <c r="I13">
        <v>-1.1773E-2</v>
      </c>
      <c r="J13">
        <v>-3.46E-3</v>
      </c>
      <c r="K13" s="1">
        <f t="shared" si="2"/>
        <v>10.509011811746465</v>
      </c>
      <c r="L13" s="2">
        <f t="shared" si="0"/>
        <v>5.1772016973010464</v>
      </c>
      <c r="M13" s="2">
        <f t="shared" si="0"/>
        <v>15.840821926191884</v>
      </c>
      <c r="N13" s="2">
        <f t="shared" si="3"/>
        <v>-0.19023235888125009</v>
      </c>
      <c r="O13" s="2">
        <f t="shared" si="1"/>
        <v>-0.32920908219261913</v>
      </c>
      <c r="P13" s="2">
        <f t="shared" si="1"/>
        <v>-5.1510638731920265E-2</v>
      </c>
      <c r="Q13" s="2">
        <f t="shared" si="1"/>
        <v>-1.9421040820906179</v>
      </c>
      <c r="R13" s="2">
        <f t="shared" si="1"/>
        <v>-3.0021522266876106</v>
      </c>
      <c r="S13" s="3">
        <f t="shared" si="1"/>
        <v>-0.88231094065566396</v>
      </c>
    </row>
    <row r="14" spans="1:30">
      <c r="A14">
        <f t="shared" si="4"/>
        <v>9</v>
      </c>
      <c r="B14" s="1">
        <v>3.5767600000000002</v>
      </c>
      <c r="C14" s="2">
        <v>1.51074</v>
      </c>
      <c r="D14" s="2">
        <v>5.6427699999999996</v>
      </c>
      <c r="E14" s="2">
        <v>-8.3799999999999999E-4</v>
      </c>
      <c r="F14" s="2">
        <v>-1.4170000000000001E-3</v>
      </c>
      <c r="G14" s="2">
        <v>-2.5900000000000001E-4</v>
      </c>
      <c r="H14">
        <v>-7.7390000000000002E-3</v>
      </c>
      <c r="I14">
        <v>-1.1971000000000001E-2</v>
      </c>
      <c r="J14">
        <v>-3.5070000000000001E-3</v>
      </c>
      <c r="K14" s="1">
        <f t="shared" si="2"/>
        <v>9.1208510985536204</v>
      </c>
      <c r="L14" s="2">
        <f t="shared" si="0"/>
        <v>3.8524347701911497</v>
      </c>
      <c r="M14" s="2">
        <f t="shared" si="0"/>
        <v>14.389241926599887</v>
      </c>
      <c r="N14" s="2">
        <f t="shared" si="3"/>
        <v>-0.21369264978885735</v>
      </c>
      <c r="O14" s="2">
        <f t="shared" si="1"/>
        <v>-0.36133948060955956</v>
      </c>
      <c r="P14" s="2">
        <f t="shared" si="1"/>
        <v>-6.6045818968155201E-2</v>
      </c>
      <c r="Q14" s="2">
        <f t="shared" si="1"/>
        <v>-1.9734694710214404</v>
      </c>
      <c r="R14" s="2">
        <f t="shared" si="1"/>
        <v>-3.052642852771374</v>
      </c>
      <c r="S14" s="3">
        <f t="shared" si="1"/>
        <v>-0.89429608927150683</v>
      </c>
      <c r="AD14" s="13"/>
    </row>
    <row r="15" spans="1:30">
      <c r="A15">
        <f t="shared" si="4"/>
        <v>10</v>
      </c>
      <c r="B15" s="1">
        <v>3.1547100000000001</v>
      </c>
      <c r="C15" s="2">
        <v>1.12137</v>
      </c>
      <c r="D15" s="2">
        <v>5.1880499999999996</v>
      </c>
      <c r="E15" s="2">
        <v>-9.01E-4</v>
      </c>
      <c r="F15" s="2">
        <v>-1.5089999999999999E-3</v>
      </c>
      <c r="G15" s="2">
        <v>-2.9300000000000002E-4</v>
      </c>
      <c r="H15">
        <v>-7.7140000000000004E-3</v>
      </c>
      <c r="I15">
        <v>-1.1986999999999999E-2</v>
      </c>
      <c r="J15">
        <v>-3.4420000000000002E-3</v>
      </c>
      <c r="K15" s="1">
        <f t="shared" si="2"/>
        <v>8.0446102531671393</v>
      </c>
      <c r="L15" s="2">
        <f t="shared" si="0"/>
        <v>2.8595289581590806</v>
      </c>
      <c r="M15" s="2">
        <f t="shared" si="0"/>
        <v>13.229691548175195</v>
      </c>
      <c r="N15" s="2">
        <f t="shared" si="3"/>
        <v>-0.22975784899732754</v>
      </c>
      <c r="O15" s="2">
        <f t="shared" si="1"/>
        <v>-0.38479977151716671</v>
      </c>
      <c r="P15" s="2">
        <f t="shared" si="1"/>
        <v>-7.4715926477488315E-2</v>
      </c>
      <c r="Q15" s="2">
        <f t="shared" si="1"/>
        <v>-1.9670943919704604</v>
      </c>
      <c r="R15" s="2">
        <f t="shared" si="1"/>
        <v>-3.0567229033640011</v>
      </c>
      <c r="S15" s="3">
        <f t="shared" si="1"/>
        <v>-0.87772088373895829</v>
      </c>
    </row>
    <row r="16" spans="1:30">
      <c r="A16">
        <f t="shared" si="4"/>
        <v>11</v>
      </c>
      <c r="B16" s="1">
        <v>2.7622800000000001</v>
      </c>
      <c r="C16" s="2">
        <v>0.80145599999999995</v>
      </c>
      <c r="D16" s="2">
        <v>4.7230999999999996</v>
      </c>
      <c r="E16" s="2">
        <v>-9.3899999999999995E-4</v>
      </c>
      <c r="F16" s="2">
        <v>-1.572E-3</v>
      </c>
      <c r="G16" s="2">
        <v>-3.0699999999999998E-4</v>
      </c>
      <c r="H16">
        <v>-7.5649999999999997E-3</v>
      </c>
      <c r="I16">
        <v>-1.1839000000000001E-2</v>
      </c>
      <c r="J16">
        <v>-3.2910000000000001E-3</v>
      </c>
      <c r="K16" s="1">
        <f t="shared" si="2"/>
        <v>7.0439013443766694</v>
      </c>
      <c r="L16" s="2">
        <f t="shared" si="0"/>
        <v>2.0437381423529648</v>
      </c>
      <c r="M16" s="2">
        <f t="shared" si="0"/>
        <v>12.04405434627389</v>
      </c>
      <c r="N16" s="2">
        <f t="shared" si="3"/>
        <v>-0.23944796915481747</v>
      </c>
      <c r="O16" s="2">
        <f t="shared" si="1"/>
        <v>-0.40086497072563698</v>
      </c>
      <c r="P16" s="2">
        <f t="shared" si="1"/>
        <v>-7.8285970746037242E-2</v>
      </c>
      <c r="Q16" s="2">
        <f t="shared" si="1"/>
        <v>-1.9290989208266178</v>
      </c>
      <c r="R16" s="2">
        <f t="shared" si="1"/>
        <v>-3.0189824353821981</v>
      </c>
      <c r="S16" s="3">
        <f t="shared" si="1"/>
        <v>-0.83921540627103763</v>
      </c>
    </row>
    <row r="17" spans="1:19">
      <c r="A17">
        <f t="shared" si="4"/>
        <v>12</v>
      </c>
      <c r="B17" s="1">
        <v>2.3930600000000002</v>
      </c>
      <c r="C17" s="2">
        <v>0.51187199999999999</v>
      </c>
      <c r="D17" s="2">
        <v>4.2742500000000003</v>
      </c>
      <c r="E17" s="2">
        <v>-9.77E-4</v>
      </c>
      <c r="F17" s="2">
        <v>-1.634E-3</v>
      </c>
      <c r="G17" s="2">
        <v>-3.2000000000000003E-4</v>
      </c>
      <c r="H17">
        <v>-7.3340000000000002E-3</v>
      </c>
      <c r="I17">
        <v>-1.1585E-2</v>
      </c>
      <c r="J17">
        <v>-3.0839999999999999E-3</v>
      </c>
      <c r="K17" s="1">
        <f t="shared" si="2"/>
        <v>6.1023786694955016</v>
      </c>
      <c r="L17" s="2">
        <f t="shared" si="0"/>
        <v>1.3052897855933412</v>
      </c>
      <c r="M17" s="2">
        <f t="shared" si="0"/>
        <v>10.899472653460903</v>
      </c>
      <c r="N17" s="2">
        <f t="shared" si="3"/>
        <v>-0.24913808931230744</v>
      </c>
      <c r="O17" s="2">
        <f t="shared" si="1"/>
        <v>-0.4166751667720679</v>
      </c>
      <c r="P17" s="2">
        <f t="shared" si="1"/>
        <v>-8.1601011852546965E-2</v>
      </c>
      <c r="Q17" s="2">
        <f t="shared" si="1"/>
        <v>-1.8701931903955609</v>
      </c>
      <c r="R17" s="2">
        <f t="shared" si="1"/>
        <v>-2.9542116322242395</v>
      </c>
      <c r="S17" s="3">
        <f t="shared" si="1"/>
        <v>-0.78642975172892138</v>
      </c>
    </row>
    <row r="18" spans="1:19">
      <c r="A18">
        <f t="shared" si="4"/>
        <v>13</v>
      </c>
      <c r="B18" s="1">
        <v>2.0380600000000002</v>
      </c>
      <c r="C18" s="2">
        <v>0.236259</v>
      </c>
      <c r="D18" s="2">
        <v>3.8398599999999998</v>
      </c>
      <c r="E18" s="2">
        <v>-1.0139999999999999E-3</v>
      </c>
      <c r="F18" s="2">
        <v>-1.6949999999999999E-3</v>
      </c>
      <c r="G18" s="2">
        <v>-3.3199999999999999E-4</v>
      </c>
      <c r="H18">
        <v>-7.0559999999999998E-3</v>
      </c>
      <c r="I18">
        <v>-1.1264E-2</v>
      </c>
      <c r="J18">
        <v>-2.8470000000000001E-3</v>
      </c>
      <c r="K18" s="1">
        <f t="shared" si="2"/>
        <v>5.1971174442563086</v>
      </c>
      <c r="L18" s="2">
        <f t="shared" si="0"/>
        <v>0.60246792060221543</v>
      </c>
      <c r="M18" s="2">
        <f t="shared" si="0"/>
        <v>9.7917644178787793</v>
      </c>
      <c r="N18" s="2">
        <f t="shared" si="3"/>
        <v>-0.25857320630775815</v>
      </c>
      <c r="O18" s="2">
        <f t="shared" si="1"/>
        <v>-0.43223035965645962</v>
      </c>
      <c r="P18" s="2">
        <f t="shared" si="1"/>
        <v>-8.4661049797017468E-2</v>
      </c>
      <c r="Q18" s="2">
        <f t="shared" si="1"/>
        <v>-1.7993023113486606</v>
      </c>
      <c r="R18" s="2">
        <f t="shared" si="1"/>
        <v>-2.8723556172096534</v>
      </c>
      <c r="S18" s="3">
        <f t="shared" si="1"/>
        <v>-0.72599400232562872</v>
      </c>
    </row>
    <row r="19" spans="1:19">
      <c r="A19">
        <f t="shared" si="4"/>
        <v>14</v>
      </c>
      <c r="B19" s="1">
        <v>1.7203999999999999</v>
      </c>
      <c r="C19" s="2">
        <v>-9.3869999999999995E-3</v>
      </c>
      <c r="D19" s="2">
        <v>3.4501900000000001</v>
      </c>
      <c r="E19" s="2">
        <v>-1.041E-3</v>
      </c>
      <c r="F19" s="2">
        <v>-1.7440000000000001E-3</v>
      </c>
      <c r="G19" s="2">
        <v>-3.39E-4</v>
      </c>
      <c r="H19">
        <v>-6.7409999999999996E-3</v>
      </c>
      <c r="I19">
        <v>-1.0893999999999999E-2</v>
      </c>
      <c r="J19">
        <v>-2.5869999999999999E-3</v>
      </c>
      <c r="K19" s="1">
        <f t="shared" si="2"/>
        <v>4.3870743997225556</v>
      </c>
      <c r="L19" s="2">
        <f t="shared" si="0"/>
        <v>-2.3937146820620571E-2</v>
      </c>
      <c r="M19" s="2">
        <f t="shared" si="0"/>
        <v>8.7980935963605944</v>
      </c>
      <c r="N19" s="2">
        <f t="shared" si="3"/>
        <v>-0.26545829168281682</v>
      </c>
      <c r="O19" s="2">
        <f t="shared" si="1"/>
        <v>-0.44472551459638093</v>
      </c>
      <c r="P19" s="2">
        <f t="shared" si="1"/>
        <v>-8.6446071931291932E-2</v>
      </c>
      <c r="Q19" s="2">
        <f t="shared" si="1"/>
        <v>-1.7189763153063093</v>
      </c>
      <c r="R19" s="2">
        <f t="shared" si="1"/>
        <v>-2.7780044472551455</v>
      </c>
      <c r="S19" s="3">
        <f t="shared" si="1"/>
        <v>-0.65969318019543433</v>
      </c>
    </row>
    <row r="20" spans="1:19">
      <c r="A20">
        <f t="shared" si="4"/>
        <v>15</v>
      </c>
      <c r="B20" s="1">
        <v>1.4452400000000001</v>
      </c>
      <c r="C20" s="2">
        <v>-0.21474799999999999</v>
      </c>
      <c r="D20" s="2">
        <v>3.1052399999999998</v>
      </c>
      <c r="E20" s="2">
        <v>-1.059E-3</v>
      </c>
      <c r="F20" s="2">
        <v>-1.7799999999999999E-3</v>
      </c>
      <c r="G20" s="2">
        <v>-3.3700000000000001E-4</v>
      </c>
      <c r="H20">
        <v>-6.3949999999999996E-3</v>
      </c>
      <c r="I20">
        <v>-1.0482E-2</v>
      </c>
      <c r="J20">
        <v>-2.307E-3</v>
      </c>
      <c r="K20" s="1">
        <f t="shared" si="2"/>
        <v>3.6854076990554678</v>
      </c>
      <c r="L20" s="2">
        <f t="shared" si="0"/>
        <v>-0.54761419041596104</v>
      </c>
      <c r="M20" s="2">
        <f t="shared" si="0"/>
        <v>7.9184601889063408</v>
      </c>
      <c r="N20" s="2">
        <f t="shared" si="3"/>
        <v>-0.27004834859952259</v>
      </c>
      <c r="O20" s="2">
        <f t="shared" si="1"/>
        <v>-0.45390562842979243</v>
      </c>
      <c r="P20" s="2">
        <f t="shared" si="1"/>
        <v>-8.5936065607213522E-2</v>
      </c>
      <c r="Q20" s="2">
        <f t="shared" si="1"/>
        <v>-1.6307452212407432</v>
      </c>
      <c r="R20" s="2">
        <f t="shared" si="1"/>
        <v>-2.6729431444949916</v>
      </c>
      <c r="S20" s="3">
        <f t="shared" si="1"/>
        <v>-0.58829229482445577</v>
      </c>
    </row>
    <row r="21" spans="1:19">
      <c r="A21">
        <f t="shared" si="4"/>
        <v>16</v>
      </c>
      <c r="B21" s="1">
        <v>1.2009000000000001</v>
      </c>
      <c r="C21" s="2">
        <v>-0.39035799999999998</v>
      </c>
      <c r="D21" s="2">
        <v>2.7921499999999999</v>
      </c>
      <c r="E21" s="2">
        <v>-1.0690000000000001E-3</v>
      </c>
      <c r="F21" s="2">
        <v>-1.8090000000000001E-3</v>
      </c>
      <c r="G21" s="2">
        <v>-3.3E-4</v>
      </c>
      <c r="H21">
        <v>-6.0280000000000004E-3</v>
      </c>
      <c r="I21">
        <v>-1.0042000000000001E-2</v>
      </c>
      <c r="J21">
        <v>-2.0149999999999999E-3</v>
      </c>
      <c r="K21" s="1">
        <f t="shared" si="2"/>
        <v>3.0623329729288642</v>
      </c>
      <c r="L21" s="2">
        <f t="shared" si="2"/>
        <v>-0.9954252432730164</v>
      </c>
      <c r="M21" s="2">
        <f t="shared" si="2"/>
        <v>7.120070788877781</v>
      </c>
      <c r="N21" s="2">
        <f t="shared" si="3"/>
        <v>-0.27259838021991473</v>
      </c>
      <c r="O21" s="2">
        <f t="shared" si="3"/>
        <v>-0.46130072012892953</v>
      </c>
      <c r="P21" s="2">
        <f t="shared" si="3"/>
        <v>-8.4151043472939058E-2</v>
      </c>
      <c r="Q21" s="2">
        <f t="shared" si="3"/>
        <v>-1.5371590607723533</v>
      </c>
      <c r="R21" s="2">
        <f t="shared" si="3"/>
        <v>-2.5607417531977394</v>
      </c>
      <c r="S21" s="3">
        <f t="shared" si="3"/>
        <v>-0.5138313715090066</v>
      </c>
    </row>
    <row r="22" spans="1:19">
      <c r="A22">
        <f t="shared" si="4"/>
        <v>17</v>
      </c>
      <c r="B22" s="1">
        <v>0.97348000000000001</v>
      </c>
      <c r="C22" s="2">
        <v>-0.54999200000000004</v>
      </c>
      <c r="D22" s="2">
        <v>2.49695</v>
      </c>
      <c r="E22" s="2">
        <v>-1.0759999999999999E-3</v>
      </c>
      <c r="F22" s="2">
        <v>-1.8309999999999999E-3</v>
      </c>
      <c r="G22" s="2">
        <v>-3.21E-4</v>
      </c>
      <c r="H22">
        <v>-5.6519999999999999E-3</v>
      </c>
      <c r="I22">
        <v>-9.5840000000000005E-3</v>
      </c>
      <c r="J22">
        <v>-1.719E-3</v>
      </c>
      <c r="K22" s="1">
        <f t="shared" si="2"/>
        <v>2.4824047818192945</v>
      </c>
      <c r="L22" s="2">
        <f t="shared" si="2"/>
        <v>-1.4024969909626879</v>
      </c>
      <c r="M22" s="2">
        <f t="shared" si="2"/>
        <v>6.3673014545380351</v>
      </c>
      <c r="N22" s="2">
        <f t="shared" si="3"/>
        <v>-0.27438340235418912</v>
      </c>
      <c r="O22" s="2">
        <f t="shared" si="3"/>
        <v>-0.46691078969379213</v>
      </c>
      <c r="P22" s="2">
        <f t="shared" si="3"/>
        <v>-8.1856015014586156E-2</v>
      </c>
      <c r="Q22" s="2">
        <f t="shared" si="3"/>
        <v>-1.4412778718456107</v>
      </c>
      <c r="R22" s="2">
        <f t="shared" si="3"/>
        <v>-2.4439503049837814</v>
      </c>
      <c r="S22" s="3">
        <f t="shared" si="3"/>
        <v>-0.43835043554540071</v>
      </c>
    </row>
    <row r="23" spans="1:19">
      <c r="A23">
        <f t="shared" si="4"/>
        <v>18</v>
      </c>
      <c r="B23" s="1">
        <v>0.76256500000000005</v>
      </c>
      <c r="C23" s="2">
        <v>-0.69650000000000001</v>
      </c>
      <c r="D23" s="2">
        <v>2.2216300000000002</v>
      </c>
      <c r="E23" s="2">
        <v>-1.0759999999999999E-3</v>
      </c>
      <c r="F23" s="2">
        <v>-1.8450000000000001E-3</v>
      </c>
      <c r="G23" s="2">
        <v>-3.0699999999999998E-4</v>
      </c>
      <c r="H23">
        <v>-5.2729999999999999E-3</v>
      </c>
      <c r="I23">
        <v>-9.1179999999999994E-3</v>
      </c>
      <c r="J23">
        <v>-1.4270000000000001E-3</v>
      </c>
      <c r="K23" s="1">
        <f t="shared" si="2"/>
        <v>1.9445648626042962</v>
      </c>
      <c r="L23" s="2">
        <f t="shared" si="2"/>
        <v>-1.7760970236030924</v>
      </c>
      <c r="M23" s="2">
        <f t="shared" si="2"/>
        <v>5.6652267488116852</v>
      </c>
      <c r="N23" s="2">
        <f t="shared" si="3"/>
        <v>-0.27438340235418912</v>
      </c>
      <c r="O23" s="2">
        <f t="shared" si="3"/>
        <v>-0.47048083396234108</v>
      </c>
      <c r="P23" s="2">
        <f t="shared" si="3"/>
        <v>-7.8285970746037242E-2</v>
      </c>
      <c r="Q23" s="2">
        <f t="shared" si="3"/>
        <v>-1.3446316734327504</v>
      </c>
      <c r="R23" s="2">
        <f t="shared" si="3"/>
        <v>-2.3251188314735098</v>
      </c>
      <c r="S23" s="3">
        <f t="shared" si="3"/>
        <v>-0.36388951222995164</v>
      </c>
    </row>
    <row r="24" spans="1:19">
      <c r="A24">
        <f t="shared" si="4"/>
        <v>19</v>
      </c>
      <c r="B24" s="1">
        <v>0.57193000000000005</v>
      </c>
      <c r="C24" s="2">
        <v>-0.827484</v>
      </c>
      <c r="D24" s="2">
        <v>1.9713400000000001</v>
      </c>
      <c r="E24" s="2">
        <v>-1.07E-3</v>
      </c>
      <c r="F24" s="2">
        <v>-1.851E-3</v>
      </c>
      <c r="G24" s="2">
        <v>-2.8899999999999998E-4</v>
      </c>
      <c r="H24">
        <v>-4.895E-3</v>
      </c>
      <c r="I24">
        <v>-8.6499999999999997E-3</v>
      </c>
      <c r="J24">
        <v>-1.139E-3</v>
      </c>
      <c r="K24" s="1">
        <f t="shared" si="2"/>
        <v>1.4584395846508496</v>
      </c>
      <c r="L24" s="2">
        <f t="shared" si="2"/>
        <v>-2.1101103653685302</v>
      </c>
      <c r="M24" s="2">
        <f t="shared" si="2"/>
        <v>5.0269793345437481</v>
      </c>
      <c r="N24" s="2">
        <f t="shared" si="3"/>
        <v>-0.27285338338195392</v>
      </c>
      <c r="O24" s="2">
        <f t="shared" si="3"/>
        <v>-0.47201085293457629</v>
      </c>
      <c r="P24" s="2">
        <f t="shared" si="3"/>
        <v>-7.3695913829331466E-2</v>
      </c>
      <c r="Q24" s="2">
        <f t="shared" si="3"/>
        <v>-1.2482404781819292</v>
      </c>
      <c r="R24" s="2">
        <f t="shared" si="3"/>
        <v>-2.2057773516391599</v>
      </c>
      <c r="S24" s="3">
        <f t="shared" si="3"/>
        <v>-0.29044860156265934</v>
      </c>
    </row>
    <row r="25" spans="1:19">
      <c r="A25">
        <f t="shared" si="4"/>
        <v>20</v>
      </c>
      <c r="B25" s="1">
        <v>0.40106599999999998</v>
      </c>
      <c r="C25" s="2">
        <v>-0.943689</v>
      </c>
      <c r="D25" s="2">
        <v>1.7458199999999999</v>
      </c>
      <c r="E25" s="2">
        <v>-1.06E-3</v>
      </c>
      <c r="F25" s="2">
        <v>-1.851E-3</v>
      </c>
      <c r="G25" s="2">
        <v>-2.6800000000000001E-4</v>
      </c>
      <c r="H25">
        <v>-4.5209999999999998E-3</v>
      </c>
      <c r="I25">
        <v>-8.1829999999999993E-3</v>
      </c>
      <c r="J25">
        <v>-8.5999999999999998E-4</v>
      </c>
      <c r="K25" s="1">
        <f t="shared" si="2"/>
        <v>1.022730981864175</v>
      </c>
      <c r="L25" s="2">
        <f t="shared" si="2"/>
        <v>-2.4064367898161936</v>
      </c>
      <c r="M25" s="2">
        <f t="shared" si="2"/>
        <v>4.4518962035129226</v>
      </c>
      <c r="N25" s="2">
        <f t="shared" si="3"/>
        <v>-0.27030335176156178</v>
      </c>
      <c r="O25" s="2">
        <f t="shared" si="3"/>
        <v>-0.47201085293457629</v>
      </c>
      <c r="P25" s="2">
        <f t="shared" si="3"/>
        <v>-6.8340847426508075E-2</v>
      </c>
      <c r="Q25" s="2">
        <f t="shared" si="3"/>
        <v>-1.152869295579265</v>
      </c>
      <c r="R25" s="2">
        <f t="shared" si="3"/>
        <v>-2.0866908749668491</v>
      </c>
      <c r="S25" s="3">
        <f t="shared" si="3"/>
        <v>-0.21930271935371995</v>
      </c>
    </row>
    <row r="26" spans="1:19">
      <c r="A26">
        <f t="shared" si="4"/>
        <v>21</v>
      </c>
      <c r="B26" s="1">
        <v>0.24616399999999999</v>
      </c>
      <c r="C26" s="2">
        <v>-1.0485199999999999</v>
      </c>
      <c r="D26" s="2">
        <v>1.54084</v>
      </c>
      <c r="E26" s="2">
        <v>-1.0449999999999999E-3</v>
      </c>
      <c r="F26" s="2">
        <v>-1.846E-3</v>
      </c>
      <c r="G26" s="2">
        <v>-2.4499999999999999E-4</v>
      </c>
      <c r="H26">
        <v>-4.156E-3</v>
      </c>
      <c r="I26">
        <v>-7.7229999999999998E-3</v>
      </c>
      <c r="J26">
        <v>-5.9000000000000003E-4</v>
      </c>
      <c r="K26" s="1">
        <f t="shared" si="2"/>
        <v>0.62772598380219902</v>
      </c>
      <c r="L26" s="2">
        <f t="shared" si="2"/>
        <v>-2.6737591546135167</v>
      </c>
      <c r="M26" s="2">
        <f t="shared" si="2"/>
        <v>3.929190721964952</v>
      </c>
      <c r="N26" s="2">
        <f t="shared" si="3"/>
        <v>-0.26647830433097364</v>
      </c>
      <c r="O26" s="2">
        <f t="shared" si="3"/>
        <v>-0.47073583712438022</v>
      </c>
      <c r="P26" s="2">
        <f t="shared" si="3"/>
        <v>-6.2475774699606267E-2</v>
      </c>
      <c r="Q26" s="2">
        <f t="shared" si="3"/>
        <v>-1.0597931414349535</v>
      </c>
      <c r="R26" s="2">
        <f t="shared" si="3"/>
        <v>-1.9693894204288129</v>
      </c>
      <c r="S26" s="3">
        <f t="shared" si="3"/>
        <v>-0.15045186560313348</v>
      </c>
    </row>
    <row r="27" spans="1:19">
      <c r="A27">
        <f t="shared" si="4"/>
        <v>22</v>
      </c>
      <c r="B27" s="1">
        <v>0.105021</v>
      </c>
      <c r="C27" s="2">
        <v>-1.1442399999999999</v>
      </c>
      <c r="D27" s="2">
        <v>1.3542799999999999</v>
      </c>
      <c r="E27" s="2">
        <v>-1.0269999999999999E-3</v>
      </c>
      <c r="F27" s="2">
        <v>-1.835E-3</v>
      </c>
      <c r="G27" s="2">
        <v>-2.1900000000000001E-4</v>
      </c>
      <c r="H27">
        <v>-3.8010000000000001E-3</v>
      </c>
      <c r="I27">
        <v>-7.2719999999999998E-3</v>
      </c>
      <c r="J27">
        <v>-3.3100000000000002E-4</v>
      </c>
      <c r="K27" s="1">
        <f t="shared" si="2"/>
        <v>0.26780687080519794</v>
      </c>
      <c r="L27" s="2">
        <f t="shared" si="2"/>
        <v>-2.9178481813174479</v>
      </c>
      <c r="M27" s="2">
        <f t="shared" si="2"/>
        <v>3.4534568228646028</v>
      </c>
      <c r="N27" s="2">
        <f t="shared" si="3"/>
        <v>-0.26188824741426786</v>
      </c>
      <c r="O27" s="2">
        <f t="shared" si="3"/>
        <v>-0.46793080234194895</v>
      </c>
      <c r="P27" s="2">
        <f t="shared" si="3"/>
        <v>-5.5845692486586836E-2</v>
      </c>
      <c r="Q27" s="2">
        <f t="shared" si="3"/>
        <v>-0.96926701891103439</v>
      </c>
      <c r="R27" s="2">
        <f t="shared" si="3"/>
        <v>-1.8543829943491297</v>
      </c>
      <c r="S27" s="3">
        <f t="shared" si="3"/>
        <v>-8.4406046634978277E-2</v>
      </c>
    </row>
    <row r="28" spans="1:19">
      <c r="A28">
        <f t="shared" si="4"/>
        <v>23</v>
      </c>
      <c r="B28" s="1">
        <v>-2.2672999999999999E-2</v>
      </c>
      <c r="C28" s="2">
        <v>-1.2315199999999999</v>
      </c>
      <c r="D28" s="2">
        <v>1.1861699999999999</v>
      </c>
      <c r="E28" s="2">
        <v>-1.005E-3</v>
      </c>
      <c r="F28" s="2">
        <v>-1.818E-3</v>
      </c>
      <c r="G28" s="2">
        <v>-1.9100000000000001E-4</v>
      </c>
      <c r="H28">
        <v>-3.4589999999999998E-3</v>
      </c>
      <c r="I28">
        <v>-6.8339999999999998E-3</v>
      </c>
      <c r="J28">
        <v>-8.3999999999999995E-5</v>
      </c>
      <c r="K28" s="1">
        <f t="shared" si="2"/>
        <v>-5.7816866929149911E-2</v>
      </c>
      <c r="L28" s="2">
        <f t="shared" si="2"/>
        <v>-3.1404149411452695</v>
      </c>
      <c r="M28" s="2">
        <f t="shared" si="2"/>
        <v>3.0247710071604881</v>
      </c>
      <c r="N28" s="2">
        <f t="shared" si="3"/>
        <v>-0.25627817784940532</v>
      </c>
      <c r="O28" s="2">
        <f t="shared" si="3"/>
        <v>-0.46359574858728242</v>
      </c>
      <c r="P28" s="2">
        <f t="shared" si="3"/>
        <v>-4.8705603949488974E-2</v>
      </c>
      <c r="Q28" s="2">
        <f t="shared" si="3"/>
        <v>-0.88205593749362476</v>
      </c>
      <c r="R28" s="2">
        <f t="shared" si="3"/>
        <v>-1.7426916093759561</v>
      </c>
      <c r="S28" s="3">
        <f t="shared" si="3"/>
        <v>-2.1420265611293576E-2</v>
      </c>
    </row>
    <row r="29" spans="1:19">
      <c r="A29">
        <f t="shared" si="4"/>
        <v>24</v>
      </c>
      <c r="B29" s="1">
        <v>-0.13731599999999999</v>
      </c>
      <c r="C29" s="2">
        <v>-1.3109599999999999</v>
      </c>
      <c r="D29" s="2">
        <v>1.0363199999999999</v>
      </c>
      <c r="E29" s="2">
        <v>-9.7999999999999997E-4</v>
      </c>
      <c r="F29" s="2">
        <v>-1.7979999999999999E-3</v>
      </c>
      <c r="G29" s="2">
        <v>-1.6200000000000001E-4</v>
      </c>
      <c r="H29">
        <v>-3.1289999999999998E-3</v>
      </c>
      <c r="I29">
        <v>-6.4099999999999999E-3</v>
      </c>
      <c r="J29" s="13">
        <v>1.5200000000000001E-4</v>
      </c>
      <c r="K29" s="1">
        <f t="shared" si="2"/>
        <v>-0.35016014198576056</v>
      </c>
      <c r="L29" s="2">
        <f t="shared" si="2"/>
        <v>-3.3429894530692175</v>
      </c>
      <c r="M29" s="2">
        <f t="shared" si="2"/>
        <v>2.6426487688447331</v>
      </c>
      <c r="N29" s="2">
        <f t="shared" si="3"/>
        <v>-0.24990309879842507</v>
      </c>
      <c r="O29" s="2">
        <f t="shared" si="3"/>
        <v>-0.45849568534649821</v>
      </c>
      <c r="P29" s="2">
        <f t="shared" si="3"/>
        <v>-4.13105122503519E-2</v>
      </c>
      <c r="Q29" s="2">
        <f t="shared" si="3"/>
        <v>-0.79790489402068565</v>
      </c>
      <c r="R29" s="2">
        <f t="shared" si="3"/>
        <v>-1.6345702686713313</v>
      </c>
      <c r="S29" s="3">
        <f t="shared" si="3"/>
        <v>3.8760480629959813E-2</v>
      </c>
    </row>
    <row r="30" spans="1:19">
      <c r="A30">
        <f t="shared" si="4"/>
        <v>25</v>
      </c>
      <c r="B30" s="1">
        <v>-0.240005</v>
      </c>
      <c r="C30" s="2">
        <v>-1.38351</v>
      </c>
      <c r="D30" s="2">
        <v>0.90350200000000003</v>
      </c>
      <c r="E30" s="2">
        <v>-9.5200000000000005E-4</v>
      </c>
      <c r="F30" s="2">
        <v>-1.7730000000000001E-3</v>
      </c>
      <c r="G30" s="2">
        <v>-1.3100000000000001E-4</v>
      </c>
      <c r="H30">
        <v>-2.8140000000000001E-3</v>
      </c>
      <c r="I30">
        <v>-6.0029999999999997E-3</v>
      </c>
      <c r="J30">
        <v>3.7599999999999998E-4</v>
      </c>
      <c r="K30" s="1">
        <f t="shared" si="2"/>
        <v>-0.61202033905220421</v>
      </c>
      <c r="L30" s="2">
        <f t="shared" si="2"/>
        <v>-3.5279942471286638</v>
      </c>
      <c r="M30" s="2">
        <f t="shared" si="2"/>
        <v>2.3039586690874962</v>
      </c>
      <c r="N30" s="2">
        <f t="shared" si="3"/>
        <v>-0.24276301026132724</v>
      </c>
      <c r="O30" s="2">
        <f t="shared" si="3"/>
        <v>-0.45212060629551803</v>
      </c>
      <c r="P30" s="2">
        <f t="shared" si="3"/>
        <v>-3.3405414227136415E-2</v>
      </c>
      <c r="Q30" s="2">
        <f t="shared" si="3"/>
        <v>-0.71757889797833474</v>
      </c>
      <c r="R30" s="2">
        <f t="shared" si="3"/>
        <v>-1.5307839817213731</v>
      </c>
      <c r="S30" s="3">
        <f t="shared" si="3"/>
        <v>9.5881188926742661E-2</v>
      </c>
    </row>
    <row r="31" spans="1:19">
      <c r="A31">
        <f t="shared" si="4"/>
        <v>26</v>
      </c>
      <c r="B31" s="1">
        <v>-0.331789</v>
      </c>
      <c r="C31" s="2">
        <v>-1.4499299999999999</v>
      </c>
      <c r="D31" s="2">
        <v>0.78634899999999996</v>
      </c>
      <c r="E31" s="2">
        <v>-9.2100000000000005E-4</v>
      </c>
      <c r="F31" s="2">
        <v>-1.745E-3</v>
      </c>
      <c r="G31" s="2">
        <v>-9.7999999999999997E-5</v>
      </c>
      <c r="H31">
        <v>-2.513E-3</v>
      </c>
      <c r="I31">
        <v>-5.6140000000000001E-3</v>
      </c>
      <c r="J31">
        <v>5.8799999999999998E-4</v>
      </c>
      <c r="K31" s="1">
        <f t="shared" si="2"/>
        <v>-0.84607244129827197</v>
      </c>
      <c r="L31" s="2">
        <f t="shared" si="2"/>
        <v>-3.6973673473551067</v>
      </c>
      <c r="M31" s="2">
        <f t="shared" si="2"/>
        <v>2.0052148146637014</v>
      </c>
      <c r="N31" s="2">
        <f t="shared" si="3"/>
        <v>-0.23485791223811173</v>
      </c>
      <c r="O31" s="2">
        <f t="shared" si="3"/>
        <v>-0.44498051775842012</v>
      </c>
      <c r="P31" s="2">
        <f t="shared" si="3"/>
        <v>-2.4990309879842507E-2</v>
      </c>
      <c r="Q31" s="2">
        <f t="shared" si="3"/>
        <v>-0.64082294620453295</v>
      </c>
      <c r="R31" s="2">
        <f t="shared" si="3"/>
        <v>-1.4315877516881208</v>
      </c>
      <c r="S31" s="3">
        <f t="shared" si="3"/>
        <v>0.14994185927905504</v>
      </c>
    </row>
    <row r="32" spans="1:19">
      <c r="A32">
        <f t="shared" si="4"/>
        <v>27</v>
      </c>
      <c r="B32" s="1">
        <v>-0.413356</v>
      </c>
      <c r="C32" s="2">
        <v>-1.5105299999999999</v>
      </c>
      <c r="D32" s="2">
        <v>0.68381999999999998</v>
      </c>
      <c r="E32" s="2">
        <v>-8.8900000000000003E-4</v>
      </c>
      <c r="F32" s="2">
        <v>-1.7129999999999999E-3</v>
      </c>
      <c r="G32" s="2">
        <v>-6.4999999999999994E-5</v>
      </c>
      <c r="H32">
        <v>-2.2269999999999998E-3</v>
      </c>
      <c r="I32">
        <v>-5.2440000000000004E-3</v>
      </c>
      <c r="J32">
        <v>7.8899999999999999E-4</v>
      </c>
      <c r="K32" s="1">
        <f t="shared" si="2"/>
        <v>-1.0540708704787938</v>
      </c>
      <c r="L32" s="2">
        <f t="shared" si="2"/>
        <v>-3.8518992635508673</v>
      </c>
      <c r="M32" s="2">
        <f t="shared" si="2"/>
        <v>1.7437626226565206</v>
      </c>
      <c r="N32" s="2">
        <f t="shared" si="3"/>
        <v>-0.22669781105285705</v>
      </c>
      <c r="O32" s="2">
        <f t="shared" si="3"/>
        <v>-0.43682041657316539</v>
      </c>
      <c r="P32" s="2">
        <f t="shared" si="3"/>
        <v>-1.6575205532548602E-2</v>
      </c>
      <c r="Q32" s="2">
        <f t="shared" si="3"/>
        <v>-0.56789204186131892</v>
      </c>
      <c r="R32" s="2">
        <f t="shared" si="3"/>
        <v>-1.3372365817336136</v>
      </c>
      <c r="S32" s="3">
        <f t="shared" si="3"/>
        <v>0.20119749484893609</v>
      </c>
    </row>
    <row r="33" spans="1:30">
      <c r="A33">
        <f t="shared" si="4"/>
        <v>28</v>
      </c>
      <c r="B33" s="1">
        <v>-0.48529899999999998</v>
      </c>
      <c r="C33" s="2">
        <v>-1.5654999999999999</v>
      </c>
      <c r="D33" s="2">
        <v>0.59490500000000002</v>
      </c>
      <c r="E33" s="2">
        <v>-8.5499999999999997E-4</v>
      </c>
      <c r="F33" s="2">
        <v>-1.6789999999999999E-3</v>
      </c>
      <c r="G33" s="2">
        <v>-3.1000000000000001E-5</v>
      </c>
      <c r="H33">
        <v>-1.957E-3</v>
      </c>
      <c r="I33">
        <v>-4.8929999999999998E-3</v>
      </c>
      <c r="J33">
        <v>9.7999999999999997E-4</v>
      </c>
      <c r="K33" s="1">
        <f t="shared" si="2"/>
        <v>-1.237527795344662</v>
      </c>
      <c r="L33" s="2">
        <f t="shared" si="2"/>
        <v>-3.9920745017238204</v>
      </c>
      <c r="M33" s="2">
        <f t="shared" si="2"/>
        <v>1.5170265611293579</v>
      </c>
      <c r="N33" s="2">
        <f t="shared" si="3"/>
        <v>-0.21802770354352388</v>
      </c>
      <c r="O33" s="2">
        <f t="shared" si="3"/>
        <v>-0.42815030906383233</v>
      </c>
      <c r="P33" s="2">
        <f t="shared" si="3"/>
        <v>-7.9050980232154879E-3</v>
      </c>
      <c r="Q33" s="2">
        <f t="shared" si="3"/>
        <v>-0.49904118811073245</v>
      </c>
      <c r="R33" s="2">
        <f t="shared" si="3"/>
        <v>-1.2477304718578508</v>
      </c>
      <c r="S33" s="3">
        <f t="shared" si="3"/>
        <v>0.24990309879842507</v>
      </c>
    </row>
    <row r="34" spans="1:30">
      <c r="A34">
        <f t="shared" si="4"/>
        <v>29</v>
      </c>
      <c r="B34" s="1">
        <v>-0.54828600000000005</v>
      </c>
      <c r="C34" s="2">
        <v>-1.615</v>
      </c>
      <c r="D34" s="2">
        <v>0.51842900000000003</v>
      </c>
      <c r="E34" s="2">
        <v>-8.1899999999999996E-4</v>
      </c>
      <c r="F34" s="2">
        <v>-1.6429999999999999E-3</v>
      </c>
      <c r="G34" s="2">
        <v>4.0999999999999997E-6</v>
      </c>
      <c r="H34">
        <v>-1.702E-3</v>
      </c>
      <c r="I34">
        <v>-4.5630000000000002E-3</v>
      </c>
      <c r="J34">
        <v>1.16E-3</v>
      </c>
      <c r="K34" s="1">
        <f t="shared" si="2"/>
        <v>-1.3981466370182989</v>
      </c>
      <c r="L34" s="2">
        <f t="shared" si="2"/>
        <v>-4.1183010669332294</v>
      </c>
      <c r="M34" s="2">
        <f t="shared" si="2"/>
        <v>1.3220103429282521</v>
      </c>
      <c r="N34" s="2">
        <f t="shared" si="3"/>
        <v>-0.20884758971011239</v>
      </c>
      <c r="O34" s="2">
        <f t="shared" si="3"/>
        <v>-0.41897019523042078</v>
      </c>
      <c r="P34" s="2">
        <f t="shared" si="3"/>
        <v>1.0455129643607579E-3</v>
      </c>
      <c r="Q34" s="2">
        <f t="shared" si="3"/>
        <v>-0.43401538179073412</v>
      </c>
      <c r="R34" s="2">
        <f t="shared" si="3"/>
        <v>-1.1635794283849119</v>
      </c>
      <c r="S34" s="3">
        <f t="shared" si="3"/>
        <v>0.29580366796548274</v>
      </c>
    </row>
    <row r="35" spans="1:30">
      <c r="A35">
        <f t="shared" si="4"/>
        <v>30</v>
      </c>
      <c r="B35" s="1">
        <v>-0.60296799999999995</v>
      </c>
      <c r="C35" s="2">
        <v>-1.6591100000000001</v>
      </c>
      <c r="D35" s="2">
        <v>0.45316899999999999</v>
      </c>
      <c r="E35" s="2">
        <v>-7.8299999999999995E-4</v>
      </c>
      <c r="F35" s="2">
        <v>-1.6050000000000001E-3</v>
      </c>
      <c r="G35" s="2">
        <v>3.8999999999999999E-5</v>
      </c>
      <c r="H35">
        <v>-1.462E-3</v>
      </c>
      <c r="I35">
        <v>-4.2529999999999998E-3</v>
      </c>
      <c r="J35">
        <v>1.33E-3</v>
      </c>
      <c r="K35" s="1">
        <f t="shared" si="2"/>
        <v>-1.5375874660845792</v>
      </c>
      <c r="L35" s="2">
        <f t="shared" si="2"/>
        <v>-4.2307829617087247</v>
      </c>
      <c r="M35" s="2">
        <f t="shared" si="2"/>
        <v>1.1555952793814641</v>
      </c>
      <c r="N35" s="2">
        <f t="shared" si="3"/>
        <v>-0.19966747587670083</v>
      </c>
      <c r="O35" s="2">
        <f t="shared" si="3"/>
        <v>-0.40928007507293085</v>
      </c>
      <c r="P35" s="2">
        <f t="shared" si="3"/>
        <v>9.9451233195291602E-3</v>
      </c>
      <c r="Q35" s="2">
        <f t="shared" si="3"/>
        <v>-0.37281462290132394</v>
      </c>
      <c r="R35" s="2">
        <f t="shared" si="3"/>
        <v>-1.0845284481527571</v>
      </c>
      <c r="S35" s="3">
        <f t="shared" si="3"/>
        <v>0.33915420551214831</v>
      </c>
    </row>
    <row r="36" spans="1:30">
      <c r="A36">
        <f t="shared" si="4"/>
        <v>31</v>
      </c>
      <c r="B36" s="1">
        <v>-0.64991200000000005</v>
      </c>
      <c r="C36" s="2">
        <v>-1.6977899999999999</v>
      </c>
      <c r="D36" s="2">
        <v>0.39796199999999998</v>
      </c>
      <c r="E36" s="2">
        <v>-7.45E-4</v>
      </c>
      <c r="F36" s="2">
        <v>-1.565E-3</v>
      </c>
      <c r="G36" s="2">
        <v>7.4999999999999993E-5</v>
      </c>
      <c r="H36">
        <v>-1.2359999999999999E-3</v>
      </c>
      <c r="I36">
        <v>-3.9630000000000004E-3</v>
      </c>
      <c r="J36">
        <v>1.49E-3</v>
      </c>
      <c r="K36" s="1">
        <f t="shared" si="2"/>
        <v>-1.6572961504722659</v>
      </c>
      <c r="L36" s="2">
        <f t="shared" si="2"/>
        <v>-4.3294181847854905</v>
      </c>
      <c r="M36" s="2">
        <f t="shared" si="2"/>
        <v>1.0148156837144779</v>
      </c>
      <c r="N36" s="2">
        <f t="shared" si="3"/>
        <v>-0.18997735571921087</v>
      </c>
      <c r="O36" s="2">
        <f t="shared" si="3"/>
        <v>-0.39907994859136248</v>
      </c>
      <c r="P36" s="2">
        <f t="shared" si="3"/>
        <v>1.9125237152940695E-2</v>
      </c>
      <c r="Q36" s="2">
        <f t="shared" si="3"/>
        <v>-0.31518390828046261</v>
      </c>
      <c r="R36" s="2">
        <f t="shared" si="3"/>
        <v>-1.0105775311613863</v>
      </c>
      <c r="S36" s="3">
        <f t="shared" si="3"/>
        <v>0.37995471143842174</v>
      </c>
    </row>
    <row r="37" spans="1:30">
      <c r="A37">
        <f t="shared" si="4"/>
        <v>32</v>
      </c>
      <c r="B37" s="1">
        <v>-0.68964499999999995</v>
      </c>
      <c r="C37" s="2">
        <v>-1.73099</v>
      </c>
      <c r="D37" s="2">
        <v>0.35169800000000001</v>
      </c>
      <c r="E37" s="2">
        <v>-7.0699999999999995E-4</v>
      </c>
      <c r="F37" s="2">
        <v>-1.5250000000000001E-3</v>
      </c>
      <c r="G37" s="2">
        <v>1.1E-4</v>
      </c>
      <c r="H37">
        <v>-1.026E-3</v>
      </c>
      <c r="I37">
        <v>-3.6930000000000001E-3</v>
      </c>
      <c r="J37">
        <v>1.6410000000000001E-3</v>
      </c>
      <c r="K37" s="1">
        <f t="shared" si="2"/>
        <v>-1.7586165568453045</v>
      </c>
      <c r="L37" s="2">
        <f t="shared" si="2"/>
        <v>-4.4140792345825082</v>
      </c>
      <c r="M37" s="2">
        <f t="shared" si="2"/>
        <v>0.89684102082865813</v>
      </c>
      <c r="N37" s="2">
        <f t="shared" si="3"/>
        <v>-0.18028723556172094</v>
      </c>
      <c r="O37" s="2">
        <f t="shared" si="3"/>
        <v>-0.3888798221097941</v>
      </c>
      <c r="P37" s="2">
        <f t="shared" si="3"/>
        <v>2.805034782431302E-2</v>
      </c>
      <c r="Q37" s="2">
        <f t="shared" si="3"/>
        <v>-0.26163324425222867</v>
      </c>
      <c r="R37" s="2">
        <f t="shared" si="3"/>
        <v>-0.94172667741079985</v>
      </c>
      <c r="S37" s="3">
        <f t="shared" si="3"/>
        <v>0.41846018890634246</v>
      </c>
    </row>
    <row r="38" spans="1:30">
      <c r="A38">
        <f t="shared" si="4"/>
        <v>33</v>
      </c>
      <c r="B38" s="1">
        <v>-0.722688</v>
      </c>
      <c r="C38" s="2">
        <v>-1.75868</v>
      </c>
      <c r="D38" s="2">
        <v>0.313303</v>
      </c>
      <c r="E38" s="2">
        <v>-6.69E-4</v>
      </c>
      <c r="F38" s="2">
        <v>-1.4829999999999999E-3</v>
      </c>
      <c r="G38" s="2">
        <v>1.46E-4</v>
      </c>
      <c r="H38">
        <v>-8.3000000000000001E-4</v>
      </c>
      <c r="I38">
        <v>-3.4420000000000002E-3</v>
      </c>
      <c r="J38">
        <v>1.7830000000000001E-3</v>
      </c>
      <c r="K38" s="1">
        <f t="shared" si="2"/>
        <v>-1.8428772516779206</v>
      </c>
      <c r="L38" s="2">
        <f t="shared" si="2"/>
        <v>-4.4846896101511655</v>
      </c>
      <c r="M38" s="2">
        <f t="shared" si="2"/>
        <v>0.79893255676370378</v>
      </c>
      <c r="N38" s="2">
        <f t="shared" si="3"/>
        <v>-0.170597115404231</v>
      </c>
      <c r="O38" s="2">
        <f t="shared" si="3"/>
        <v>-0.37816968930414729</v>
      </c>
      <c r="P38" s="2">
        <f t="shared" si="3"/>
        <v>3.7230461657724548E-2</v>
      </c>
      <c r="Q38" s="2">
        <f t="shared" si="3"/>
        <v>-0.21165262449254368</v>
      </c>
      <c r="R38" s="2">
        <f t="shared" si="3"/>
        <v>-0.87772088373895829</v>
      </c>
      <c r="S38" s="3">
        <f t="shared" si="3"/>
        <v>0.45467063791591011</v>
      </c>
    </row>
    <row r="39" spans="1:30">
      <c r="A39">
        <f t="shared" si="4"/>
        <v>34</v>
      </c>
      <c r="B39" s="1">
        <v>-0.74954399999999999</v>
      </c>
      <c r="C39" s="2">
        <v>-1.78085</v>
      </c>
      <c r="D39" s="2">
        <v>0.28176200000000001</v>
      </c>
      <c r="E39" s="2">
        <v>-6.3000000000000003E-4</v>
      </c>
      <c r="F39" s="2">
        <v>-1.441E-3</v>
      </c>
      <c r="G39" s="2">
        <v>1.8100000000000001E-4</v>
      </c>
      <c r="H39">
        <v>-6.4700000000000001E-4</v>
      </c>
      <c r="I39">
        <v>-3.2100000000000002E-3</v>
      </c>
      <c r="J39">
        <v>1.916E-3</v>
      </c>
      <c r="K39" s="1">
        <f t="shared" si="2"/>
        <v>-1.9113609008751706</v>
      </c>
      <c r="L39" s="2">
        <f t="shared" si="2"/>
        <v>-4.5412238111752581</v>
      </c>
      <c r="M39" s="2">
        <f t="shared" si="2"/>
        <v>0.71850200942491682</v>
      </c>
      <c r="N39" s="2">
        <f t="shared" si="3"/>
        <v>-0.16065199208470182</v>
      </c>
      <c r="O39" s="2">
        <f t="shared" si="3"/>
        <v>-0.36745955649850054</v>
      </c>
      <c r="P39" s="2">
        <f t="shared" si="3"/>
        <v>4.6155572329096881E-2</v>
      </c>
      <c r="Q39" s="2">
        <f t="shared" si="3"/>
        <v>-0.16498704583936841</v>
      </c>
      <c r="R39" s="2">
        <f t="shared" si="3"/>
        <v>-0.8185601501458617</v>
      </c>
      <c r="S39" s="3">
        <f t="shared" si="3"/>
        <v>0.48858605846712488</v>
      </c>
      <c r="AD39" s="13"/>
    </row>
    <row r="40" spans="1:30">
      <c r="A40">
        <f t="shared" si="4"/>
        <v>35</v>
      </c>
      <c r="B40" s="1">
        <v>-0.77068000000000003</v>
      </c>
      <c r="C40" s="2">
        <v>-1.7975099999999999</v>
      </c>
      <c r="D40" s="2">
        <v>0.25614900000000002</v>
      </c>
      <c r="E40" s="2">
        <v>-5.9100000000000005E-4</v>
      </c>
      <c r="F40" s="2">
        <v>-1.3979999999999999E-3</v>
      </c>
      <c r="G40" s="2">
        <v>2.1599999999999999E-4</v>
      </c>
      <c r="H40">
        <v>-4.7800000000000002E-4</v>
      </c>
      <c r="I40">
        <v>-2.996E-3</v>
      </c>
      <c r="J40">
        <v>2.0400000000000001E-3</v>
      </c>
      <c r="K40" s="1">
        <f t="shared" si="2"/>
        <v>-1.9652583692037779</v>
      </c>
      <c r="L40" s="2">
        <f t="shared" si="2"/>
        <v>-4.5837073379709903</v>
      </c>
      <c r="M40" s="2">
        <f t="shared" si="2"/>
        <v>0.6531880495318142</v>
      </c>
      <c r="N40" s="2">
        <f t="shared" si="3"/>
        <v>-0.1507068687651727</v>
      </c>
      <c r="O40" s="2">
        <f t="shared" si="3"/>
        <v>-0.35649442053081448</v>
      </c>
      <c r="P40" s="2">
        <f t="shared" si="3"/>
        <v>5.5080683000469192E-2</v>
      </c>
      <c r="Q40" s="2">
        <f t="shared" si="3"/>
        <v>-0.12189151145474203</v>
      </c>
      <c r="R40" s="2">
        <f t="shared" si="3"/>
        <v>-0.76398947346947088</v>
      </c>
      <c r="S40" s="3">
        <f t="shared" si="3"/>
        <v>0.52020645055998693</v>
      </c>
    </row>
    <row r="41" spans="1:30">
      <c r="A41">
        <f t="shared" si="4"/>
        <v>36</v>
      </c>
      <c r="B41" s="1">
        <v>-0.78653700000000004</v>
      </c>
      <c r="C41" s="2">
        <v>-1.8087</v>
      </c>
      <c r="D41" s="2">
        <v>0.235626</v>
      </c>
      <c r="E41" s="2">
        <v>-5.5199999999999997E-4</v>
      </c>
      <c r="F41" s="2">
        <v>-1.356E-3</v>
      </c>
      <c r="G41" s="2">
        <v>2.5099999999999998E-4</v>
      </c>
      <c r="H41">
        <v>-3.2200000000000002E-4</v>
      </c>
      <c r="I41">
        <v>-2.7989999999999998E-3</v>
      </c>
      <c r="J41">
        <v>2.1540000000000001E-3</v>
      </c>
      <c r="K41" s="1">
        <f t="shared" si="2"/>
        <v>-2.0056942206083352</v>
      </c>
      <c r="L41" s="2">
        <f t="shared" si="2"/>
        <v>-4.612242191803178</v>
      </c>
      <c r="M41" s="2">
        <f t="shared" si="2"/>
        <v>0.60085375058650725</v>
      </c>
      <c r="N41" s="2">
        <f t="shared" si="3"/>
        <v>-0.14076174544564352</v>
      </c>
      <c r="O41" s="2">
        <f t="shared" si="3"/>
        <v>-0.34578428772516773</v>
      </c>
      <c r="P41" s="2">
        <f t="shared" si="3"/>
        <v>6.4005793671841518E-2</v>
      </c>
      <c r="Q41" s="2">
        <f t="shared" si="3"/>
        <v>-8.2111018176625375E-2</v>
      </c>
      <c r="R41" s="2">
        <f t="shared" si="3"/>
        <v>-0.71375385054774665</v>
      </c>
      <c r="S41" s="3">
        <f t="shared" si="3"/>
        <v>0.54927681103245674</v>
      </c>
    </row>
    <row r="42" spans="1:30">
      <c r="A42">
        <f t="shared" si="4"/>
        <v>37</v>
      </c>
      <c r="B42" s="1">
        <v>-0.79753700000000005</v>
      </c>
      <c r="C42" s="2">
        <v>-1.8145100000000001</v>
      </c>
      <c r="D42" s="2">
        <v>0.21943199999999999</v>
      </c>
      <c r="E42" s="2">
        <v>-5.1400000000000003E-4</v>
      </c>
      <c r="F42" s="2">
        <v>-1.3129999999999999E-3</v>
      </c>
      <c r="G42" s="2">
        <v>2.8499999999999999E-4</v>
      </c>
      <c r="H42">
        <v>-1.7899999999999999E-4</v>
      </c>
      <c r="I42">
        <v>-2.617E-3</v>
      </c>
      <c r="J42">
        <v>2.2599999999999999E-3</v>
      </c>
      <c r="K42" s="1">
        <f t="shared" si="2"/>
        <v>-2.0337445684326485</v>
      </c>
      <c r="L42" s="2">
        <f t="shared" si="2"/>
        <v>-4.6270578755176563</v>
      </c>
      <c r="M42" s="2">
        <f t="shared" si="2"/>
        <v>0.55955853852587767</v>
      </c>
      <c r="N42" s="2">
        <f t="shared" si="3"/>
        <v>-0.13107162528815355</v>
      </c>
      <c r="O42" s="2">
        <f t="shared" si="3"/>
        <v>-0.33481915175748173</v>
      </c>
      <c r="P42" s="2">
        <f t="shared" si="3"/>
        <v>7.2675901181174632E-2</v>
      </c>
      <c r="Q42" s="2">
        <f t="shared" si="3"/>
        <v>-4.5645566005018456E-2</v>
      </c>
      <c r="R42" s="2">
        <f t="shared" si="3"/>
        <v>-0.66734327505661062</v>
      </c>
      <c r="S42" s="3">
        <f t="shared" si="3"/>
        <v>0.5763071462086129</v>
      </c>
    </row>
    <row r="43" spans="1:30">
      <c r="A43">
        <f t="shared" si="4"/>
        <v>38</v>
      </c>
      <c r="B43" s="1">
        <v>-0.80408800000000002</v>
      </c>
      <c r="C43" s="2">
        <v>-1.81507</v>
      </c>
      <c r="D43" s="2">
        <v>0.20688999999999999</v>
      </c>
      <c r="E43" s="2">
        <v>-4.7600000000000002E-4</v>
      </c>
      <c r="F43" s="2">
        <v>-1.271E-3</v>
      </c>
      <c r="G43" s="2">
        <v>3.19E-4</v>
      </c>
      <c r="H43">
        <v>-4.6999999999999997E-5</v>
      </c>
      <c r="I43">
        <v>-2.4510000000000001E-3</v>
      </c>
      <c r="J43">
        <v>2.3570000000000002E-3</v>
      </c>
      <c r="K43" s="1">
        <f t="shared" si="2"/>
        <v>-2.0504498255778372</v>
      </c>
      <c r="L43" s="2">
        <f t="shared" si="2"/>
        <v>-4.6284858932250756</v>
      </c>
      <c r="M43" s="2">
        <f t="shared" si="2"/>
        <v>0.52757604194291996</v>
      </c>
      <c r="N43" s="2">
        <f t="shared" si="3"/>
        <v>-0.12138150513066362</v>
      </c>
      <c r="O43" s="2">
        <f t="shared" si="3"/>
        <v>-0.32410901895183492</v>
      </c>
      <c r="P43" s="2">
        <f t="shared" si="3"/>
        <v>8.1346008690507746E-2</v>
      </c>
      <c r="Q43" s="2">
        <f t="shared" si="3"/>
        <v>-1.1985148615842833E-2</v>
      </c>
      <c r="R43" s="2">
        <f t="shared" si="3"/>
        <v>-0.62501275015810187</v>
      </c>
      <c r="S43" s="3">
        <f t="shared" si="3"/>
        <v>0.60104245292641623</v>
      </c>
    </row>
    <row r="44" spans="1:30">
      <c r="A44">
        <f t="shared" si="4"/>
        <v>39</v>
      </c>
      <c r="B44" s="1">
        <v>-0.80657199999999996</v>
      </c>
      <c r="C44" s="2">
        <v>-1.81054</v>
      </c>
      <c r="D44" s="2">
        <v>0.19739999999999999</v>
      </c>
      <c r="E44" s="2">
        <v>-4.3899999999999999E-4</v>
      </c>
      <c r="F44" s="2">
        <v>-1.23E-3</v>
      </c>
      <c r="G44" s="2">
        <v>3.5199999999999999E-4</v>
      </c>
      <c r="H44">
        <v>7.2999999999999999E-5</v>
      </c>
      <c r="I44">
        <v>-2.2980000000000001E-3</v>
      </c>
      <c r="J44">
        <v>2.444E-3</v>
      </c>
      <c r="K44" s="1">
        <f t="shared" si="2"/>
        <v>-2.0567841041228907</v>
      </c>
      <c r="L44" s="2">
        <f t="shared" si="2"/>
        <v>-4.6169342499846993</v>
      </c>
      <c r="M44" s="2">
        <f t="shared" si="2"/>
        <v>0.50337624186539909</v>
      </c>
      <c r="N44" s="2">
        <f t="shared" si="3"/>
        <v>-0.11194638813521286</v>
      </c>
      <c r="O44" s="2">
        <f t="shared" si="3"/>
        <v>-0.31365388930822735</v>
      </c>
      <c r="P44" s="2">
        <f t="shared" si="3"/>
        <v>8.9761113037801668E-2</v>
      </c>
      <c r="Q44" s="2">
        <f t="shared" si="3"/>
        <v>1.8615230828862274E-2</v>
      </c>
      <c r="R44" s="2">
        <f t="shared" si="3"/>
        <v>-0.58599726636610283</v>
      </c>
      <c r="S44" s="3">
        <f t="shared" si="3"/>
        <v>0.62322772802382742</v>
      </c>
    </row>
    <row r="45" spans="1:30">
      <c r="A45">
        <f t="shared" si="4"/>
        <v>40</v>
      </c>
      <c r="B45" s="1">
        <v>-0.80535199999999996</v>
      </c>
      <c r="C45" s="2">
        <v>-1.80114</v>
      </c>
      <c r="D45" s="2">
        <v>0.190437</v>
      </c>
      <c r="E45" s="2">
        <v>-4.0200000000000001E-4</v>
      </c>
      <c r="F45" s="2">
        <v>-1.189E-3</v>
      </c>
      <c r="G45" s="2">
        <v>3.8499999999999998E-4</v>
      </c>
      <c r="H45">
        <v>1.8200000000000001E-4</v>
      </c>
      <c r="I45">
        <v>-2.1580000000000002E-3</v>
      </c>
      <c r="J45">
        <v>2.5230000000000001E-3</v>
      </c>
      <c r="K45" s="1">
        <f t="shared" si="2"/>
        <v>-2.0536730655460125</v>
      </c>
      <c r="L45" s="2">
        <f t="shared" si="2"/>
        <v>-4.5929639527530135</v>
      </c>
      <c r="M45" s="2">
        <f t="shared" si="2"/>
        <v>0.48562037169260891</v>
      </c>
      <c r="N45" s="2">
        <f t="shared" si="3"/>
        <v>-0.10251127113976212</v>
      </c>
      <c r="O45" s="2">
        <f t="shared" si="3"/>
        <v>-0.30319875966461979</v>
      </c>
      <c r="P45" s="2">
        <f t="shared" si="3"/>
        <v>9.8176217385095563E-2</v>
      </c>
      <c r="Q45" s="2">
        <f t="shared" si="3"/>
        <v>4.6410575491136086E-2</v>
      </c>
      <c r="R45" s="2">
        <f t="shared" si="3"/>
        <v>-0.55029682368061361</v>
      </c>
      <c r="S45" s="3">
        <f t="shared" si="3"/>
        <v>0.64337297782492497</v>
      </c>
    </row>
    <row r="46" spans="1:30">
      <c r="A46">
        <f t="shared" si="4"/>
        <v>41</v>
      </c>
      <c r="B46" s="1">
        <v>-0.80077200000000004</v>
      </c>
      <c r="C46" s="2">
        <v>-1.7870900000000001</v>
      </c>
      <c r="D46" s="2">
        <v>0.18554499999999999</v>
      </c>
      <c r="E46" s="2">
        <v>-3.6600000000000001E-4</v>
      </c>
      <c r="F46" s="2">
        <v>-1.1490000000000001E-3</v>
      </c>
      <c r="G46" s="2">
        <v>4.1599999999999997E-4</v>
      </c>
      <c r="H46">
        <v>2.81E-4</v>
      </c>
      <c r="I46">
        <v>-2.029E-3</v>
      </c>
      <c r="J46">
        <v>2.5920000000000001E-3</v>
      </c>
      <c r="K46" s="1">
        <f t="shared" si="2"/>
        <v>-2.0419939207246167</v>
      </c>
      <c r="L46" s="2">
        <f t="shared" si="2"/>
        <v>-4.5571360084865047</v>
      </c>
      <c r="M46" s="2">
        <f t="shared" si="2"/>
        <v>0.47314561700565078</v>
      </c>
      <c r="N46" s="2">
        <f t="shared" si="3"/>
        <v>-9.3331157306350582E-2</v>
      </c>
      <c r="O46" s="2">
        <f t="shared" si="3"/>
        <v>-0.29299863318305142</v>
      </c>
      <c r="P46" s="2">
        <f t="shared" si="3"/>
        <v>0.10608131540831105</v>
      </c>
      <c r="Q46" s="2">
        <f t="shared" si="3"/>
        <v>7.1655888533017797E-2</v>
      </c>
      <c r="R46" s="2">
        <f t="shared" si="3"/>
        <v>-0.51740141577755561</v>
      </c>
      <c r="S46" s="3">
        <f t="shared" si="3"/>
        <v>0.66096819600563039</v>
      </c>
    </row>
    <row r="47" spans="1:30">
      <c r="A47">
        <f t="shared" si="4"/>
        <v>42</v>
      </c>
      <c r="B47" s="1">
        <v>-0.79315800000000003</v>
      </c>
      <c r="C47" s="2">
        <v>-1.76864</v>
      </c>
      <c r="D47" s="2">
        <v>0.18232699999999999</v>
      </c>
      <c r="E47" s="2">
        <v>-3.3100000000000002E-4</v>
      </c>
      <c r="F47" s="2">
        <v>-1.1100000000000001E-3</v>
      </c>
      <c r="G47" s="2">
        <v>4.4700000000000002E-4</v>
      </c>
      <c r="H47">
        <v>3.6999999999999999E-4</v>
      </c>
      <c r="I47">
        <v>-1.9120000000000001E-3</v>
      </c>
      <c r="J47">
        <v>2.6519999999999998E-3</v>
      </c>
      <c r="K47" s="1">
        <f t="shared" si="2"/>
        <v>-2.0225779799669512</v>
      </c>
      <c r="L47" s="2">
        <f t="shared" si="2"/>
        <v>-4.5100879250902706</v>
      </c>
      <c r="M47" s="2">
        <f t="shared" si="2"/>
        <v>0.46493961525122901</v>
      </c>
      <c r="N47" s="2">
        <f t="shared" si="3"/>
        <v>-8.4406046634978277E-2</v>
      </c>
      <c r="O47" s="2">
        <f t="shared" si="3"/>
        <v>-0.28305350986352229</v>
      </c>
      <c r="P47" s="2">
        <f t="shared" si="3"/>
        <v>0.11398641343152655</v>
      </c>
      <c r="Q47" s="2">
        <f t="shared" si="3"/>
        <v>9.4351169954507416E-2</v>
      </c>
      <c r="R47" s="2">
        <f t="shared" si="3"/>
        <v>-0.48756604581896812</v>
      </c>
      <c r="S47" s="3">
        <f t="shared" si="3"/>
        <v>0.67626838572798287</v>
      </c>
    </row>
    <row r="48" spans="1:30">
      <c r="A48">
        <f t="shared" si="4"/>
        <v>43</v>
      </c>
      <c r="B48" s="1">
        <v>-0.78282099999999999</v>
      </c>
      <c r="C48" s="2">
        <v>-1.7460899999999999</v>
      </c>
      <c r="D48" s="2">
        <v>0.18044399999999999</v>
      </c>
      <c r="E48" s="2">
        <v>-2.9700000000000001E-4</v>
      </c>
      <c r="F48" s="2">
        <v>-1.072E-3</v>
      </c>
      <c r="G48" s="2">
        <v>4.7699999999999999E-4</v>
      </c>
      <c r="H48">
        <v>4.4999999999999999E-4</v>
      </c>
      <c r="I48">
        <v>-1.804E-3</v>
      </c>
      <c r="J48">
        <v>2.7030000000000001E-3</v>
      </c>
      <c r="K48" s="1">
        <f t="shared" si="2"/>
        <v>-1.9962183031069582</v>
      </c>
      <c r="L48" s="2">
        <f t="shared" si="2"/>
        <v>-4.4525847120504283</v>
      </c>
      <c r="M48" s="2">
        <f t="shared" si="2"/>
        <v>0.46013790571003071</v>
      </c>
      <c r="N48" s="2">
        <f t="shared" si="3"/>
        <v>-7.5735939125645149E-2</v>
      </c>
      <c r="O48" s="2">
        <f t="shared" si="3"/>
        <v>-0.2733633897060323</v>
      </c>
      <c r="P48" s="2">
        <f t="shared" si="3"/>
        <v>0.12163650829270281</v>
      </c>
      <c r="Q48" s="2">
        <f t="shared" si="3"/>
        <v>0.11475142291764416</v>
      </c>
      <c r="R48" s="2">
        <f t="shared" si="3"/>
        <v>-0.46002570431873352</v>
      </c>
      <c r="S48" s="3">
        <f t="shared" si="3"/>
        <v>0.68927354699198262</v>
      </c>
    </row>
    <row r="49" spans="1:28">
      <c r="A49">
        <f t="shared" si="4"/>
        <v>44</v>
      </c>
      <c r="B49" s="1">
        <v>-0.77005000000000001</v>
      </c>
      <c r="C49" s="2">
        <v>-1.7197100000000001</v>
      </c>
      <c r="D49" s="2">
        <v>0.17960699999999999</v>
      </c>
      <c r="E49" s="2">
        <v>-2.6400000000000002E-4</v>
      </c>
      <c r="F49" s="2">
        <v>-1.034E-3</v>
      </c>
      <c r="G49" s="2">
        <v>5.0600000000000005E-4</v>
      </c>
      <c r="H49">
        <v>5.1999999999999995E-4</v>
      </c>
      <c r="I49">
        <v>-1.704E-3</v>
      </c>
      <c r="J49">
        <v>2.745E-3</v>
      </c>
      <c r="K49" s="1">
        <f t="shared" si="2"/>
        <v>-1.9636518492829309</v>
      </c>
      <c r="L49" s="2">
        <f t="shared" si="2"/>
        <v>-4.3853148779044853</v>
      </c>
      <c r="M49" s="2">
        <f t="shared" si="2"/>
        <v>0.45800352924376253</v>
      </c>
      <c r="N49" s="2">
        <f t="shared" si="3"/>
        <v>-6.7320834778351255E-2</v>
      </c>
      <c r="O49" s="2">
        <f t="shared" si="3"/>
        <v>-0.26367326954854237</v>
      </c>
      <c r="P49" s="2">
        <f t="shared" si="3"/>
        <v>0.12903159999183988</v>
      </c>
      <c r="Q49" s="2">
        <f t="shared" si="3"/>
        <v>0.13260164426038881</v>
      </c>
      <c r="R49" s="2">
        <f t="shared" si="3"/>
        <v>-0.43452538811481256</v>
      </c>
      <c r="S49" s="3">
        <f t="shared" si="3"/>
        <v>0.69998367979762943</v>
      </c>
    </row>
    <row r="50" spans="1:28">
      <c r="A50">
        <f t="shared" si="4"/>
        <v>45</v>
      </c>
      <c r="B50" s="1">
        <v>-0.75512100000000004</v>
      </c>
      <c r="C50" s="2">
        <v>-1.68981</v>
      </c>
      <c r="D50" s="2">
        <v>0.17957300000000001</v>
      </c>
      <c r="E50" s="2">
        <v>-2.32E-4</v>
      </c>
      <c r="F50" s="2">
        <v>-9.9799999999999997E-4</v>
      </c>
      <c r="G50" s="2">
        <v>5.3399999999999997E-4</v>
      </c>
      <c r="H50">
        <v>5.8299999999999997E-4</v>
      </c>
      <c r="I50">
        <v>-1.6130000000000001E-3</v>
      </c>
      <c r="J50">
        <v>2.7780000000000001E-3</v>
      </c>
      <c r="K50" s="1">
        <f t="shared" si="2"/>
        <v>-1.9255824272220974</v>
      </c>
      <c r="L50" s="2">
        <f t="shared" si="2"/>
        <v>-4.3090689324547622</v>
      </c>
      <c r="M50" s="2">
        <f t="shared" si="2"/>
        <v>0.45791682816866924</v>
      </c>
      <c r="N50" s="2">
        <f t="shared" si="3"/>
        <v>-5.9160733593096544E-2</v>
      </c>
      <c r="O50" s="2">
        <f t="shared" si="3"/>
        <v>-0.25449315571513081</v>
      </c>
      <c r="P50" s="2">
        <f t="shared" si="3"/>
        <v>0.13617168852893774</v>
      </c>
      <c r="Q50" s="2">
        <f t="shared" si="3"/>
        <v>0.148666843468859</v>
      </c>
      <c r="R50" s="2">
        <f t="shared" si="3"/>
        <v>-0.41132010036924455</v>
      </c>
      <c r="S50" s="3">
        <f t="shared" si="3"/>
        <v>0.7083987841449233</v>
      </c>
    </row>
    <row r="51" spans="1:28">
      <c r="A51">
        <f t="shared" si="4"/>
        <v>46</v>
      </c>
      <c r="B51" s="1">
        <v>-0.73829100000000003</v>
      </c>
      <c r="C51" s="2">
        <v>-1.65672</v>
      </c>
      <c r="D51" s="2">
        <v>0.18013599999999999</v>
      </c>
      <c r="E51" s="2">
        <v>-2.0100000000000001E-4</v>
      </c>
      <c r="F51" s="2">
        <v>-9.6299999999999999E-4</v>
      </c>
      <c r="G51" s="2">
        <v>5.6099999999999998E-4</v>
      </c>
      <c r="H51">
        <v>6.3699999999999998E-4</v>
      </c>
      <c r="I51">
        <v>-1.5280000000000001E-3</v>
      </c>
      <c r="J51">
        <v>2.8029999999999999E-3</v>
      </c>
      <c r="K51" s="1">
        <f t="shared" si="2"/>
        <v>-1.8826653950508985</v>
      </c>
      <c r="L51" s="2">
        <f t="shared" si="2"/>
        <v>-4.2246883861359876</v>
      </c>
      <c r="M51" s="2">
        <f t="shared" si="2"/>
        <v>0.45935249597094996</v>
      </c>
      <c r="N51" s="2">
        <f t="shared" si="3"/>
        <v>-5.125563556988106E-2</v>
      </c>
      <c r="O51" s="2">
        <f t="shared" si="3"/>
        <v>-0.24556804504375851</v>
      </c>
      <c r="P51" s="2">
        <f t="shared" si="3"/>
        <v>0.14305677390399638</v>
      </c>
      <c r="Q51" s="2">
        <f t="shared" si="3"/>
        <v>0.16243701421897627</v>
      </c>
      <c r="R51" s="2">
        <f t="shared" si="3"/>
        <v>-0.38964483159591179</v>
      </c>
      <c r="S51" s="3">
        <f t="shared" si="3"/>
        <v>0.71477386319590352</v>
      </c>
    </row>
    <row r="52" spans="1:28">
      <c r="A52">
        <f t="shared" si="4"/>
        <v>47</v>
      </c>
      <c r="B52" s="1">
        <v>-0.719804</v>
      </c>
      <c r="C52" s="2">
        <v>-1.6207400000000001</v>
      </c>
      <c r="D52" s="2">
        <v>0.18112900000000001</v>
      </c>
      <c r="E52" s="2">
        <v>-1.7200000000000001E-4</v>
      </c>
      <c r="F52" s="2">
        <v>-9.3000000000000005E-4</v>
      </c>
      <c r="G52" s="2">
        <v>5.8699999999999996E-4</v>
      </c>
      <c r="H52">
        <v>6.8400000000000004E-4</v>
      </c>
      <c r="I52">
        <v>-1.4499999999999999E-3</v>
      </c>
      <c r="J52">
        <v>2.8189999999999999E-3</v>
      </c>
      <c r="K52" s="1">
        <f t="shared" si="2"/>
        <v>-1.8355229604847099</v>
      </c>
      <c r="L52" s="2">
        <f t="shared" si="2"/>
        <v>-4.1329382484342805</v>
      </c>
      <c r="M52" s="2">
        <f t="shared" si="2"/>
        <v>0.46188467736999933</v>
      </c>
      <c r="N52" s="2">
        <f t="shared" si="3"/>
        <v>-4.3860543870743993E-2</v>
      </c>
      <c r="O52" s="2">
        <f t="shared" si="3"/>
        <v>-0.23715294069646461</v>
      </c>
      <c r="P52" s="2">
        <f t="shared" si="3"/>
        <v>0.14968685611701582</v>
      </c>
      <c r="Q52" s="2">
        <f t="shared" si="3"/>
        <v>0.17442216283481912</v>
      </c>
      <c r="R52" s="2">
        <f t="shared" si="3"/>
        <v>-0.36975458495685337</v>
      </c>
      <c r="S52" s="3">
        <f t="shared" si="3"/>
        <v>0.71885391378853081</v>
      </c>
    </row>
    <row r="53" spans="1:28">
      <c r="A53">
        <f t="shared" si="4"/>
        <v>48</v>
      </c>
      <c r="B53" s="1">
        <v>-0.69988600000000001</v>
      </c>
      <c r="C53" s="2">
        <v>-1.58219</v>
      </c>
      <c r="D53" s="2">
        <v>0.18241499999999999</v>
      </c>
      <c r="E53" s="2">
        <v>-1.4300000000000001E-4</v>
      </c>
      <c r="F53" s="2">
        <v>-8.9700000000000001E-4</v>
      </c>
      <c r="G53" s="2">
        <v>6.11E-4</v>
      </c>
      <c r="H53">
        <v>7.2499999999999995E-4</v>
      </c>
      <c r="I53">
        <v>-1.3780000000000001E-3</v>
      </c>
      <c r="J53">
        <v>2.8270000000000001E-3</v>
      </c>
      <c r="K53" s="1">
        <f t="shared" si="2"/>
        <v>-1.7847314306697402</v>
      </c>
      <c r="L53" s="2">
        <f t="shared" si="2"/>
        <v>-4.0346345294681649</v>
      </c>
      <c r="M53" s="2">
        <f t="shared" si="2"/>
        <v>0.46516401803382357</v>
      </c>
      <c r="N53" s="2">
        <f t="shared" si="3"/>
        <v>-3.6465452171606925E-2</v>
      </c>
      <c r="O53" s="2">
        <f t="shared" si="3"/>
        <v>-0.22873783634917069</v>
      </c>
      <c r="P53" s="2">
        <f t="shared" si="3"/>
        <v>0.15580693200595686</v>
      </c>
      <c r="Q53" s="2">
        <f t="shared" si="3"/>
        <v>0.18487729247842669</v>
      </c>
      <c r="R53" s="2">
        <f t="shared" si="3"/>
        <v>-0.35139435729003038</v>
      </c>
      <c r="S53" s="3">
        <f t="shared" si="3"/>
        <v>0.72089393908484456</v>
      </c>
    </row>
    <row r="54" spans="1:28">
      <c r="A54">
        <f t="shared" si="4"/>
        <v>49</v>
      </c>
      <c r="B54" s="1">
        <v>-0.67874900000000005</v>
      </c>
      <c r="C54" s="2">
        <v>-1.54138</v>
      </c>
      <c r="D54" s="2">
        <v>0.18388399999999999</v>
      </c>
      <c r="E54" s="2">
        <v>-1.16E-4</v>
      </c>
      <c r="F54" s="2">
        <v>-8.6600000000000002E-4</v>
      </c>
      <c r="G54" s="2">
        <v>6.3500000000000004E-4</v>
      </c>
      <c r="H54">
        <v>7.5799999999999999E-4</v>
      </c>
      <c r="I54">
        <v>-1.31E-3</v>
      </c>
      <c r="J54">
        <v>2.8270000000000001E-3</v>
      </c>
      <c r="K54" s="1">
        <f t="shared" si="2"/>
        <v>-1.7308314123095125</v>
      </c>
      <c r="L54" s="2">
        <f t="shared" si="2"/>
        <v>-3.9305677390399634</v>
      </c>
      <c r="M54" s="2">
        <f t="shared" si="2"/>
        <v>0.46891001448417952</v>
      </c>
      <c r="N54" s="2">
        <f t="shared" si="3"/>
        <v>-2.9580366796548272E-2</v>
      </c>
      <c r="O54" s="2">
        <f t="shared" si="3"/>
        <v>-0.22083273832595521</v>
      </c>
      <c r="P54" s="2">
        <f t="shared" si="3"/>
        <v>0.16192700789489789</v>
      </c>
      <c r="Q54" s="2">
        <f t="shared" si="3"/>
        <v>0.19329239682572064</v>
      </c>
      <c r="R54" s="2">
        <f t="shared" si="3"/>
        <v>-0.33405414227136415</v>
      </c>
      <c r="S54" s="3">
        <f t="shared" si="3"/>
        <v>0.72089393908484456</v>
      </c>
    </row>
    <row r="55" spans="1:28">
      <c r="A55">
        <f t="shared" si="4"/>
        <v>50</v>
      </c>
      <c r="B55" s="1">
        <v>-0.65659199999999995</v>
      </c>
      <c r="C55" s="2">
        <v>-1.4986299999999999</v>
      </c>
      <c r="D55" s="2">
        <v>0.18545</v>
      </c>
      <c r="E55" s="2">
        <v>-8.8999999999999995E-5</v>
      </c>
      <c r="F55" s="2">
        <v>-8.3600000000000005E-4</v>
      </c>
      <c r="G55" s="2">
        <v>6.5700000000000003E-4</v>
      </c>
      <c r="H55">
        <v>7.8600000000000002E-4</v>
      </c>
      <c r="I55">
        <v>-1.2470000000000001E-3</v>
      </c>
      <c r="J55">
        <v>2.82E-3</v>
      </c>
      <c r="K55" s="1">
        <f t="shared" si="2"/>
        <v>-1.6743303616964846</v>
      </c>
      <c r="L55" s="2">
        <f t="shared" si="2"/>
        <v>-3.8215538872682013</v>
      </c>
      <c r="M55" s="2">
        <f t="shared" si="2"/>
        <v>0.47290336400171357</v>
      </c>
      <c r="N55" s="2">
        <f t="shared" si="3"/>
        <v>-2.2695281421489622E-2</v>
      </c>
      <c r="O55" s="2">
        <f t="shared" si="3"/>
        <v>-0.21318264346477894</v>
      </c>
      <c r="P55" s="2">
        <f t="shared" si="3"/>
        <v>0.16753707745976051</v>
      </c>
      <c r="Q55" s="2">
        <f t="shared" si="3"/>
        <v>0.20043248536281849</v>
      </c>
      <c r="R55" s="2">
        <f t="shared" si="3"/>
        <v>-0.31798894306289394</v>
      </c>
      <c r="S55" s="3">
        <f t="shared" si="3"/>
        <v>0.71910891695057011</v>
      </c>
    </row>
    <row r="56" spans="1:28">
      <c r="A56">
        <f t="shared" si="4"/>
        <v>51</v>
      </c>
      <c r="B56" s="1">
        <v>-0.63359799999999999</v>
      </c>
      <c r="C56" s="2">
        <v>-1.45425</v>
      </c>
      <c r="D56" s="2">
        <v>0.18704999999999999</v>
      </c>
      <c r="E56" s="2">
        <v>-6.3999999999999997E-5</v>
      </c>
      <c r="F56" s="2">
        <v>-8.0699999999999999E-4</v>
      </c>
      <c r="G56" s="2">
        <v>6.78E-4</v>
      </c>
      <c r="H56">
        <v>8.0800000000000002E-4</v>
      </c>
      <c r="I56">
        <v>-1.188E-3</v>
      </c>
      <c r="J56">
        <v>2.8050000000000002E-3</v>
      </c>
      <c r="K56" s="1">
        <f t="shared" si="2"/>
        <v>-1.6156949346171889</v>
      </c>
      <c r="L56" s="2">
        <f t="shared" si="2"/>
        <v>-3.7083834839552008</v>
      </c>
      <c r="M56" s="2">
        <f t="shared" si="2"/>
        <v>0.4769834145943409</v>
      </c>
      <c r="N56" s="2">
        <f t="shared" si="3"/>
        <v>-1.6320202370509389E-2</v>
      </c>
      <c r="O56" s="2">
        <f t="shared" si="3"/>
        <v>-0.20578755176564184</v>
      </c>
      <c r="P56" s="2">
        <f t="shared" si="3"/>
        <v>0.17289214386258386</v>
      </c>
      <c r="Q56" s="2">
        <f t="shared" si="3"/>
        <v>0.20604255492768106</v>
      </c>
      <c r="R56" s="2">
        <f t="shared" si="3"/>
        <v>-0.3029437565025806</v>
      </c>
      <c r="S56" s="3">
        <f t="shared" si="3"/>
        <v>0.71528386951998202</v>
      </c>
    </row>
    <row r="57" spans="1:28">
      <c r="A57">
        <f t="shared" si="4"/>
        <v>52</v>
      </c>
      <c r="B57" s="1">
        <v>-0.60993900000000001</v>
      </c>
      <c r="C57" s="2">
        <v>-1.4085099999999999</v>
      </c>
      <c r="D57" s="2">
        <v>0.188636</v>
      </c>
      <c r="E57" s="2">
        <v>-4.1E-5</v>
      </c>
      <c r="F57" s="2">
        <v>-7.7899999999999996E-4</v>
      </c>
      <c r="G57" s="2">
        <v>6.9800000000000005E-4</v>
      </c>
      <c r="H57">
        <v>8.25E-4</v>
      </c>
      <c r="I57">
        <v>-1.1329999999999999E-3</v>
      </c>
      <c r="J57">
        <v>2.784E-3</v>
      </c>
      <c r="K57" s="1">
        <f t="shared" si="2"/>
        <v>-1.5553637365103326</v>
      </c>
      <c r="L57" s="2">
        <f t="shared" si="2"/>
        <v>-3.5917450376384661</v>
      </c>
      <c r="M57" s="2">
        <f t="shared" si="2"/>
        <v>0.48102776474428277</v>
      </c>
      <c r="N57" s="2">
        <f t="shared" si="3"/>
        <v>-1.0455129643607581E-2</v>
      </c>
      <c r="O57" s="2">
        <f t="shared" si="3"/>
        <v>-0.19864746322854401</v>
      </c>
      <c r="P57" s="2">
        <f t="shared" si="3"/>
        <v>0.17799220710336805</v>
      </c>
      <c r="Q57" s="2">
        <f t="shared" si="3"/>
        <v>0.21037760868234764</v>
      </c>
      <c r="R57" s="2">
        <f t="shared" si="3"/>
        <v>-0.28891858259042402</v>
      </c>
      <c r="S57" s="3">
        <f t="shared" si="3"/>
        <v>0.70992880311715856</v>
      </c>
    </row>
    <row r="58" spans="1:28">
      <c r="A58">
        <f t="shared" si="4"/>
        <v>53</v>
      </c>
      <c r="B58" s="1">
        <v>-0.58577299999999999</v>
      </c>
      <c r="C58" s="2">
        <v>-1.3617300000000001</v>
      </c>
      <c r="D58" s="2">
        <v>0.19017999999999999</v>
      </c>
      <c r="E58" s="2">
        <v>-1.8E-5</v>
      </c>
      <c r="F58" s="2">
        <v>-7.5199999999999996E-4</v>
      </c>
      <c r="G58" s="2">
        <v>7.1599999999999995E-4</v>
      </c>
      <c r="H58">
        <v>8.3799999999999999E-4</v>
      </c>
      <c r="I58">
        <v>-1.0809999999999999E-3</v>
      </c>
      <c r="J58">
        <v>2.7560000000000002E-3</v>
      </c>
      <c r="K58" s="1">
        <f t="shared" si="2"/>
        <v>-1.4937396723719372</v>
      </c>
      <c r="L58" s="2">
        <f t="shared" si="2"/>
        <v>-3.4724545584365245</v>
      </c>
      <c r="M58" s="2">
        <f t="shared" si="2"/>
        <v>0.48496501356616811</v>
      </c>
      <c r="N58" s="2">
        <f t="shared" si="3"/>
        <v>-4.5900569167057663E-3</v>
      </c>
      <c r="O58" s="2">
        <f t="shared" si="3"/>
        <v>-0.19176237785348532</v>
      </c>
      <c r="P58" s="2">
        <f t="shared" si="3"/>
        <v>0.18258226402007383</v>
      </c>
      <c r="Q58" s="2">
        <f t="shared" si="3"/>
        <v>0.21369264978885735</v>
      </c>
      <c r="R58" s="2">
        <f t="shared" si="3"/>
        <v>-0.27565841816438519</v>
      </c>
      <c r="S58" s="3">
        <f t="shared" si="3"/>
        <v>0.70278871458006076</v>
      </c>
    </row>
    <row r="59" spans="1:28">
      <c r="A59">
        <f t="shared" si="4"/>
        <v>54</v>
      </c>
      <c r="B59" s="1">
        <v>-0.56124499999999999</v>
      </c>
      <c r="C59" s="2">
        <v>-1.3141499999999999</v>
      </c>
      <c r="D59" s="2">
        <v>0.191664</v>
      </c>
      <c r="E59" s="2">
        <v>3.1E-6</v>
      </c>
      <c r="F59" s="2">
        <v>-7.27E-4</v>
      </c>
      <c r="G59" s="2">
        <v>7.3300000000000004E-4</v>
      </c>
      <c r="H59">
        <v>8.4500000000000005E-4</v>
      </c>
      <c r="I59">
        <v>-1.0319999999999999E-3</v>
      </c>
      <c r="J59">
        <v>2.722E-3</v>
      </c>
      <c r="K59" s="1">
        <f t="shared" si="2"/>
        <v>-1.43119249678696</v>
      </c>
      <c r="L59" s="2">
        <f t="shared" si="2"/>
        <v>-3.3511240539382681</v>
      </c>
      <c r="M59" s="2">
        <f t="shared" si="2"/>
        <v>0.48874926049083001</v>
      </c>
      <c r="N59" s="2">
        <f t="shared" si="3"/>
        <v>7.9050980232154872E-4</v>
      </c>
      <c r="O59" s="2">
        <f t="shared" si="3"/>
        <v>-0.18538729880250512</v>
      </c>
      <c r="P59" s="2">
        <f t="shared" si="3"/>
        <v>0.18691731777474038</v>
      </c>
      <c r="Q59" s="2">
        <f t="shared" si="3"/>
        <v>0.21547767192313183</v>
      </c>
      <c r="R59" s="2">
        <f t="shared" si="3"/>
        <v>-0.26316326322446393</v>
      </c>
      <c r="S59" s="3">
        <f t="shared" si="3"/>
        <v>0.69411860707072759</v>
      </c>
    </row>
    <row r="60" spans="1:28">
      <c r="A60">
        <f t="shared" si="4"/>
        <v>55</v>
      </c>
      <c r="B60" s="1">
        <v>-0.53649000000000002</v>
      </c>
      <c r="C60" s="2">
        <v>-1.26606</v>
      </c>
      <c r="D60" s="2">
        <v>0.193082</v>
      </c>
      <c r="E60" s="2">
        <v>2.3E-5</v>
      </c>
      <c r="F60" s="2">
        <v>-7.0299999999999996E-4</v>
      </c>
      <c r="G60" s="2">
        <v>7.4899999999999999E-4</v>
      </c>
      <c r="H60">
        <v>8.4900000000000004E-4</v>
      </c>
      <c r="I60">
        <v>-9.8499999999999998E-4</v>
      </c>
      <c r="J60">
        <v>2.6830000000000001E-3</v>
      </c>
      <c r="K60" s="1">
        <f t="shared" si="2"/>
        <v>-1.3680664640241538</v>
      </c>
      <c r="L60" s="2">
        <f t="shared" si="2"/>
        <v>-3.2284930333136126</v>
      </c>
      <c r="M60" s="2">
        <f t="shared" si="2"/>
        <v>0.492365205328546</v>
      </c>
      <c r="N60" s="2">
        <f t="shared" si="3"/>
        <v>5.8650727269018129E-3</v>
      </c>
      <c r="O60" s="2">
        <f t="shared" si="3"/>
        <v>-0.17926722291356412</v>
      </c>
      <c r="P60" s="2">
        <f t="shared" si="3"/>
        <v>0.19099736836736772</v>
      </c>
      <c r="Q60" s="2">
        <f t="shared" si="3"/>
        <v>0.21649768457128865</v>
      </c>
      <c r="R60" s="2">
        <f t="shared" si="3"/>
        <v>-0.25117811460862111</v>
      </c>
      <c r="S60" s="3">
        <f t="shared" si="3"/>
        <v>0.68417348375119835</v>
      </c>
    </row>
    <row r="61" spans="1:28">
      <c r="A61">
        <f t="shared" si="4"/>
        <v>56</v>
      </c>
      <c r="B61" s="1">
        <v>-0.51163099999999995</v>
      </c>
      <c r="C61" s="2">
        <v>-1.2177</v>
      </c>
      <c r="D61" s="2">
        <v>0.194439</v>
      </c>
      <c r="E61" s="2">
        <v>4.1999999999999998E-5</v>
      </c>
      <c r="F61" s="2">
        <v>-6.7900000000000002E-4</v>
      </c>
      <c r="G61" s="2">
        <v>7.6400000000000003E-4</v>
      </c>
      <c r="H61">
        <v>8.4900000000000004E-4</v>
      </c>
      <c r="I61">
        <v>-9.3999999999999997E-4</v>
      </c>
      <c r="J61">
        <v>2.6389999999999999E-3</v>
      </c>
      <c r="K61" s="1">
        <f t="shared" si="2"/>
        <v>-1.3046752279728266</v>
      </c>
      <c r="L61" s="2">
        <f t="shared" si="2"/>
        <v>-3.105173504151451</v>
      </c>
      <c r="M61" s="2">
        <f t="shared" si="2"/>
        <v>0.49582559823741806</v>
      </c>
      <c r="N61" s="2">
        <f t="shared" ref="N61:S65" si="5">100*E61*$N$3</f>
        <v>1.0710132805646788E-2</v>
      </c>
      <c r="O61" s="2">
        <f t="shared" si="5"/>
        <v>-0.17314714702462308</v>
      </c>
      <c r="P61" s="2">
        <f t="shared" si="5"/>
        <v>0.19482241579795589</v>
      </c>
      <c r="Q61" s="2">
        <f t="shared" si="5"/>
        <v>0.21649768457128865</v>
      </c>
      <c r="R61" s="2">
        <f t="shared" si="5"/>
        <v>-0.23970297231685669</v>
      </c>
      <c r="S61" s="3">
        <f t="shared" si="5"/>
        <v>0.67295334462147316</v>
      </c>
    </row>
    <row r="62" spans="1:28">
      <c r="A62">
        <f t="shared" si="4"/>
        <v>57</v>
      </c>
      <c r="B62" s="1">
        <v>-0.48677900000000002</v>
      </c>
      <c r="C62" s="2">
        <v>-1.1693100000000001</v>
      </c>
      <c r="D62" s="2">
        <v>0.195747</v>
      </c>
      <c r="E62" s="2">
        <v>6.0000000000000002E-5</v>
      </c>
      <c r="F62" s="2">
        <v>-6.5700000000000003E-4</v>
      </c>
      <c r="G62" s="2">
        <v>7.7700000000000002E-4</v>
      </c>
      <c r="H62">
        <v>8.4599999999999996E-4</v>
      </c>
      <c r="I62">
        <v>-8.9800000000000004E-4</v>
      </c>
      <c r="J62">
        <v>2.5899999999999999E-3</v>
      </c>
      <c r="K62" s="1">
        <f t="shared" si="2"/>
        <v>-1.2413018421428426</v>
      </c>
      <c r="L62" s="2">
        <f t="shared" si="2"/>
        <v>-2.9817774740406779</v>
      </c>
      <c r="M62" s="2">
        <f t="shared" si="2"/>
        <v>0.49916103959689095</v>
      </c>
      <c r="N62" s="2">
        <f t="shared" si="5"/>
        <v>1.5300189722352555E-2</v>
      </c>
      <c r="O62" s="2">
        <f t="shared" si="5"/>
        <v>-0.16753707745976051</v>
      </c>
      <c r="P62" s="2">
        <f t="shared" si="5"/>
        <v>0.1981374569044656</v>
      </c>
      <c r="Q62" s="2">
        <f t="shared" si="5"/>
        <v>0.21573267508517102</v>
      </c>
      <c r="R62" s="2">
        <f t="shared" si="5"/>
        <v>-0.22899283951120991</v>
      </c>
      <c r="S62" s="3">
        <f t="shared" si="5"/>
        <v>0.66045818968155201</v>
      </c>
    </row>
    <row r="63" spans="1:28">
      <c r="A63">
        <f t="shared" si="4"/>
        <v>58</v>
      </c>
      <c r="B63" s="1">
        <v>-0.462038</v>
      </c>
      <c r="C63" s="2">
        <v>-1.1211</v>
      </c>
      <c r="D63" s="2">
        <v>0.197023</v>
      </c>
      <c r="E63" s="2">
        <v>7.7000000000000001E-5</v>
      </c>
      <c r="F63" s="2">
        <v>-6.3599999999999996E-4</v>
      </c>
      <c r="G63" s="2">
        <v>7.8899999999999999E-4</v>
      </c>
      <c r="H63">
        <v>8.4000000000000003E-4</v>
      </c>
      <c r="I63">
        <v>-8.5800000000000004E-4</v>
      </c>
      <c r="J63">
        <v>2.5370000000000002E-3</v>
      </c>
      <c r="K63" s="1">
        <f t="shared" si="2"/>
        <v>-1.1782115098227217</v>
      </c>
      <c r="L63" s="2">
        <f t="shared" si="2"/>
        <v>-2.8588404496215749</v>
      </c>
      <c r="M63" s="2">
        <f t="shared" si="2"/>
        <v>0.50241487994451128</v>
      </c>
      <c r="N63" s="2">
        <f t="shared" si="5"/>
        <v>1.9635243477019112E-2</v>
      </c>
      <c r="O63" s="2">
        <f t="shared" si="5"/>
        <v>-0.16218201105693705</v>
      </c>
      <c r="P63" s="2">
        <f t="shared" si="5"/>
        <v>0.20119749484893609</v>
      </c>
      <c r="Q63" s="2">
        <f t="shared" si="5"/>
        <v>0.21420265611293579</v>
      </c>
      <c r="R63" s="2">
        <f t="shared" si="5"/>
        <v>-0.21879271302964154</v>
      </c>
      <c r="S63" s="3">
        <f t="shared" si="5"/>
        <v>0.64694302209347399</v>
      </c>
    </row>
    <row r="64" spans="1:28">
      <c r="A64">
        <f t="shared" si="4"/>
        <v>59</v>
      </c>
      <c r="B64" s="1">
        <v>-0.4375</v>
      </c>
      <c r="C64" s="2">
        <v>-1.0732900000000001</v>
      </c>
      <c r="D64" s="2">
        <v>0.198292</v>
      </c>
      <c r="E64" s="2">
        <v>9.2E-5</v>
      </c>
      <c r="F64" s="2">
        <v>-6.1499999999999999E-4</v>
      </c>
      <c r="G64" s="2">
        <v>8.0000000000000004E-4</v>
      </c>
      <c r="H64">
        <v>8.3100000000000003E-4</v>
      </c>
      <c r="I64">
        <v>-8.1899999999999996E-4</v>
      </c>
      <c r="J64">
        <v>2.48E-3</v>
      </c>
      <c r="K64" s="1">
        <f t="shared" si="2"/>
        <v>-1.1156388339215404</v>
      </c>
      <c r="L64" s="2">
        <f t="shared" si="2"/>
        <v>-2.7369234378506291</v>
      </c>
      <c r="M64" s="2">
        <f t="shared" si="2"/>
        <v>0.50565087007078879</v>
      </c>
      <c r="N64" s="2">
        <f t="shared" si="5"/>
        <v>2.3460290907607251E-2</v>
      </c>
      <c r="O64" s="2">
        <f t="shared" si="5"/>
        <v>-0.15682694465411368</v>
      </c>
      <c r="P64" s="2">
        <f t="shared" si="5"/>
        <v>0.20400252963136742</v>
      </c>
      <c r="Q64" s="2">
        <f t="shared" si="5"/>
        <v>0.2119076276545829</v>
      </c>
      <c r="R64" s="2">
        <f t="shared" si="5"/>
        <v>-0.20884758971011239</v>
      </c>
      <c r="S64" s="3">
        <f t="shared" si="5"/>
        <v>0.63240784185723897</v>
      </c>
      <c r="AB64" s="13"/>
    </row>
    <row r="65" spans="1:19" ht="15.75" thickBot="1">
      <c r="A65">
        <f t="shared" si="4"/>
        <v>60</v>
      </c>
      <c r="B65" s="4">
        <v>-0.41324699999999998</v>
      </c>
      <c r="C65" s="5">
        <v>-1.02607</v>
      </c>
      <c r="D65" s="5">
        <v>0.19958000000000001</v>
      </c>
      <c r="E65" s="5">
        <v>1.07E-4</v>
      </c>
      <c r="F65" s="5">
        <v>-5.9599999999999996E-4</v>
      </c>
      <c r="G65" s="5">
        <v>8.0900000000000004E-4</v>
      </c>
      <c r="H65">
        <v>8.1899999999999996E-4</v>
      </c>
      <c r="I65">
        <v>-7.8200000000000003E-4</v>
      </c>
      <c r="J65">
        <v>2.4199999999999998E-3</v>
      </c>
      <c r="K65" s="4">
        <f t="shared" si="2"/>
        <v>-1.0537929170321709</v>
      </c>
      <c r="L65" s="5">
        <f t="shared" si="2"/>
        <v>-2.6165109447357144</v>
      </c>
      <c r="M65" s="5">
        <f t="shared" si="2"/>
        <v>0.50893531079785381</v>
      </c>
      <c r="N65" s="5">
        <f t="shared" si="5"/>
        <v>2.7285338338195388E-2</v>
      </c>
      <c r="O65" s="5">
        <f t="shared" si="5"/>
        <v>-0.15198188457536871</v>
      </c>
      <c r="P65" s="5">
        <f t="shared" si="5"/>
        <v>0.20629755808972028</v>
      </c>
      <c r="Q65" s="5">
        <f t="shared" si="5"/>
        <v>0.20884758971011239</v>
      </c>
      <c r="R65" s="5">
        <f t="shared" si="5"/>
        <v>-0.19941247271466164</v>
      </c>
      <c r="S65" s="6">
        <f t="shared" si="5"/>
        <v>0.61710765213488639</v>
      </c>
    </row>
  </sheetData>
  <mergeCells count="2">
    <mergeCell ref="B2:J2"/>
    <mergeCell ref="K2:S2"/>
  </mergeCells>
  <phoneticPr fontId="37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E65"/>
  <sheetViews>
    <sheetView topLeftCell="G1" workbookViewId="0">
      <selection activeCell="V35" sqref="V35"/>
    </sheetView>
  </sheetViews>
  <sheetFormatPr defaultRowHeight="15"/>
  <cols>
    <col min="2" max="2" width="10.5703125" bestFit="1" customWidth="1"/>
    <col min="11" max="11" width="11.140625" customWidth="1"/>
    <col min="13" max="13" width="15.28515625" customWidth="1"/>
  </cols>
  <sheetData>
    <row r="1" spans="1:19" ht="15.75" thickBot="1"/>
    <row r="2" spans="1:19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46" t="s">
        <v>9</v>
      </c>
      <c r="L2" s="47"/>
      <c r="M2" s="47"/>
      <c r="N2" s="47"/>
      <c r="O2" s="47"/>
      <c r="P2" s="47"/>
      <c r="Q2" s="47"/>
      <c r="R2" s="47"/>
      <c r="S2" s="51"/>
    </row>
    <row r="3" spans="1:19">
      <c r="B3" s="1"/>
      <c r="C3" s="7"/>
      <c r="D3" s="7"/>
      <c r="E3" s="7"/>
      <c r="F3" s="7"/>
      <c r="G3" s="7"/>
      <c r="H3" s="7"/>
      <c r="I3" s="7"/>
      <c r="J3" s="7"/>
      <c r="K3" s="8" t="s">
        <v>6</v>
      </c>
      <c r="L3" s="9">
        <v>50</v>
      </c>
      <c r="M3" s="9" t="s">
        <v>7</v>
      </c>
      <c r="N3" s="9">
        <f>L3/B5</f>
        <v>2.5423297910204909</v>
      </c>
      <c r="O3" s="9"/>
      <c r="P3" s="9"/>
      <c r="Q3" s="9"/>
      <c r="R3" s="9"/>
      <c r="S3" s="10"/>
    </row>
    <row r="4" spans="1:19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1" t="s">
        <v>4</v>
      </c>
      <c r="L4" s="2" t="s">
        <v>1</v>
      </c>
      <c r="M4" s="2" t="s">
        <v>2</v>
      </c>
      <c r="N4" s="2" t="s">
        <v>5</v>
      </c>
      <c r="O4" s="2" t="s">
        <v>1</v>
      </c>
      <c r="P4" s="2" t="s">
        <v>2</v>
      </c>
      <c r="Q4" s="2" t="s">
        <v>3</v>
      </c>
      <c r="R4" s="2" t="s">
        <v>1</v>
      </c>
      <c r="S4" s="3" t="s">
        <v>2</v>
      </c>
    </row>
    <row r="5" spans="1:19">
      <c r="A5">
        <v>0</v>
      </c>
      <c r="B5" s="1">
        <v>19.667000000000002</v>
      </c>
      <c r="C5" s="2">
        <v>18.277899999999999</v>
      </c>
      <c r="D5" s="2">
        <v>21.0562</v>
      </c>
      <c r="E5" s="2">
        <v>-2.6400000000000002E-4</v>
      </c>
      <c r="F5" s="2">
        <v>-5.6099999999999998E-4</v>
      </c>
      <c r="G5" s="2">
        <v>3.3000000000000003E-5</v>
      </c>
      <c r="H5">
        <v>-3.0800000000000001E-4</v>
      </c>
      <c r="I5">
        <v>-2.0579999999999999E-3</v>
      </c>
      <c r="J5">
        <v>1.441E-3</v>
      </c>
      <c r="K5" s="1">
        <f>B5*$N$3</f>
        <v>50</v>
      </c>
      <c r="L5" s="2">
        <f t="shared" ref="L5:M20" si="0">C5*$N$3</f>
        <v>46.468449687293429</v>
      </c>
      <c r="M5" s="2">
        <f t="shared" si="0"/>
        <v>53.531804545685659</v>
      </c>
      <c r="N5" s="2">
        <f>100*E5*$N$3</f>
        <v>-6.7117506482940972E-2</v>
      </c>
      <c r="O5" s="2">
        <f t="shared" ref="O5:S20" si="1">100*F5*$N$3</f>
        <v>-0.14262470127624954</v>
      </c>
      <c r="P5" s="2">
        <f t="shared" si="1"/>
        <v>8.3896883103676215E-3</v>
      </c>
      <c r="Q5" s="2">
        <f t="shared" si="1"/>
        <v>-7.8303757563431123E-2</v>
      </c>
      <c r="R5" s="2">
        <f t="shared" si="1"/>
        <v>-0.52321147099201704</v>
      </c>
      <c r="S5" s="3">
        <f t="shared" si="1"/>
        <v>0.36634972288605278</v>
      </c>
    </row>
    <row r="6" spans="1:19">
      <c r="A6">
        <f>A5+1</f>
        <v>1</v>
      </c>
      <c r="B6" s="1">
        <v>13.6899</v>
      </c>
      <c r="C6" s="2">
        <v>11.5326</v>
      </c>
      <c r="D6" s="2">
        <v>15.847300000000001</v>
      </c>
      <c r="E6" s="2">
        <v>-1.8200000000000001E-4</v>
      </c>
      <c r="F6" s="2">
        <v>-5.7799999999999995E-4</v>
      </c>
      <c r="G6" s="2">
        <v>2.1499999999999999E-4</v>
      </c>
      <c r="H6">
        <v>-1.238E-3</v>
      </c>
      <c r="I6">
        <v>-3.5639999999999999E-3</v>
      </c>
      <c r="J6">
        <v>1.0889999999999999E-3</v>
      </c>
      <c r="K6" s="1">
        <f t="shared" ref="K6:M65" si="2">B6*$N$3</f>
        <v>34.804240606091419</v>
      </c>
      <c r="L6" s="2">
        <f t="shared" si="0"/>
        <v>29.319672547922917</v>
      </c>
      <c r="M6" s="2">
        <f t="shared" si="0"/>
        <v>40.289062897239027</v>
      </c>
      <c r="N6" s="2">
        <f t="shared" ref="N6:S60" si="3">100*E6*$N$3</f>
        <v>-4.6270402196572941E-2</v>
      </c>
      <c r="O6" s="2">
        <f t="shared" si="1"/>
        <v>-0.14694666192098438</v>
      </c>
      <c r="P6" s="2">
        <f t="shared" si="1"/>
        <v>5.4660090506940553E-2</v>
      </c>
      <c r="Q6" s="2">
        <f t="shared" si="1"/>
        <v>-0.31474042812833675</v>
      </c>
      <c r="R6" s="2">
        <f t="shared" si="1"/>
        <v>-0.90608633751970291</v>
      </c>
      <c r="S6" s="3">
        <f t="shared" si="1"/>
        <v>0.27685971424213146</v>
      </c>
    </row>
    <row r="7" spans="1:19">
      <c r="A7">
        <f t="shared" ref="A7:A65" si="4">A6+1</f>
        <v>2</v>
      </c>
      <c r="B7" s="1">
        <v>10.4384</v>
      </c>
      <c r="C7" s="2">
        <v>7.9795800000000003</v>
      </c>
      <c r="D7" s="2">
        <v>12.8972</v>
      </c>
      <c r="E7" s="2">
        <v>-2.33E-4</v>
      </c>
      <c r="F7" s="2">
        <v>-6.5399999999999996E-4</v>
      </c>
      <c r="G7" s="2">
        <v>1.8900000000000001E-4</v>
      </c>
      <c r="H7">
        <v>-2.3999999999999998E-3</v>
      </c>
      <c r="I7">
        <v>-5.2849999999999998E-3</v>
      </c>
      <c r="J7">
        <v>4.8500000000000003E-4</v>
      </c>
      <c r="K7" s="1">
        <f t="shared" si="2"/>
        <v>26.537855290588293</v>
      </c>
      <c r="L7" s="2">
        <f t="shared" si="0"/>
        <v>20.286723953831292</v>
      </c>
      <c r="M7" s="2">
        <f t="shared" si="0"/>
        <v>32.788935780749476</v>
      </c>
      <c r="N7" s="2">
        <f t="shared" si="3"/>
        <v>-5.9236284130777445E-2</v>
      </c>
      <c r="O7" s="2">
        <f t="shared" si="1"/>
        <v>-0.16626836833274011</v>
      </c>
      <c r="P7" s="2">
        <f t="shared" si="1"/>
        <v>4.805003305028728E-2</v>
      </c>
      <c r="Q7" s="2">
        <f t="shared" si="1"/>
        <v>-0.61015914984491781</v>
      </c>
      <c r="R7" s="2">
        <f t="shared" si="1"/>
        <v>-1.3436212945543293</v>
      </c>
      <c r="S7" s="3">
        <f t="shared" si="1"/>
        <v>0.12330299486449381</v>
      </c>
    </row>
    <row r="8" spans="1:19">
      <c r="A8">
        <f t="shared" si="4"/>
        <v>3</v>
      </c>
      <c r="B8" s="1">
        <v>6.1001799999999999</v>
      </c>
      <c r="C8" s="2">
        <v>3.5225900000000001</v>
      </c>
      <c r="D8" s="2">
        <v>8.6777700000000006</v>
      </c>
      <c r="E8" s="2">
        <v>-1.93E-4</v>
      </c>
      <c r="F8" s="2">
        <v>-6.3599999999999996E-4</v>
      </c>
      <c r="G8" s="2">
        <v>2.5099999999999998E-4</v>
      </c>
      <c r="H8">
        <v>-4.3680000000000004E-3</v>
      </c>
      <c r="I8">
        <v>-7.6909999999999999E-3</v>
      </c>
      <c r="J8">
        <v>-1.0449999999999999E-3</v>
      </c>
      <c r="K8" s="1">
        <f t="shared" si="2"/>
        <v>15.508669344587378</v>
      </c>
      <c r="L8" s="2">
        <f t="shared" si="0"/>
        <v>8.9555854985508709</v>
      </c>
      <c r="M8" s="2">
        <f t="shared" si="0"/>
        <v>22.061753190623886</v>
      </c>
      <c r="N8" s="2">
        <f t="shared" si="3"/>
        <v>-4.9066964966695478E-2</v>
      </c>
      <c r="O8" s="2">
        <f t="shared" si="1"/>
        <v>-0.16169217470890321</v>
      </c>
      <c r="P8" s="2">
        <f t="shared" si="1"/>
        <v>6.3812477754614322E-2</v>
      </c>
      <c r="Q8" s="2">
        <f t="shared" si="1"/>
        <v>-1.1104896527177506</v>
      </c>
      <c r="R8" s="2">
        <f t="shared" si="1"/>
        <v>-1.9553058422738596</v>
      </c>
      <c r="S8" s="3">
        <f t="shared" si="1"/>
        <v>-0.26567346316164131</v>
      </c>
    </row>
    <row r="9" spans="1:19">
      <c r="A9">
        <f t="shared" si="4"/>
        <v>4</v>
      </c>
      <c r="B9" s="1">
        <v>6.6669700000000001</v>
      </c>
      <c r="C9" s="2">
        <v>4.5438400000000003</v>
      </c>
      <c r="D9" s="2">
        <v>8.7901100000000003</v>
      </c>
      <c r="E9" s="2">
        <v>-4.44E-4</v>
      </c>
      <c r="F9" s="2">
        <v>-8.5400000000000005E-4</v>
      </c>
      <c r="G9" s="2">
        <v>-3.4E-5</v>
      </c>
      <c r="H9">
        <v>-6.0590000000000001E-3</v>
      </c>
      <c r="I9">
        <v>-9.4020000000000006E-3</v>
      </c>
      <c r="J9">
        <v>-2.715E-3</v>
      </c>
      <c r="K9" s="1">
        <f t="shared" si="2"/>
        <v>16.949636446839882</v>
      </c>
      <c r="L9" s="2">
        <f t="shared" si="0"/>
        <v>11.551939797630549</v>
      </c>
      <c r="M9" s="2">
        <f t="shared" si="0"/>
        <v>22.347358519347129</v>
      </c>
      <c r="N9" s="2">
        <f t="shared" si="3"/>
        <v>-0.1128794427213098</v>
      </c>
      <c r="O9" s="2">
        <f t="shared" si="1"/>
        <v>-0.21711496415314993</v>
      </c>
      <c r="P9" s="2">
        <f t="shared" si="1"/>
        <v>-8.6439212894696693E-3</v>
      </c>
      <c r="Q9" s="2">
        <f t="shared" si="1"/>
        <v>-1.5403976203793155</v>
      </c>
      <c r="R9" s="2">
        <f t="shared" si="1"/>
        <v>-2.3902984695174658</v>
      </c>
      <c r="S9" s="3">
        <f t="shared" si="1"/>
        <v>-0.69024253826206339</v>
      </c>
    </row>
    <row r="10" spans="1:19">
      <c r="A10">
        <f t="shared" si="4"/>
        <v>5</v>
      </c>
      <c r="B10" s="1">
        <v>6.3697999999999997</v>
      </c>
      <c r="C10" s="2">
        <v>4.1852099999999997</v>
      </c>
      <c r="D10" s="2">
        <v>8.5543800000000001</v>
      </c>
      <c r="E10" s="2">
        <v>-6.38E-4</v>
      </c>
      <c r="F10" s="2">
        <v>-1.083E-3</v>
      </c>
      <c r="G10" s="2">
        <v>-1.94E-4</v>
      </c>
      <c r="H10">
        <v>-7.1380000000000002E-3</v>
      </c>
      <c r="I10">
        <v>-1.074E-2</v>
      </c>
      <c r="J10">
        <v>-3.5360000000000001E-3</v>
      </c>
      <c r="K10" s="1">
        <f t="shared" si="2"/>
        <v>16.194132302842323</v>
      </c>
      <c r="L10" s="2">
        <f t="shared" si="0"/>
        <v>10.640184064676868</v>
      </c>
      <c r="M10" s="2">
        <f t="shared" si="0"/>
        <v>21.748055117709868</v>
      </c>
      <c r="N10" s="2">
        <f t="shared" si="3"/>
        <v>-0.16220064066710732</v>
      </c>
      <c r="O10" s="2">
        <f t="shared" si="1"/>
        <v>-0.27533431636751915</v>
      </c>
      <c r="P10" s="2">
        <f t="shared" si="1"/>
        <v>-4.9321197945797528E-2</v>
      </c>
      <c r="Q10" s="2">
        <f t="shared" si="1"/>
        <v>-1.8147150048304264</v>
      </c>
      <c r="R10" s="2">
        <f t="shared" si="1"/>
        <v>-2.7304621955560067</v>
      </c>
      <c r="S10" s="3">
        <f t="shared" si="1"/>
        <v>-0.89896781410484561</v>
      </c>
    </row>
    <row r="11" spans="1:19">
      <c r="A11">
        <f t="shared" si="4"/>
        <v>6</v>
      </c>
      <c r="B11" s="1">
        <v>5.8923199999999998</v>
      </c>
      <c r="C11" s="2">
        <v>3.6533000000000002</v>
      </c>
      <c r="D11" s="2">
        <v>8.1313399999999998</v>
      </c>
      <c r="E11" s="2">
        <v>-7.1599999999999995E-4</v>
      </c>
      <c r="F11" s="2">
        <v>-1.193E-3</v>
      </c>
      <c r="G11" s="2">
        <v>-2.3900000000000001E-4</v>
      </c>
      <c r="H11">
        <v>-7.5659999999999998E-3</v>
      </c>
      <c r="I11">
        <v>-1.1403E-2</v>
      </c>
      <c r="J11">
        <v>-3.728E-3</v>
      </c>
      <c r="K11" s="1">
        <f t="shared" si="2"/>
        <v>14.980220674225858</v>
      </c>
      <c r="L11" s="2">
        <f t="shared" si="0"/>
        <v>9.2878934255351595</v>
      </c>
      <c r="M11" s="2">
        <f t="shared" si="0"/>
        <v>20.672547922916557</v>
      </c>
      <c r="N11" s="2">
        <f t="shared" si="3"/>
        <v>-0.18203081303706714</v>
      </c>
      <c r="O11" s="2">
        <f t="shared" si="1"/>
        <v>-0.30329994406874455</v>
      </c>
      <c r="P11" s="2">
        <f t="shared" si="1"/>
        <v>-6.0761682005389735E-2</v>
      </c>
      <c r="Q11" s="2">
        <f t="shared" si="1"/>
        <v>-1.9235267198861032</v>
      </c>
      <c r="R11" s="2">
        <f t="shared" si="1"/>
        <v>-2.8990186607006661</v>
      </c>
      <c r="S11" s="3">
        <f t="shared" si="1"/>
        <v>-0.94778054609243911</v>
      </c>
    </row>
    <row r="12" spans="1:19">
      <c r="A12">
        <f t="shared" si="4"/>
        <v>7</v>
      </c>
      <c r="B12" s="1">
        <v>4.9283799999999998</v>
      </c>
      <c r="C12" s="2">
        <v>2.7911899999999998</v>
      </c>
      <c r="D12" s="2">
        <v>7.0655700000000001</v>
      </c>
      <c r="E12" s="2">
        <v>-7.2900000000000005E-4</v>
      </c>
      <c r="F12" s="2">
        <v>-1.232E-3</v>
      </c>
      <c r="G12" s="2">
        <v>-2.2499999999999999E-4</v>
      </c>
      <c r="H12">
        <v>-7.5770000000000004E-3</v>
      </c>
      <c r="I12">
        <v>-1.159E-2</v>
      </c>
      <c r="J12">
        <v>-3.5630000000000002E-3</v>
      </c>
      <c r="K12" s="1">
        <f t="shared" si="2"/>
        <v>12.529567295469567</v>
      </c>
      <c r="L12" s="2">
        <f t="shared" si="0"/>
        <v>7.0961254893984833</v>
      </c>
      <c r="M12" s="2">
        <f t="shared" si="0"/>
        <v>17.963009101540649</v>
      </c>
      <c r="N12" s="2">
        <f t="shared" si="3"/>
        <v>-0.18533584176539381</v>
      </c>
      <c r="O12" s="2">
        <f t="shared" si="1"/>
        <v>-0.31321503025372449</v>
      </c>
      <c r="P12" s="2">
        <f t="shared" si="1"/>
        <v>-5.7202420297961042E-2</v>
      </c>
      <c r="Q12" s="2">
        <f t="shared" si="1"/>
        <v>-1.926323282656226</v>
      </c>
      <c r="R12" s="2">
        <f t="shared" si="1"/>
        <v>-2.946560227792749</v>
      </c>
      <c r="S12" s="3">
        <f t="shared" si="1"/>
        <v>-0.90583210454060092</v>
      </c>
    </row>
    <row r="13" spans="1:19">
      <c r="A13">
        <f t="shared" si="4"/>
        <v>8</v>
      </c>
      <c r="B13" s="1">
        <v>4.2981600000000002</v>
      </c>
      <c r="C13" s="2">
        <v>2.1642299999999999</v>
      </c>
      <c r="D13" s="2">
        <v>6.4320899999999996</v>
      </c>
      <c r="E13" s="2">
        <v>-7.9000000000000001E-4</v>
      </c>
      <c r="F13" s="2">
        <v>-1.3270000000000001E-3</v>
      </c>
      <c r="G13" s="2">
        <v>-2.5300000000000002E-4</v>
      </c>
      <c r="H13">
        <v>-7.5180000000000004E-3</v>
      </c>
      <c r="I13">
        <v>-1.1679999999999999E-2</v>
      </c>
      <c r="J13">
        <v>-3.3549999999999999E-3</v>
      </c>
      <c r="K13" s="1">
        <f t="shared" si="2"/>
        <v>10.927340214572634</v>
      </c>
      <c r="L13" s="2">
        <f t="shared" si="0"/>
        <v>5.5021864036202768</v>
      </c>
      <c r="M13" s="2">
        <f t="shared" si="0"/>
        <v>16.35249402552499</v>
      </c>
      <c r="N13" s="2">
        <f t="shared" si="3"/>
        <v>-0.20084405349061879</v>
      </c>
      <c r="O13" s="2">
        <f t="shared" si="1"/>
        <v>-0.3373671632684192</v>
      </c>
      <c r="P13" s="2">
        <f t="shared" si="1"/>
        <v>-6.4320943712818435E-2</v>
      </c>
      <c r="Q13" s="2">
        <f t="shared" si="1"/>
        <v>-1.9113235368892052</v>
      </c>
      <c r="R13" s="2">
        <f t="shared" si="1"/>
        <v>-2.9694411959119331</v>
      </c>
      <c r="S13" s="3">
        <f t="shared" si="1"/>
        <v>-0.85295164488737463</v>
      </c>
    </row>
    <row r="14" spans="1:19">
      <c r="A14">
        <f t="shared" si="4"/>
        <v>9</v>
      </c>
      <c r="B14" s="1">
        <v>3.7626400000000002</v>
      </c>
      <c r="C14" s="2">
        <v>1.63933</v>
      </c>
      <c r="D14" s="2">
        <v>5.8859500000000002</v>
      </c>
      <c r="E14" s="2">
        <v>-8.7200000000000005E-4</v>
      </c>
      <c r="F14" s="2">
        <v>-1.4419999999999999E-3</v>
      </c>
      <c r="G14" s="2">
        <v>-3.0200000000000002E-4</v>
      </c>
      <c r="H14">
        <v>-7.4260000000000003E-3</v>
      </c>
      <c r="I14">
        <v>-1.1690000000000001E-2</v>
      </c>
      <c r="J14">
        <v>-3.1619999999999999E-3</v>
      </c>
      <c r="K14" s="1">
        <f t="shared" si="2"/>
        <v>9.5658717648853404</v>
      </c>
      <c r="L14" s="2">
        <f t="shared" si="0"/>
        <v>4.167717496313621</v>
      </c>
      <c r="M14" s="2">
        <f t="shared" si="0"/>
        <v>14.96402603345706</v>
      </c>
      <c r="N14" s="2">
        <f t="shared" si="3"/>
        <v>-0.22169115777698681</v>
      </c>
      <c r="O14" s="2">
        <f t="shared" si="1"/>
        <v>-0.36660395586515476</v>
      </c>
      <c r="P14" s="2">
        <f t="shared" si="1"/>
        <v>-7.6778359688818826E-2</v>
      </c>
      <c r="Q14" s="2">
        <f t="shared" si="1"/>
        <v>-1.8879341028118166</v>
      </c>
      <c r="R14" s="2">
        <f t="shared" si="1"/>
        <v>-2.9719835257029539</v>
      </c>
      <c r="S14" s="3">
        <f t="shared" si="1"/>
        <v>-0.80388467992067913</v>
      </c>
    </row>
    <row r="15" spans="1:19">
      <c r="A15">
        <f t="shared" si="4"/>
        <v>10</v>
      </c>
      <c r="B15" s="1">
        <v>3.3404699999999998</v>
      </c>
      <c r="C15" s="2">
        <v>1.2387999999999999</v>
      </c>
      <c r="D15" s="2">
        <v>5.4421299999999997</v>
      </c>
      <c r="E15" s="2">
        <v>-9.3199999999999999E-4</v>
      </c>
      <c r="F15" s="2">
        <v>-1.5319999999999999E-3</v>
      </c>
      <c r="G15" s="2">
        <v>-3.3199999999999999E-4</v>
      </c>
      <c r="H15">
        <v>-7.2870000000000001E-3</v>
      </c>
      <c r="I15">
        <v>-1.1608E-2</v>
      </c>
      <c r="J15">
        <v>-2.9650000000000002E-3</v>
      </c>
      <c r="K15" s="1">
        <f t="shared" si="2"/>
        <v>8.4925763970102182</v>
      </c>
      <c r="L15" s="2">
        <f t="shared" si="0"/>
        <v>3.1494381451161839</v>
      </c>
      <c r="M15" s="2">
        <f t="shared" si="0"/>
        <v>13.835689225606343</v>
      </c>
      <c r="N15" s="2">
        <f t="shared" si="3"/>
        <v>-0.23694513652310978</v>
      </c>
      <c r="O15" s="2">
        <f t="shared" si="1"/>
        <v>-0.3894849239843392</v>
      </c>
      <c r="P15" s="2">
        <f t="shared" si="1"/>
        <v>-8.4405349061880297E-2</v>
      </c>
      <c r="Q15" s="2">
        <f t="shared" si="1"/>
        <v>-1.8525957187166318</v>
      </c>
      <c r="R15" s="2">
        <f t="shared" si="1"/>
        <v>-2.9511364214165861</v>
      </c>
      <c r="S15" s="3">
        <f t="shared" si="1"/>
        <v>-0.75380078303757569</v>
      </c>
    </row>
    <row r="16" spans="1:19">
      <c r="A16">
        <f t="shared" si="4"/>
        <v>11</v>
      </c>
      <c r="B16" s="1">
        <v>2.9382000000000001</v>
      </c>
      <c r="C16" s="2">
        <v>0.89452600000000004</v>
      </c>
      <c r="D16" s="2">
        <v>4.9818800000000003</v>
      </c>
      <c r="E16" s="2">
        <v>-9.68E-4</v>
      </c>
      <c r="F16" s="2">
        <v>-1.5939999999999999E-3</v>
      </c>
      <c r="G16" s="2">
        <v>-3.4099999999999999E-4</v>
      </c>
      <c r="H16">
        <v>-7.064E-3</v>
      </c>
      <c r="I16">
        <v>-1.1402000000000001E-2</v>
      </c>
      <c r="J16">
        <v>-2.7260000000000001E-3</v>
      </c>
      <c r="K16" s="1">
        <f t="shared" si="2"/>
        <v>7.4698733919764067</v>
      </c>
      <c r="L16" s="2">
        <f t="shared" si="0"/>
        <v>2.2741800986423959</v>
      </c>
      <c r="M16" s="2">
        <f t="shared" si="0"/>
        <v>12.665581939289165</v>
      </c>
      <c r="N16" s="2">
        <f t="shared" si="3"/>
        <v>-0.24609752377078351</v>
      </c>
      <c r="O16" s="2">
        <f t="shared" si="1"/>
        <v>-0.40524736868866623</v>
      </c>
      <c r="P16" s="2">
        <f t="shared" si="1"/>
        <v>-8.6693445873798736E-2</v>
      </c>
      <c r="Q16" s="2">
        <f t="shared" si="1"/>
        <v>-1.7959017643768749</v>
      </c>
      <c r="R16" s="2">
        <f t="shared" si="1"/>
        <v>-2.8987644277215638</v>
      </c>
      <c r="S16" s="3">
        <f t="shared" si="1"/>
        <v>-0.6930391010321858</v>
      </c>
    </row>
    <row r="17" spans="1:19">
      <c r="A17">
        <f t="shared" si="4"/>
        <v>12</v>
      </c>
      <c r="B17" s="1">
        <v>2.5802399999999999</v>
      </c>
      <c r="C17" s="2">
        <v>0.60203899999999999</v>
      </c>
      <c r="D17" s="2">
        <v>4.5584499999999997</v>
      </c>
      <c r="E17" s="2">
        <v>-1E-3</v>
      </c>
      <c r="F17" s="2">
        <v>-1.653E-3</v>
      </c>
      <c r="G17" s="2">
        <v>-3.4699999999999998E-4</v>
      </c>
      <c r="H17">
        <v>-6.7850000000000002E-3</v>
      </c>
      <c r="I17">
        <v>-1.1110999999999999E-2</v>
      </c>
      <c r="J17">
        <v>-2.4599999999999999E-3</v>
      </c>
      <c r="K17" s="1">
        <f t="shared" si="2"/>
        <v>6.5598210199827109</v>
      </c>
      <c r="L17" s="2">
        <f t="shared" si="0"/>
        <v>1.5305816850561853</v>
      </c>
      <c r="M17" s="2">
        <f t="shared" si="0"/>
        <v>11.589083235877355</v>
      </c>
      <c r="N17" s="2">
        <f t="shared" si="3"/>
        <v>-0.25423297910204912</v>
      </c>
      <c r="O17" s="2">
        <f t="shared" si="1"/>
        <v>-0.42024711445568719</v>
      </c>
      <c r="P17" s="2">
        <f t="shared" si="1"/>
        <v>-8.8218843748411019E-2</v>
      </c>
      <c r="Q17" s="2">
        <f t="shared" si="1"/>
        <v>-1.7249707632074032</v>
      </c>
      <c r="R17" s="2">
        <f t="shared" si="1"/>
        <v>-2.8247826308028676</v>
      </c>
      <c r="S17" s="3">
        <f t="shared" si="1"/>
        <v>-0.62541312859104081</v>
      </c>
    </row>
    <row r="18" spans="1:19">
      <c r="A18">
        <f t="shared" si="4"/>
        <v>13</v>
      </c>
      <c r="B18" s="1">
        <v>2.2414200000000002</v>
      </c>
      <c r="C18" s="2">
        <v>0.33145599999999997</v>
      </c>
      <c r="D18" s="2">
        <v>4.1513799999999996</v>
      </c>
      <c r="E18" s="2">
        <v>-1.0319999999999999E-3</v>
      </c>
      <c r="F18" s="2">
        <v>-1.7110000000000001E-3</v>
      </c>
      <c r="G18" s="2">
        <v>-3.5300000000000002E-4</v>
      </c>
      <c r="H18">
        <v>-6.4660000000000004E-3</v>
      </c>
      <c r="I18">
        <v>-1.0758E-2</v>
      </c>
      <c r="J18">
        <v>-2.1749999999999999E-3</v>
      </c>
      <c r="K18" s="1">
        <f t="shared" si="2"/>
        <v>5.6984288401891492</v>
      </c>
      <c r="L18" s="2">
        <f t="shared" si="0"/>
        <v>0.84267046321248773</v>
      </c>
      <c r="M18" s="2">
        <f t="shared" si="0"/>
        <v>10.554177047846645</v>
      </c>
      <c r="N18" s="2">
        <f t="shared" si="3"/>
        <v>-0.26236843443331465</v>
      </c>
      <c r="O18" s="2">
        <f t="shared" si="1"/>
        <v>-0.43499262724360599</v>
      </c>
      <c r="P18" s="2">
        <f t="shared" si="1"/>
        <v>-8.974424162302333E-2</v>
      </c>
      <c r="Q18" s="2">
        <f t="shared" si="1"/>
        <v>-1.6438704428738495</v>
      </c>
      <c r="R18" s="2">
        <f t="shared" si="1"/>
        <v>-2.7350383891798442</v>
      </c>
      <c r="S18" s="3">
        <f t="shared" si="1"/>
        <v>-0.55295672954695674</v>
      </c>
    </row>
    <row r="19" spans="1:19">
      <c r="A19">
        <f t="shared" si="4"/>
        <v>14</v>
      </c>
      <c r="B19" s="1">
        <v>1.93971</v>
      </c>
      <c r="C19" s="2">
        <v>9.5937999999999996E-2</v>
      </c>
      <c r="D19" s="2">
        <v>3.78349</v>
      </c>
      <c r="E19" s="2">
        <v>-1.057E-3</v>
      </c>
      <c r="F19" s="2">
        <v>-1.7589999999999999E-3</v>
      </c>
      <c r="G19" s="2">
        <v>-3.5399999999999999E-4</v>
      </c>
      <c r="H19">
        <v>-6.1180000000000002E-3</v>
      </c>
      <c r="I19">
        <v>-1.0359999999999999E-2</v>
      </c>
      <c r="J19">
        <v>-1.8760000000000001E-3</v>
      </c>
      <c r="K19" s="1">
        <f t="shared" si="2"/>
        <v>4.9313825189403566</v>
      </c>
      <c r="L19" s="2">
        <f t="shared" si="0"/>
        <v>0.24390603549092385</v>
      </c>
      <c r="M19" s="2">
        <f t="shared" si="0"/>
        <v>9.6188793410281175</v>
      </c>
      <c r="N19" s="2">
        <f t="shared" si="3"/>
        <v>-0.26872425891086588</v>
      </c>
      <c r="O19" s="2">
        <f t="shared" si="1"/>
        <v>-0.44719581024050437</v>
      </c>
      <c r="P19" s="2">
        <f t="shared" si="1"/>
        <v>-8.9998474602125386E-2</v>
      </c>
      <c r="Q19" s="2">
        <f t="shared" si="1"/>
        <v>-1.5553973661463363</v>
      </c>
      <c r="R19" s="2">
        <f t="shared" si="1"/>
        <v>-2.6338536634972285</v>
      </c>
      <c r="S19" s="3">
        <f t="shared" si="1"/>
        <v>-0.47694106879544412</v>
      </c>
    </row>
    <row r="20" spans="1:19">
      <c r="A20">
        <f t="shared" si="4"/>
        <v>15</v>
      </c>
      <c r="B20" s="1">
        <v>1.6757899999999999</v>
      </c>
      <c r="C20" s="2">
        <v>-9.9263000000000004E-2</v>
      </c>
      <c r="D20" s="2">
        <v>3.4508399999999999</v>
      </c>
      <c r="E20" s="2">
        <v>-1.073E-3</v>
      </c>
      <c r="F20" s="2">
        <v>-1.797E-3</v>
      </c>
      <c r="G20" s="2">
        <v>-3.48E-4</v>
      </c>
      <c r="H20">
        <v>-5.7470000000000004E-3</v>
      </c>
      <c r="I20">
        <v>-9.9249999999999998E-3</v>
      </c>
      <c r="J20">
        <v>-1.5690000000000001E-3</v>
      </c>
      <c r="K20" s="1">
        <f t="shared" si="2"/>
        <v>4.2604108404942282</v>
      </c>
      <c r="L20" s="2">
        <f t="shared" si="0"/>
        <v>-0.252359282046067</v>
      </c>
      <c r="M20" s="2">
        <f t="shared" si="0"/>
        <v>8.7731733360451507</v>
      </c>
      <c r="N20" s="2">
        <f t="shared" si="3"/>
        <v>-0.27279198657649867</v>
      </c>
      <c r="O20" s="2">
        <f t="shared" si="1"/>
        <v>-0.45685666344638221</v>
      </c>
      <c r="P20" s="2">
        <f t="shared" si="1"/>
        <v>-8.8473076727513075E-2</v>
      </c>
      <c r="Q20" s="2">
        <f t="shared" si="1"/>
        <v>-1.4610769308994762</v>
      </c>
      <c r="R20" s="2">
        <f t="shared" si="1"/>
        <v>-2.5232623175878373</v>
      </c>
      <c r="S20" s="3">
        <f t="shared" si="1"/>
        <v>-0.39889154421111506</v>
      </c>
    </row>
    <row r="21" spans="1:19">
      <c r="A21">
        <f t="shared" si="4"/>
        <v>16</v>
      </c>
      <c r="B21" s="1">
        <v>1.44594</v>
      </c>
      <c r="C21" s="2">
        <v>-0.25868600000000003</v>
      </c>
      <c r="D21" s="2">
        <v>3.1505700000000001</v>
      </c>
      <c r="E21" s="2">
        <v>-1.083E-3</v>
      </c>
      <c r="F21" s="2">
        <v>-1.828E-3</v>
      </c>
      <c r="G21" s="2">
        <v>-3.3799999999999998E-4</v>
      </c>
      <c r="H21">
        <v>-5.3639999999999998E-3</v>
      </c>
      <c r="I21">
        <v>-9.4660000000000005E-3</v>
      </c>
      <c r="J21">
        <v>-1.2620000000000001E-3</v>
      </c>
      <c r="K21" s="1">
        <f t="shared" si="2"/>
        <v>3.6760563380281686</v>
      </c>
      <c r="L21" s="2">
        <f t="shared" si="2"/>
        <v>-0.65766512431992674</v>
      </c>
      <c r="M21" s="2">
        <f t="shared" si="2"/>
        <v>8.0097879696954291</v>
      </c>
      <c r="N21" s="2">
        <f t="shared" si="3"/>
        <v>-0.27533431636751915</v>
      </c>
      <c r="O21" s="2">
        <f t="shared" si="3"/>
        <v>-0.46473788579854575</v>
      </c>
      <c r="P21" s="2">
        <f t="shared" si="3"/>
        <v>-8.593074693649258E-2</v>
      </c>
      <c r="Q21" s="2">
        <f t="shared" si="3"/>
        <v>-1.3637056999033914</v>
      </c>
      <c r="R21" s="2">
        <f t="shared" si="3"/>
        <v>-2.4065693801799966</v>
      </c>
      <c r="S21" s="3">
        <f t="shared" si="3"/>
        <v>-0.32084201962678599</v>
      </c>
    </row>
    <row r="22" spans="1:19">
      <c r="A22">
        <f t="shared" si="4"/>
        <v>17</v>
      </c>
      <c r="B22" s="1">
        <v>1.2378800000000001</v>
      </c>
      <c r="C22" s="2">
        <v>-0.39460899999999999</v>
      </c>
      <c r="D22" s="2">
        <v>2.8703699999999999</v>
      </c>
      <c r="E22" s="2">
        <v>-1.09E-3</v>
      </c>
      <c r="F22" s="2">
        <v>-1.854E-3</v>
      </c>
      <c r="G22" s="2">
        <v>-3.2600000000000001E-4</v>
      </c>
      <c r="H22">
        <v>-4.9779999999999998E-3</v>
      </c>
      <c r="I22">
        <v>-8.9940000000000003E-3</v>
      </c>
      <c r="J22">
        <v>-9.6199999999999996E-4</v>
      </c>
      <c r="K22" s="1">
        <f t="shared" si="2"/>
        <v>3.1470992017084454</v>
      </c>
      <c r="L22" s="2">
        <f t="shared" si="2"/>
        <v>-1.0032262165048049</v>
      </c>
      <c r="M22" s="2">
        <f t="shared" si="2"/>
        <v>7.2974271622514859</v>
      </c>
      <c r="N22" s="2">
        <f t="shared" si="3"/>
        <v>-0.2771139472212335</v>
      </c>
      <c r="O22" s="2">
        <f t="shared" si="3"/>
        <v>-0.47134794325519902</v>
      </c>
      <c r="P22" s="2">
        <f t="shared" si="3"/>
        <v>-8.2879951187268014E-2</v>
      </c>
      <c r="Q22" s="2">
        <f t="shared" si="3"/>
        <v>-1.2655717699700002</v>
      </c>
      <c r="R22" s="2">
        <f t="shared" si="3"/>
        <v>-2.2865714140438294</v>
      </c>
      <c r="S22" s="3">
        <f t="shared" si="3"/>
        <v>-0.24457212589617122</v>
      </c>
    </row>
    <row r="23" spans="1:19">
      <c r="A23">
        <f t="shared" si="4"/>
        <v>18</v>
      </c>
      <c r="B23" s="1">
        <v>1.0495000000000001</v>
      </c>
      <c r="C23" s="2">
        <v>-0.51117800000000002</v>
      </c>
      <c r="D23" s="2">
        <v>2.6101800000000002</v>
      </c>
      <c r="E23" s="2">
        <v>-1.0920000000000001E-3</v>
      </c>
      <c r="F23" s="2">
        <v>-1.874E-3</v>
      </c>
      <c r="G23" s="2">
        <v>-3.1100000000000002E-4</v>
      </c>
      <c r="H23">
        <v>-4.5950000000000001E-3</v>
      </c>
      <c r="I23">
        <v>-8.5159999999999993E-3</v>
      </c>
      <c r="J23">
        <v>-6.7299999999999999E-4</v>
      </c>
      <c r="K23" s="1">
        <f t="shared" si="2"/>
        <v>2.6681751156760054</v>
      </c>
      <c r="L23" s="2">
        <f t="shared" si="2"/>
        <v>-1.2995830579142726</v>
      </c>
      <c r="M23" s="2">
        <f t="shared" si="2"/>
        <v>6.6359383739258657</v>
      </c>
      <c r="N23" s="2">
        <f t="shared" si="3"/>
        <v>-0.27762241317943764</v>
      </c>
      <c r="O23" s="2">
        <f t="shared" si="3"/>
        <v>-0.47643260283724004</v>
      </c>
      <c r="P23" s="2">
        <f t="shared" si="3"/>
        <v>-7.9066456500737278E-2</v>
      </c>
      <c r="Q23" s="2">
        <f t="shared" si="3"/>
        <v>-1.1682005389739156</v>
      </c>
      <c r="R23" s="2">
        <f t="shared" si="3"/>
        <v>-2.1650480500330498</v>
      </c>
      <c r="S23" s="3">
        <f t="shared" si="3"/>
        <v>-0.17109879493567903</v>
      </c>
    </row>
    <row r="24" spans="1:19">
      <c r="A24">
        <f t="shared" si="4"/>
        <v>19</v>
      </c>
      <c r="B24" s="1">
        <v>0.88150799999999996</v>
      </c>
      <c r="C24" s="2">
        <v>-0.60860000000000003</v>
      </c>
      <c r="D24" s="2">
        <v>2.3716200000000001</v>
      </c>
      <c r="E24" s="2">
        <v>-1.09E-3</v>
      </c>
      <c r="F24" s="2">
        <v>-1.887E-3</v>
      </c>
      <c r="G24" s="2">
        <v>-2.9300000000000002E-4</v>
      </c>
      <c r="H24">
        <v>-4.2170000000000003E-3</v>
      </c>
      <c r="I24">
        <v>-8.0389999999999993E-3</v>
      </c>
      <c r="J24">
        <v>-3.9599999999999998E-4</v>
      </c>
      <c r="K24" s="1">
        <f t="shared" si="2"/>
        <v>2.241084049422891</v>
      </c>
      <c r="L24" s="2">
        <f t="shared" si="2"/>
        <v>-1.5472619108150709</v>
      </c>
      <c r="M24" s="2">
        <f t="shared" si="2"/>
        <v>6.0294401789800167</v>
      </c>
      <c r="N24" s="2">
        <f t="shared" si="3"/>
        <v>-0.2771139472212335</v>
      </c>
      <c r="O24" s="2">
        <f t="shared" si="3"/>
        <v>-0.47973763156556665</v>
      </c>
      <c r="P24" s="2">
        <f t="shared" si="3"/>
        <v>-7.4490262876900387E-2</v>
      </c>
      <c r="Q24" s="2">
        <f t="shared" si="3"/>
        <v>-1.072100472873341</v>
      </c>
      <c r="R24" s="2">
        <f t="shared" si="3"/>
        <v>-2.0437789190013724</v>
      </c>
      <c r="S24" s="3">
        <f t="shared" si="3"/>
        <v>-0.10067625972441144</v>
      </c>
    </row>
    <row r="25" spans="1:19">
      <c r="A25">
        <f t="shared" si="4"/>
        <v>20</v>
      </c>
      <c r="B25" s="1">
        <v>0.73329900000000003</v>
      </c>
      <c r="C25" s="2">
        <v>-0.687975</v>
      </c>
      <c r="D25" s="2">
        <v>2.1545700000000001</v>
      </c>
      <c r="E25" s="2">
        <v>-1.0839999999999999E-3</v>
      </c>
      <c r="F25" s="2">
        <v>-1.895E-3</v>
      </c>
      <c r="G25" s="2">
        <v>-2.7300000000000002E-4</v>
      </c>
      <c r="H25">
        <v>-3.8500000000000001E-3</v>
      </c>
      <c r="I25">
        <v>-7.5649999999999997E-3</v>
      </c>
      <c r="J25">
        <v>-1.34E-4</v>
      </c>
      <c r="K25" s="1">
        <f t="shared" si="2"/>
        <v>1.8642878934255351</v>
      </c>
      <c r="L25" s="2">
        <f t="shared" si="2"/>
        <v>-1.7490593379773223</v>
      </c>
      <c r="M25" s="2">
        <f t="shared" si="2"/>
        <v>5.4776274978390198</v>
      </c>
      <c r="N25" s="2">
        <f t="shared" si="3"/>
        <v>-0.27558854934662119</v>
      </c>
      <c r="O25" s="2">
        <f t="shared" si="3"/>
        <v>-0.48177149539838304</v>
      </c>
      <c r="P25" s="2">
        <f t="shared" si="3"/>
        <v>-6.9405603294859411E-2</v>
      </c>
      <c r="Q25" s="2">
        <f t="shared" si="3"/>
        <v>-0.97879696954288908</v>
      </c>
      <c r="R25" s="2">
        <f t="shared" si="3"/>
        <v>-1.9232724869070013</v>
      </c>
      <c r="S25" s="3">
        <f t="shared" si="3"/>
        <v>-3.4067219199674578E-2</v>
      </c>
    </row>
    <row r="26" spans="1:19">
      <c r="A26">
        <f t="shared" si="4"/>
        <v>21</v>
      </c>
      <c r="B26" s="1">
        <v>0.60161100000000001</v>
      </c>
      <c r="C26" s="2">
        <v>-0.75232699999999997</v>
      </c>
      <c r="D26" s="2">
        <v>1.9555499999999999</v>
      </c>
      <c r="E26" s="2">
        <v>-1.075E-3</v>
      </c>
      <c r="F26" s="2">
        <v>-1.8990000000000001E-3</v>
      </c>
      <c r="G26" s="2">
        <v>-2.5099999999999998E-4</v>
      </c>
      <c r="H26">
        <v>-3.4940000000000001E-3</v>
      </c>
      <c r="I26">
        <v>-7.1009999999999997E-3</v>
      </c>
      <c r="J26">
        <v>1.12E-4</v>
      </c>
      <c r="K26" s="1">
        <f t="shared" si="2"/>
        <v>1.5294935679056285</v>
      </c>
      <c r="L26" s="2">
        <f t="shared" si="2"/>
        <v>-1.9126633446890728</v>
      </c>
      <c r="M26" s="2">
        <f t="shared" si="2"/>
        <v>4.9716530228301208</v>
      </c>
      <c r="N26" s="2">
        <f t="shared" si="3"/>
        <v>-0.27330045253470275</v>
      </c>
      <c r="O26" s="2">
        <f t="shared" si="3"/>
        <v>-0.48278842731479127</v>
      </c>
      <c r="P26" s="2">
        <f t="shared" si="3"/>
        <v>-6.3812477754614322E-2</v>
      </c>
      <c r="Q26" s="2">
        <f t="shared" si="3"/>
        <v>-0.88829002898255949</v>
      </c>
      <c r="R26" s="2">
        <f t="shared" si="3"/>
        <v>-1.8053083846036504</v>
      </c>
      <c r="S26" s="3">
        <f t="shared" si="3"/>
        <v>2.84740936594295E-2</v>
      </c>
    </row>
    <row r="27" spans="1:19">
      <c r="A27">
        <f t="shared" si="4"/>
        <v>22</v>
      </c>
      <c r="B27" s="1">
        <v>0.48415799999999998</v>
      </c>
      <c r="C27" s="2">
        <v>-0.80403899999999995</v>
      </c>
      <c r="D27" s="2">
        <v>1.7723599999999999</v>
      </c>
      <c r="E27" s="2">
        <v>-1.0640000000000001E-3</v>
      </c>
      <c r="F27" s="2">
        <v>-1.8990000000000001E-3</v>
      </c>
      <c r="G27" s="2">
        <v>-2.2900000000000001E-4</v>
      </c>
      <c r="H27">
        <v>-3.1540000000000001E-3</v>
      </c>
      <c r="I27">
        <v>-6.6480000000000003E-3</v>
      </c>
      <c r="J27">
        <v>3.39E-4</v>
      </c>
      <c r="K27" s="1">
        <f t="shared" si="2"/>
        <v>1.2308893069608988</v>
      </c>
      <c r="L27" s="2">
        <f t="shared" si="2"/>
        <v>-2.0441323028423244</v>
      </c>
      <c r="M27" s="2">
        <f t="shared" si="2"/>
        <v>4.5059236284130773</v>
      </c>
      <c r="N27" s="2">
        <f t="shared" si="3"/>
        <v>-0.27050388976458029</v>
      </c>
      <c r="O27" s="2">
        <f t="shared" si="3"/>
        <v>-0.48278842731479127</v>
      </c>
      <c r="P27" s="2">
        <f t="shared" si="3"/>
        <v>-5.8219352214369247E-2</v>
      </c>
      <c r="Q27" s="2">
        <f t="shared" si="3"/>
        <v>-0.80185081608786291</v>
      </c>
      <c r="R27" s="2">
        <f t="shared" si="3"/>
        <v>-1.6901408450704225</v>
      </c>
      <c r="S27" s="3">
        <f t="shared" si="3"/>
        <v>8.6184979915594637E-2</v>
      </c>
    </row>
    <row r="28" spans="1:19">
      <c r="A28">
        <f t="shared" si="4"/>
        <v>23</v>
      </c>
      <c r="B28" s="1">
        <v>0.37979499999999999</v>
      </c>
      <c r="C28" s="2">
        <v>-0.84455000000000002</v>
      </c>
      <c r="D28" s="2">
        <v>1.6041399999999999</v>
      </c>
      <c r="E28" s="2">
        <v>-1.049E-3</v>
      </c>
      <c r="F28" s="2">
        <v>-1.8940000000000001E-3</v>
      </c>
      <c r="G28" s="2">
        <v>-2.05E-4</v>
      </c>
      <c r="H28">
        <v>-2.8300000000000001E-3</v>
      </c>
      <c r="I28">
        <v>-6.208E-3</v>
      </c>
      <c r="J28">
        <v>5.4799999999999998E-4</v>
      </c>
      <c r="K28" s="1">
        <f t="shared" si="2"/>
        <v>0.96556414298062732</v>
      </c>
      <c r="L28" s="2">
        <f t="shared" si="2"/>
        <v>-2.1471246250063558</v>
      </c>
      <c r="M28" s="2">
        <f t="shared" si="2"/>
        <v>4.0782529109676098</v>
      </c>
      <c r="N28" s="2">
        <f t="shared" si="3"/>
        <v>-0.26669039507804954</v>
      </c>
      <c r="O28" s="2">
        <f t="shared" si="3"/>
        <v>-0.481517262419281</v>
      </c>
      <c r="P28" s="2">
        <f t="shared" si="3"/>
        <v>-5.2117760715920065E-2</v>
      </c>
      <c r="Q28" s="2">
        <f t="shared" si="3"/>
        <v>-0.719479330858799</v>
      </c>
      <c r="R28" s="2">
        <f t="shared" si="3"/>
        <v>-1.5782783342655209</v>
      </c>
      <c r="S28" s="3">
        <f t="shared" si="3"/>
        <v>0.13931967254792291</v>
      </c>
    </row>
    <row r="29" spans="1:19">
      <c r="A29">
        <f t="shared" si="4"/>
        <v>24</v>
      </c>
      <c r="B29" s="1">
        <v>0.28756799999999999</v>
      </c>
      <c r="C29" s="2">
        <v>-0.87513099999999999</v>
      </c>
      <c r="D29" s="2">
        <v>1.4502699999999999</v>
      </c>
      <c r="E29" s="2">
        <v>-1.0330000000000001E-3</v>
      </c>
      <c r="F29" s="2">
        <v>-1.8860000000000001E-3</v>
      </c>
      <c r="G29" s="2">
        <v>-1.8100000000000001E-4</v>
      </c>
      <c r="H29">
        <v>-2.5230000000000001E-3</v>
      </c>
      <c r="I29">
        <v>-5.7850000000000002E-3</v>
      </c>
      <c r="J29" s="13">
        <v>7.3899999999999997E-4</v>
      </c>
      <c r="K29" s="1">
        <f t="shared" si="2"/>
        <v>0.73109269334418048</v>
      </c>
      <c r="L29" s="2">
        <f t="shared" si="2"/>
        <v>-2.2248716123455532</v>
      </c>
      <c r="M29" s="2">
        <f t="shared" si="2"/>
        <v>3.6870646260232873</v>
      </c>
      <c r="N29" s="2">
        <f t="shared" si="3"/>
        <v>-0.26262266741241674</v>
      </c>
      <c r="O29" s="2">
        <f t="shared" si="3"/>
        <v>-0.47948339858646466</v>
      </c>
      <c r="P29" s="2">
        <f t="shared" si="3"/>
        <v>-4.6016169217470891E-2</v>
      </c>
      <c r="Q29" s="2">
        <f t="shared" si="3"/>
        <v>-0.64142980627446988</v>
      </c>
      <c r="R29" s="2">
        <f t="shared" si="3"/>
        <v>-1.4707377841053539</v>
      </c>
      <c r="S29" s="3">
        <f t="shared" si="3"/>
        <v>0.18787817155641426</v>
      </c>
    </row>
    <row r="30" spans="1:19">
      <c r="A30">
        <f t="shared" si="4"/>
        <v>25</v>
      </c>
      <c r="B30" s="1">
        <v>0.206173</v>
      </c>
      <c r="C30" s="2">
        <v>-0.89720999999999995</v>
      </c>
      <c r="D30" s="2">
        <v>1.3095600000000001</v>
      </c>
      <c r="E30" s="2">
        <v>-1.0150000000000001E-3</v>
      </c>
      <c r="F30" s="2">
        <v>-1.874E-3</v>
      </c>
      <c r="G30" s="2">
        <v>-1.56E-4</v>
      </c>
      <c r="H30">
        <v>-2.235E-3</v>
      </c>
      <c r="I30">
        <v>-5.3790000000000001E-3</v>
      </c>
      <c r="J30">
        <v>9.1E-4</v>
      </c>
      <c r="K30" s="1">
        <f t="shared" si="2"/>
        <v>0.52415976000406772</v>
      </c>
      <c r="L30" s="2">
        <f t="shared" si="2"/>
        <v>-2.2810037118014947</v>
      </c>
      <c r="M30" s="2">
        <f t="shared" si="2"/>
        <v>3.3293334011287943</v>
      </c>
      <c r="N30" s="2">
        <f t="shared" si="3"/>
        <v>-0.25804647378857987</v>
      </c>
      <c r="O30" s="2">
        <f t="shared" si="3"/>
        <v>-0.47643260283724004</v>
      </c>
      <c r="P30" s="2">
        <f t="shared" si="3"/>
        <v>-3.966034473991966E-2</v>
      </c>
      <c r="Q30" s="2">
        <f t="shared" si="3"/>
        <v>-0.56821070829307974</v>
      </c>
      <c r="R30" s="2">
        <f t="shared" si="3"/>
        <v>-1.3675191945899221</v>
      </c>
      <c r="S30" s="3">
        <f t="shared" si="3"/>
        <v>0.23135201098286468</v>
      </c>
    </row>
    <row r="31" spans="1:19">
      <c r="A31">
        <f t="shared" si="4"/>
        <v>26</v>
      </c>
      <c r="B31" s="1">
        <v>0.134413</v>
      </c>
      <c r="C31" s="2">
        <v>-0.91205499999999995</v>
      </c>
      <c r="D31" s="2">
        <v>1.1808799999999999</v>
      </c>
      <c r="E31" s="2">
        <v>-9.9500000000000001E-4</v>
      </c>
      <c r="F31" s="2">
        <v>-1.8600000000000001E-3</v>
      </c>
      <c r="G31" s="2">
        <v>-1.3100000000000001E-4</v>
      </c>
      <c r="H31">
        <v>-1.9650000000000002E-3</v>
      </c>
      <c r="I31">
        <v>-4.9919999999999999E-3</v>
      </c>
      <c r="J31">
        <v>1.0629999999999999E-3</v>
      </c>
      <c r="K31" s="1">
        <f t="shared" si="2"/>
        <v>0.34172217420043727</v>
      </c>
      <c r="L31" s="2">
        <f t="shared" si="2"/>
        <v>-2.3187445975491938</v>
      </c>
      <c r="M31" s="2">
        <f t="shared" si="2"/>
        <v>3.0021864036202772</v>
      </c>
      <c r="N31" s="2">
        <f t="shared" si="3"/>
        <v>-0.25296181420653885</v>
      </c>
      <c r="O31" s="2">
        <f t="shared" si="3"/>
        <v>-0.47287334112981133</v>
      </c>
      <c r="P31" s="2">
        <f t="shared" si="3"/>
        <v>-3.330452026236843E-2</v>
      </c>
      <c r="Q31" s="2">
        <f t="shared" si="3"/>
        <v>-0.49956780393552647</v>
      </c>
      <c r="R31" s="2">
        <f t="shared" si="3"/>
        <v>-1.2691310316774291</v>
      </c>
      <c r="S31" s="3">
        <f t="shared" si="3"/>
        <v>0.27024965678547819</v>
      </c>
    </row>
    <row r="32" spans="1:19">
      <c r="A32">
        <f t="shared" si="4"/>
        <v>27</v>
      </c>
      <c r="B32" s="1">
        <v>7.1350999999999998E-2</v>
      </c>
      <c r="C32" s="2">
        <v>-0.92069000000000001</v>
      </c>
      <c r="D32" s="2">
        <v>1.0633900000000001</v>
      </c>
      <c r="E32" s="2">
        <v>-9.7499999999999996E-4</v>
      </c>
      <c r="F32" s="2">
        <v>-1.843E-3</v>
      </c>
      <c r="G32" s="2">
        <v>-1.06E-4</v>
      </c>
      <c r="H32">
        <v>-1.7129999999999999E-3</v>
      </c>
      <c r="I32">
        <v>-4.6239999999999996E-3</v>
      </c>
      <c r="J32">
        <v>1.1969999999999999E-3</v>
      </c>
      <c r="K32" s="1">
        <f t="shared" si="2"/>
        <v>0.18139777291910306</v>
      </c>
      <c r="L32" s="2">
        <f t="shared" si="2"/>
        <v>-2.3406976152946557</v>
      </c>
      <c r="M32" s="2">
        <f t="shared" si="2"/>
        <v>2.7034880764732798</v>
      </c>
      <c r="N32" s="2">
        <f t="shared" si="3"/>
        <v>-0.24787715462449783</v>
      </c>
      <c r="O32" s="2">
        <f t="shared" si="3"/>
        <v>-0.46855138048507644</v>
      </c>
      <c r="P32" s="2">
        <f t="shared" si="3"/>
        <v>-2.6948695784817202E-2</v>
      </c>
      <c r="Q32" s="2">
        <f t="shared" si="3"/>
        <v>-0.43550109320181007</v>
      </c>
      <c r="R32" s="2">
        <f t="shared" si="3"/>
        <v>-1.175573295367875</v>
      </c>
      <c r="S32" s="3">
        <f t="shared" si="3"/>
        <v>0.30431687598515272</v>
      </c>
    </row>
    <row r="33" spans="1:31">
      <c r="A33">
        <f t="shared" si="4"/>
        <v>28</v>
      </c>
      <c r="B33" s="1">
        <v>1.6168999999999999E-2</v>
      </c>
      <c r="C33" s="2">
        <v>-0.92403999999999997</v>
      </c>
      <c r="D33" s="2">
        <v>0.95637899999999998</v>
      </c>
      <c r="E33" s="2">
        <v>-9.5299999999999996E-4</v>
      </c>
      <c r="F33" s="2">
        <v>-1.8240000000000001E-3</v>
      </c>
      <c r="G33" s="2">
        <v>-8.2000000000000001E-5</v>
      </c>
      <c r="H33">
        <v>-1.48E-3</v>
      </c>
      <c r="I33">
        <v>-4.2750000000000002E-3</v>
      </c>
      <c r="J33">
        <v>1.315E-3</v>
      </c>
      <c r="K33" s="1">
        <f t="shared" si="2"/>
        <v>4.1106930391010314E-2</v>
      </c>
      <c r="L33" s="2">
        <f t="shared" si="2"/>
        <v>-2.3492144200945746</v>
      </c>
      <c r="M33" s="2">
        <f t="shared" si="2"/>
        <v>2.4314308232063859</v>
      </c>
      <c r="N33" s="2">
        <f t="shared" si="3"/>
        <v>-0.24228402908425278</v>
      </c>
      <c r="O33" s="2">
        <f t="shared" si="3"/>
        <v>-0.46372095388213758</v>
      </c>
      <c r="P33" s="2">
        <f t="shared" si="3"/>
        <v>-2.0847104286368028E-2</v>
      </c>
      <c r="Q33" s="2">
        <f t="shared" si="3"/>
        <v>-0.37626480907103266</v>
      </c>
      <c r="R33" s="2">
        <f t="shared" si="3"/>
        <v>-1.0868459856612598</v>
      </c>
      <c r="S33" s="3">
        <f t="shared" si="3"/>
        <v>0.33431636751919458</v>
      </c>
    </row>
    <row r="34" spans="1:31">
      <c r="A34">
        <f t="shared" si="4"/>
        <v>29</v>
      </c>
      <c r="B34" s="1">
        <v>-3.1933000000000003E-2</v>
      </c>
      <c r="C34" s="2">
        <v>-0.92298800000000003</v>
      </c>
      <c r="D34" s="2">
        <v>0.85912299999999997</v>
      </c>
      <c r="E34" s="2">
        <v>-9.3000000000000005E-4</v>
      </c>
      <c r="F34" s="2">
        <v>-1.8029999999999999E-3</v>
      </c>
      <c r="G34" s="2">
        <v>-5.8E-5</v>
      </c>
      <c r="H34">
        <v>-1.2650000000000001E-3</v>
      </c>
      <c r="I34">
        <v>-3.9459999999999999E-3</v>
      </c>
      <c r="J34">
        <v>1.4159999999999999E-3</v>
      </c>
      <c r="K34" s="1">
        <f t="shared" si="2"/>
        <v>-8.1184217216657348E-2</v>
      </c>
      <c r="L34" s="2">
        <f t="shared" si="2"/>
        <v>-2.3465398891544211</v>
      </c>
      <c r="M34" s="2">
        <f t="shared" si="2"/>
        <v>2.1841739970508973</v>
      </c>
      <c r="N34" s="2">
        <f t="shared" si="3"/>
        <v>-0.23643667056490567</v>
      </c>
      <c r="O34" s="2">
        <f t="shared" si="3"/>
        <v>-0.45838206132099446</v>
      </c>
      <c r="P34" s="2">
        <f t="shared" si="3"/>
        <v>-1.4745512787918847E-2</v>
      </c>
      <c r="Q34" s="2">
        <f t="shared" si="3"/>
        <v>-0.32160471856409212</v>
      </c>
      <c r="R34" s="2">
        <f t="shared" si="3"/>
        <v>-1.0032033355366858</v>
      </c>
      <c r="S34" s="3">
        <f t="shared" si="3"/>
        <v>0.35999389840850154</v>
      </c>
    </row>
    <row r="35" spans="1:31">
      <c r="A35">
        <f t="shared" si="4"/>
        <v>30</v>
      </c>
      <c r="B35" s="1">
        <v>-7.3691000000000006E-2</v>
      </c>
      <c r="C35" s="2">
        <v>-0.91831799999999997</v>
      </c>
      <c r="D35" s="2">
        <v>0.77093599999999995</v>
      </c>
      <c r="E35" s="2">
        <v>-9.0700000000000004E-4</v>
      </c>
      <c r="F35" s="2">
        <v>-1.7799999999999999E-3</v>
      </c>
      <c r="G35" s="2">
        <v>-3.4999999999999997E-5</v>
      </c>
      <c r="H35">
        <v>-1.0679999999999999E-3</v>
      </c>
      <c r="I35">
        <v>-3.637E-3</v>
      </c>
      <c r="J35">
        <v>1.5009999999999999E-3</v>
      </c>
      <c r="K35" s="1">
        <f t="shared" si="2"/>
        <v>-0.187346824630091</v>
      </c>
      <c r="L35" s="2">
        <f t="shared" si="2"/>
        <v>-2.3346672090303553</v>
      </c>
      <c r="M35" s="2">
        <f t="shared" si="2"/>
        <v>1.9599735597701731</v>
      </c>
      <c r="N35" s="2">
        <f t="shared" si="3"/>
        <v>-0.23058931204555855</v>
      </c>
      <c r="O35" s="2">
        <f t="shared" si="3"/>
        <v>-0.45253470280164737</v>
      </c>
      <c r="P35" s="2">
        <f t="shared" si="3"/>
        <v>-8.8981542685717171E-3</v>
      </c>
      <c r="Q35" s="2">
        <f t="shared" si="3"/>
        <v>-0.2715208216809884</v>
      </c>
      <c r="R35" s="2">
        <f t="shared" si="3"/>
        <v>-0.92464534499415263</v>
      </c>
      <c r="S35" s="3">
        <f t="shared" si="3"/>
        <v>0.38160370163217566</v>
      </c>
    </row>
    <row r="36" spans="1:31">
      <c r="A36">
        <f t="shared" si="4"/>
        <v>31</v>
      </c>
      <c r="B36" s="1">
        <v>-0.109747</v>
      </c>
      <c r="C36" s="2">
        <v>-0.91069900000000004</v>
      </c>
      <c r="D36" s="2">
        <v>0.69120400000000004</v>
      </c>
      <c r="E36" s="2">
        <v>-8.8400000000000002E-4</v>
      </c>
      <c r="F36" s="2">
        <v>-1.756E-3</v>
      </c>
      <c r="G36" s="2">
        <v>-1.2E-5</v>
      </c>
      <c r="H36">
        <v>-8.8800000000000001E-4</v>
      </c>
      <c r="I36">
        <v>-3.3470000000000001E-3</v>
      </c>
      <c r="J36">
        <v>1.572E-3</v>
      </c>
      <c r="K36" s="1">
        <f t="shared" si="2"/>
        <v>-0.27901306757512584</v>
      </c>
      <c r="L36" s="2">
        <f t="shared" si="2"/>
        <v>-2.3152971983525701</v>
      </c>
      <c r="M36" s="2">
        <f t="shared" si="2"/>
        <v>1.7572685208725276</v>
      </c>
      <c r="N36" s="2">
        <f t="shared" si="3"/>
        <v>-0.2247419535262114</v>
      </c>
      <c r="O36" s="2">
        <f t="shared" si="3"/>
        <v>-0.44643311130319824</v>
      </c>
      <c r="P36" s="2">
        <f t="shared" si="3"/>
        <v>-3.0507957492245893E-3</v>
      </c>
      <c r="Q36" s="2">
        <f t="shared" si="3"/>
        <v>-0.2257588854426196</v>
      </c>
      <c r="R36" s="2">
        <f t="shared" si="3"/>
        <v>-0.85091778105455829</v>
      </c>
      <c r="S36" s="3">
        <f t="shared" si="3"/>
        <v>0.39965424314842118</v>
      </c>
    </row>
    <row r="37" spans="1:31">
      <c r="A37">
        <f t="shared" si="4"/>
        <v>32</v>
      </c>
      <c r="B37" s="1">
        <v>-0.140676</v>
      </c>
      <c r="C37" s="2">
        <v>-0.90071299999999999</v>
      </c>
      <c r="D37" s="2">
        <v>0.61936100000000005</v>
      </c>
      <c r="E37" s="2">
        <v>-8.5999999999999998E-4</v>
      </c>
      <c r="F37" s="2">
        <v>-1.73E-3</v>
      </c>
      <c r="G37" s="2">
        <v>9.5999999999999996E-6</v>
      </c>
      <c r="H37">
        <v>-7.2400000000000003E-4</v>
      </c>
      <c r="I37">
        <v>-3.0769999999999999E-3</v>
      </c>
      <c r="J37">
        <v>1.629E-3</v>
      </c>
      <c r="K37" s="1">
        <f t="shared" si="2"/>
        <v>-0.35764478568159858</v>
      </c>
      <c r="L37" s="2">
        <f t="shared" si="2"/>
        <v>-2.2899094930594392</v>
      </c>
      <c r="M37" s="2">
        <f t="shared" si="2"/>
        <v>1.5746199216962424</v>
      </c>
      <c r="N37" s="2">
        <f t="shared" si="3"/>
        <v>-0.21864036202776221</v>
      </c>
      <c r="O37" s="2">
        <f t="shared" si="3"/>
        <v>-0.43982305384654491</v>
      </c>
      <c r="P37" s="2">
        <f t="shared" si="3"/>
        <v>2.4406365993796713E-3</v>
      </c>
      <c r="Q37" s="2">
        <f t="shared" si="3"/>
        <v>-0.18406467686988356</v>
      </c>
      <c r="R37" s="2">
        <f t="shared" si="3"/>
        <v>-0.78227487669700502</v>
      </c>
      <c r="S37" s="3">
        <f t="shared" si="3"/>
        <v>0.41414552295723794</v>
      </c>
    </row>
    <row r="38" spans="1:31">
      <c r="A38">
        <f t="shared" si="4"/>
        <v>33</v>
      </c>
      <c r="B38" s="1">
        <v>-0.16700999999999999</v>
      </c>
      <c r="C38" s="2">
        <v>-0.88888500000000004</v>
      </c>
      <c r="D38" s="2">
        <v>0.55486500000000005</v>
      </c>
      <c r="E38" s="2">
        <v>-8.3600000000000005E-4</v>
      </c>
      <c r="F38" s="2">
        <v>-1.7030000000000001E-3</v>
      </c>
      <c r="G38" s="2">
        <v>3.1000000000000001E-5</v>
      </c>
      <c r="H38">
        <v>-5.7499999999999999E-4</v>
      </c>
      <c r="I38">
        <v>-2.8249999999999998E-3</v>
      </c>
      <c r="J38">
        <v>1.6739999999999999E-3</v>
      </c>
      <c r="K38" s="1">
        <f t="shared" si="2"/>
        <v>-0.42459449839833219</v>
      </c>
      <c r="L38" s="2">
        <f t="shared" si="2"/>
        <v>-2.2598388162912491</v>
      </c>
      <c r="M38" s="2">
        <f t="shared" si="2"/>
        <v>1.4106498194945849</v>
      </c>
      <c r="N38" s="2">
        <f t="shared" si="3"/>
        <v>-0.21253877052931305</v>
      </c>
      <c r="O38" s="2">
        <f t="shared" si="3"/>
        <v>-0.43295876341078965</v>
      </c>
      <c r="P38" s="2">
        <f t="shared" si="3"/>
        <v>7.8812223521635225E-3</v>
      </c>
      <c r="Q38" s="2">
        <f t="shared" si="3"/>
        <v>-0.14618396298367822</v>
      </c>
      <c r="R38" s="2">
        <f t="shared" si="3"/>
        <v>-0.71820816596328863</v>
      </c>
      <c r="S38" s="3">
        <f t="shared" si="3"/>
        <v>0.42558600701683019</v>
      </c>
    </row>
    <row r="39" spans="1:31">
      <c r="A39">
        <f t="shared" si="4"/>
        <v>34</v>
      </c>
      <c r="B39" s="1">
        <v>-0.18923799999999999</v>
      </c>
      <c r="C39" s="2">
        <v>-0.87566900000000003</v>
      </c>
      <c r="D39" s="2">
        <v>0.497193</v>
      </c>
      <c r="E39" s="2">
        <v>-8.1300000000000003E-4</v>
      </c>
      <c r="F39" s="2">
        <v>-1.676E-3</v>
      </c>
      <c r="G39" s="2">
        <v>5.0000000000000002E-5</v>
      </c>
      <c r="H39">
        <v>-4.4200000000000001E-4</v>
      </c>
      <c r="I39">
        <v>-2.591E-3</v>
      </c>
      <c r="J39">
        <v>1.7080000000000001E-3</v>
      </c>
      <c r="K39" s="1">
        <f t="shared" si="2"/>
        <v>-0.48110540499313564</v>
      </c>
      <c r="L39" s="2">
        <f t="shared" si="2"/>
        <v>-2.2262393857731224</v>
      </c>
      <c r="M39" s="2">
        <f t="shared" si="2"/>
        <v>1.264028575786851</v>
      </c>
      <c r="N39" s="2">
        <f t="shared" si="3"/>
        <v>-0.20669141200996591</v>
      </c>
      <c r="O39" s="2">
        <f t="shared" si="3"/>
        <v>-0.42609447297503428</v>
      </c>
      <c r="P39" s="2">
        <f t="shared" si="3"/>
        <v>1.2711648955102454E-2</v>
      </c>
      <c r="Q39" s="2">
        <f t="shared" si="3"/>
        <v>-0.1123709767631057</v>
      </c>
      <c r="R39" s="2">
        <f t="shared" si="3"/>
        <v>-0.65871764885340922</v>
      </c>
      <c r="S39" s="3">
        <f t="shared" si="3"/>
        <v>0.43422992830629986</v>
      </c>
    </row>
    <row r="40" spans="1:31">
      <c r="A40">
        <f t="shared" si="4"/>
        <v>35</v>
      </c>
      <c r="B40" s="1">
        <v>-0.20779700000000001</v>
      </c>
      <c r="C40" s="2">
        <v>-0.86144600000000005</v>
      </c>
      <c r="D40" s="2">
        <v>0.44585200000000003</v>
      </c>
      <c r="E40" s="2">
        <v>-7.8899999999999999E-4</v>
      </c>
      <c r="F40" s="2">
        <v>-1.6479999999999999E-3</v>
      </c>
      <c r="G40" s="2">
        <v>6.8999999999999997E-5</v>
      </c>
      <c r="H40">
        <v>-3.2200000000000002E-4</v>
      </c>
      <c r="I40">
        <v>-2.3749999999999999E-3</v>
      </c>
      <c r="J40">
        <v>1.7309999999999999E-3</v>
      </c>
      <c r="K40" s="1">
        <f t="shared" si="2"/>
        <v>-0.52828850358468493</v>
      </c>
      <c r="L40" s="2">
        <f t="shared" si="2"/>
        <v>-2.190079829155438</v>
      </c>
      <c r="M40" s="2">
        <f t="shared" si="2"/>
        <v>1.1335028219860679</v>
      </c>
      <c r="N40" s="2">
        <f t="shared" si="3"/>
        <v>-0.20058982051151672</v>
      </c>
      <c r="O40" s="2">
        <f t="shared" si="3"/>
        <v>-0.41897594956017692</v>
      </c>
      <c r="P40" s="2">
        <f t="shared" si="3"/>
        <v>1.7542075558041388E-2</v>
      </c>
      <c r="Q40" s="2">
        <f t="shared" si="3"/>
        <v>-8.1863019270859802E-2</v>
      </c>
      <c r="R40" s="2">
        <f t="shared" si="3"/>
        <v>-0.60380332536736658</v>
      </c>
      <c r="S40" s="3">
        <f t="shared" si="3"/>
        <v>0.4400772868256469</v>
      </c>
    </row>
    <row r="41" spans="1:31">
      <c r="A41">
        <f t="shared" si="4"/>
        <v>36</v>
      </c>
      <c r="B41" s="1">
        <v>-0.22308</v>
      </c>
      <c r="C41" s="2">
        <v>-0.84653199999999995</v>
      </c>
      <c r="D41" s="2">
        <v>0.40037099999999998</v>
      </c>
      <c r="E41" s="2">
        <v>-7.6599999999999997E-4</v>
      </c>
      <c r="F41" s="2">
        <v>-1.619E-3</v>
      </c>
      <c r="G41" s="2">
        <v>8.7000000000000001E-5</v>
      </c>
      <c r="H41">
        <v>-2.1499999999999999E-4</v>
      </c>
      <c r="I41">
        <v>-2.1749999999999999E-3</v>
      </c>
      <c r="J41">
        <v>1.745E-3</v>
      </c>
      <c r="K41" s="1">
        <f t="shared" si="2"/>
        <v>-0.56714292978085112</v>
      </c>
      <c r="L41" s="2">
        <f t="shared" si="2"/>
        <v>-2.1521635226521583</v>
      </c>
      <c r="M41" s="2">
        <f t="shared" si="2"/>
        <v>1.0178751207606649</v>
      </c>
      <c r="N41" s="2">
        <f t="shared" si="3"/>
        <v>-0.1947424619921696</v>
      </c>
      <c r="O41" s="2">
        <f t="shared" si="3"/>
        <v>-0.41160319316621746</v>
      </c>
      <c r="P41" s="2">
        <f t="shared" si="3"/>
        <v>2.2118269181878269E-2</v>
      </c>
      <c r="Q41" s="2">
        <f t="shared" si="3"/>
        <v>-5.4660090506940553E-2</v>
      </c>
      <c r="R41" s="2">
        <f t="shared" si="3"/>
        <v>-0.55295672954695674</v>
      </c>
      <c r="S41" s="3">
        <f t="shared" si="3"/>
        <v>0.44363654853307566</v>
      </c>
    </row>
    <row r="42" spans="1:31">
      <c r="A42">
        <f t="shared" si="4"/>
        <v>37</v>
      </c>
      <c r="B42" s="1">
        <v>-0.23544999999999999</v>
      </c>
      <c r="C42" s="2">
        <v>-0.83119100000000001</v>
      </c>
      <c r="D42" s="2">
        <v>0.36029099999999997</v>
      </c>
      <c r="E42" s="2">
        <v>-7.4299999999999995E-4</v>
      </c>
      <c r="F42" s="2">
        <v>-1.5900000000000001E-3</v>
      </c>
      <c r="G42" s="2">
        <v>1.0399999999999999E-4</v>
      </c>
      <c r="H42">
        <v>-1.21E-4</v>
      </c>
      <c r="I42">
        <v>-1.9919999999999998E-3</v>
      </c>
      <c r="J42">
        <v>1.75E-3</v>
      </c>
      <c r="K42" s="1">
        <f t="shared" si="2"/>
        <v>-0.59859154929577463</v>
      </c>
      <c r="L42" s="2">
        <f t="shared" si="2"/>
        <v>-2.1131616413281131</v>
      </c>
      <c r="M42" s="2">
        <f t="shared" si="2"/>
        <v>0.91597854273656365</v>
      </c>
      <c r="N42" s="2">
        <f t="shared" si="3"/>
        <v>-0.18889510347282246</v>
      </c>
      <c r="O42" s="2">
        <f t="shared" si="3"/>
        <v>-0.40423043677225806</v>
      </c>
      <c r="P42" s="2">
        <f t="shared" si="3"/>
        <v>2.6440229826613103E-2</v>
      </c>
      <c r="Q42" s="2">
        <f t="shared" si="3"/>
        <v>-3.0762190471347938E-2</v>
      </c>
      <c r="R42" s="2">
        <f t="shared" si="3"/>
        <v>-0.50643209437128178</v>
      </c>
      <c r="S42" s="3">
        <f t="shared" si="3"/>
        <v>0.44490771342858598</v>
      </c>
      <c r="AE42" s="13"/>
    </row>
    <row r="43" spans="1:31">
      <c r="A43">
        <f t="shared" si="4"/>
        <v>38</v>
      </c>
      <c r="B43" s="1">
        <v>-0.24523200000000001</v>
      </c>
      <c r="C43" s="2">
        <v>-0.81563399999999997</v>
      </c>
      <c r="D43" s="2">
        <v>0.32516899999999999</v>
      </c>
      <c r="E43" s="2">
        <v>-7.2000000000000005E-4</v>
      </c>
      <c r="F43" s="2">
        <v>-1.5610000000000001E-3</v>
      </c>
      <c r="G43" s="2">
        <v>1.2E-4</v>
      </c>
      <c r="H43">
        <v>-3.8000000000000002E-5</v>
      </c>
      <c r="I43">
        <v>-1.8240000000000001E-3</v>
      </c>
      <c r="J43">
        <v>1.748E-3</v>
      </c>
      <c r="K43" s="1">
        <f t="shared" si="2"/>
        <v>-0.62346061931153707</v>
      </c>
      <c r="L43" s="2">
        <f t="shared" si="2"/>
        <v>-2.0736106167692072</v>
      </c>
      <c r="M43" s="2">
        <f t="shared" si="2"/>
        <v>0.82668683581634195</v>
      </c>
      <c r="N43" s="2">
        <f t="shared" si="3"/>
        <v>-0.18304774495347537</v>
      </c>
      <c r="O43" s="2">
        <f t="shared" si="3"/>
        <v>-0.39685768037829866</v>
      </c>
      <c r="P43" s="2">
        <f t="shared" si="3"/>
        <v>3.0507957492245892E-2</v>
      </c>
      <c r="Q43" s="2">
        <f t="shared" si="3"/>
        <v>-9.6608532058778673E-3</v>
      </c>
      <c r="R43" s="2">
        <f t="shared" si="3"/>
        <v>-0.46372095388213758</v>
      </c>
      <c r="S43" s="3">
        <f t="shared" si="3"/>
        <v>0.44439924747038184</v>
      </c>
    </row>
    <row r="44" spans="1:31">
      <c r="A44">
        <f t="shared" si="4"/>
        <v>39</v>
      </c>
      <c r="B44" s="1">
        <v>-0.25272600000000001</v>
      </c>
      <c r="C44" s="2">
        <v>-0.80002600000000001</v>
      </c>
      <c r="D44" s="2">
        <v>0.29457499999999998</v>
      </c>
      <c r="E44" s="2">
        <v>-6.9800000000000005E-4</v>
      </c>
      <c r="F44" s="2">
        <v>-1.531E-3</v>
      </c>
      <c r="G44" s="2">
        <v>1.34E-4</v>
      </c>
      <c r="H44">
        <v>3.4999999999999997E-5</v>
      </c>
      <c r="I44">
        <v>-1.67E-3</v>
      </c>
      <c r="J44">
        <v>1.74E-3</v>
      </c>
      <c r="K44" s="1">
        <f t="shared" si="2"/>
        <v>-0.64251283876544463</v>
      </c>
      <c r="L44" s="2">
        <f t="shared" si="2"/>
        <v>-2.0339299333909593</v>
      </c>
      <c r="M44" s="2">
        <f t="shared" si="2"/>
        <v>0.74890679818986106</v>
      </c>
      <c r="N44" s="2">
        <f t="shared" si="3"/>
        <v>-0.17745461941323026</v>
      </c>
      <c r="O44" s="2">
        <f t="shared" si="3"/>
        <v>-0.38923069100523722</v>
      </c>
      <c r="P44" s="2">
        <f t="shared" si="3"/>
        <v>3.4067219199674578E-2</v>
      </c>
      <c r="Q44" s="2">
        <f t="shared" si="3"/>
        <v>8.8981542685717171E-3</v>
      </c>
      <c r="R44" s="2">
        <f t="shared" si="3"/>
        <v>-0.42456907510042202</v>
      </c>
      <c r="S44" s="3">
        <f t="shared" si="3"/>
        <v>0.44236538363756539</v>
      </c>
    </row>
    <row r="45" spans="1:31">
      <c r="A45">
        <f t="shared" si="4"/>
        <v>40</v>
      </c>
      <c r="B45" s="1">
        <v>-0.25819700000000001</v>
      </c>
      <c r="C45" s="2">
        <v>-0.78448899999999999</v>
      </c>
      <c r="D45" s="2">
        <v>0.26809500000000003</v>
      </c>
      <c r="E45" s="2">
        <v>-6.7699999999999998E-4</v>
      </c>
      <c r="F45" s="2">
        <v>-1.5020000000000001E-3</v>
      </c>
      <c r="G45" s="2">
        <v>1.4799999999999999E-4</v>
      </c>
      <c r="H45">
        <v>9.7999999999999997E-5</v>
      </c>
      <c r="I45">
        <v>-1.5299999999999999E-3</v>
      </c>
      <c r="J45">
        <v>1.725E-3</v>
      </c>
      <c r="K45" s="1">
        <f t="shared" si="2"/>
        <v>-0.65642192505211772</v>
      </c>
      <c r="L45" s="2">
        <f t="shared" si="2"/>
        <v>-1.9944297554278738</v>
      </c>
      <c r="M45" s="2">
        <f t="shared" si="2"/>
        <v>0.68158590532363861</v>
      </c>
      <c r="N45" s="2">
        <f t="shared" si="3"/>
        <v>-0.17211572685208723</v>
      </c>
      <c r="O45" s="2">
        <f t="shared" si="3"/>
        <v>-0.38185793461127776</v>
      </c>
      <c r="P45" s="2">
        <f t="shared" si="3"/>
        <v>3.7626480907103264E-2</v>
      </c>
      <c r="Q45" s="2">
        <f t="shared" si="3"/>
        <v>2.491483195200081E-2</v>
      </c>
      <c r="R45" s="2">
        <f t="shared" si="3"/>
        <v>-0.38897645802613512</v>
      </c>
      <c r="S45" s="3">
        <f t="shared" si="3"/>
        <v>0.43855188895103464</v>
      </c>
    </row>
    <row r="46" spans="1:31">
      <c r="A46">
        <f t="shared" si="4"/>
        <v>41</v>
      </c>
      <c r="B46" s="1">
        <v>-0.26189000000000001</v>
      </c>
      <c r="C46" s="2">
        <v>-0.76910999999999996</v>
      </c>
      <c r="D46" s="2">
        <v>0.24532999999999999</v>
      </c>
      <c r="E46" s="2">
        <v>-6.5600000000000001E-4</v>
      </c>
      <c r="F46" s="2">
        <v>-1.472E-3</v>
      </c>
      <c r="G46" s="2">
        <v>1.6000000000000001E-4</v>
      </c>
      <c r="H46">
        <v>1.5200000000000001E-4</v>
      </c>
      <c r="I46">
        <v>-1.402E-3</v>
      </c>
      <c r="J46">
        <v>1.7060000000000001E-3</v>
      </c>
      <c r="K46" s="1">
        <f t="shared" si="2"/>
        <v>-0.66581074897035641</v>
      </c>
      <c r="L46" s="2">
        <f t="shared" si="2"/>
        <v>-1.9553312655717696</v>
      </c>
      <c r="M46" s="2">
        <f t="shared" si="2"/>
        <v>0.62370976763105701</v>
      </c>
      <c r="N46" s="2">
        <f t="shared" si="3"/>
        <v>-0.16677683429094423</v>
      </c>
      <c r="O46" s="2">
        <f t="shared" si="3"/>
        <v>-0.37423094523821626</v>
      </c>
      <c r="P46" s="2">
        <f t="shared" si="3"/>
        <v>4.0677276656327858E-2</v>
      </c>
      <c r="Q46" s="2">
        <f t="shared" si="3"/>
        <v>3.8643412823511469E-2</v>
      </c>
      <c r="R46" s="2">
        <f t="shared" si="3"/>
        <v>-0.35643463670107278</v>
      </c>
      <c r="S46" s="3">
        <f t="shared" si="3"/>
        <v>0.43372146234809578</v>
      </c>
    </row>
    <row r="47" spans="1:31">
      <c r="A47">
        <f t="shared" si="4"/>
        <v>42</v>
      </c>
      <c r="B47" s="1">
        <v>-0.26402500000000001</v>
      </c>
      <c r="C47" s="2">
        <v>-0.75394799999999995</v>
      </c>
      <c r="D47" s="2">
        <v>0.22589699999999999</v>
      </c>
      <c r="E47" s="2">
        <v>-6.3599999999999996E-4</v>
      </c>
      <c r="F47" s="2">
        <v>-1.4430000000000001E-3</v>
      </c>
      <c r="G47" s="2">
        <v>1.7200000000000001E-4</v>
      </c>
      <c r="H47">
        <v>1.9699999999999999E-4</v>
      </c>
      <c r="I47">
        <v>-1.2869999999999999E-3</v>
      </c>
      <c r="J47">
        <v>1.6819999999999999E-3</v>
      </c>
      <c r="K47" s="1">
        <f t="shared" si="2"/>
        <v>-0.67123862307418514</v>
      </c>
      <c r="L47" s="2">
        <f t="shared" si="2"/>
        <v>-1.9167844612803169</v>
      </c>
      <c r="M47" s="2">
        <f t="shared" si="2"/>
        <v>0.5743046728021558</v>
      </c>
      <c r="N47" s="2">
        <f t="shared" si="3"/>
        <v>-0.16169217470890321</v>
      </c>
      <c r="O47" s="2">
        <f t="shared" si="3"/>
        <v>-0.36685818884425686</v>
      </c>
      <c r="P47" s="2">
        <f t="shared" si="3"/>
        <v>4.3728072405552446E-2</v>
      </c>
      <c r="Q47" s="2">
        <f t="shared" si="3"/>
        <v>5.0083896883103669E-2</v>
      </c>
      <c r="R47" s="2">
        <f t="shared" si="3"/>
        <v>-0.32719784410433711</v>
      </c>
      <c r="S47" s="3">
        <f t="shared" si="3"/>
        <v>0.42761987084964653</v>
      </c>
    </row>
    <row r="48" spans="1:31">
      <c r="A48">
        <f t="shared" si="4"/>
        <v>43</v>
      </c>
      <c r="B48" s="1">
        <v>-0.26480100000000001</v>
      </c>
      <c r="C48" s="2">
        <v>-0.739035</v>
      </c>
      <c r="D48" s="2">
        <v>0.20943300000000001</v>
      </c>
      <c r="E48" s="2">
        <v>-6.1600000000000001E-4</v>
      </c>
      <c r="F48" s="2">
        <v>-1.4139999999999999E-3</v>
      </c>
      <c r="G48" s="2">
        <v>1.8200000000000001E-4</v>
      </c>
      <c r="H48">
        <v>2.3599999999999999E-4</v>
      </c>
      <c r="I48">
        <v>-1.183E-3</v>
      </c>
      <c r="J48">
        <v>1.6540000000000001E-3</v>
      </c>
      <c r="K48" s="1">
        <f t="shared" si="2"/>
        <v>-0.67321147099201706</v>
      </c>
      <c r="L48" s="2">
        <f t="shared" si="2"/>
        <v>-1.8788706971068285</v>
      </c>
      <c r="M48" s="2">
        <f t="shared" si="2"/>
        <v>0.53244775512279452</v>
      </c>
      <c r="N48" s="2">
        <f t="shared" si="3"/>
        <v>-0.15660751512686225</v>
      </c>
      <c r="O48" s="2">
        <f t="shared" si="3"/>
        <v>-0.3594854324502974</v>
      </c>
      <c r="P48" s="2">
        <f t="shared" si="3"/>
        <v>4.6270402196572941E-2</v>
      </c>
      <c r="Q48" s="2">
        <f t="shared" si="3"/>
        <v>5.9998983068083586E-2</v>
      </c>
      <c r="R48" s="2">
        <f t="shared" si="3"/>
        <v>-0.30075761427772407</v>
      </c>
      <c r="S48" s="3">
        <f t="shared" si="3"/>
        <v>0.42050134743478923</v>
      </c>
    </row>
    <row r="49" spans="1:19">
      <c r="A49">
        <f t="shared" si="4"/>
        <v>44</v>
      </c>
      <c r="B49" s="1">
        <v>-0.26439699999999999</v>
      </c>
      <c r="C49" s="2">
        <v>-0.72438599999999997</v>
      </c>
      <c r="D49" s="2">
        <v>0.19559199999999999</v>
      </c>
      <c r="E49" s="2">
        <v>-5.9699999999999998E-4</v>
      </c>
      <c r="F49" s="2">
        <v>-1.3849999999999999E-3</v>
      </c>
      <c r="G49" s="2">
        <v>1.9100000000000001E-4</v>
      </c>
      <c r="H49">
        <v>2.6699999999999998E-4</v>
      </c>
      <c r="I49">
        <v>-1.0889999999999999E-3</v>
      </c>
      <c r="J49">
        <v>1.6230000000000001E-3</v>
      </c>
      <c r="K49" s="1">
        <f t="shared" si="2"/>
        <v>-0.67218436975644469</v>
      </c>
      <c r="L49" s="2">
        <f t="shared" si="2"/>
        <v>-1.8416281079981693</v>
      </c>
      <c r="M49" s="2">
        <f t="shared" si="2"/>
        <v>0.49725936848527985</v>
      </c>
      <c r="N49" s="2">
        <f t="shared" si="3"/>
        <v>-0.1517770885239233</v>
      </c>
      <c r="O49" s="2">
        <f t="shared" si="3"/>
        <v>-0.35211267605633795</v>
      </c>
      <c r="P49" s="2">
        <f t="shared" si="3"/>
        <v>4.8558499008491386E-2</v>
      </c>
      <c r="Q49" s="2">
        <f t="shared" si="3"/>
        <v>6.78802054202471E-2</v>
      </c>
      <c r="R49" s="2">
        <f t="shared" si="3"/>
        <v>-0.27685971424213146</v>
      </c>
      <c r="S49" s="3">
        <f t="shared" si="3"/>
        <v>0.41262012508262569</v>
      </c>
    </row>
    <row r="50" spans="1:19">
      <c r="A50">
        <f t="shared" si="4"/>
        <v>45</v>
      </c>
      <c r="B50" s="1">
        <v>-0.26297500000000001</v>
      </c>
      <c r="C50" s="2">
        <v>-0.71000300000000005</v>
      </c>
      <c r="D50" s="2">
        <v>0.18405199999999999</v>
      </c>
      <c r="E50" s="2">
        <v>-5.7799999999999995E-4</v>
      </c>
      <c r="F50" s="2">
        <v>-1.356E-3</v>
      </c>
      <c r="G50" s="2">
        <v>2.0000000000000001E-4</v>
      </c>
      <c r="H50">
        <v>2.92E-4</v>
      </c>
      <c r="I50">
        <v>-1.005E-3</v>
      </c>
      <c r="J50">
        <v>1.5900000000000001E-3</v>
      </c>
      <c r="K50" s="1">
        <f t="shared" si="2"/>
        <v>-0.66856917679361361</v>
      </c>
      <c r="L50" s="2">
        <f t="shared" si="2"/>
        <v>-1.8050617786139218</v>
      </c>
      <c r="M50" s="2">
        <f t="shared" si="2"/>
        <v>0.46792088269690341</v>
      </c>
      <c r="N50" s="2">
        <f t="shared" si="3"/>
        <v>-0.14694666192098438</v>
      </c>
      <c r="O50" s="2">
        <f t="shared" si="3"/>
        <v>-0.34473991966237855</v>
      </c>
      <c r="P50" s="2">
        <f t="shared" si="3"/>
        <v>5.0846595820409818E-2</v>
      </c>
      <c r="Q50" s="2">
        <f t="shared" si="3"/>
        <v>7.4236029897798331E-2</v>
      </c>
      <c r="R50" s="2">
        <f t="shared" si="3"/>
        <v>-0.25550414399755933</v>
      </c>
      <c r="S50" s="3">
        <f t="shared" si="3"/>
        <v>0.40423043677225806</v>
      </c>
    </row>
    <row r="51" spans="1:19">
      <c r="A51">
        <f t="shared" si="4"/>
        <v>46</v>
      </c>
      <c r="B51" s="1">
        <v>-0.260681</v>
      </c>
      <c r="C51" s="2">
        <v>-0.69587600000000005</v>
      </c>
      <c r="D51" s="2">
        <v>0.174513</v>
      </c>
      <c r="E51" s="2">
        <v>-5.5999999999999995E-4</v>
      </c>
      <c r="F51" s="2">
        <v>-1.328E-3</v>
      </c>
      <c r="G51" s="2">
        <v>2.0699999999999999E-4</v>
      </c>
      <c r="H51">
        <v>3.1199999999999999E-4</v>
      </c>
      <c r="I51">
        <v>-9.3000000000000005E-4</v>
      </c>
      <c r="J51">
        <v>1.554E-3</v>
      </c>
      <c r="K51" s="1">
        <f t="shared" si="2"/>
        <v>-0.66273707225301259</v>
      </c>
      <c r="L51" s="2">
        <f t="shared" si="2"/>
        <v>-1.7691462856561753</v>
      </c>
      <c r="M51" s="2">
        <f t="shared" si="2"/>
        <v>0.44366959882035895</v>
      </c>
      <c r="N51" s="2">
        <f t="shared" si="3"/>
        <v>-0.14237046829714747</v>
      </c>
      <c r="O51" s="2">
        <f t="shared" si="3"/>
        <v>-0.33762139624752119</v>
      </c>
      <c r="P51" s="2">
        <f t="shared" si="3"/>
        <v>5.2626226674124164E-2</v>
      </c>
      <c r="Q51" s="2">
        <f t="shared" si="3"/>
        <v>7.9320689479839321E-2</v>
      </c>
      <c r="R51" s="2">
        <f t="shared" si="3"/>
        <v>-0.23643667056490567</v>
      </c>
      <c r="S51" s="3">
        <f t="shared" si="3"/>
        <v>0.39507804952458431</v>
      </c>
    </row>
    <row r="52" spans="1:19">
      <c r="A52">
        <f t="shared" si="4"/>
        <v>47</v>
      </c>
      <c r="B52" s="1">
        <v>-0.25764599999999999</v>
      </c>
      <c r="C52" s="2">
        <v>-0.68198999999999999</v>
      </c>
      <c r="D52" s="2">
        <v>0.16669900000000001</v>
      </c>
      <c r="E52" s="2">
        <v>-5.4299999999999997E-4</v>
      </c>
      <c r="F52" s="2">
        <v>-1.2999999999999999E-3</v>
      </c>
      <c r="G52" s="2">
        <v>2.14E-4</v>
      </c>
      <c r="H52">
        <v>3.2699999999999998E-4</v>
      </c>
      <c r="I52">
        <v>-8.6300000000000005E-4</v>
      </c>
      <c r="J52">
        <v>1.5169999999999999E-3</v>
      </c>
      <c r="K52" s="1">
        <f t="shared" si="2"/>
        <v>-0.65502110133726532</v>
      </c>
      <c r="L52" s="2">
        <f t="shared" si="2"/>
        <v>-1.7338434941780645</v>
      </c>
      <c r="M52" s="2">
        <f t="shared" si="2"/>
        <v>0.42380383383332487</v>
      </c>
      <c r="N52" s="2">
        <f t="shared" si="3"/>
        <v>-0.13804850765241264</v>
      </c>
      <c r="O52" s="2">
        <f t="shared" si="3"/>
        <v>-0.33050287283266383</v>
      </c>
      <c r="P52" s="2">
        <f t="shared" si="3"/>
        <v>5.4405857527838504E-2</v>
      </c>
      <c r="Q52" s="2">
        <f t="shared" si="3"/>
        <v>8.3134184166370056E-2</v>
      </c>
      <c r="R52" s="2">
        <f t="shared" si="3"/>
        <v>-0.21940306096506837</v>
      </c>
      <c r="S52" s="3">
        <f t="shared" si="3"/>
        <v>0.38567142929780845</v>
      </c>
    </row>
    <row r="53" spans="1:19">
      <c r="A53">
        <f t="shared" si="4"/>
        <v>48</v>
      </c>
      <c r="B53" s="1">
        <v>-0.25398599999999999</v>
      </c>
      <c r="C53" s="2">
        <v>-0.66832899999999995</v>
      </c>
      <c r="D53" s="2">
        <v>0.160357</v>
      </c>
      <c r="E53" s="2">
        <v>-5.2700000000000002E-4</v>
      </c>
      <c r="F53" s="2">
        <v>-1.273E-3</v>
      </c>
      <c r="G53" s="2">
        <v>2.2000000000000001E-4</v>
      </c>
      <c r="H53">
        <v>3.3799999999999998E-4</v>
      </c>
      <c r="I53">
        <v>-8.03E-4</v>
      </c>
      <c r="J53">
        <v>1.4779999999999999E-3</v>
      </c>
      <c r="K53" s="1">
        <f t="shared" si="2"/>
        <v>-0.64571617430213035</v>
      </c>
      <c r="L53" s="2">
        <f t="shared" si="2"/>
        <v>-1.6991127269029336</v>
      </c>
      <c r="M53" s="2">
        <f t="shared" si="2"/>
        <v>0.40768037829867287</v>
      </c>
      <c r="N53" s="2">
        <f t="shared" si="3"/>
        <v>-0.13398077998677987</v>
      </c>
      <c r="O53" s="2">
        <f t="shared" si="3"/>
        <v>-0.32363858239690851</v>
      </c>
      <c r="P53" s="2">
        <f t="shared" si="3"/>
        <v>5.5931255402450808E-2</v>
      </c>
      <c r="Q53" s="2">
        <f t="shared" si="3"/>
        <v>8.593074693649258E-2</v>
      </c>
      <c r="R53" s="2">
        <f t="shared" si="3"/>
        <v>-0.20414908221894543</v>
      </c>
      <c r="S53" s="3">
        <f t="shared" si="3"/>
        <v>0.37575634311282852</v>
      </c>
    </row>
    <row r="54" spans="1:19">
      <c r="A54">
        <f t="shared" si="4"/>
        <v>49</v>
      </c>
      <c r="B54" s="1">
        <v>-0.249806</v>
      </c>
      <c r="C54" s="2">
        <v>-0.65487300000000004</v>
      </c>
      <c r="D54" s="2">
        <v>0.15526000000000001</v>
      </c>
      <c r="E54" s="2">
        <v>-5.1099999999999995E-4</v>
      </c>
      <c r="F54" s="2">
        <v>-1.2459999999999999E-3</v>
      </c>
      <c r="G54" s="2">
        <v>2.2499999999999999E-4</v>
      </c>
      <c r="H54">
        <v>3.4400000000000001E-4</v>
      </c>
      <c r="I54">
        <v>-7.5000000000000002E-4</v>
      </c>
      <c r="J54">
        <v>1.439E-3</v>
      </c>
      <c r="K54" s="1">
        <f t="shared" si="2"/>
        <v>-0.63508923577566478</v>
      </c>
      <c r="L54" s="2">
        <f t="shared" si="2"/>
        <v>-1.6649031372349621</v>
      </c>
      <c r="M54" s="2">
        <f t="shared" si="2"/>
        <v>0.39472212335384144</v>
      </c>
      <c r="N54" s="2">
        <f t="shared" si="3"/>
        <v>-0.12991305232114708</v>
      </c>
      <c r="O54" s="2">
        <f t="shared" si="3"/>
        <v>-0.31677429196115314</v>
      </c>
      <c r="P54" s="2">
        <f t="shared" si="3"/>
        <v>5.7202420297961042E-2</v>
      </c>
      <c r="Q54" s="2">
        <f t="shared" si="3"/>
        <v>8.7456144811104891E-2</v>
      </c>
      <c r="R54" s="2">
        <f t="shared" si="3"/>
        <v>-0.19067473432653681</v>
      </c>
      <c r="S54" s="3">
        <f t="shared" si="3"/>
        <v>0.36584125692784863</v>
      </c>
    </row>
    <row r="55" spans="1:19">
      <c r="A55">
        <f t="shared" si="4"/>
        <v>50</v>
      </c>
      <c r="B55" s="1">
        <v>-0.245201</v>
      </c>
      <c r="C55" s="2">
        <v>-0.64160700000000004</v>
      </c>
      <c r="D55" s="2">
        <v>0.15120500000000001</v>
      </c>
      <c r="E55" s="2">
        <v>-4.95E-4</v>
      </c>
      <c r="F55" s="2">
        <v>-1.2199999999999999E-3</v>
      </c>
      <c r="G55" s="2">
        <v>2.2900000000000001E-4</v>
      </c>
      <c r="H55">
        <v>3.48E-4</v>
      </c>
      <c r="I55">
        <v>-7.0299999999999996E-4</v>
      </c>
      <c r="J55">
        <v>1.3979999999999999E-3</v>
      </c>
      <c r="K55" s="1">
        <f t="shared" si="2"/>
        <v>-0.62338180708801538</v>
      </c>
      <c r="L55" s="2">
        <f t="shared" si="2"/>
        <v>-1.6311765902272843</v>
      </c>
      <c r="M55" s="2">
        <f t="shared" si="2"/>
        <v>0.38441297605125335</v>
      </c>
      <c r="N55" s="2">
        <f t="shared" si="3"/>
        <v>-0.12584532465551432</v>
      </c>
      <c r="O55" s="2">
        <f t="shared" si="3"/>
        <v>-0.31016423450449987</v>
      </c>
      <c r="P55" s="2">
        <f t="shared" si="3"/>
        <v>5.8219352214369247E-2</v>
      </c>
      <c r="Q55" s="2">
        <f t="shared" si="3"/>
        <v>8.8473076727513075E-2</v>
      </c>
      <c r="R55" s="2">
        <f t="shared" si="3"/>
        <v>-0.1787257843087405</v>
      </c>
      <c r="S55" s="3">
        <f t="shared" si="3"/>
        <v>0.35541770478466456</v>
      </c>
    </row>
    <row r="56" spans="1:19">
      <c r="A56">
        <f t="shared" si="4"/>
        <v>51</v>
      </c>
      <c r="B56" s="1">
        <v>-0.24025299999999999</v>
      </c>
      <c r="C56" s="2">
        <v>-0.62851599999999996</v>
      </c>
      <c r="D56" s="2">
        <v>0.148009</v>
      </c>
      <c r="E56" s="2">
        <v>-4.8099999999999998E-4</v>
      </c>
      <c r="F56" s="2">
        <v>-1.194E-3</v>
      </c>
      <c r="G56" s="2">
        <v>2.32E-4</v>
      </c>
      <c r="H56">
        <v>3.48E-4</v>
      </c>
      <c r="I56">
        <v>-6.6100000000000002E-4</v>
      </c>
      <c r="J56">
        <v>1.3569999999999999E-3</v>
      </c>
      <c r="K56" s="1">
        <f t="shared" si="2"/>
        <v>-0.61080235928204596</v>
      </c>
      <c r="L56" s="2">
        <f t="shared" si="2"/>
        <v>-1.5978949509330347</v>
      </c>
      <c r="M56" s="2">
        <f t="shared" si="2"/>
        <v>0.37628769003915186</v>
      </c>
      <c r="N56" s="2">
        <f t="shared" si="3"/>
        <v>-0.12228606294808561</v>
      </c>
      <c r="O56" s="2">
        <f t="shared" si="3"/>
        <v>-0.3035541770478466</v>
      </c>
      <c r="P56" s="2">
        <f t="shared" si="3"/>
        <v>5.8982051151675388E-2</v>
      </c>
      <c r="Q56" s="2">
        <f t="shared" si="3"/>
        <v>8.8473076727513075E-2</v>
      </c>
      <c r="R56" s="2">
        <f t="shared" si="3"/>
        <v>-0.16804799918645447</v>
      </c>
      <c r="S56" s="3">
        <f t="shared" si="3"/>
        <v>0.34499415264148059</v>
      </c>
    </row>
    <row r="57" spans="1:19">
      <c r="A57">
        <f t="shared" si="4"/>
        <v>52</v>
      </c>
      <c r="B57" s="1">
        <v>-0.23503599999999999</v>
      </c>
      <c r="C57" s="2">
        <v>-0.615587</v>
      </c>
      <c r="D57" s="2">
        <v>0.145514</v>
      </c>
      <c r="E57" s="2">
        <v>-4.6700000000000002E-4</v>
      </c>
      <c r="F57" s="2">
        <v>-1.1689999999999999E-3</v>
      </c>
      <c r="G57" s="2">
        <v>2.3499999999999999E-4</v>
      </c>
      <c r="H57">
        <v>3.4600000000000001E-4</v>
      </c>
      <c r="I57">
        <v>-6.2399999999999999E-4</v>
      </c>
      <c r="J57">
        <v>1.3159999999999999E-3</v>
      </c>
      <c r="K57" s="1">
        <f t="shared" si="2"/>
        <v>-0.59753902476229215</v>
      </c>
      <c r="L57" s="2">
        <f t="shared" si="2"/>
        <v>-1.5650251690649311</v>
      </c>
      <c r="M57" s="2">
        <f t="shared" si="2"/>
        <v>0.36994457721055574</v>
      </c>
      <c r="N57" s="2">
        <f t="shared" si="3"/>
        <v>-0.11872680124065695</v>
      </c>
      <c r="O57" s="2">
        <f t="shared" si="3"/>
        <v>-0.29719835257029537</v>
      </c>
      <c r="P57" s="2">
        <f t="shared" si="3"/>
        <v>5.9744750088981537E-2</v>
      </c>
      <c r="Q57" s="2">
        <f t="shared" si="3"/>
        <v>8.796461076930899E-2</v>
      </c>
      <c r="R57" s="2">
        <f t="shared" si="3"/>
        <v>-0.15864137895967864</v>
      </c>
      <c r="S57" s="3">
        <f t="shared" si="3"/>
        <v>0.33457060049829662</v>
      </c>
    </row>
    <row r="58" spans="1:19">
      <c r="A58">
        <f t="shared" si="4"/>
        <v>53</v>
      </c>
      <c r="B58" s="1">
        <v>-0.22961599999999999</v>
      </c>
      <c r="C58" s="2">
        <v>-0.60281200000000001</v>
      </c>
      <c r="D58" s="2">
        <v>0.14358099999999999</v>
      </c>
      <c r="E58" s="2">
        <v>-4.5300000000000001E-4</v>
      </c>
      <c r="F58" s="2">
        <v>-1.1440000000000001E-3</v>
      </c>
      <c r="G58" s="2">
        <v>2.3699999999999999E-4</v>
      </c>
      <c r="H58">
        <v>3.4099999999999999E-4</v>
      </c>
      <c r="I58">
        <v>-5.9199999999999997E-4</v>
      </c>
      <c r="J58">
        <v>1.274E-3</v>
      </c>
      <c r="K58" s="1">
        <f t="shared" si="2"/>
        <v>-0.58375959729496096</v>
      </c>
      <c r="L58" s="2">
        <f t="shared" si="2"/>
        <v>-1.5325469059846442</v>
      </c>
      <c r="M58" s="2">
        <f t="shared" si="2"/>
        <v>0.36503025372451309</v>
      </c>
      <c r="N58" s="2">
        <f t="shared" si="3"/>
        <v>-0.11516753953322824</v>
      </c>
      <c r="O58" s="2">
        <f t="shared" si="3"/>
        <v>-0.29084252809274419</v>
      </c>
      <c r="P58" s="2">
        <f t="shared" si="3"/>
        <v>6.0253216047185636E-2</v>
      </c>
      <c r="Q58" s="2">
        <f t="shared" si="3"/>
        <v>8.6693445873798736E-2</v>
      </c>
      <c r="R58" s="2">
        <f t="shared" si="3"/>
        <v>-0.15050592362841306</v>
      </c>
      <c r="S58" s="3">
        <f t="shared" si="3"/>
        <v>0.3238928153760105</v>
      </c>
    </row>
    <row r="59" spans="1:19">
      <c r="A59">
        <f t="shared" si="4"/>
        <v>54</v>
      </c>
      <c r="B59" s="1">
        <v>-0.224049</v>
      </c>
      <c r="C59" s="2">
        <v>-0.59018599999999999</v>
      </c>
      <c r="D59" s="2">
        <v>0.14208799999999999</v>
      </c>
      <c r="E59" s="2">
        <v>-4.4000000000000002E-4</v>
      </c>
      <c r="F59" s="2">
        <v>-1.1199999999999999E-3</v>
      </c>
      <c r="G59" s="2">
        <v>2.3900000000000001E-4</v>
      </c>
      <c r="H59">
        <v>3.3500000000000001E-4</v>
      </c>
      <c r="I59">
        <v>-5.6300000000000002E-4</v>
      </c>
      <c r="J59">
        <v>1.2329999999999999E-3</v>
      </c>
      <c r="K59" s="1">
        <f t="shared" si="2"/>
        <v>-0.56960644734834998</v>
      </c>
      <c r="L59" s="2">
        <f t="shared" si="2"/>
        <v>-1.5004474500432194</v>
      </c>
      <c r="M59" s="2">
        <f t="shared" si="2"/>
        <v>0.36123455534651949</v>
      </c>
      <c r="N59" s="2">
        <f t="shared" si="3"/>
        <v>-0.11186251080490162</v>
      </c>
      <c r="O59" s="2">
        <f t="shared" si="3"/>
        <v>-0.28474093659429495</v>
      </c>
      <c r="P59" s="2">
        <f t="shared" si="3"/>
        <v>6.0761682005389735E-2</v>
      </c>
      <c r="Q59" s="2">
        <f t="shared" si="3"/>
        <v>8.5168047999186453E-2</v>
      </c>
      <c r="R59" s="2">
        <f t="shared" si="3"/>
        <v>-0.14313316723445366</v>
      </c>
      <c r="S59" s="3">
        <f t="shared" si="3"/>
        <v>0.31346926323282653</v>
      </c>
    </row>
    <row r="60" spans="1:19">
      <c r="A60">
        <f t="shared" si="4"/>
        <v>55</v>
      </c>
      <c r="B60" s="1">
        <v>-0.218387</v>
      </c>
      <c r="C60" s="2">
        <v>-0.57770500000000002</v>
      </c>
      <c r="D60" s="2">
        <v>0.140932</v>
      </c>
      <c r="E60" s="2">
        <v>-4.28E-4</v>
      </c>
      <c r="F60" s="2">
        <v>-1.096E-3</v>
      </c>
      <c r="G60" s="2">
        <v>2.4000000000000001E-4</v>
      </c>
      <c r="H60">
        <v>3.2699999999999998E-4</v>
      </c>
      <c r="I60">
        <v>-5.3799999999999996E-4</v>
      </c>
      <c r="J60">
        <v>1.1919999999999999E-3</v>
      </c>
      <c r="K60" s="1">
        <f t="shared" si="2"/>
        <v>-0.555211776071592</v>
      </c>
      <c r="L60" s="2">
        <f t="shared" si="2"/>
        <v>-1.4687166319214928</v>
      </c>
      <c r="M60" s="2">
        <f t="shared" si="2"/>
        <v>0.35829562210809984</v>
      </c>
      <c r="N60" s="2">
        <f t="shared" si="3"/>
        <v>-0.10881171505567701</v>
      </c>
      <c r="O60" s="2">
        <f t="shared" si="3"/>
        <v>-0.27863934509584581</v>
      </c>
      <c r="P60" s="2">
        <f t="shared" si="3"/>
        <v>6.1015914984491784E-2</v>
      </c>
      <c r="Q60" s="2">
        <f t="shared" si="3"/>
        <v>8.3134184166370056E-2</v>
      </c>
      <c r="R60" s="2">
        <f t="shared" si="3"/>
        <v>-0.1367773427569024</v>
      </c>
      <c r="S60" s="3">
        <f t="shared" si="3"/>
        <v>0.30304571108964251</v>
      </c>
    </row>
    <row r="61" spans="1:19">
      <c r="A61">
        <f t="shared" si="4"/>
        <v>56</v>
      </c>
      <c r="B61" s="1">
        <v>-0.212672</v>
      </c>
      <c r="C61" s="2">
        <v>-0.56536900000000001</v>
      </c>
      <c r="D61" s="2">
        <v>0.14002500000000001</v>
      </c>
      <c r="E61" s="2">
        <v>-4.1599999999999997E-4</v>
      </c>
      <c r="F61" s="2">
        <v>-1.073E-3</v>
      </c>
      <c r="G61" s="2">
        <v>2.4000000000000001E-4</v>
      </c>
      <c r="H61">
        <v>3.1700000000000001E-4</v>
      </c>
      <c r="I61">
        <v>-5.1599999999999997E-4</v>
      </c>
      <c r="J61">
        <v>1.1509999999999999E-3</v>
      </c>
      <c r="K61" s="1">
        <f t="shared" si="2"/>
        <v>-0.54068236131590985</v>
      </c>
      <c r="L61" s="2">
        <f t="shared" si="2"/>
        <v>-1.4373544516194641</v>
      </c>
      <c r="M61" s="2">
        <f t="shared" si="2"/>
        <v>0.35598972898764425</v>
      </c>
      <c r="N61" s="2">
        <f t="shared" ref="N61:S65" si="5">100*E61*$N$3</f>
        <v>-0.10576091930645241</v>
      </c>
      <c r="O61" s="2">
        <f t="shared" si="5"/>
        <v>-0.27279198657649867</v>
      </c>
      <c r="P61" s="2">
        <f t="shared" si="5"/>
        <v>6.1015914984491784E-2</v>
      </c>
      <c r="Q61" s="2">
        <f t="shared" si="5"/>
        <v>8.0591854375349561E-2</v>
      </c>
      <c r="R61" s="2">
        <f t="shared" si="5"/>
        <v>-0.13118421721665732</v>
      </c>
      <c r="S61" s="3">
        <f t="shared" si="5"/>
        <v>0.29262215894645849</v>
      </c>
    </row>
    <row r="62" spans="1:19">
      <c r="A62">
        <f t="shared" si="4"/>
        <v>57</v>
      </c>
      <c r="B62" s="1">
        <v>-0.20694399999999999</v>
      </c>
      <c r="C62" s="2">
        <v>-0.55318100000000003</v>
      </c>
      <c r="D62" s="2">
        <v>0.139292</v>
      </c>
      <c r="E62" s="2">
        <v>-4.0499999999999998E-4</v>
      </c>
      <c r="F62" s="2">
        <v>-1.0499999999999999E-3</v>
      </c>
      <c r="G62" s="2">
        <v>2.41E-4</v>
      </c>
      <c r="H62">
        <v>3.0699999999999998E-4</v>
      </c>
      <c r="I62">
        <v>-4.9700000000000005E-4</v>
      </c>
      <c r="J62">
        <v>1.111E-3</v>
      </c>
      <c r="K62" s="1">
        <f t="shared" si="2"/>
        <v>-0.52611989627294442</v>
      </c>
      <c r="L62" s="2">
        <f t="shared" si="2"/>
        <v>-1.4063685361265064</v>
      </c>
      <c r="M62" s="2">
        <f t="shared" si="2"/>
        <v>0.35412620125082622</v>
      </c>
      <c r="N62" s="2">
        <f t="shared" si="5"/>
        <v>-0.10296435653632986</v>
      </c>
      <c r="O62" s="2">
        <f t="shared" si="5"/>
        <v>-0.26694462805715152</v>
      </c>
      <c r="P62" s="2">
        <f t="shared" si="5"/>
        <v>6.1270147963593834E-2</v>
      </c>
      <c r="Q62" s="2">
        <f t="shared" si="5"/>
        <v>7.8049524584329066E-2</v>
      </c>
      <c r="R62" s="2">
        <f t="shared" si="5"/>
        <v>-0.12635379061371843</v>
      </c>
      <c r="S62" s="3">
        <f t="shared" si="5"/>
        <v>0.28245283978237656</v>
      </c>
    </row>
    <row r="63" spans="1:19">
      <c r="A63">
        <f t="shared" si="4"/>
        <v>58</v>
      </c>
      <c r="B63" s="1">
        <v>-0.201235</v>
      </c>
      <c r="C63" s="2">
        <v>-0.54114300000000004</v>
      </c>
      <c r="D63" s="2">
        <v>0.13867199999999999</v>
      </c>
      <c r="E63" s="2">
        <v>-3.9399999999999998E-4</v>
      </c>
      <c r="F63" s="2">
        <v>-1.0280000000000001E-3</v>
      </c>
      <c r="G63" s="2">
        <v>2.4000000000000001E-4</v>
      </c>
      <c r="H63">
        <v>2.9599999999999998E-4</v>
      </c>
      <c r="I63">
        <v>-4.8000000000000001E-4</v>
      </c>
      <c r="J63">
        <v>1.0709999999999999E-3</v>
      </c>
      <c r="K63" s="1">
        <f t="shared" si="2"/>
        <v>-0.51160573549600852</v>
      </c>
      <c r="L63" s="2">
        <f t="shared" si="2"/>
        <v>-1.3757639701022015</v>
      </c>
      <c r="M63" s="2">
        <f t="shared" si="2"/>
        <v>0.35254995678039347</v>
      </c>
      <c r="N63" s="2">
        <f t="shared" si="5"/>
        <v>-0.10016779376620734</v>
      </c>
      <c r="O63" s="2">
        <f t="shared" si="5"/>
        <v>-0.26135150251690648</v>
      </c>
      <c r="P63" s="2">
        <f t="shared" si="5"/>
        <v>6.1015914984491784E-2</v>
      </c>
      <c r="Q63" s="2">
        <f t="shared" si="5"/>
        <v>7.5252961814206529E-2</v>
      </c>
      <c r="R63" s="2">
        <f t="shared" si="5"/>
        <v>-0.12203182996898357</v>
      </c>
      <c r="S63" s="3">
        <f t="shared" si="5"/>
        <v>0.27228352061829453</v>
      </c>
    </row>
    <row r="64" spans="1:19">
      <c r="A64">
        <f t="shared" si="4"/>
        <v>59</v>
      </c>
      <c r="B64" s="1">
        <v>-0.195574</v>
      </c>
      <c r="C64" s="2">
        <v>-0.52926200000000001</v>
      </c>
      <c r="D64" s="2">
        <v>0.13811300000000001</v>
      </c>
      <c r="E64" s="2">
        <v>-3.8400000000000001E-4</v>
      </c>
      <c r="F64" s="2">
        <v>-1.0070000000000001E-3</v>
      </c>
      <c r="G64" s="2">
        <v>2.3900000000000001E-4</v>
      </c>
      <c r="H64">
        <v>2.8400000000000002E-4</v>
      </c>
      <c r="I64">
        <v>-4.6500000000000003E-4</v>
      </c>
      <c r="J64">
        <v>1.0319999999999999E-3</v>
      </c>
      <c r="K64" s="1">
        <f t="shared" si="2"/>
        <v>-0.49721360654904151</v>
      </c>
      <c r="L64" s="2">
        <f t="shared" si="2"/>
        <v>-1.345558549855087</v>
      </c>
      <c r="M64" s="2">
        <f t="shared" si="2"/>
        <v>0.35112879442721312</v>
      </c>
      <c r="N64" s="2">
        <f t="shared" si="5"/>
        <v>-9.7625463975186857E-2</v>
      </c>
      <c r="O64" s="2">
        <f t="shared" si="5"/>
        <v>-0.25601260995576347</v>
      </c>
      <c r="P64" s="2">
        <f t="shared" si="5"/>
        <v>6.0761682005389735E-2</v>
      </c>
      <c r="Q64" s="2">
        <f t="shared" si="5"/>
        <v>7.2202166064981949E-2</v>
      </c>
      <c r="R64" s="2">
        <f t="shared" si="5"/>
        <v>-0.11821833528245283</v>
      </c>
      <c r="S64" s="3">
        <f t="shared" si="5"/>
        <v>0.26236843443331465</v>
      </c>
    </row>
    <row r="65" spans="1:19" ht="15.75" thickBot="1">
      <c r="A65">
        <f t="shared" si="4"/>
        <v>60</v>
      </c>
      <c r="B65" s="4">
        <v>-0.18998399999999999</v>
      </c>
      <c r="C65" s="5">
        <v>-0.51754199999999995</v>
      </c>
      <c r="D65" s="5">
        <v>0.137574</v>
      </c>
      <c r="E65" s="5">
        <v>-3.7399999999999998E-4</v>
      </c>
      <c r="F65" s="5">
        <v>-9.859999999999999E-4</v>
      </c>
      <c r="G65" s="5">
        <v>2.3800000000000001E-4</v>
      </c>
      <c r="H65">
        <v>2.7099999999999997E-4</v>
      </c>
      <c r="I65">
        <v>-4.5100000000000001E-4</v>
      </c>
      <c r="J65">
        <v>9.9400000000000009E-4</v>
      </c>
      <c r="K65" s="4">
        <f t="shared" si="2"/>
        <v>-0.4830019830172369</v>
      </c>
      <c r="L65" s="5">
        <f t="shared" si="2"/>
        <v>-1.3157624447043268</v>
      </c>
      <c r="M65" s="5">
        <f t="shared" si="2"/>
        <v>0.34975847866985305</v>
      </c>
      <c r="N65" s="5">
        <f t="shared" si="5"/>
        <v>-9.5083134184166349E-2</v>
      </c>
      <c r="O65" s="5">
        <f t="shared" si="5"/>
        <v>-0.25067371739462041</v>
      </c>
      <c r="P65" s="5">
        <f t="shared" si="5"/>
        <v>6.0507449026287692E-2</v>
      </c>
      <c r="Q65" s="5">
        <f t="shared" si="5"/>
        <v>6.8897137336655298E-2</v>
      </c>
      <c r="R65" s="5">
        <f t="shared" si="5"/>
        <v>-0.11465907357502414</v>
      </c>
      <c r="S65" s="6">
        <f t="shared" si="5"/>
        <v>0.25270758122743686</v>
      </c>
    </row>
  </sheetData>
  <mergeCells count="2">
    <mergeCell ref="B2:J2"/>
    <mergeCell ref="K2:S2"/>
  </mergeCells>
  <phoneticPr fontId="37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"/>
  <sheetViews>
    <sheetView workbookViewId="0"/>
  </sheetViews>
  <sheetFormatPr defaultRowHeight="15"/>
  <sheetData/>
  <phoneticPr fontId="374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honeticPr fontId="374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J65"/>
  <sheetViews>
    <sheetView topLeftCell="J1" workbookViewId="0">
      <selection activeCell="AA1" sqref="AA1:AJ1048576"/>
    </sheetView>
  </sheetViews>
  <sheetFormatPr defaultRowHeight="15"/>
  <cols>
    <col min="2" max="2" width="10.5703125" bestFit="1" customWidth="1"/>
    <col min="14" max="14" width="11.140625" customWidth="1"/>
    <col min="16" max="16" width="15.28515625" customWidth="1"/>
  </cols>
  <sheetData>
    <row r="1" spans="1:25" ht="15.75" thickBot="1"/>
    <row r="2" spans="1:25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11"/>
      <c r="L2" s="11"/>
      <c r="M2" s="12"/>
      <c r="N2" s="46" t="s">
        <v>9</v>
      </c>
      <c r="O2" s="47"/>
      <c r="P2" s="47"/>
      <c r="Q2" s="47"/>
      <c r="R2" s="47"/>
      <c r="S2" s="47"/>
      <c r="T2" s="47"/>
      <c r="U2" s="47"/>
      <c r="V2" s="47"/>
      <c r="W2" s="16"/>
      <c r="X2" s="16"/>
      <c r="Y2" s="17"/>
    </row>
    <row r="3" spans="1:25">
      <c r="B3" s="1"/>
      <c r="C3" s="7"/>
      <c r="D3" s="7"/>
      <c r="E3" s="7"/>
      <c r="F3" s="7"/>
      <c r="G3" s="7"/>
      <c r="H3" s="7"/>
      <c r="I3" s="7"/>
      <c r="J3" s="7"/>
      <c r="K3" s="7"/>
      <c r="L3" s="7"/>
      <c r="M3" s="14"/>
      <c r="N3" s="8" t="s">
        <v>6</v>
      </c>
      <c r="O3" s="9">
        <v>50</v>
      </c>
      <c r="P3" s="9" t="s">
        <v>7</v>
      </c>
      <c r="Q3" s="9">
        <f>O3/B5</f>
        <v>2.5412573124679168</v>
      </c>
      <c r="R3" s="9"/>
      <c r="S3" s="9"/>
      <c r="T3" s="9"/>
      <c r="U3" s="9"/>
      <c r="V3" s="9"/>
      <c r="W3" s="2"/>
      <c r="X3" s="2"/>
      <c r="Y3" s="3"/>
    </row>
    <row r="4" spans="1:25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20" t="s">
        <v>13</v>
      </c>
      <c r="L4" s="2" t="s">
        <v>1</v>
      </c>
      <c r="M4" s="3" t="s">
        <v>2</v>
      </c>
      <c r="N4" s="1" t="s">
        <v>4</v>
      </c>
      <c r="O4" s="2" t="s">
        <v>1</v>
      </c>
      <c r="P4" s="2" t="s">
        <v>2</v>
      </c>
      <c r="Q4" s="2" t="s">
        <v>5</v>
      </c>
      <c r="R4" s="2" t="s">
        <v>1</v>
      </c>
      <c r="S4" s="2" t="s">
        <v>2</v>
      </c>
      <c r="T4" s="2" t="s">
        <v>3</v>
      </c>
      <c r="U4" s="2" t="s">
        <v>1</v>
      </c>
      <c r="V4" s="2" t="s">
        <v>2</v>
      </c>
      <c r="W4" s="20" t="s">
        <v>13</v>
      </c>
      <c r="X4" s="2" t="s">
        <v>1</v>
      </c>
      <c r="Y4" s="3" t="s">
        <v>2</v>
      </c>
    </row>
    <row r="5" spans="1:25">
      <c r="A5">
        <v>0</v>
      </c>
      <c r="B5" s="1">
        <v>19.6753</v>
      </c>
      <c r="C5" s="2">
        <v>18.283799999999999</v>
      </c>
      <c r="D5" s="2">
        <v>21.0669</v>
      </c>
      <c r="E5" s="2">
        <v>-2.23E-4</v>
      </c>
      <c r="F5" s="2">
        <v>-5.1000000000000004E-4</v>
      </c>
      <c r="G5" s="2">
        <v>6.3999999999999997E-5</v>
      </c>
      <c r="H5" s="2">
        <v>-1.8200000000000001E-4</v>
      </c>
      <c r="I5" s="2">
        <v>-1.9910000000000001E-3</v>
      </c>
      <c r="J5" s="2">
        <v>1.627E-3</v>
      </c>
      <c r="K5" s="2">
        <v>4.3800000000000002E-4</v>
      </c>
      <c r="L5" s="2">
        <v>-1.24E-3</v>
      </c>
      <c r="M5" s="3">
        <v>2.1159999999999998E-3</v>
      </c>
      <c r="N5" s="1">
        <f>B5*$Q$3</f>
        <v>50</v>
      </c>
      <c r="O5" s="2">
        <f t="shared" ref="O5:P20" si="0">C5*$Q$3</f>
        <v>46.463840449700896</v>
      </c>
      <c r="P5" s="2">
        <f t="shared" si="0"/>
        <v>53.536413676030357</v>
      </c>
      <c r="Q5" s="2">
        <f>100*E5*$Q$3</f>
        <v>-5.6670038068034542E-2</v>
      </c>
      <c r="R5" s="2">
        <f t="shared" ref="R5:V20" si="1">100*F5*$Q$3</f>
        <v>-0.12960412293586376</v>
      </c>
      <c r="S5" s="2">
        <f t="shared" si="1"/>
        <v>1.6264046799794665E-2</v>
      </c>
      <c r="T5" s="2">
        <f t="shared" si="1"/>
        <v>-4.6250883086916085E-2</v>
      </c>
      <c r="U5" s="2">
        <f t="shared" ref="U5" si="2">100*I5*$Q$3</f>
        <v>-0.50596433091236226</v>
      </c>
      <c r="V5" s="2">
        <f t="shared" ref="V5" si="3">100*J5*$Q$3</f>
        <v>0.4134625647385301</v>
      </c>
      <c r="W5" s="2">
        <f t="shared" ref="W5" si="4">100*K5*$Q$3</f>
        <v>0.11130707028609477</v>
      </c>
      <c r="X5" s="2">
        <f t="shared" ref="X5" si="5">100*L5*$Q$3</f>
        <v>-0.31511590674602169</v>
      </c>
      <c r="Y5" s="3">
        <f t="shared" ref="Y5" si="6">100*M5*$Q$3</f>
        <v>0.53773004731821117</v>
      </c>
    </row>
    <row r="6" spans="1:25">
      <c r="A6">
        <f>A5+1</f>
        <v>1</v>
      </c>
      <c r="B6" s="1">
        <v>13.598000000000001</v>
      </c>
      <c r="C6" s="2">
        <v>11.4345</v>
      </c>
      <c r="D6" s="2">
        <v>15.7615</v>
      </c>
      <c r="E6" s="2">
        <v>-6.3E-5</v>
      </c>
      <c r="F6" s="2">
        <v>-4.3300000000000001E-4</v>
      </c>
      <c r="G6" s="2">
        <v>3.0800000000000001E-4</v>
      </c>
      <c r="H6" s="2">
        <v>-1.0219999999999999E-3</v>
      </c>
      <c r="I6" s="2">
        <v>-3.48E-3</v>
      </c>
      <c r="J6" s="2">
        <v>1.4350000000000001E-3</v>
      </c>
      <c r="K6" s="2">
        <v>1.122E-3</v>
      </c>
      <c r="L6" s="2">
        <v>-1.266E-3</v>
      </c>
      <c r="M6" s="3">
        <v>3.5100000000000001E-3</v>
      </c>
      <c r="N6" s="1">
        <f t="shared" ref="N6:P65" si="7">B6*$Q$3</f>
        <v>34.556016934938732</v>
      </c>
      <c r="O6" s="2">
        <f t="shared" si="0"/>
        <v>29.058006739414395</v>
      </c>
      <c r="P6" s="2">
        <f t="shared" si="0"/>
        <v>40.054027130463069</v>
      </c>
      <c r="Q6" s="2">
        <f t="shared" ref="Q6:V60" si="8">100*E6*$Q$3</f>
        <v>-1.6009921068547876E-2</v>
      </c>
      <c r="R6" s="2">
        <f t="shared" si="1"/>
        <v>-0.11003644162986079</v>
      </c>
      <c r="S6" s="2">
        <f t="shared" si="1"/>
        <v>7.8270725224011836E-2</v>
      </c>
      <c r="T6" s="2">
        <f t="shared" si="1"/>
        <v>-0.25971649733422103</v>
      </c>
      <c r="U6" s="2">
        <f t="shared" si="1"/>
        <v>-0.88435754473883499</v>
      </c>
      <c r="V6" s="2">
        <f t="shared" si="1"/>
        <v>0.36467042433914609</v>
      </c>
      <c r="W6" s="2">
        <f t="shared" ref="W6:W65" si="9">100*K6*$Q$3</f>
        <v>0.28512907045890024</v>
      </c>
      <c r="X6" s="2">
        <f t="shared" ref="X6:X65" si="10">100*L6*$Q$3</f>
        <v>-0.32172317575843823</v>
      </c>
      <c r="Y6" s="3">
        <f t="shared" ref="Y6:Y65" si="11">100*M6*$Q$3</f>
        <v>0.89198131667623881</v>
      </c>
    </row>
    <row r="7" spans="1:25">
      <c r="A7">
        <f t="shared" ref="A7:A65" si="12">A6+1</f>
        <v>2</v>
      </c>
      <c r="B7" s="1">
        <v>10.2841</v>
      </c>
      <c r="C7" s="2">
        <v>7.8140000000000001</v>
      </c>
      <c r="D7" s="2">
        <v>12.754300000000001</v>
      </c>
      <c r="E7" s="2">
        <v>-6.0000000000000002E-5</v>
      </c>
      <c r="F7" s="2">
        <v>-4.5199999999999998E-4</v>
      </c>
      <c r="G7" s="2">
        <v>3.3100000000000002E-4</v>
      </c>
      <c r="H7" s="2">
        <v>-2.1589999999999999E-3</v>
      </c>
      <c r="I7" s="2">
        <v>-5.2180000000000004E-3</v>
      </c>
      <c r="J7" s="2">
        <v>8.9999999999999998E-4</v>
      </c>
      <c r="K7" s="2">
        <v>6.6200000000000005E-4</v>
      </c>
      <c r="L7" s="2">
        <v>-2.2829999999999999E-3</v>
      </c>
      <c r="M7" s="3">
        <v>3.607E-3</v>
      </c>
      <c r="N7" s="1">
        <f t="shared" si="7"/>
        <v>26.134544327151303</v>
      </c>
      <c r="O7" s="2">
        <f t="shared" si="0"/>
        <v>19.8573846396243</v>
      </c>
      <c r="P7" s="2">
        <f t="shared" si="0"/>
        <v>32.411958140409553</v>
      </c>
      <c r="Q7" s="2">
        <f t="shared" si="8"/>
        <v>-1.5247543874807501E-2</v>
      </c>
      <c r="R7" s="2">
        <f t="shared" si="1"/>
        <v>-0.11486483052354983</v>
      </c>
      <c r="S7" s="2">
        <f t="shared" si="1"/>
        <v>8.4115617042688051E-2</v>
      </c>
      <c r="T7" s="2">
        <f t="shared" si="1"/>
        <v>-0.54865745376182318</v>
      </c>
      <c r="U7" s="2">
        <f t="shared" si="1"/>
        <v>-1.326028065645759</v>
      </c>
      <c r="V7" s="2">
        <f t="shared" si="1"/>
        <v>0.22871315812211249</v>
      </c>
      <c r="W7" s="2">
        <f t="shared" si="9"/>
        <v>0.1682312340853761</v>
      </c>
      <c r="X7" s="2">
        <f t="shared" si="10"/>
        <v>-0.58016904443642536</v>
      </c>
      <c r="Y7" s="3">
        <f t="shared" si="11"/>
        <v>0.91663151260717768</v>
      </c>
    </row>
    <row r="8" spans="1:25">
      <c r="A8">
        <f t="shared" si="12"/>
        <v>3</v>
      </c>
      <c r="B8" s="1">
        <v>5.9008700000000003</v>
      </c>
      <c r="C8" s="2">
        <v>3.3057500000000002</v>
      </c>
      <c r="D8" s="2">
        <v>8.4959900000000008</v>
      </c>
      <c r="E8" s="2">
        <v>2.4000000000000001E-5</v>
      </c>
      <c r="F8" s="2">
        <v>-3.86E-4</v>
      </c>
      <c r="G8" s="2">
        <v>4.3399999999999998E-4</v>
      </c>
      <c r="H8" s="2">
        <v>-4.1089999999999998E-3</v>
      </c>
      <c r="I8" s="2">
        <v>-7.5919999999999998E-3</v>
      </c>
      <c r="J8" s="2">
        <v>-6.2600000000000004E-4</v>
      </c>
      <c r="K8" s="2">
        <v>-2.8800000000000001E-4</v>
      </c>
      <c r="L8" s="2">
        <v>-3.7599999999999999E-3</v>
      </c>
      <c r="M8" s="3">
        <v>3.1840000000000002E-3</v>
      </c>
      <c r="N8" s="1">
        <f t="shared" si="7"/>
        <v>14.995629037422557</v>
      </c>
      <c r="O8" s="2">
        <f t="shared" si="0"/>
        <v>8.4007613606908169</v>
      </c>
      <c r="P8" s="2">
        <f t="shared" si="0"/>
        <v>21.590496714154298</v>
      </c>
      <c r="Q8" s="2">
        <f t="shared" si="8"/>
        <v>6.0990175499230003E-3</v>
      </c>
      <c r="R8" s="2">
        <f t="shared" si="1"/>
        <v>-9.8092532261261592E-2</v>
      </c>
      <c r="S8" s="2">
        <f t="shared" si="1"/>
        <v>0.11029056736110759</v>
      </c>
      <c r="T8" s="2">
        <f t="shared" si="1"/>
        <v>-1.0442026296930669</v>
      </c>
      <c r="U8" s="2">
        <f t="shared" si="1"/>
        <v>-1.9293225516256423</v>
      </c>
      <c r="V8" s="2">
        <f t="shared" si="1"/>
        <v>-0.1590827077604916</v>
      </c>
      <c r="W8" s="2">
        <f t="shared" si="9"/>
        <v>-7.3188210599076001E-2</v>
      </c>
      <c r="X8" s="2">
        <f t="shared" si="10"/>
        <v>-0.95551274948793674</v>
      </c>
      <c r="Y8" s="3">
        <f t="shared" si="11"/>
        <v>0.80913632828978477</v>
      </c>
    </row>
    <row r="9" spans="1:25">
      <c r="A9">
        <f t="shared" si="12"/>
        <v>4</v>
      </c>
      <c r="B9" s="1">
        <v>6.3921999999999999</v>
      </c>
      <c r="C9" s="2">
        <v>4.2059600000000001</v>
      </c>
      <c r="D9" s="2">
        <v>8.5784500000000001</v>
      </c>
      <c r="E9" s="2">
        <v>-1.3200000000000001E-4</v>
      </c>
      <c r="F9" s="2">
        <v>-5.1400000000000003E-4</v>
      </c>
      <c r="G9" s="2">
        <v>2.5000000000000001E-4</v>
      </c>
      <c r="H9" s="2">
        <v>-5.5420000000000001E-3</v>
      </c>
      <c r="I9" s="2">
        <v>-9.0310000000000008E-3</v>
      </c>
      <c r="J9" s="2">
        <v>-2.052E-3</v>
      </c>
      <c r="K9" s="2">
        <v>-7.5000000000000002E-4</v>
      </c>
      <c r="L9" s="2">
        <v>-4.365E-3</v>
      </c>
      <c r="M9" s="3">
        <v>2.8649999999999999E-3</v>
      </c>
      <c r="N9" s="1">
        <f t="shared" si="7"/>
        <v>16.244224992757417</v>
      </c>
      <c r="O9" s="2">
        <f t="shared" si="0"/>
        <v>10.68842660594756</v>
      </c>
      <c r="P9" s="2">
        <f t="shared" si="0"/>
        <v>21.800048792140402</v>
      </c>
      <c r="Q9" s="2">
        <f t="shared" si="8"/>
        <v>-3.3544596524576503E-2</v>
      </c>
      <c r="R9" s="2">
        <f t="shared" si="1"/>
        <v>-0.13062062586085094</v>
      </c>
      <c r="S9" s="2">
        <f t="shared" si="1"/>
        <v>6.3531432811697916E-2</v>
      </c>
      <c r="T9" s="2">
        <f t="shared" si="1"/>
        <v>-1.4083648025697195</v>
      </c>
      <c r="U9" s="2">
        <f t="shared" si="1"/>
        <v>-2.2950094788897761</v>
      </c>
      <c r="V9" s="2">
        <f t="shared" si="1"/>
        <v>-0.52146600051841652</v>
      </c>
      <c r="W9" s="2">
        <f t="shared" si="9"/>
        <v>-0.19059429843509376</v>
      </c>
      <c r="X9" s="2">
        <f t="shared" si="10"/>
        <v>-1.1092588168922457</v>
      </c>
      <c r="Y9" s="3">
        <f t="shared" si="11"/>
        <v>0.72807022002205812</v>
      </c>
    </row>
    <row r="10" spans="1:25">
      <c r="A10">
        <f t="shared" si="12"/>
        <v>5</v>
      </c>
      <c r="B10" s="1">
        <v>6.0832600000000001</v>
      </c>
      <c r="C10" s="2">
        <v>3.82429</v>
      </c>
      <c r="D10" s="2">
        <v>8.3422300000000007</v>
      </c>
      <c r="E10" s="2">
        <v>-2.34E-4</v>
      </c>
      <c r="F10" s="2">
        <v>-6.5300000000000004E-4</v>
      </c>
      <c r="G10" s="2">
        <v>1.85E-4</v>
      </c>
      <c r="H10" s="2">
        <v>-6.5170000000000002E-3</v>
      </c>
      <c r="I10" s="2">
        <v>-1.0251E-2</v>
      </c>
      <c r="J10" s="2">
        <v>-2.7829999999999999E-3</v>
      </c>
      <c r="K10" s="2">
        <v>-1.1280000000000001E-3</v>
      </c>
      <c r="L10" s="2">
        <v>-5.097E-3</v>
      </c>
      <c r="M10" s="3">
        <v>2.8400000000000001E-3</v>
      </c>
      <c r="N10" s="1">
        <f t="shared" si="7"/>
        <v>15.45912895864358</v>
      </c>
      <c r="O10" s="2">
        <f t="shared" si="0"/>
        <v>9.7185049274979285</v>
      </c>
      <c r="P10" s="2">
        <f t="shared" si="0"/>
        <v>21.199752989789232</v>
      </c>
      <c r="Q10" s="2">
        <f t="shared" si="8"/>
        <v>-5.9465421111749253E-2</v>
      </c>
      <c r="R10" s="2">
        <f t="shared" si="1"/>
        <v>-0.16594410250415498</v>
      </c>
      <c r="S10" s="2">
        <f t="shared" si="1"/>
        <v>4.7013260280656458E-2</v>
      </c>
      <c r="T10" s="2">
        <f t="shared" si="1"/>
        <v>-1.6561373905353416</v>
      </c>
      <c r="U10" s="2">
        <f t="shared" si="1"/>
        <v>-2.6050428710108613</v>
      </c>
      <c r="V10" s="2">
        <f t="shared" si="1"/>
        <v>-0.70723191005982122</v>
      </c>
      <c r="W10" s="2">
        <f t="shared" si="9"/>
        <v>-0.28665382484638102</v>
      </c>
      <c r="X10" s="2">
        <f t="shared" si="10"/>
        <v>-1.2952788521648972</v>
      </c>
      <c r="Y10" s="3">
        <f t="shared" si="11"/>
        <v>0.72171707674088847</v>
      </c>
    </row>
    <row r="11" spans="1:25">
      <c r="A11">
        <f t="shared" si="12"/>
        <v>6</v>
      </c>
      <c r="B11" s="1">
        <v>5.5671099999999996</v>
      </c>
      <c r="C11" s="2">
        <v>3.2706499999999998</v>
      </c>
      <c r="D11" s="2">
        <v>7.8635700000000002</v>
      </c>
      <c r="E11" s="2">
        <v>-2.7799999999999998E-4</v>
      </c>
      <c r="F11" s="2">
        <v>-7.18E-4</v>
      </c>
      <c r="G11" s="2">
        <v>1.6200000000000001E-4</v>
      </c>
      <c r="H11" s="2">
        <v>-7.0470000000000003E-3</v>
      </c>
      <c r="I11" s="2">
        <v>-1.1016E-2</v>
      </c>
      <c r="J11" s="2">
        <v>-3.078E-3</v>
      </c>
      <c r="K11" s="2">
        <v>-1.4809999999999999E-3</v>
      </c>
      <c r="L11" s="2">
        <v>-5.8300000000000001E-3</v>
      </c>
      <c r="M11" s="3">
        <v>2.8670000000000002E-3</v>
      </c>
      <c r="N11" s="1">
        <f t="shared" si="7"/>
        <v>14.147458996813263</v>
      </c>
      <c r="O11" s="2">
        <f t="shared" si="0"/>
        <v>8.3115632290231911</v>
      </c>
      <c r="P11" s="2">
        <f t="shared" si="0"/>
        <v>19.983354764603337</v>
      </c>
      <c r="Q11" s="2">
        <f t="shared" si="8"/>
        <v>-7.0646953286608083E-2</v>
      </c>
      <c r="R11" s="2">
        <f t="shared" si="1"/>
        <v>-0.18246227503519644</v>
      </c>
      <c r="S11" s="2">
        <f t="shared" si="1"/>
        <v>4.116836846198025E-2</v>
      </c>
      <c r="T11" s="2">
        <f t="shared" si="1"/>
        <v>-1.7908240280961409</v>
      </c>
      <c r="U11" s="2">
        <f t="shared" si="1"/>
        <v>-2.7994490554146569</v>
      </c>
      <c r="V11" s="2">
        <f t="shared" si="1"/>
        <v>-0.78219900077762483</v>
      </c>
      <c r="W11" s="2">
        <f t="shared" si="9"/>
        <v>-0.37636020797649844</v>
      </c>
      <c r="X11" s="2">
        <f t="shared" si="10"/>
        <v>-1.4815530131687953</v>
      </c>
      <c r="Y11" s="3">
        <f t="shared" si="11"/>
        <v>0.72857847148455179</v>
      </c>
    </row>
    <row r="12" spans="1:25">
      <c r="A12">
        <f t="shared" si="12"/>
        <v>7</v>
      </c>
      <c r="B12" s="1">
        <v>4.5458699999999999</v>
      </c>
      <c r="C12" s="2">
        <v>2.3835600000000001</v>
      </c>
      <c r="D12" s="2">
        <v>6.70817</v>
      </c>
      <c r="E12" s="2">
        <v>-2.7799999999999998E-4</v>
      </c>
      <c r="F12" s="2">
        <v>-7.3700000000000002E-4</v>
      </c>
      <c r="G12" s="2">
        <v>1.8100000000000001E-4</v>
      </c>
      <c r="H12" s="2">
        <v>-7.3530000000000002E-3</v>
      </c>
      <c r="I12" s="2">
        <v>-1.1488999999999999E-2</v>
      </c>
      <c r="J12" s="2">
        <v>-3.2169999999999998E-3</v>
      </c>
      <c r="K12" s="2">
        <v>-1.885E-3</v>
      </c>
      <c r="L12" s="2">
        <v>-6.5700000000000003E-3</v>
      </c>
      <c r="M12" s="3">
        <v>2.8010000000000001E-3</v>
      </c>
      <c r="N12" s="1">
        <f t="shared" si="7"/>
        <v>11.552225379028528</v>
      </c>
      <c r="O12" s="2">
        <f t="shared" si="0"/>
        <v>6.0572392797060282</v>
      </c>
      <c r="P12" s="2">
        <f t="shared" si="0"/>
        <v>17.047186065777904</v>
      </c>
      <c r="Q12" s="2">
        <f t="shared" si="8"/>
        <v>-7.0646953286608083E-2</v>
      </c>
      <c r="R12" s="2">
        <f t="shared" si="1"/>
        <v>-0.18729066392888546</v>
      </c>
      <c r="S12" s="2">
        <f t="shared" si="1"/>
        <v>4.5996757355669299E-2</v>
      </c>
      <c r="T12" s="2">
        <f t="shared" si="1"/>
        <v>-1.8685865018576593</v>
      </c>
      <c r="U12" s="2">
        <f t="shared" si="1"/>
        <v>-2.9196505262943893</v>
      </c>
      <c r="V12" s="2">
        <f t="shared" si="1"/>
        <v>-0.81752247742092876</v>
      </c>
      <c r="W12" s="2">
        <f t="shared" si="9"/>
        <v>-0.47902700340020232</v>
      </c>
      <c r="X12" s="2">
        <f t="shared" si="10"/>
        <v>-1.6696060542914213</v>
      </c>
      <c r="Y12" s="3">
        <f t="shared" si="11"/>
        <v>0.71180617322226347</v>
      </c>
    </row>
    <row r="13" spans="1:25">
      <c r="A13">
        <f t="shared" si="12"/>
        <v>8</v>
      </c>
      <c r="B13" s="1">
        <v>3.8761700000000001</v>
      </c>
      <c r="C13" s="2">
        <v>1.7328399999999999</v>
      </c>
      <c r="D13" s="2">
        <v>6.0194900000000002</v>
      </c>
      <c r="E13" s="2">
        <v>-3.19E-4</v>
      </c>
      <c r="F13" s="2">
        <v>-8.0999999999999996E-4</v>
      </c>
      <c r="G13" s="2">
        <v>1.73E-4</v>
      </c>
      <c r="H13" s="2">
        <v>-7.5079999999999999E-3</v>
      </c>
      <c r="I13" s="2">
        <v>-1.1767E-2</v>
      </c>
      <c r="J13" s="2">
        <v>-3.2490000000000002E-3</v>
      </c>
      <c r="K13" s="2">
        <v>-2.258E-3</v>
      </c>
      <c r="L13" s="2">
        <v>-7.2389999999999998E-3</v>
      </c>
      <c r="M13" s="3">
        <v>2.722E-3</v>
      </c>
      <c r="N13" s="1">
        <f t="shared" si="7"/>
        <v>9.8503453568687647</v>
      </c>
      <c r="O13" s="2">
        <f t="shared" si="0"/>
        <v>4.4035923213369044</v>
      </c>
      <c r="P13" s="2">
        <f t="shared" si="0"/>
        <v>15.297072979827501</v>
      </c>
      <c r="Q13" s="2">
        <f t="shared" si="8"/>
        <v>-8.1066108267726533E-2</v>
      </c>
      <c r="R13" s="2">
        <f t="shared" si="1"/>
        <v>-0.20584184230990124</v>
      </c>
      <c r="S13" s="2">
        <f t="shared" si="1"/>
        <v>4.396375150569496E-2</v>
      </c>
      <c r="T13" s="2">
        <f t="shared" si="1"/>
        <v>-1.9079759902009119</v>
      </c>
      <c r="U13" s="2">
        <f t="shared" si="1"/>
        <v>-2.9902974795809971</v>
      </c>
      <c r="V13" s="2">
        <f t="shared" si="1"/>
        <v>-0.82565450082082625</v>
      </c>
      <c r="W13" s="2">
        <f t="shared" si="9"/>
        <v>-0.5738159011552556</v>
      </c>
      <c r="X13" s="2">
        <f t="shared" si="10"/>
        <v>-1.839616168495525</v>
      </c>
      <c r="Y13" s="3">
        <f t="shared" si="11"/>
        <v>0.69173024045376696</v>
      </c>
    </row>
    <row r="14" spans="1:25">
      <c r="A14">
        <f t="shared" si="12"/>
        <v>9</v>
      </c>
      <c r="B14" s="1">
        <v>3.36232</v>
      </c>
      <c r="C14" s="2">
        <v>1.24055</v>
      </c>
      <c r="D14" s="2">
        <v>5.4840900000000001</v>
      </c>
      <c r="E14" s="2">
        <v>-3.7399999999999998E-4</v>
      </c>
      <c r="F14" s="2">
        <v>-8.9899999999999995E-4</v>
      </c>
      <c r="G14" s="2">
        <v>1.4999999999999999E-4</v>
      </c>
      <c r="H14" s="2">
        <v>-7.5370000000000003E-3</v>
      </c>
      <c r="I14" s="2">
        <v>-1.1861E-2</v>
      </c>
      <c r="J14" s="2">
        <v>-3.2130000000000001E-3</v>
      </c>
      <c r="K14" s="2">
        <v>-2.578E-3</v>
      </c>
      <c r="L14" s="2">
        <v>-7.8100000000000001E-3</v>
      </c>
      <c r="M14" s="3">
        <v>2.653E-3</v>
      </c>
      <c r="N14" s="1">
        <f t="shared" si="7"/>
        <v>8.5445202868571251</v>
      </c>
      <c r="O14" s="2">
        <f t="shared" si="0"/>
        <v>3.1525567589820742</v>
      </c>
      <c r="P14" s="2">
        <f t="shared" si="0"/>
        <v>13.936483814732178</v>
      </c>
      <c r="Q14" s="2">
        <f t="shared" si="8"/>
        <v>-9.5043023486300074E-2</v>
      </c>
      <c r="R14" s="2">
        <f t="shared" si="1"/>
        <v>-0.22845903239086571</v>
      </c>
      <c r="S14" s="2">
        <f t="shared" si="1"/>
        <v>3.8118859687018752E-2</v>
      </c>
      <c r="T14" s="2">
        <f t="shared" si="1"/>
        <v>-1.9153456364070689</v>
      </c>
      <c r="U14" s="2">
        <f t="shared" si="1"/>
        <v>-3.0141852983181958</v>
      </c>
      <c r="V14" s="2">
        <f t="shared" si="1"/>
        <v>-0.81650597449594176</v>
      </c>
      <c r="W14" s="2">
        <f t="shared" si="9"/>
        <v>-0.65513613515422886</v>
      </c>
      <c r="X14" s="2">
        <f t="shared" si="10"/>
        <v>-1.9847219610374431</v>
      </c>
      <c r="Y14" s="3">
        <f t="shared" si="11"/>
        <v>0.67419556499773825</v>
      </c>
    </row>
    <row r="15" spans="1:25">
      <c r="A15">
        <f t="shared" si="12"/>
        <v>10</v>
      </c>
      <c r="B15" s="1">
        <v>2.9692699999999999</v>
      </c>
      <c r="C15" s="2">
        <v>0.88194499999999998</v>
      </c>
      <c r="D15" s="2">
        <v>5.0566000000000004</v>
      </c>
      <c r="E15" s="2">
        <v>-4.17E-4</v>
      </c>
      <c r="F15" s="2">
        <v>-9.6900000000000003E-4</v>
      </c>
      <c r="G15" s="2">
        <v>1.35E-4</v>
      </c>
      <c r="H15" s="2">
        <v>-7.4320000000000002E-3</v>
      </c>
      <c r="I15" s="2">
        <v>-1.1780000000000001E-2</v>
      </c>
      <c r="J15" s="2">
        <v>-3.0850000000000001E-3</v>
      </c>
      <c r="K15" s="2">
        <v>-2.8479999999999998E-3</v>
      </c>
      <c r="L15" s="2">
        <v>-8.286E-3</v>
      </c>
      <c r="M15" s="3">
        <v>2.5899999999999999E-3</v>
      </c>
      <c r="N15" s="1">
        <f t="shared" si="7"/>
        <v>7.5456791001916104</v>
      </c>
      <c r="O15" s="2">
        <f t="shared" si="0"/>
        <v>2.2412491804445169</v>
      </c>
      <c r="P15" s="2">
        <f t="shared" si="0"/>
        <v>12.850121726225268</v>
      </c>
      <c r="Q15" s="2">
        <f t="shared" si="8"/>
        <v>-0.10597042992991212</v>
      </c>
      <c r="R15" s="2">
        <f t="shared" si="1"/>
        <v>-0.24624783357814115</v>
      </c>
      <c r="S15" s="2">
        <f t="shared" si="1"/>
        <v>3.4306973718316876E-2</v>
      </c>
      <c r="T15" s="2">
        <f t="shared" si="1"/>
        <v>-1.8886624346261556</v>
      </c>
      <c r="U15" s="2">
        <f t="shared" si="1"/>
        <v>-2.9936011140872063</v>
      </c>
      <c r="V15" s="2">
        <f t="shared" si="1"/>
        <v>-0.78397788089635234</v>
      </c>
      <c r="W15" s="2">
        <f t="shared" si="9"/>
        <v>-0.72375008259086271</v>
      </c>
      <c r="X15" s="2">
        <f t="shared" si="10"/>
        <v>-2.1056858091109159</v>
      </c>
      <c r="Y15" s="3">
        <f t="shared" si="11"/>
        <v>0.65818564392919043</v>
      </c>
    </row>
    <row r="16" spans="1:25">
      <c r="A16">
        <f t="shared" si="12"/>
        <v>11</v>
      </c>
      <c r="B16" s="1">
        <v>2.5904699999999998</v>
      </c>
      <c r="C16" s="2">
        <v>0.58313199999999998</v>
      </c>
      <c r="D16" s="2">
        <v>4.59781</v>
      </c>
      <c r="E16" s="2">
        <v>-4.44E-4</v>
      </c>
      <c r="F16" s="2">
        <v>-1.0200000000000001E-3</v>
      </c>
      <c r="G16" s="2">
        <v>1.3100000000000001E-4</v>
      </c>
      <c r="H16" s="2">
        <v>-7.2230000000000003E-3</v>
      </c>
      <c r="I16" s="2">
        <v>-1.155E-2</v>
      </c>
      <c r="J16" s="2">
        <v>-2.8969999999999998E-3</v>
      </c>
      <c r="K16" s="2">
        <v>-3.0860000000000002E-3</v>
      </c>
      <c r="L16" s="2">
        <v>-8.6859999999999993E-3</v>
      </c>
      <c r="M16" s="21">
        <v>2.5140000000000002E-3</v>
      </c>
      <c r="N16" s="1">
        <f t="shared" si="7"/>
        <v>6.583050830228764</v>
      </c>
      <c r="O16" s="2">
        <f t="shared" si="0"/>
        <v>1.4818884591340411</v>
      </c>
      <c r="P16" s="2">
        <f t="shared" si="0"/>
        <v>11.684218283838112</v>
      </c>
      <c r="Q16" s="2">
        <f t="shared" si="8"/>
        <v>-0.11283182467357551</v>
      </c>
      <c r="R16" s="2">
        <f t="shared" si="1"/>
        <v>-0.25920824587172753</v>
      </c>
      <c r="S16" s="2">
        <f t="shared" si="1"/>
        <v>3.329047079332971E-2</v>
      </c>
      <c r="T16" s="2">
        <f t="shared" si="1"/>
        <v>-1.8355501567955763</v>
      </c>
      <c r="U16" s="2">
        <f t="shared" si="1"/>
        <v>-2.9351521959004439</v>
      </c>
      <c r="V16" s="2">
        <f t="shared" si="1"/>
        <v>-0.73620224342195539</v>
      </c>
      <c r="W16" s="2">
        <f t="shared" si="9"/>
        <v>-0.78423200662759918</v>
      </c>
      <c r="X16" s="2">
        <f t="shared" si="10"/>
        <v>-2.2073361016096325</v>
      </c>
      <c r="Y16" s="3">
        <f t="shared" si="11"/>
        <v>0.63887208835443432</v>
      </c>
    </row>
    <row r="17" spans="1:25">
      <c r="A17">
        <f t="shared" si="12"/>
        <v>12</v>
      </c>
      <c r="B17" s="1">
        <v>2.2520099999999998</v>
      </c>
      <c r="C17" s="2">
        <v>0.33278999999999997</v>
      </c>
      <c r="D17" s="2">
        <v>4.1712199999999999</v>
      </c>
      <c r="E17" s="2">
        <v>-4.73E-4</v>
      </c>
      <c r="F17" s="2">
        <v>-1.075E-3</v>
      </c>
      <c r="G17" s="2">
        <v>1.2799999999999999E-4</v>
      </c>
      <c r="H17" s="2">
        <v>-6.9490000000000003E-3</v>
      </c>
      <c r="I17" s="2">
        <v>-1.1225000000000001E-2</v>
      </c>
      <c r="J17" s="2">
        <v>-2.6740000000000002E-3</v>
      </c>
      <c r="K17" s="2">
        <v>-3.2910000000000001E-3</v>
      </c>
      <c r="L17" s="2">
        <v>-9.018E-3</v>
      </c>
      <c r="M17" s="3">
        <v>2.4350000000000001E-3</v>
      </c>
      <c r="N17" s="1">
        <f t="shared" si="7"/>
        <v>5.7229368802508729</v>
      </c>
      <c r="O17" s="2">
        <f t="shared" si="0"/>
        <v>0.84570502101619793</v>
      </c>
      <c r="P17" s="2">
        <f t="shared" si="0"/>
        <v>10.600143326912423</v>
      </c>
      <c r="Q17" s="2">
        <f t="shared" si="8"/>
        <v>-0.12020147087973247</v>
      </c>
      <c r="R17" s="2">
        <f t="shared" si="1"/>
        <v>-0.27318516109030105</v>
      </c>
      <c r="S17" s="2">
        <f t="shared" si="1"/>
        <v>3.2528093599589331E-2</v>
      </c>
      <c r="T17" s="2">
        <f t="shared" si="1"/>
        <v>-1.7659197064339556</v>
      </c>
      <c r="U17" s="2">
        <f t="shared" si="1"/>
        <v>-2.8525613332452369</v>
      </c>
      <c r="V17" s="2">
        <f t="shared" si="1"/>
        <v>-0.679532205353921</v>
      </c>
      <c r="W17" s="2">
        <f t="shared" si="9"/>
        <v>-0.83632778153319143</v>
      </c>
      <c r="X17" s="2">
        <f t="shared" si="10"/>
        <v>-2.2917058443835674</v>
      </c>
      <c r="Y17" s="3">
        <f t="shared" si="11"/>
        <v>0.61879615558593781</v>
      </c>
    </row>
    <row r="18" spans="1:25">
      <c r="A18">
        <f t="shared" si="12"/>
        <v>13</v>
      </c>
      <c r="B18" s="1">
        <v>1.9483999999999999</v>
      </c>
      <c r="C18" s="2">
        <v>0.115359</v>
      </c>
      <c r="D18" s="2">
        <v>3.7814399999999999</v>
      </c>
      <c r="E18" s="2">
        <v>-5.0699999999999996E-4</v>
      </c>
      <c r="F18" s="2">
        <v>-1.1349999999999999E-3</v>
      </c>
      <c r="G18" s="2">
        <v>1.22E-4</v>
      </c>
      <c r="H18" s="2">
        <v>-6.6389999999999999E-3</v>
      </c>
      <c r="I18" s="2">
        <v>-1.0841E-2</v>
      </c>
      <c r="J18" s="2">
        <v>-2.4369999999999999E-3</v>
      </c>
      <c r="K18" s="2">
        <v>-3.4640000000000001E-3</v>
      </c>
      <c r="L18" s="2">
        <v>-9.2860000000000009E-3</v>
      </c>
      <c r="M18" s="3">
        <v>2.3579999999999999E-3</v>
      </c>
      <c r="N18" s="1">
        <f t="shared" si="7"/>
        <v>4.9513857476124885</v>
      </c>
      <c r="O18" s="2">
        <f t="shared" si="0"/>
        <v>0.29315690230898639</v>
      </c>
      <c r="P18" s="2">
        <f t="shared" si="0"/>
        <v>9.6096120516586794</v>
      </c>
      <c r="Q18" s="2">
        <f t="shared" si="8"/>
        <v>-0.12884174574212337</v>
      </c>
      <c r="R18" s="2">
        <f t="shared" si="1"/>
        <v>-0.28843270496510853</v>
      </c>
      <c r="S18" s="2">
        <f t="shared" si="1"/>
        <v>3.1003339212108582E-2</v>
      </c>
      <c r="T18" s="2">
        <f t="shared" si="1"/>
        <v>-1.6871407297474501</v>
      </c>
      <c r="U18" s="2">
        <f t="shared" si="1"/>
        <v>-2.7549770524464687</v>
      </c>
      <c r="V18" s="2">
        <f t="shared" si="1"/>
        <v>-0.61930440704843126</v>
      </c>
      <c r="W18" s="2">
        <f t="shared" si="9"/>
        <v>-0.8802915330388863</v>
      </c>
      <c r="X18" s="2">
        <f t="shared" si="10"/>
        <v>-2.3598115403577076</v>
      </c>
      <c r="Y18" s="3">
        <f t="shared" si="11"/>
        <v>0.59922847427993475</v>
      </c>
    </row>
    <row r="19" spans="1:25">
      <c r="A19">
        <f t="shared" si="12"/>
        <v>14</v>
      </c>
      <c r="B19" s="1">
        <v>1.68842</v>
      </c>
      <c r="C19" s="2">
        <v>-6.5267000000000006E-2</v>
      </c>
      <c r="D19" s="2">
        <v>3.4421200000000001</v>
      </c>
      <c r="E19" s="2">
        <v>-5.3799999999999996E-4</v>
      </c>
      <c r="F19" s="2">
        <v>-1.1919999999999999E-3</v>
      </c>
      <c r="G19" s="2">
        <v>1.17E-4</v>
      </c>
      <c r="H19" s="2">
        <v>-6.3039999999999997E-3</v>
      </c>
      <c r="I19" s="2">
        <v>-1.0418E-2</v>
      </c>
      <c r="J19" s="2">
        <v>-2.189E-3</v>
      </c>
      <c r="K19" s="2">
        <v>-3.604E-3</v>
      </c>
      <c r="L19" s="2">
        <v>-9.4970000000000002E-3</v>
      </c>
      <c r="M19" s="3">
        <v>2.2880000000000001E-3</v>
      </c>
      <c r="N19" s="1">
        <f t="shared" si="7"/>
        <v>4.2907096715170798</v>
      </c>
      <c r="O19" s="2">
        <f t="shared" si="0"/>
        <v>-0.16586024101284352</v>
      </c>
      <c r="P19" s="2">
        <f t="shared" si="0"/>
        <v>8.7473126203920657</v>
      </c>
      <c r="Q19" s="2">
        <f t="shared" si="8"/>
        <v>-0.13671964341077392</v>
      </c>
      <c r="R19" s="2">
        <f t="shared" si="1"/>
        <v>-0.30291787164617562</v>
      </c>
      <c r="S19" s="2">
        <f t="shared" si="1"/>
        <v>2.9732710555874627E-2</v>
      </c>
      <c r="T19" s="2">
        <f t="shared" si="1"/>
        <v>-1.6020086097797746</v>
      </c>
      <c r="U19" s="2">
        <f t="shared" si="1"/>
        <v>-2.6474818681290757</v>
      </c>
      <c r="V19" s="2">
        <f t="shared" si="1"/>
        <v>-0.55628122569922689</v>
      </c>
      <c r="W19" s="2">
        <f t="shared" si="9"/>
        <v>-0.91586913541343717</v>
      </c>
      <c r="X19" s="2">
        <f t="shared" si="10"/>
        <v>-2.4134320696507805</v>
      </c>
      <c r="Y19" s="3">
        <f t="shared" si="11"/>
        <v>0.58143967309265931</v>
      </c>
    </row>
    <row r="20" spans="1:25">
      <c r="A20">
        <f t="shared" si="12"/>
        <v>15</v>
      </c>
      <c r="B20" s="1">
        <v>1.46716</v>
      </c>
      <c r="C20" s="2">
        <v>-0.20719899999999999</v>
      </c>
      <c r="D20" s="2">
        <v>3.1415199999999999</v>
      </c>
      <c r="E20" s="2">
        <v>-5.6400000000000005E-4</v>
      </c>
      <c r="F20" s="2">
        <v>-1.243E-3</v>
      </c>
      <c r="G20" s="2">
        <v>1.15E-4</v>
      </c>
      <c r="H20" s="2">
        <v>-5.9509999999999997E-3</v>
      </c>
      <c r="I20" s="2">
        <v>-9.9670000000000002E-3</v>
      </c>
      <c r="J20" s="2">
        <v>-1.9350000000000001E-3</v>
      </c>
      <c r="K20" s="2">
        <v>-3.7160000000000001E-3</v>
      </c>
      <c r="L20" s="2">
        <v>-9.6559999999999997E-3</v>
      </c>
      <c r="M20" s="3">
        <v>2.2230000000000001E-3</v>
      </c>
      <c r="N20" s="1">
        <f t="shared" si="7"/>
        <v>3.7284310785604289</v>
      </c>
      <c r="O20" s="2">
        <f t="shared" si="0"/>
        <v>-0.52654597388603985</v>
      </c>
      <c r="P20" s="2">
        <f t="shared" si="0"/>
        <v>7.9834106722642098</v>
      </c>
      <c r="Q20" s="2">
        <f t="shared" si="8"/>
        <v>-0.14332691242319051</v>
      </c>
      <c r="R20" s="2">
        <f t="shared" si="1"/>
        <v>-0.31587828393976203</v>
      </c>
      <c r="S20" s="2">
        <f t="shared" si="1"/>
        <v>2.9224459093381044E-2</v>
      </c>
      <c r="T20" s="2">
        <f t="shared" si="1"/>
        <v>-1.5123022266496571</v>
      </c>
      <c r="U20" s="2">
        <f t="shared" si="1"/>
        <v>-2.5328711633367726</v>
      </c>
      <c r="V20" s="2">
        <f t="shared" si="1"/>
        <v>-0.4917332899625419</v>
      </c>
      <c r="W20" s="2">
        <f t="shared" si="9"/>
        <v>-0.94433121731307779</v>
      </c>
      <c r="X20" s="2">
        <f t="shared" si="10"/>
        <v>-2.4538380609190202</v>
      </c>
      <c r="Y20" s="3">
        <f t="shared" si="11"/>
        <v>0.56492150056161794</v>
      </c>
    </row>
    <row r="21" spans="1:25">
      <c r="A21">
        <f t="shared" si="12"/>
        <v>16</v>
      </c>
      <c r="B21" s="1">
        <v>1.2779</v>
      </c>
      <c r="C21" s="2">
        <v>-0.31705699999999998</v>
      </c>
      <c r="D21" s="2">
        <v>2.8728600000000002</v>
      </c>
      <c r="E21" s="2">
        <v>-5.8900000000000001E-4</v>
      </c>
      <c r="F21" s="2">
        <v>-1.2930000000000001E-3</v>
      </c>
      <c r="G21" s="2">
        <v>1.1400000000000001E-4</v>
      </c>
      <c r="H21" s="2">
        <v>-5.5900000000000004E-3</v>
      </c>
      <c r="I21" s="2">
        <v>-9.4999999999999998E-3</v>
      </c>
      <c r="J21" s="2">
        <v>-1.681E-3</v>
      </c>
      <c r="K21" s="2">
        <v>-3.8019999999999998E-3</v>
      </c>
      <c r="L21" s="2">
        <v>-9.7689999999999999E-3</v>
      </c>
      <c r="M21" s="3">
        <v>2.1649999999999998E-3</v>
      </c>
      <c r="N21" s="1">
        <f t="shared" si="7"/>
        <v>3.2474727196027509</v>
      </c>
      <c r="O21" s="2">
        <f t="shared" si="7"/>
        <v>-0.80572341971914019</v>
      </c>
      <c r="P21" s="2">
        <f t="shared" si="7"/>
        <v>7.3006764826965798</v>
      </c>
      <c r="Q21" s="2">
        <f t="shared" si="8"/>
        <v>-0.1496800557043603</v>
      </c>
      <c r="R21" s="2">
        <f t="shared" si="8"/>
        <v>-0.32858457050210166</v>
      </c>
      <c r="S21" s="2">
        <f t="shared" si="8"/>
        <v>2.8970333362134251E-2</v>
      </c>
      <c r="T21" s="2">
        <f t="shared" si="8"/>
        <v>-1.4205628376695656</v>
      </c>
      <c r="U21" s="2">
        <f t="shared" si="8"/>
        <v>-2.4141944468445207</v>
      </c>
      <c r="V21" s="2">
        <f t="shared" si="8"/>
        <v>-0.42718535422585679</v>
      </c>
      <c r="W21" s="2">
        <f t="shared" si="9"/>
        <v>-0.96618603020030192</v>
      </c>
      <c r="X21" s="2">
        <f t="shared" si="10"/>
        <v>-2.482554268549908</v>
      </c>
      <c r="Y21" s="3">
        <f t="shared" si="11"/>
        <v>0.55018220814930385</v>
      </c>
    </row>
    <row r="22" spans="1:25">
      <c r="A22">
        <f t="shared" si="12"/>
        <v>17</v>
      </c>
      <c r="B22" s="1">
        <v>1.1108899999999999</v>
      </c>
      <c r="C22" s="2">
        <v>-0.40545900000000001</v>
      </c>
      <c r="D22" s="2">
        <v>2.6272500000000001</v>
      </c>
      <c r="E22" s="2">
        <v>-6.1399999999999996E-4</v>
      </c>
      <c r="F22" s="2">
        <v>-1.3420000000000001E-3</v>
      </c>
      <c r="G22" s="2">
        <v>1.1400000000000001E-4</v>
      </c>
      <c r="H22" s="2">
        <v>-5.2319999999999997E-3</v>
      </c>
      <c r="I22" s="2">
        <v>-9.0290000000000006E-3</v>
      </c>
      <c r="J22" s="2">
        <v>-1.4350000000000001E-3</v>
      </c>
      <c r="K22" s="2">
        <v>-3.8630000000000001E-3</v>
      </c>
      <c r="L22" s="2">
        <v>-9.8390000000000005E-3</v>
      </c>
      <c r="M22" s="3">
        <v>2.1129999999999999E-3</v>
      </c>
      <c r="N22" s="1">
        <f t="shared" si="7"/>
        <v>2.823057335847484</v>
      </c>
      <c r="O22" s="2">
        <f t="shared" si="7"/>
        <v>-1.030375648655929</v>
      </c>
      <c r="P22" s="2">
        <f t="shared" si="7"/>
        <v>6.6765182741813343</v>
      </c>
      <c r="Q22" s="2">
        <f t="shared" si="8"/>
        <v>-0.15603319898553009</v>
      </c>
      <c r="R22" s="2">
        <f t="shared" si="8"/>
        <v>-0.34103673133319445</v>
      </c>
      <c r="S22" s="2">
        <f t="shared" si="8"/>
        <v>2.8970333362134251E-2</v>
      </c>
      <c r="T22" s="2">
        <f t="shared" si="8"/>
        <v>-1.3295858258832141</v>
      </c>
      <c r="U22" s="2">
        <f t="shared" si="8"/>
        <v>-2.2945012274272822</v>
      </c>
      <c r="V22" s="2">
        <f t="shared" si="8"/>
        <v>-0.36467042433914609</v>
      </c>
      <c r="W22" s="2">
        <f t="shared" si="9"/>
        <v>-0.98168769980635628</v>
      </c>
      <c r="X22" s="2">
        <f t="shared" si="10"/>
        <v>-2.5003430697371831</v>
      </c>
      <c r="Y22" s="3">
        <f t="shared" si="11"/>
        <v>0.53696767012447078</v>
      </c>
    </row>
    <row r="23" spans="1:25">
      <c r="A23">
        <f t="shared" si="12"/>
        <v>18</v>
      </c>
      <c r="B23" s="1">
        <v>0.96307399999999999</v>
      </c>
      <c r="C23" s="2">
        <v>-0.47732000000000002</v>
      </c>
      <c r="D23" s="2">
        <v>2.40347</v>
      </c>
      <c r="E23" s="2">
        <v>-6.38E-4</v>
      </c>
      <c r="F23" s="2">
        <v>-1.39E-3</v>
      </c>
      <c r="G23" s="2">
        <v>1.1400000000000001E-4</v>
      </c>
      <c r="H23" s="2">
        <v>-4.8820000000000001E-3</v>
      </c>
      <c r="I23" s="2">
        <v>-8.5640000000000004E-3</v>
      </c>
      <c r="J23" s="2">
        <v>-1.1999999999999999E-3</v>
      </c>
      <c r="K23" s="2">
        <v>-3.901E-3</v>
      </c>
      <c r="L23" s="2">
        <v>-9.8709999999999996E-3</v>
      </c>
      <c r="M23" s="3">
        <v>2.068E-3</v>
      </c>
      <c r="N23" s="1">
        <f t="shared" si="7"/>
        <v>2.4474188449477263</v>
      </c>
      <c r="O23" s="2">
        <f t="shared" si="7"/>
        <v>-1.212992940387186</v>
      </c>
      <c r="P23" s="2">
        <f t="shared" si="7"/>
        <v>6.1078357127972636</v>
      </c>
      <c r="Q23" s="2">
        <f t="shared" si="8"/>
        <v>-0.16213221653545307</v>
      </c>
      <c r="R23" s="2">
        <f t="shared" si="8"/>
        <v>-0.35323476643304041</v>
      </c>
      <c r="S23" s="2">
        <f t="shared" si="8"/>
        <v>2.8970333362134251E-2</v>
      </c>
      <c r="T23" s="2">
        <f t="shared" si="8"/>
        <v>-1.240641819946837</v>
      </c>
      <c r="U23" s="2">
        <f t="shared" si="8"/>
        <v>-2.1763327623975242</v>
      </c>
      <c r="V23" s="2">
        <f t="shared" si="8"/>
        <v>-0.30495087749615002</v>
      </c>
      <c r="W23" s="2">
        <f t="shared" si="9"/>
        <v>-0.99134447759373434</v>
      </c>
      <c r="X23" s="2">
        <f t="shared" si="10"/>
        <v>-2.5084750931370805</v>
      </c>
      <c r="Y23" s="3">
        <f t="shared" si="11"/>
        <v>0.5255320122183651</v>
      </c>
    </row>
    <row r="24" spans="1:25">
      <c r="A24">
        <f t="shared" si="12"/>
        <v>19</v>
      </c>
      <c r="B24" s="1">
        <v>0.83429799999999998</v>
      </c>
      <c r="C24" s="2">
        <v>-0.53311299999999995</v>
      </c>
      <c r="D24" s="2">
        <v>2.2017099999999998</v>
      </c>
      <c r="E24" s="2">
        <v>-6.6E-4</v>
      </c>
      <c r="F24" s="2">
        <v>-1.4350000000000001E-3</v>
      </c>
      <c r="G24" s="2">
        <v>1.15E-4</v>
      </c>
      <c r="H24" s="2">
        <v>-4.5430000000000002E-3</v>
      </c>
      <c r="I24" s="2">
        <v>-8.1069999999999996E-3</v>
      </c>
      <c r="J24" s="2">
        <v>-9.7900000000000005E-4</v>
      </c>
      <c r="K24" s="2">
        <v>-3.9199999999999999E-3</v>
      </c>
      <c r="L24" s="2">
        <v>-9.8689999999999993E-3</v>
      </c>
      <c r="M24" s="3">
        <v>2.029E-3</v>
      </c>
      <c r="N24" s="1">
        <f t="shared" si="7"/>
        <v>2.1201658932773579</v>
      </c>
      <c r="O24" s="2">
        <f t="shared" si="7"/>
        <v>-1.3547773096217084</v>
      </c>
      <c r="P24" s="2">
        <f t="shared" si="7"/>
        <v>5.5951116374337362</v>
      </c>
      <c r="Q24" s="2">
        <f t="shared" si="8"/>
        <v>-0.16772298262288252</v>
      </c>
      <c r="R24" s="2">
        <f t="shared" si="8"/>
        <v>-0.36467042433914609</v>
      </c>
      <c r="S24" s="2">
        <f t="shared" si="8"/>
        <v>2.9224459093381044E-2</v>
      </c>
      <c r="T24" s="2">
        <f t="shared" si="8"/>
        <v>-1.1544931970541747</v>
      </c>
      <c r="U24" s="2">
        <f t="shared" si="8"/>
        <v>-2.0601973032177399</v>
      </c>
      <c r="V24" s="2">
        <f t="shared" si="8"/>
        <v>-0.24878909089060905</v>
      </c>
      <c r="W24" s="2">
        <f t="shared" si="9"/>
        <v>-0.99617286648742343</v>
      </c>
      <c r="X24" s="2">
        <f t="shared" si="10"/>
        <v>-2.5079668416745866</v>
      </c>
      <c r="Y24" s="3">
        <f t="shared" si="11"/>
        <v>0.51562110869974032</v>
      </c>
    </row>
    <row r="25" spans="1:25">
      <c r="A25">
        <f t="shared" si="12"/>
        <v>20</v>
      </c>
      <c r="B25" s="1">
        <v>0.72318899999999997</v>
      </c>
      <c r="C25" s="2">
        <v>-0.57409600000000005</v>
      </c>
      <c r="D25" s="2">
        <v>2.02047</v>
      </c>
      <c r="E25" s="2">
        <v>-6.8000000000000005E-4</v>
      </c>
      <c r="F25" s="2">
        <v>-1.4779999999999999E-3</v>
      </c>
      <c r="G25" s="2">
        <v>1.18E-4</v>
      </c>
      <c r="H25" s="2">
        <v>-4.2180000000000004E-3</v>
      </c>
      <c r="I25" s="2">
        <v>-7.6629999999999997E-3</v>
      </c>
      <c r="J25" s="2">
        <v>-7.7300000000000003E-4</v>
      </c>
      <c r="K25" s="2">
        <v>-3.921E-3</v>
      </c>
      <c r="L25" s="2">
        <v>-9.8370000000000003E-3</v>
      </c>
      <c r="M25" s="3">
        <v>1.9949999999999998E-3</v>
      </c>
      <c r="N25" s="1">
        <f t="shared" si="7"/>
        <v>1.8378093345463602</v>
      </c>
      <c r="O25" s="2">
        <f t="shared" si="7"/>
        <v>-1.4589256580585812</v>
      </c>
      <c r="P25" s="2">
        <f t="shared" si="7"/>
        <v>5.1345341621220522</v>
      </c>
      <c r="Q25" s="2">
        <f t="shared" si="8"/>
        <v>-0.17280549724781835</v>
      </c>
      <c r="R25" s="2">
        <f t="shared" si="8"/>
        <v>-0.37559783078275805</v>
      </c>
      <c r="S25" s="2">
        <f t="shared" si="8"/>
        <v>2.9986836287121416E-2</v>
      </c>
      <c r="T25" s="2">
        <f t="shared" si="8"/>
        <v>-1.0719023343989675</v>
      </c>
      <c r="U25" s="2">
        <f t="shared" si="8"/>
        <v>-1.9473654785441645</v>
      </c>
      <c r="V25" s="2">
        <f t="shared" si="8"/>
        <v>-0.19643919025376999</v>
      </c>
      <c r="W25" s="2">
        <f t="shared" si="9"/>
        <v>-0.99642699221867015</v>
      </c>
      <c r="X25" s="2">
        <f t="shared" si="10"/>
        <v>-2.4998348182746897</v>
      </c>
      <c r="Y25" s="3">
        <f t="shared" si="11"/>
        <v>0.50698083383734938</v>
      </c>
    </row>
    <row r="26" spans="1:25">
      <c r="A26">
        <f t="shared" si="12"/>
        <v>21</v>
      </c>
      <c r="B26" s="1">
        <v>0.626278</v>
      </c>
      <c r="C26" s="2">
        <v>-0.60341599999999995</v>
      </c>
      <c r="D26" s="2">
        <v>1.8559699999999999</v>
      </c>
      <c r="E26" s="2">
        <v>-6.9899999999999997E-4</v>
      </c>
      <c r="F26" s="2">
        <v>-1.519E-3</v>
      </c>
      <c r="G26" s="2">
        <v>1.2E-4</v>
      </c>
      <c r="H26" s="2">
        <v>-3.9090000000000001E-3</v>
      </c>
      <c r="I26" s="2">
        <v>-7.2350000000000001E-3</v>
      </c>
      <c r="J26" s="2">
        <v>-5.8299999999999997E-4</v>
      </c>
      <c r="K26" s="2">
        <v>-3.9050000000000001E-3</v>
      </c>
      <c r="L26" s="2">
        <v>-9.7769999999999992E-3</v>
      </c>
      <c r="M26" s="3">
        <v>1.9659999999999999E-3</v>
      </c>
      <c r="N26" s="1">
        <f t="shared" si="7"/>
        <v>1.5915335471377821</v>
      </c>
      <c r="O26" s="2">
        <f t="shared" si="7"/>
        <v>-1.5334353224601402</v>
      </c>
      <c r="P26" s="2">
        <f t="shared" si="7"/>
        <v>4.7164973342210788</v>
      </c>
      <c r="Q26" s="2">
        <f t="shared" si="8"/>
        <v>-0.17763388614150735</v>
      </c>
      <c r="R26" s="2">
        <f t="shared" si="8"/>
        <v>-0.38601698576387655</v>
      </c>
      <c r="S26" s="2">
        <f t="shared" si="8"/>
        <v>3.0495087749615003E-2</v>
      </c>
      <c r="T26" s="2">
        <f t="shared" si="8"/>
        <v>-0.99337748344370869</v>
      </c>
      <c r="U26" s="2">
        <f t="shared" si="8"/>
        <v>-1.8385996655705379</v>
      </c>
      <c r="V26" s="2">
        <f t="shared" si="8"/>
        <v>-0.14815530131687954</v>
      </c>
      <c r="W26" s="2">
        <f t="shared" si="9"/>
        <v>-0.99236098051872157</v>
      </c>
      <c r="X26" s="2">
        <f t="shared" si="10"/>
        <v>-2.4845872743998818</v>
      </c>
      <c r="Y26" s="3">
        <f t="shared" si="11"/>
        <v>0.49961118763119244</v>
      </c>
    </row>
    <row r="27" spans="1:25">
      <c r="A27">
        <f t="shared" si="12"/>
        <v>22</v>
      </c>
      <c r="B27" s="1">
        <v>0.54080600000000001</v>
      </c>
      <c r="C27" s="2">
        <v>-0.62381399999999998</v>
      </c>
      <c r="D27" s="2">
        <v>1.70543</v>
      </c>
      <c r="E27" s="2">
        <v>-7.1699999999999997E-4</v>
      </c>
      <c r="F27" s="2">
        <v>-1.5579999999999999E-3</v>
      </c>
      <c r="G27" s="2">
        <v>1.2300000000000001E-4</v>
      </c>
      <c r="H27" s="2">
        <v>-3.6180000000000001E-3</v>
      </c>
      <c r="I27" s="2">
        <v>-6.8250000000000003E-3</v>
      </c>
      <c r="J27" s="2">
        <v>-4.0999999999999999E-4</v>
      </c>
      <c r="K27" s="2">
        <v>-3.875E-3</v>
      </c>
      <c r="L27" s="2">
        <v>-9.691E-3</v>
      </c>
      <c r="M27" s="3">
        <v>1.941E-3</v>
      </c>
      <c r="N27" s="1">
        <f t="shared" si="7"/>
        <v>1.3743272021265243</v>
      </c>
      <c r="O27" s="2">
        <f t="shared" si="7"/>
        <v>-1.5852718891198609</v>
      </c>
      <c r="P27" s="2">
        <f t="shared" si="7"/>
        <v>4.3339364584021594</v>
      </c>
      <c r="Q27" s="2">
        <f t="shared" si="8"/>
        <v>-0.18220814930394963</v>
      </c>
      <c r="R27" s="2">
        <f t="shared" si="8"/>
        <v>-0.39592788928250139</v>
      </c>
      <c r="S27" s="2">
        <f t="shared" si="8"/>
        <v>3.1257464943355379E-2</v>
      </c>
      <c r="T27" s="2">
        <f t="shared" si="8"/>
        <v>-0.91942689565089231</v>
      </c>
      <c r="U27" s="2">
        <f t="shared" si="8"/>
        <v>-1.7344081157593532</v>
      </c>
      <c r="V27" s="2">
        <f t="shared" si="8"/>
        <v>-0.10419154981118459</v>
      </c>
      <c r="W27" s="2">
        <f t="shared" si="9"/>
        <v>-0.98473720858131775</v>
      </c>
      <c r="X27" s="2">
        <f t="shared" si="10"/>
        <v>-2.4627324615126582</v>
      </c>
      <c r="Y27" s="3">
        <f t="shared" si="11"/>
        <v>0.49325804435002263</v>
      </c>
    </row>
    <row r="28" spans="1:25">
      <c r="A28">
        <f t="shared" si="12"/>
        <v>23</v>
      </c>
      <c r="B28" s="1">
        <v>0.46545799999999998</v>
      </c>
      <c r="C28" s="2">
        <v>-0.63671999999999995</v>
      </c>
      <c r="D28" s="2">
        <v>1.5676399999999999</v>
      </c>
      <c r="E28" s="2">
        <v>-7.3399999999999995E-4</v>
      </c>
      <c r="F28" s="2">
        <v>-1.5950000000000001E-3</v>
      </c>
      <c r="G28" s="2">
        <v>1.27E-4</v>
      </c>
      <c r="H28" s="2">
        <v>-3.3440000000000002E-3</v>
      </c>
      <c r="I28" s="2">
        <v>-6.4330000000000003E-3</v>
      </c>
      <c r="J28" s="2">
        <v>-2.5500000000000002E-4</v>
      </c>
      <c r="K28" s="2">
        <v>-3.8319999999999999E-3</v>
      </c>
      <c r="L28" s="2">
        <v>-9.5840000000000005E-3</v>
      </c>
      <c r="M28" s="3">
        <v>1.9189999999999999E-3</v>
      </c>
      <c r="N28" s="1">
        <f t="shared" si="7"/>
        <v>1.1828485461466915</v>
      </c>
      <c r="O28" s="2">
        <f t="shared" si="7"/>
        <v>-1.6180693559945718</v>
      </c>
      <c r="P28" s="2">
        <f t="shared" si="7"/>
        <v>3.9837766133172048</v>
      </c>
      <c r="Q28" s="2">
        <f t="shared" si="8"/>
        <v>-0.18652828673514507</v>
      </c>
      <c r="R28" s="2">
        <f t="shared" si="8"/>
        <v>-0.40533054133863272</v>
      </c>
      <c r="S28" s="2">
        <f t="shared" si="8"/>
        <v>3.2273967868342544E-2</v>
      </c>
      <c r="T28" s="2">
        <f t="shared" si="8"/>
        <v>-0.84979644528927145</v>
      </c>
      <c r="U28" s="2">
        <f t="shared" si="8"/>
        <v>-1.6347908291106108</v>
      </c>
      <c r="V28" s="2">
        <f t="shared" si="8"/>
        <v>-6.4802061467931882E-2</v>
      </c>
      <c r="W28" s="2">
        <f t="shared" si="9"/>
        <v>-0.97380980213770563</v>
      </c>
      <c r="X28" s="2">
        <f t="shared" si="10"/>
        <v>-2.4355410082692517</v>
      </c>
      <c r="Y28" s="3">
        <f t="shared" si="11"/>
        <v>0.48766727826259321</v>
      </c>
    </row>
    <row r="29" spans="1:25">
      <c r="A29">
        <f t="shared" si="12"/>
        <v>24</v>
      </c>
      <c r="B29" s="1">
        <v>0.399287</v>
      </c>
      <c r="C29" s="2">
        <v>-0.64319700000000002</v>
      </c>
      <c r="D29" s="2">
        <v>1.44177</v>
      </c>
      <c r="E29" s="2">
        <v>-7.5000000000000002E-4</v>
      </c>
      <c r="F29" s="2">
        <v>-1.6299999999999999E-3</v>
      </c>
      <c r="G29" s="2">
        <v>1.3100000000000001E-4</v>
      </c>
      <c r="H29" s="2">
        <v>-3.088E-3</v>
      </c>
      <c r="I29" s="2">
        <v>-6.0610000000000004E-3</v>
      </c>
      <c r="J29" s="15">
        <v>-1.15E-4</v>
      </c>
      <c r="K29" s="2">
        <v>-3.7780000000000001E-3</v>
      </c>
      <c r="L29" s="2">
        <v>-9.4560000000000009E-3</v>
      </c>
      <c r="M29" s="3">
        <v>1.9E-3</v>
      </c>
      <c r="N29" s="1">
        <f t="shared" si="7"/>
        <v>1.0146910085233771</v>
      </c>
      <c r="O29" s="2">
        <f t="shared" si="7"/>
        <v>-1.6345290796074268</v>
      </c>
      <c r="P29" s="2">
        <f t="shared" si="7"/>
        <v>3.6639085553968682</v>
      </c>
      <c r="Q29" s="2">
        <f t="shared" si="8"/>
        <v>-0.19059429843509376</v>
      </c>
      <c r="R29" s="2">
        <f t="shared" si="8"/>
        <v>-0.41422494193227044</v>
      </c>
      <c r="S29" s="2">
        <f t="shared" si="8"/>
        <v>3.329047079332971E-2</v>
      </c>
      <c r="T29" s="2">
        <f t="shared" si="8"/>
        <v>-0.78474025809009273</v>
      </c>
      <c r="U29" s="2">
        <f t="shared" si="8"/>
        <v>-1.5402560570868045</v>
      </c>
      <c r="V29" s="2">
        <f t="shared" si="8"/>
        <v>-2.9224459093381044E-2</v>
      </c>
      <c r="W29" s="2">
        <f t="shared" si="9"/>
        <v>-0.96008701265037899</v>
      </c>
      <c r="X29" s="2">
        <f t="shared" si="10"/>
        <v>-2.4030129146696622</v>
      </c>
      <c r="Y29" s="3">
        <f t="shared" si="11"/>
        <v>0.48283888936890418</v>
      </c>
    </row>
    <row r="30" spans="1:25">
      <c r="A30">
        <f t="shared" si="12"/>
        <v>25</v>
      </c>
      <c r="B30" s="1">
        <v>0.34098499999999998</v>
      </c>
      <c r="C30" s="2">
        <v>-0.64457900000000001</v>
      </c>
      <c r="D30" s="2">
        <v>1.3265499999999999</v>
      </c>
      <c r="E30" s="2">
        <v>-7.6400000000000003E-4</v>
      </c>
      <c r="F30" s="2">
        <v>-1.663E-3</v>
      </c>
      <c r="G30" s="2">
        <v>1.35E-4</v>
      </c>
      <c r="H30" s="2">
        <v>-2.8500000000000001E-3</v>
      </c>
      <c r="I30" s="2">
        <v>-5.7089999999999997E-3</v>
      </c>
      <c r="J30" s="2">
        <v>8.6000000000000007E-6</v>
      </c>
      <c r="K30" s="2">
        <v>-3.7130000000000002E-3</v>
      </c>
      <c r="L30" s="2">
        <v>-9.3109999999999998E-3</v>
      </c>
      <c r="M30" s="3">
        <v>1.884E-3</v>
      </c>
      <c r="N30" s="1">
        <f t="shared" si="7"/>
        <v>0.86653062469187259</v>
      </c>
      <c r="O30" s="2">
        <f t="shared" si="7"/>
        <v>-1.6380410972132573</v>
      </c>
      <c r="P30" s="2">
        <f t="shared" si="7"/>
        <v>3.3711048878543148</v>
      </c>
      <c r="Q30" s="2">
        <f t="shared" si="8"/>
        <v>-0.19415205867254887</v>
      </c>
      <c r="R30" s="2">
        <f t="shared" si="8"/>
        <v>-0.42261109106341455</v>
      </c>
      <c r="S30" s="2">
        <f t="shared" si="8"/>
        <v>3.4306973718316876E-2</v>
      </c>
      <c r="T30" s="2">
        <f t="shared" si="8"/>
        <v>-0.72425833405335638</v>
      </c>
      <c r="U30" s="2">
        <f t="shared" si="8"/>
        <v>-1.4508037996879335</v>
      </c>
      <c r="V30" s="2">
        <f t="shared" si="8"/>
        <v>2.1854812887224088E-3</v>
      </c>
      <c r="W30" s="2">
        <f t="shared" si="9"/>
        <v>-0.9435688401193375</v>
      </c>
      <c r="X30" s="2">
        <f t="shared" si="10"/>
        <v>-2.3661646836388774</v>
      </c>
      <c r="Y30" s="3">
        <f t="shared" si="11"/>
        <v>0.47877287766895554</v>
      </c>
    </row>
    <row r="31" spans="1:25">
      <c r="A31">
        <f t="shared" si="12"/>
        <v>26</v>
      </c>
      <c r="B31" s="1">
        <v>0.28926400000000002</v>
      </c>
      <c r="C31" s="2">
        <v>-0.64215699999999998</v>
      </c>
      <c r="D31" s="2">
        <v>1.2206900000000001</v>
      </c>
      <c r="E31" s="2">
        <v>-7.7700000000000002E-4</v>
      </c>
      <c r="F31" s="2">
        <v>-1.6930000000000001E-3</v>
      </c>
      <c r="G31" s="2">
        <v>1.3999999999999999E-4</v>
      </c>
      <c r="H31" s="2">
        <v>-2.6289999999999998E-3</v>
      </c>
      <c r="I31" s="2">
        <v>-5.3759999999999997E-3</v>
      </c>
      <c r="J31" s="2">
        <v>1.18E-4</v>
      </c>
      <c r="K31" s="2">
        <v>-3.64E-3</v>
      </c>
      <c r="L31" s="2">
        <v>-9.1500000000000001E-3</v>
      </c>
      <c r="M31" s="3">
        <v>1.8699999999999999E-3</v>
      </c>
      <c r="N31" s="1">
        <f t="shared" si="7"/>
        <v>0.73509425523371952</v>
      </c>
      <c r="O31" s="2">
        <f t="shared" si="7"/>
        <v>-1.63188617200246</v>
      </c>
      <c r="P31" s="2">
        <f t="shared" si="7"/>
        <v>3.1020873887564613</v>
      </c>
      <c r="Q31" s="2">
        <f t="shared" si="8"/>
        <v>-0.19745569317875714</v>
      </c>
      <c r="R31" s="2">
        <f t="shared" si="8"/>
        <v>-0.43023486300081831</v>
      </c>
      <c r="S31" s="2">
        <f t="shared" si="8"/>
        <v>3.5577602374550828E-2</v>
      </c>
      <c r="T31" s="2">
        <f t="shared" si="8"/>
        <v>-0.66809654744781521</v>
      </c>
      <c r="U31" s="2">
        <f t="shared" si="8"/>
        <v>-1.366179931182752</v>
      </c>
      <c r="V31" s="2">
        <f t="shared" si="8"/>
        <v>2.9986836287121416E-2</v>
      </c>
      <c r="W31" s="2">
        <f t="shared" si="9"/>
        <v>-0.92501766173832167</v>
      </c>
      <c r="X31" s="2">
        <f t="shared" si="10"/>
        <v>-2.3252504409081438</v>
      </c>
      <c r="Y31" s="3">
        <f t="shared" si="11"/>
        <v>0.47521511743150041</v>
      </c>
    </row>
    <row r="32" spans="1:25">
      <c r="A32">
        <f t="shared" si="12"/>
        <v>27</v>
      </c>
      <c r="B32" s="1">
        <v>0.243199</v>
      </c>
      <c r="C32" s="2">
        <v>-0.63687300000000002</v>
      </c>
      <c r="D32" s="2">
        <v>1.12327</v>
      </c>
      <c r="E32" s="2">
        <v>-7.8799999999999996E-4</v>
      </c>
      <c r="F32" s="2">
        <v>-1.7210000000000001E-3</v>
      </c>
      <c r="G32" s="2">
        <v>1.45E-4</v>
      </c>
      <c r="H32" s="2">
        <v>-2.4250000000000001E-3</v>
      </c>
      <c r="I32" s="2">
        <v>-5.0629999999999998E-3</v>
      </c>
      <c r="J32" s="2">
        <v>2.13E-4</v>
      </c>
      <c r="K32" s="2">
        <v>-3.5590000000000001E-3</v>
      </c>
      <c r="L32" s="2">
        <v>-8.9759999999999996E-3</v>
      </c>
      <c r="M32" s="3">
        <v>1.8569999999999999E-3</v>
      </c>
      <c r="N32" s="1">
        <f t="shared" si="7"/>
        <v>0.61803123713488484</v>
      </c>
      <c r="O32" s="2">
        <f t="shared" si="7"/>
        <v>-1.6184581683633796</v>
      </c>
      <c r="P32" s="2">
        <f t="shared" si="7"/>
        <v>2.8545181013758367</v>
      </c>
      <c r="Q32" s="2">
        <f t="shared" si="8"/>
        <v>-0.20025107622247182</v>
      </c>
      <c r="R32" s="2">
        <f t="shared" si="8"/>
        <v>-0.43735038347572847</v>
      </c>
      <c r="S32" s="2">
        <f t="shared" si="8"/>
        <v>3.6848231030784794E-2</v>
      </c>
      <c r="T32" s="2">
        <f t="shared" si="8"/>
        <v>-0.6162548982734698</v>
      </c>
      <c r="U32" s="2">
        <f t="shared" si="8"/>
        <v>-1.2866385773025062</v>
      </c>
      <c r="V32" s="2">
        <f t="shared" si="8"/>
        <v>5.4128780755566624E-2</v>
      </c>
      <c r="W32" s="2">
        <f t="shared" si="9"/>
        <v>-0.90443347750733161</v>
      </c>
      <c r="X32" s="2">
        <f t="shared" si="10"/>
        <v>-2.2810325636712019</v>
      </c>
      <c r="Y32" s="3">
        <f t="shared" si="11"/>
        <v>0.47191148292529217</v>
      </c>
    </row>
    <row r="33" spans="1:36">
      <c r="A33">
        <f t="shared" si="12"/>
        <v>28</v>
      </c>
      <c r="B33" s="1">
        <v>0.20210400000000001</v>
      </c>
      <c r="C33" s="2">
        <v>-0.62945499999999999</v>
      </c>
      <c r="D33" s="2">
        <v>1.03366</v>
      </c>
      <c r="E33" s="2">
        <v>-7.9900000000000001E-4</v>
      </c>
      <c r="F33" s="2">
        <v>-1.7470000000000001E-3</v>
      </c>
      <c r="G33" s="2">
        <v>1.4899999999999999E-4</v>
      </c>
      <c r="H33" s="2">
        <v>-2.2360000000000001E-3</v>
      </c>
      <c r="I33" s="2">
        <v>-4.7679999999999997E-3</v>
      </c>
      <c r="J33" s="2">
        <v>2.9599999999999998E-4</v>
      </c>
      <c r="K33" s="2">
        <v>-3.4719999999999998E-3</v>
      </c>
      <c r="L33" s="2">
        <v>-8.7889999999999999E-3</v>
      </c>
      <c r="M33" s="3">
        <v>1.8450000000000001E-3</v>
      </c>
      <c r="N33" s="1">
        <f t="shared" si="7"/>
        <v>0.51359826787901586</v>
      </c>
      <c r="O33" s="2">
        <f t="shared" si="7"/>
        <v>-1.5996071216194925</v>
      </c>
      <c r="P33" s="2">
        <f t="shared" si="7"/>
        <v>2.6267960336055869</v>
      </c>
      <c r="Q33" s="2">
        <f t="shared" si="8"/>
        <v>-0.20304645926618656</v>
      </c>
      <c r="R33" s="2">
        <f t="shared" si="8"/>
        <v>-0.44395765248814506</v>
      </c>
      <c r="S33" s="2">
        <f t="shared" si="8"/>
        <v>3.7864733955771952E-2</v>
      </c>
      <c r="T33" s="2">
        <f t="shared" si="8"/>
        <v>-0.56822513506782624</v>
      </c>
      <c r="U33" s="2">
        <f t="shared" si="8"/>
        <v>-1.2116714865847025</v>
      </c>
      <c r="V33" s="2">
        <f t="shared" si="8"/>
        <v>7.5221216449050332E-2</v>
      </c>
      <c r="W33" s="2">
        <f t="shared" si="9"/>
        <v>-0.88232453888886075</v>
      </c>
      <c r="X33" s="2">
        <f t="shared" si="10"/>
        <v>-2.2335110519280521</v>
      </c>
      <c r="Y33" s="3">
        <f t="shared" si="11"/>
        <v>0.46886197415033065</v>
      </c>
    </row>
    <row r="34" spans="1:36">
      <c r="A34">
        <f t="shared" si="12"/>
        <v>29</v>
      </c>
      <c r="B34" s="1">
        <v>0.165321</v>
      </c>
      <c r="C34" s="2">
        <v>-0.62059299999999995</v>
      </c>
      <c r="D34" s="2">
        <v>0.95123400000000002</v>
      </c>
      <c r="E34" s="2">
        <v>-8.0800000000000002E-4</v>
      </c>
      <c r="F34" s="2">
        <v>-1.771E-3</v>
      </c>
      <c r="G34" s="2">
        <v>1.55E-4</v>
      </c>
      <c r="H34" s="2">
        <v>-2.062E-3</v>
      </c>
      <c r="I34" s="2">
        <v>-4.4910000000000002E-3</v>
      </c>
      <c r="J34" s="2">
        <v>3.6699999999999998E-4</v>
      </c>
      <c r="K34" s="2">
        <v>-3.3790000000000001E-3</v>
      </c>
      <c r="L34" s="2">
        <v>-8.5929999999999999E-3</v>
      </c>
      <c r="M34" s="3">
        <v>1.8339999999999999E-3</v>
      </c>
      <c r="N34" s="1">
        <f t="shared" si="7"/>
        <v>0.42012320015450844</v>
      </c>
      <c r="O34" s="2">
        <f t="shared" si="7"/>
        <v>-1.5770864993164018</v>
      </c>
      <c r="P34" s="2">
        <f t="shared" si="7"/>
        <v>2.4173303583681065</v>
      </c>
      <c r="Q34" s="2">
        <f t="shared" si="8"/>
        <v>-0.20533359084740765</v>
      </c>
      <c r="R34" s="2">
        <f t="shared" si="8"/>
        <v>-0.4500566700380681</v>
      </c>
      <c r="S34" s="2">
        <f t="shared" si="8"/>
        <v>3.9389488343252711E-2</v>
      </c>
      <c r="T34" s="2">
        <f t="shared" si="8"/>
        <v>-0.52400725783088442</v>
      </c>
      <c r="U34" s="2">
        <f t="shared" si="8"/>
        <v>-1.1412786590293413</v>
      </c>
      <c r="V34" s="2">
        <f t="shared" si="8"/>
        <v>9.3264143367572536E-2</v>
      </c>
      <c r="W34" s="2">
        <f t="shared" si="9"/>
        <v>-0.858690845882909</v>
      </c>
      <c r="X34" s="2">
        <f t="shared" si="10"/>
        <v>-2.1837024086036809</v>
      </c>
      <c r="Y34" s="3">
        <f t="shared" si="11"/>
        <v>0.46606659110661586</v>
      </c>
      <c r="AJ34" s="13"/>
    </row>
    <row r="35" spans="1:36">
      <c r="A35">
        <f t="shared" si="12"/>
        <v>30</v>
      </c>
      <c r="B35" s="1">
        <v>0.13222800000000001</v>
      </c>
      <c r="C35" s="2">
        <v>-0.61091899999999999</v>
      </c>
      <c r="D35" s="2">
        <v>0.87537600000000004</v>
      </c>
      <c r="E35" s="2">
        <v>-8.1599999999999999E-4</v>
      </c>
      <c r="F35" s="2">
        <v>-1.7930000000000001E-3</v>
      </c>
      <c r="G35" s="2">
        <v>1.6000000000000001E-4</v>
      </c>
      <c r="H35" s="2">
        <v>-1.902E-3</v>
      </c>
      <c r="I35" s="2">
        <v>-4.2319999999999997E-3</v>
      </c>
      <c r="J35" s="2">
        <v>4.28E-4</v>
      </c>
      <c r="K35" s="2">
        <v>-3.2820000000000002E-3</v>
      </c>
      <c r="L35" s="2">
        <v>-8.3870000000000004E-3</v>
      </c>
      <c r="M35" s="3">
        <v>1.8240000000000001E-3</v>
      </c>
      <c r="N35" s="1">
        <f t="shared" si="7"/>
        <v>0.33602537191300774</v>
      </c>
      <c r="O35" s="2">
        <f t="shared" si="7"/>
        <v>-1.5525023760755872</v>
      </c>
      <c r="P35" s="2">
        <f t="shared" si="7"/>
        <v>2.2245556611589152</v>
      </c>
      <c r="Q35" s="2">
        <f t="shared" si="8"/>
        <v>-0.20736659669738203</v>
      </c>
      <c r="R35" s="2">
        <f t="shared" si="8"/>
        <v>-0.45564743612549752</v>
      </c>
      <c r="S35" s="2">
        <f t="shared" si="8"/>
        <v>4.066011699948667E-2</v>
      </c>
      <c r="T35" s="2">
        <f t="shared" si="8"/>
        <v>-0.48334714083139779</v>
      </c>
      <c r="U35" s="2">
        <f t="shared" si="8"/>
        <v>-1.0754600946364223</v>
      </c>
      <c r="V35" s="2">
        <f t="shared" si="8"/>
        <v>0.10876581297362684</v>
      </c>
      <c r="W35" s="2">
        <f t="shared" si="9"/>
        <v>-0.83404064995197036</v>
      </c>
      <c r="X35" s="2">
        <f t="shared" si="10"/>
        <v>-2.1313525079668416</v>
      </c>
      <c r="Y35" s="3">
        <f t="shared" si="11"/>
        <v>0.46352533379414801</v>
      </c>
    </row>
    <row r="36" spans="1:36">
      <c r="A36">
        <f t="shared" si="12"/>
        <v>31</v>
      </c>
      <c r="B36" s="1">
        <v>0.102322</v>
      </c>
      <c r="C36" s="2">
        <v>-0.60092999999999996</v>
      </c>
      <c r="D36" s="2">
        <v>0.80557400000000001</v>
      </c>
      <c r="E36" s="2">
        <v>-8.2299999999999995E-4</v>
      </c>
      <c r="F36" s="2">
        <v>-1.812E-3</v>
      </c>
      <c r="G36" s="2">
        <v>1.65E-4</v>
      </c>
      <c r="H36" s="2">
        <v>-1.755E-3</v>
      </c>
      <c r="I36" s="2">
        <v>-3.9890000000000004E-3</v>
      </c>
      <c r="J36" s="2">
        <v>4.8000000000000001E-4</v>
      </c>
      <c r="K36" s="2">
        <v>-3.1800000000000001E-3</v>
      </c>
      <c r="L36" s="2">
        <v>-8.175E-3</v>
      </c>
      <c r="M36" s="3">
        <v>1.8140000000000001E-3</v>
      </c>
      <c r="N36" s="1">
        <f t="shared" si="7"/>
        <v>0.26002653072634219</v>
      </c>
      <c r="O36" s="2">
        <f t="shared" si="7"/>
        <v>-1.5271177567813452</v>
      </c>
      <c r="P36" s="2">
        <f t="shared" si="7"/>
        <v>2.0471708182340298</v>
      </c>
      <c r="Q36" s="2">
        <f t="shared" si="8"/>
        <v>-0.20914547681610954</v>
      </c>
      <c r="R36" s="2">
        <f t="shared" si="8"/>
        <v>-0.46047582501918649</v>
      </c>
      <c r="S36" s="2">
        <f t="shared" si="8"/>
        <v>4.1930745655720629E-2</v>
      </c>
      <c r="T36" s="2">
        <f t="shared" si="8"/>
        <v>-0.44599065833811941</v>
      </c>
      <c r="U36" s="2">
        <f t="shared" si="8"/>
        <v>-1.013707541943452</v>
      </c>
      <c r="V36" s="2">
        <f t="shared" si="8"/>
        <v>0.12198035099846001</v>
      </c>
      <c r="W36" s="2">
        <f t="shared" si="9"/>
        <v>-0.80811982536479754</v>
      </c>
      <c r="X36" s="2">
        <f t="shared" si="10"/>
        <v>-2.077477852942522</v>
      </c>
      <c r="Y36" s="3">
        <f t="shared" si="11"/>
        <v>0.46098407648168011</v>
      </c>
    </row>
    <row r="37" spans="1:36">
      <c r="A37">
        <f t="shared" si="12"/>
        <v>32</v>
      </c>
      <c r="B37" s="1">
        <v>7.5200000000000003E-2</v>
      </c>
      <c r="C37" s="2">
        <v>-0.59100799999999998</v>
      </c>
      <c r="D37" s="2">
        <v>0.74140700000000004</v>
      </c>
      <c r="E37" s="2">
        <v>-8.2899999999999998E-4</v>
      </c>
      <c r="F37" s="2">
        <v>-1.8289999999999999E-3</v>
      </c>
      <c r="G37" s="2">
        <v>1.7000000000000001E-4</v>
      </c>
      <c r="H37" s="2">
        <v>-1.619E-3</v>
      </c>
      <c r="I37" s="2">
        <v>-3.7620000000000002E-3</v>
      </c>
      <c r="J37" s="2">
        <v>5.2300000000000003E-4</v>
      </c>
      <c r="K37" s="2">
        <v>-3.0760000000000002E-3</v>
      </c>
      <c r="L37" s="2">
        <v>-7.9559999999999995E-3</v>
      </c>
      <c r="M37" s="3">
        <v>1.804E-3</v>
      </c>
      <c r="N37" s="1">
        <f t="shared" si="7"/>
        <v>0.19110254989758735</v>
      </c>
      <c r="O37" s="2">
        <f t="shared" si="7"/>
        <v>-1.5019034017270385</v>
      </c>
      <c r="P37" s="2">
        <f t="shared" si="7"/>
        <v>1.8841059602649008</v>
      </c>
      <c r="Q37" s="2">
        <f t="shared" si="8"/>
        <v>-0.2106702312035903</v>
      </c>
      <c r="R37" s="2">
        <f t="shared" si="8"/>
        <v>-0.46479596245038191</v>
      </c>
      <c r="S37" s="2">
        <f t="shared" si="8"/>
        <v>4.3201374311954588E-2</v>
      </c>
      <c r="T37" s="2">
        <f t="shared" si="8"/>
        <v>-0.4114295588885557</v>
      </c>
      <c r="U37" s="2">
        <f t="shared" si="8"/>
        <v>-0.95602100095043041</v>
      </c>
      <c r="V37" s="2">
        <f t="shared" si="8"/>
        <v>0.13290775744207203</v>
      </c>
      <c r="W37" s="2">
        <f t="shared" si="9"/>
        <v>-0.78169074931513127</v>
      </c>
      <c r="X37" s="2">
        <f t="shared" si="10"/>
        <v>-2.0218243177994744</v>
      </c>
      <c r="Y37" s="3">
        <f t="shared" si="11"/>
        <v>0.4584428191692122</v>
      </c>
    </row>
    <row r="38" spans="1:36">
      <c r="A38">
        <f t="shared" si="12"/>
        <v>33</v>
      </c>
      <c r="B38" s="1">
        <v>5.0509999999999999E-2</v>
      </c>
      <c r="C38" s="2">
        <v>-0.58147300000000002</v>
      </c>
      <c r="D38" s="2">
        <v>0.68249400000000005</v>
      </c>
      <c r="E38" s="2">
        <v>-8.34E-4</v>
      </c>
      <c r="F38" s="2">
        <v>-1.8439999999999999E-3</v>
      </c>
      <c r="G38" s="2">
        <v>1.75E-4</v>
      </c>
      <c r="H38" s="2">
        <v>-1.495E-3</v>
      </c>
      <c r="I38" s="2">
        <v>-3.5500000000000002E-3</v>
      </c>
      <c r="J38" s="2">
        <v>5.5900000000000004E-4</v>
      </c>
      <c r="K38" s="2">
        <v>-2.9689999999999999E-3</v>
      </c>
      <c r="L38" s="2">
        <v>-7.7320000000000002E-3</v>
      </c>
      <c r="M38" s="3">
        <v>1.7949999999999999E-3</v>
      </c>
      <c r="N38" s="1">
        <f t="shared" si="7"/>
        <v>0.12835890685275447</v>
      </c>
      <c r="O38" s="2">
        <f t="shared" si="7"/>
        <v>-1.4776725132526569</v>
      </c>
      <c r="P38" s="2">
        <f t="shared" si="7"/>
        <v>1.7343928682154786</v>
      </c>
      <c r="Q38" s="2">
        <f t="shared" si="8"/>
        <v>-0.21194085985982425</v>
      </c>
      <c r="R38" s="2">
        <f t="shared" si="8"/>
        <v>-0.46860784841908382</v>
      </c>
      <c r="S38" s="2">
        <f t="shared" si="8"/>
        <v>4.447200296818854E-2</v>
      </c>
      <c r="T38" s="2">
        <f t="shared" si="8"/>
        <v>-0.37991796821395352</v>
      </c>
      <c r="U38" s="2">
        <f t="shared" si="8"/>
        <v>-0.90214634592611054</v>
      </c>
      <c r="V38" s="2">
        <f t="shared" si="8"/>
        <v>0.14205628376695656</v>
      </c>
      <c r="W38" s="2">
        <f t="shared" si="9"/>
        <v>-0.7544992960717245</v>
      </c>
      <c r="X38" s="2">
        <f t="shared" si="10"/>
        <v>-1.9649001540001931</v>
      </c>
      <c r="Y38" s="3">
        <f t="shared" si="11"/>
        <v>0.45615568758799102</v>
      </c>
    </row>
    <row r="39" spans="1:36">
      <c r="A39">
        <f t="shared" si="12"/>
        <v>34</v>
      </c>
      <c r="B39" s="1">
        <v>2.794E-2</v>
      </c>
      <c r="C39" s="2">
        <v>-0.57259300000000002</v>
      </c>
      <c r="D39" s="2">
        <v>0.62847200000000003</v>
      </c>
      <c r="E39" s="2">
        <v>-8.3799999999999999E-4</v>
      </c>
      <c r="F39" s="2">
        <v>-1.8569999999999999E-3</v>
      </c>
      <c r="G39" s="2">
        <v>1.8100000000000001E-4</v>
      </c>
      <c r="H39" s="2">
        <v>-1.3810000000000001E-3</v>
      </c>
      <c r="I39" s="2">
        <v>-3.3509999999999998E-3</v>
      </c>
      <c r="J39" s="2">
        <v>5.8900000000000001E-4</v>
      </c>
      <c r="K39" s="2">
        <v>-2.8600000000000001E-3</v>
      </c>
      <c r="L39" s="2">
        <v>-7.5050000000000004E-3</v>
      </c>
      <c r="M39" s="3">
        <v>1.7849999999999999E-3</v>
      </c>
      <c r="N39" s="1">
        <f t="shared" si="7"/>
        <v>7.1002729310353591E-2</v>
      </c>
      <c r="O39" s="2">
        <f t="shared" si="7"/>
        <v>-1.4551061483179419</v>
      </c>
      <c r="P39" s="2">
        <f t="shared" si="7"/>
        <v>1.5971090656813367</v>
      </c>
      <c r="Q39" s="2">
        <f t="shared" si="8"/>
        <v>-0.21295736278481142</v>
      </c>
      <c r="R39" s="2">
        <f t="shared" si="8"/>
        <v>-0.47191148292529217</v>
      </c>
      <c r="S39" s="2">
        <f t="shared" si="8"/>
        <v>4.5996757355669299E-2</v>
      </c>
      <c r="T39" s="2">
        <f t="shared" si="8"/>
        <v>-0.35094763485181929</v>
      </c>
      <c r="U39" s="2">
        <f t="shared" si="8"/>
        <v>-0.85157532540799874</v>
      </c>
      <c r="V39" s="2">
        <f t="shared" si="8"/>
        <v>0.1496800557043603</v>
      </c>
      <c r="W39" s="2">
        <f t="shared" si="9"/>
        <v>-0.72679959136582428</v>
      </c>
      <c r="X39" s="2">
        <f t="shared" si="10"/>
        <v>-1.9072136130071717</v>
      </c>
      <c r="Y39" s="3">
        <f t="shared" si="11"/>
        <v>0.45361443027552312</v>
      </c>
    </row>
    <row r="40" spans="1:36">
      <c r="A40">
        <f t="shared" si="12"/>
        <v>35</v>
      </c>
      <c r="B40" s="1">
        <v>7.2240000000000004E-3</v>
      </c>
      <c r="C40" s="2">
        <v>-0.56456700000000004</v>
      </c>
      <c r="D40" s="2">
        <v>0.57901499999999995</v>
      </c>
      <c r="E40" s="2">
        <v>-8.4099999999999995E-4</v>
      </c>
      <c r="F40" s="2">
        <v>-1.867E-3</v>
      </c>
      <c r="G40" s="2">
        <v>1.8599999999999999E-4</v>
      </c>
      <c r="H40" s="2">
        <v>-1.276E-3</v>
      </c>
      <c r="I40" s="2">
        <v>-3.166E-3</v>
      </c>
      <c r="J40" s="2">
        <v>6.1399999999999996E-4</v>
      </c>
      <c r="K40" s="2">
        <v>-2.7490000000000001E-3</v>
      </c>
      <c r="L40" s="2">
        <v>-7.2750000000000002E-3</v>
      </c>
      <c r="M40" s="3">
        <v>1.776E-3</v>
      </c>
      <c r="N40" s="1">
        <f t="shared" si="7"/>
        <v>1.835804282526823E-2</v>
      </c>
      <c r="O40" s="2">
        <f t="shared" si="7"/>
        <v>-1.4347100171280744</v>
      </c>
      <c r="P40" s="2">
        <f t="shared" si="7"/>
        <v>1.4714261027786106</v>
      </c>
      <c r="Q40" s="2">
        <f t="shared" si="8"/>
        <v>-0.21371973997855179</v>
      </c>
      <c r="R40" s="2">
        <f t="shared" si="8"/>
        <v>-0.47445274023776007</v>
      </c>
      <c r="S40" s="2">
        <f t="shared" si="8"/>
        <v>4.7267386011903251E-2</v>
      </c>
      <c r="T40" s="2">
        <f t="shared" si="8"/>
        <v>-0.32426443307090613</v>
      </c>
      <c r="U40" s="2">
        <f t="shared" si="8"/>
        <v>-0.80456206512734241</v>
      </c>
      <c r="V40" s="2">
        <f t="shared" si="8"/>
        <v>0.15603319898553009</v>
      </c>
      <c r="W40" s="2">
        <f t="shared" si="9"/>
        <v>-0.69859163519743039</v>
      </c>
      <c r="X40" s="2">
        <f t="shared" si="10"/>
        <v>-1.8487646948204095</v>
      </c>
      <c r="Y40" s="3">
        <f t="shared" si="11"/>
        <v>0.45132729869430205</v>
      </c>
    </row>
    <row r="41" spans="1:36">
      <c r="A41">
        <f t="shared" si="12"/>
        <v>36</v>
      </c>
      <c r="B41" s="1">
        <v>-1.1853000000000001E-2</v>
      </c>
      <c r="C41" s="2">
        <v>-0.55753200000000003</v>
      </c>
      <c r="D41" s="2">
        <v>0.53382600000000002</v>
      </c>
      <c r="E41" s="2">
        <v>-8.4199999999999998E-4</v>
      </c>
      <c r="F41" s="2">
        <v>-1.8760000000000001E-3</v>
      </c>
      <c r="G41" s="2">
        <v>1.9100000000000001E-4</v>
      </c>
      <c r="H41" s="2">
        <v>-1.1789999999999999E-3</v>
      </c>
      <c r="I41" s="2">
        <v>-2.993E-3</v>
      </c>
      <c r="J41" s="2">
        <v>6.3400000000000001E-4</v>
      </c>
      <c r="K41" s="2">
        <v>-2.6380000000000002E-3</v>
      </c>
      <c r="L41" s="2">
        <v>-7.0419999999999996E-3</v>
      </c>
      <c r="M41" s="3">
        <v>1.766E-3</v>
      </c>
      <c r="N41" s="1">
        <f t="shared" si="7"/>
        <v>-3.0121522924682217E-2</v>
      </c>
      <c r="O41" s="2">
        <f t="shared" si="7"/>
        <v>-1.4168322719348627</v>
      </c>
      <c r="P41" s="2">
        <f t="shared" si="7"/>
        <v>1.3565892260854981</v>
      </c>
      <c r="Q41" s="2">
        <f t="shared" si="8"/>
        <v>-0.21397386570979859</v>
      </c>
      <c r="R41" s="2">
        <f t="shared" si="8"/>
        <v>-0.4767398718189812</v>
      </c>
      <c r="S41" s="2">
        <f t="shared" si="8"/>
        <v>4.8538014668137217E-2</v>
      </c>
      <c r="T41" s="2">
        <f t="shared" si="8"/>
        <v>-0.29961423713996738</v>
      </c>
      <c r="U41" s="2">
        <f t="shared" si="8"/>
        <v>-0.76059831362164754</v>
      </c>
      <c r="V41" s="2">
        <f t="shared" si="8"/>
        <v>0.16111571361046592</v>
      </c>
      <c r="W41" s="2">
        <f t="shared" si="9"/>
        <v>-0.67038367902903651</v>
      </c>
      <c r="X41" s="2">
        <f t="shared" si="10"/>
        <v>-1.7895533994399069</v>
      </c>
      <c r="Y41" s="3">
        <f t="shared" si="11"/>
        <v>0.44878604138183409</v>
      </c>
    </row>
    <row r="42" spans="1:36">
      <c r="A42">
        <f t="shared" si="12"/>
        <v>37</v>
      </c>
      <c r="B42" s="1">
        <v>-2.9477E-2</v>
      </c>
      <c r="C42" s="2">
        <v>-0.55158099999999999</v>
      </c>
      <c r="D42" s="2">
        <v>0.49262699999999998</v>
      </c>
      <c r="E42" s="2">
        <v>-8.43E-4</v>
      </c>
      <c r="F42" s="2">
        <v>-1.882E-3</v>
      </c>
      <c r="G42" s="2">
        <v>1.9599999999999999E-4</v>
      </c>
      <c r="H42" s="2">
        <v>-1.091E-3</v>
      </c>
      <c r="I42" s="2">
        <v>-2.8310000000000002E-3</v>
      </c>
      <c r="J42" s="2">
        <v>6.4999999999999997E-4</v>
      </c>
      <c r="K42" s="2">
        <v>-2.526E-3</v>
      </c>
      <c r="L42" s="2">
        <v>-6.8089999999999999E-3</v>
      </c>
      <c r="M42" s="3">
        <v>1.7570000000000001E-3</v>
      </c>
      <c r="N42" s="1">
        <f t="shared" si="7"/>
        <v>-7.4908641799616787E-2</v>
      </c>
      <c r="O42" s="2">
        <f t="shared" si="7"/>
        <v>-1.4017092496683659</v>
      </c>
      <c r="P42" s="2">
        <f t="shared" si="7"/>
        <v>1.2518919660691323</v>
      </c>
      <c r="Q42" s="2">
        <f t="shared" si="8"/>
        <v>-0.21422799144104537</v>
      </c>
      <c r="R42" s="2">
        <f t="shared" si="8"/>
        <v>-0.47826462620646193</v>
      </c>
      <c r="S42" s="2">
        <f t="shared" si="8"/>
        <v>4.9808643324371168E-2</v>
      </c>
      <c r="T42" s="2">
        <f t="shared" si="8"/>
        <v>-0.27725117279024974</v>
      </c>
      <c r="U42" s="2">
        <f t="shared" si="8"/>
        <v>-0.71942994515966729</v>
      </c>
      <c r="V42" s="2">
        <f t="shared" si="8"/>
        <v>0.16518172531041458</v>
      </c>
      <c r="W42" s="2">
        <f t="shared" si="9"/>
        <v>-0.64192159712939578</v>
      </c>
      <c r="X42" s="2">
        <f t="shared" si="10"/>
        <v>-1.7303421040594045</v>
      </c>
      <c r="Y42" s="3">
        <f t="shared" si="11"/>
        <v>0.44649890980061302</v>
      </c>
    </row>
    <row r="43" spans="1:36">
      <c r="A43">
        <f t="shared" si="12"/>
        <v>38</v>
      </c>
      <c r="B43" s="1">
        <v>-4.5807E-2</v>
      </c>
      <c r="C43" s="2">
        <v>-0.546767</v>
      </c>
      <c r="D43" s="2">
        <v>0.45515299999999997</v>
      </c>
      <c r="E43" s="2">
        <v>-8.43E-4</v>
      </c>
      <c r="F43" s="2">
        <v>-1.8860000000000001E-3</v>
      </c>
      <c r="G43" s="2">
        <v>2.0100000000000001E-4</v>
      </c>
      <c r="H43" s="2">
        <v>-1.0089999999999999E-3</v>
      </c>
      <c r="I43" s="2">
        <v>-2.6800000000000001E-3</v>
      </c>
      <c r="J43" s="2">
        <v>6.6200000000000005E-4</v>
      </c>
      <c r="K43" s="2">
        <v>-2.4139999999999999E-3</v>
      </c>
      <c r="L43" s="2">
        <v>-6.5760000000000002E-3</v>
      </c>
      <c r="M43" s="3">
        <v>1.7470000000000001E-3</v>
      </c>
      <c r="N43" s="1">
        <f t="shared" si="7"/>
        <v>-0.11640737371221786</v>
      </c>
      <c r="O43" s="2">
        <f t="shared" si="7"/>
        <v>-1.3894756369661454</v>
      </c>
      <c r="P43" s="2">
        <f t="shared" si="7"/>
        <v>1.1566608895417096</v>
      </c>
      <c r="Q43" s="2">
        <f t="shared" si="8"/>
        <v>-0.21422799144104537</v>
      </c>
      <c r="R43" s="2">
        <f t="shared" si="8"/>
        <v>-0.47928112913144916</v>
      </c>
      <c r="S43" s="2">
        <f t="shared" si="8"/>
        <v>5.1079271980605127E-2</v>
      </c>
      <c r="T43" s="2">
        <f t="shared" si="8"/>
        <v>-0.25641286282801279</v>
      </c>
      <c r="U43" s="2">
        <f t="shared" si="8"/>
        <v>-0.68105695974140168</v>
      </c>
      <c r="V43" s="2">
        <f t="shared" si="8"/>
        <v>0.1682312340853761</v>
      </c>
      <c r="W43" s="2">
        <f t="shared" si="9"/>
        <v>-0.61345951522975506</v>
      </c>
      <c r="X43" s="2">
        <f t="shared" si="10"/>
        <v>-1.6711308086789023</v>
      </c>
      <c r="Y43" s="3">
        <f t="shared" si="11"/>
        <v>0.44395765248814506</v>
      </c>
    </row>
    <row r="44" spans="1:36">
      <c r="A44">
        <f t="shared" si="12"/>
        <v>39</v>
      </c>
      <c r="B44" s="1">
        <v>-6.0978999999999998E-2</v>
      </c>
      <c r="C44" s="2">
        <v>-0.54310800000000004</v>
      </c>
      <c r="D44" s="2">
        <v>0.42115000000000002</v>
      </c>
      <c r="E44" s="2">
        <v>-8.4199999999999998E-4</v>
      </c>
      <c r="F44" s="2">
        <v>-1.8890000000000001E-3</v>
      </c>
      <c r="G44" s="2">
        <v>2.05E-4</v>
      </c>
      <c r="H44" s="2">
        <v>-9.3300000000000002E-4</v>
      </c>
      <c r="I44" s="2">
        <v>-2.5379999999999999E-3</v>
      </c>
      <c r="J44" s="2">
        <v>6.7199999999999996E-4</v>
      </c>
      <c r="K44" s="2">
        <v>-2.3019999999999998E-3</v>
      </c>
      <c r="L44" s="2">
        <v>-6.3420000000000004E-3</v>
      </c>
      <c r="M44" s="3">
        <v>1.738E-3</v>
      </c>
      <c r="N44" s="1">
        <f t="shared" si="7"/>
        <v>-0.15496332965698109</v>
      </c>
      <c r="O44" s="2">
        <f t="shared" si="7"/>
        <v>-1.3801771764598254</v>
      </c>
      <c r="P44" s="2">
        <f t="shared" si="7"/>
        <v>1.0702505171458632</v>
      </c>
      <c r="Q44" s="2">
        <f t="shared" si="8"/>
        <v>-0.21397386570979859</v>
      </c>
      <c r="R44" s="2">
        <f t="shared" si="8"/>
        <v>-0.4800435063251895</v>
      </c>
      <c r="S44" s="2">
        <f t="shared" si="8"/>
        <v>5.2095774905592293E-2</v>
      </c>
      <c r="T44" s="2">
        <f t="shared" si="8"/>
        <v>-0.23709930725325665</v>
      </c>
      <c r="U44" s="2">
        <f t="shared" si="8"/>
        <v>-0.64497110590435724</v>
      </c>
      <c r="V44" s="2">
        <f t="shared" si="8"/>
        <v>0.17077249139784401</v>
      </c>
      <c r="W44" s="2">
        <f t="shared" si="9"/>
        <v>-0.58499743333011445</v>
      </c>
      <c r="X44" s="2">
        <f t="shared" si="10"/>
        <v>-1.6116653875671529</v>
      </c>
      <c r="Y44" s="3">
        <f t="shared" si="11"/>
        <v>0.44167052090692394</v>
      </c>
    </row>
    <row r="45" spans="1:36">
      <c r="A45">
        <f t="shared" si="12"/>
        <v>40</v>
      </c>
      <c r="B45" s="1">
        <v>-7.5106999999999993E-2</v>
      </c>
      <c r="C45" s="2">
        <v>-0.54058799999999996</v>
      </c>
      <c r="D45" s="2">
        <v>0.390374</v>
      </c>
      <c r="E45" s="2">
        <v>-8.4000000000000003E-4</v>
      </c>
      <c r="F45" s="2">
        <v>-1.8890000000000001E-3</v>
      </c>
      <c r="G45" s="2">
        <v>2.1000000000000001E-4</v>
      </c>
      <c r="H45" s="2">
        <v>-8.6399999999999997E-4</v>
      </c>
      <c r="I45" s="2">
        <v>-2.4060000000000002E-3</v>
      </c>
      <c r="J45" s="2">
        <v>6.7900000000000002E-4</v>
      </c>
      <c r="K45" s="2">
        <v>-2.1909999999999998E-3</v>
      </c>
      <c r="L45" s="2">
        <v>-6.11E-3</v>
      </c>
      <c r="M45" s="3">
        <v>1.7279999999999999E-3</v>
      </c>
      <c r="N45" s="1">
        <f t="shared" si="7"/>
        <v>-0.19086621296752782</v>
      </c>
      <c r="O45" s="2">
        <f t="shared" si="7"/>
        <v>-1.3737732080324061</v>
      </c>
      <c r="P45" s="2">
        <f t="shared" si="7"/>
        <v>0.99204078209735058</v>
      </c>
      <c r="Q45" s="2">
        <f t="shared" si="8"/>
        <v>-0.21346561424730501</v>
      </c>
      <c r="R45" s="2">
        <f t="shared" si="8"/>
        <v>-0.4800435063251895</v>
      </c>
      <c r="S45" s="2">
        <f t="shared" si="8"/>
        <v>5.3366403561826252E-2</v>
      </c>
      <c r="T45" s="2">
        <f t="shared" si="8"/>
        <v>-0.21956463179722799</v>
      </c>
      <c r="U45" s="2">
        <f t="shared" si="8"/>
        <v>-0.61142650937978082</v>
      </c>
      <c r="V45" s="2">
        <f t="shared" si="8"/>
        <v>0.17255137151657154</v>
      </c>
      <c r="W45" s="2">
        <f t="shared" si="9"/>
        <v>-0.55678947716172056</v>
      </c>
      <c r="X45" s="2">
        <f t="shared" si="10"/>
        <v>-1.552708217917897</v>
      </c>
      <c r="Y45" s="3">
        <f t="shared" si="11"/>
        <v>0.43912926359445598</v>
      </c>
    </row>
    <row r="46" spans="1:36">
      <c r="A46">
        <f t="shared" si="12"/>
        <v>41</v>
      </c>
      <c r="B46" s="1">
        <v>-8.8285000000000002E-2</v>
      </c>
      <c r="C46" s="2">
        <v>-0.53916399999999998</v>
      </c>
      <c r="D46" s="2">
        <v>0.362593</v>
      </c>
      <c r="E46" s="2">
        <v>-8.3699999999999996E-4</v>
      </c>
      <c r="F46" s="2">
        <v>-1.8879999999999999E-3</v>
      </c>
      <c r="G46" s="2">
        <v>2.1499999999999999E-4</v>
      </c>
      <c r="H46" s="2">
        <v>-7.9900000000000001E-4</v>
      </c>
      <c r="I46" s="2">
        <v>-2.2820000000000002E-3</v>
      </c>
      <c r="J46" s="2">
        <v>6.8400000000000004E-4</v>
      </c>
      <c r="K46" s="2">
        <v>-2.081E-3</v>
      </c>
      <c r="L46" s="2">
        <v>-5.8789999999999997E-3</v>
      </c>
      <c r="M46" s="3">
        <v>1.7179999999999999E-3</v>
      </c>
      <c r="N46" s="1">
        <f t="shared" si="7"/>
        <v>-0.22435490183123002</v>
      </c>
      <c r="O46" s="2">
        <f t="shared" si="7"/>
        <v>-1.3701544576194518</v>
      </c>
      <c r="P46" s="2">
        <f t="shared" si="7"/>
        <v>0.92144211269967935</v>
      </c>
      <c r="Q46" s="2">
        <f t="shared" si="8"/>
        <v>-0.21270323705356461</v>
      </c>
      <c r="R46" s="2">
        <f t="shared" si="8"/>
        <v>-0.47978938059394266</v>
      </c>
      <c r="S46" s="2">
        <f t="shared" si="8"/>
        <v>5.4637032218060204E-2</v>
      </c>
      <c r="T46" s="2">
        <f t="shared" si="8"/>
        <v>-0.20304645926618656</v>
      </c>
      <c r="U46" s="2">
        <f t="shared" si="8"/>
        <v>-0.57991491870517864</v>
      </c>
      <c r="V46" s="2">
        <f t="shared" si="8"/>
        <v>0.17382200017280552</v>
      </c>
      <c r="W46" s="2">
        <f t="shared" si="9"/>
        <v>-0.5288356467245735</v>
      </c>
      <c r="X46" s="2">
        <f t="shared" si="10"/>
        <v>-1.4940051739998883</v>
      </c>
      <c r="Y46" s="3">
        <f t="shared" si="11"/>
        <v>0.43658800628198807</v>
      </c>
    </row>
    <row r="47" spans="1:36">
      <c r="A47">
        <f t="shared" si="12"/>
        <v>42</v>
      </c>
      <c r="B47" s="1">
        <v>-0.10059700000000001</v>
      </c>
      <c r="C47" s="2">
        <v>-0.53877399999999998</v>
      </c>
      <c r="D47" s="2">
        <v>0.33757999999999999</v>
      </c>
      <c r="E47" s="2">
        <v>-8.3299999999999997E-4</v>
      </c>
      <c r="F47" s="2">
        <v>-1.885E-3</v>
      </c>
      <c r="G47" s="2">
        <v>2.1900000000000001E-4</v>
      </c>
      <c r="H47" s="2">
        <v>-7.3899999999999997E-4</v>
      </c>
      <c r="I47" s="2">
        <v>-2.166E-3</v>
      </c>
      <c r="J47" s="2">
        <v>6.87E-4</v>
      </c>
      <c r="K47" s="2">
        <v>-1.9710000000000001E-3</v>
      </c>
      <c r="L47" s="2">
        <v>-5.6509999999999998E-3</v>
      </c>
      <c r="M47" s="3">
        <v>1.709E-3</v>
      </c>
      <c r="N47" s="1">
        <f t="shared" si="7"/>
        <v>-0.25564286186233504</v>
      </c>
      <c r="O47" s="2">
        <f t="shared" si="7"/>
        <v>-1.3691633672675894</v>
      </c>
      <c r="P47" s="2">
        <f t="shared" si="7"/>
        <v>0.85787764354291929</v>
      </c>
      <c r="Q47" s="2">
        <f t="shared" si="8"/>
        <v>-0.21168673412857747</v>
      </c>
      <c r="R47" s="2">
        <f t="shared" si="8"/>
        <v>-0.47902700340020232</v>
      </c>
      <c r="S47" s="2">
        <f t="shared" si="8"/>
        <v>5.5653535143047383E-2</v>
      </c>
      <c r="T47" s="2">
        <f t="shared" si="8"/>
        <v>-0.18779891539137902</v>
      </c>
      <c r="U47" s="2">
        <f t="shared" si="8"/>
        <v>-0.55043633388055069</v>
      </c>
      <c r="V47" s="2">
        <f t="shared" si="8"/>
        <v>0.17458437736654586</v>
      </c>
      <c r="W47" s="2">
        <f t="shared" si="9"/>
        <v>-0.50088181628742634</v>
      </c>
      <c r="X47" s="2">
        <f t="shared" si="10"/>
        <v>-1.4360645072756195</v>
      </c>
      <c r="Y47" s="3">
        <f t="shared" si="11"/>
        <v>0.43430087470076695</v>
      </c>
    </row>
    <row r="48" spans="1:36">
      <c r="A48">
        <f t="shared" si="12"/>
        <v>43</v>
      </c>
      <c r="B48" s="1">
        <v>-0.11211</v>
      </c>
      <c r="C48" s="2">
        <v>-0.53933699999999996</v>
      </c>
      <c r="D48" s="2">
        <v>0.31511699999999998</v>
      </c>
      <c r="E48" s="2">
        <v>-8.2799999999999996E-4</v>
      </c>
      <c r="F48" s="2">
        <v>-1.8799999999999999E-3</v>
      </c>
      <c r="G48" s="2">
        <v>2.23E-4</v>
      </c>
      <c r="H48" s="2">
        <v>-6.8400000000000004E-4</v>
      </c>
      <c r="I48" s="2">
        <v>-2.0569999999999998E-3</v>
      </c>
      <c r="J48" s="2">
        <v>6.8999999999999997E-4</v>
      </c>
      <c r="K48" s="2">
        <v>-1.8630000000000001E-3</v>
      </c>
      <c r="L48" s="2">
        <v>-5.4250000000000001E-3</v>
      </c>
      <c r="M48" s="3">
        <v>1.699E-3</v>
      </c>
      <c r="N48" s="1">
        <f t="shared" si="7"/>
        <v>-0.28490035730077817</v>
      </c>
      <c r="O48" s="2">
        <f t="shared" si="7"/>
        <v>-1.3705940951345088</v>
      </c>
      <c r="P48" s="2">
        <f t="shared" si="7"/>
        <v>0.80079338053295246</v>
      </c>
      <c r="Q48" s="2">
        <f t="shared" si="8"/>
        <v>-0.21041610547234349</v>
      </c>
      <c r="R48" s="2">
        <f t="shared" si="8"/>
        <v>-0.47775637474396837</v>
      </c>
      <c r="S48" s="2">
        <f t="shared" si="8"/>
        <v>5.6670038068034542E-2</v>
      </c>
      <c r="T48" s="2">
        <f t="shared" si="8"/>
        <v>-0.17382200017280552</v>
      </c>
      <c r="U48" s="2">
        <f t="shared" si="8"/>
        <v>-0.52273662917465047</v>
      </c>
      <c r="V48" s="2">
        <f t="shared" si="8"/>
        <v>0.17534675456028623</v>
      </c>
      <c r="W48" s="2">
        <f t="shared" si="9"/>
        <v>-0.47343623731277296</v>
      </c>
      <c r="X48" s="2">
        <f t="shared" si="10"/>
        <v>-1.3786320920138448</v>
      </c>
      <c r="Y48" s="3">
        <f t="shared" si="11"/>
        <v>0.43175961738829904</v>
      </c>
    </row>
    <row r="49" spans="1:25">
      <c r="A49">
        <f t="shared" si="12"/>
        <v>44</v>
      </c>
      <c r="B49" s="1">
        <v>-0.12288499999999999</v>
      </c>
      <c r="C49" s="2">
        <v>-0.54076199999999996</v>
      </c>
      <c r="D49" s="2">
        <v>0.29499300000000001</v>
      </c>
      <c r="E49" s="2">
        <v>-8.2299999999999995E-4</v>
      </c>
      <c r="F49" s="2">
        <v>-1.8730000000000001E-3</v>
      </c>
      <c r="G49" s="2">
        <v>2.2699999999999999E-4</v>
      </c>
      <c r="H49" s="2">
        <v>-6.3199999999999997E-4</v>
      </c>
      <c r="I49" s="2">
        <v>-1.9550000000000001E-3</v>
      </c>
      <c r="J49" s="2">
        <v>6.9099999999999999E-4</v>
      </c>
      <c r="K49" s="2">
        <v>-1.756E-3</v>
      </c>
      <c r="L49" s="2">
        <v>-5.202E-3</v>
      </c>
      <c r="M49" s="3">
        <v>1.6900000000000001E-3</v>
      </c>
      <c r="N49" s="1">
        <f t="shared" si="7"/>
        <v>-0.31228240484261993</v>
      </c>
      <c r="O49" s="2">
        <f t="shared" si="7"/>
        <v>-1.3742153868047755</v>
      </c>
      <c r="P49" s="2">
        <f t="shared" si="7"/>
        <v>0.74965311837684823</v>
      </c>
      <c r="Q49" s="2">
        <f t="shared" si="8"/>
        <v>-0.20914547681610954</v>
      </c>
      <c r="R49" s="2">
        <f t="shared" si="8"/>
        <v>-0.47597749462524086</v>
      </c>
      <c r="S49" s="2">
        <f t="shared" si="8"/>
        <v>5.7686540993021708E-2</v>
      </c>
      <c r="T49" s="2">
        <f t="shared" si="8"/>
        <v>-0.16060746214797231</v>
      </c>
      <c r="U49" s="2">
        <f t="shared" si="8"/>
        <v>-0.49681580458747776</v>
      </c>
      <c r="V49" s="2">
        <f t="shared" si="8"/>
        <v>0.17560088029153303</v>
      </c>
      <c r="W49" s="2">
        <f t="shared" si="9"/>
        <v>-0.44624478406936618</v>
      </c>
      <c r="X49" s="2">
        <f t="shared" si="10"/>
        <v>-1.3219620539458103</v>
      </c>
      <c r="Y49" s="3">
        <f t="shared" si="11"/>
        <v>0.42947248580707797</v>
      </c>
    </row>
    <row r="50" spans="1:25">
      <c r="A50">
        <f t="shared" si="12"/>
        <v>45</v>
      </c>
      <c r="B50" s="1">
        <v>-0.13297</v>
      </c>
      <c r="C50" s="2">
        <v>-0.54294799999999999</v>
      </c>
      <c r="D50" s="2">
        <v>0.27700799999999998</v>
      </c>
      <c r="E50" s="2">
        <v>-8.1700000000000002E-4</v>
      </c>
      <c r="F50" s="2">
        <v>-1.8649999999999999E-3</v>
      </c>
      <c r="G50" s="2">
        <v>2.31E-4</v>
      </c>
      <c r="H50" s="2">
        <v>-5.8399999999999999E-4</v>
      </c>
      <c r="I50" s="2">
        <v>-1.859E-3</v>
      </c>
      <c r="J50" s="2">
        <v>6.9099999999999999E-4</v>
      </c>
      <c r="K50" s="2">
        <v>-1.6509999999999999E-3</v>
      </c>
      <c r="L50" s="2">
        <v>-4.9820000000000003E-3</v>
      </c>
      <c r="M50" s="3">
        <v>1.681E-3</v>
      </c>
      <c r="N50" s="1">
        <f t="shared" si="7"/>
        <v>-0.3379109848388589</v>
      </c>
      <c r="O50" s="2">
        <f t="shared" si="7"/>
        <v>-1.3797705752898304</v>
      </c>
      <c r="P50" s="2">
        <f t="shared" si="7"/>
        <v>0.70394860561211259</v>
      </c>
      <c r="Q50" s="2">
        <f t="shared" si="8"/>
        <v>-0.20762072242862878</v>
      </c>
      <c r="R50" s="2">
        <f t="shared" si="8"/>
        <v>-0.47394448877526646</v>
      </c>
      <c r="S50" s="2">
        <f t="shared" si="8"/>
        <v>5.8703043918008874E-2</v>
      </c>
      <c r="T50" s="2">
        <f t="shared" si="8"/>
        <v>-0.14840942704812635</v>
      </c>
      <c r="U50" s="2">
        <f t="shared" si="8"/>
        <v>-0.47241973438778573</v>
      </c>
      <c r="V50" s="2">
        <f t="shared" si="8"/>
        <v>0.17560088029153303</v>
      </c>
      <c r="W50" s="2">
        <f t="shared" si="9"/>
        <v>-0.41956158228845303</v>
      </c>
      <c r="X50" s="2">
        <f t="shared" si="10"/>
        <v>-1.2660543930715162</v>
      </c>
      <c r="Y50" s="3">
        <f t="shared" si="11"/>
        <v>0.42718535422585679</v>
      </c>
    </row>
    <row r="51" spans="1:25">
      <c r="A51">
        <f t="shared" si="12"/>
        <v>46</v>
      </c>
      <c r="B51" s="1">
        <v>-0.14241000000000001</v>
      </c>
      <c r="C51" s="2">
        <v>-0.54578899999999997</v>
      </c>
      <c r="D51" s="2">
        <v>0.26096999999999998</v>
      </c>
      <c r="E51" s="2">
        <v>-8.0999999999999996E-4</v>
      </c>
      <c r="F51" s="2">
        <v>-1.8550000000000001E-3</v>
      </c>
      <c r="G51" s="2">
        <v>2.3499999999999999E-4</v>
      </c>
      <c r="H51" s="2">
        <v>-5.3899999999999998E-4</v>
      </c>
      <c r="I51" s="2">
        <v>-1.769E-3</v>
      </c>
      <c r="J51" s="2">
        <v>6.8999999999999997E-4</v>
      </c>
      <c r="K51" s="2">
        <v>-1.547E-3</v>
      </c>
      <c r="L51" s="2">
        <v>-4.7670000000000004E-3</v>
      </c>
      <c r="M51" s="3">
        <v>1.6720000000000001E-3</v>
      </c>
      <c r="N51" s="1">
        <f t="shared" si="7"/>
        <v>-0.36190045386855607</v>
      </c>
      <c r="O51" s="2">
        <f t="shared" si="7"/>
        <v>-1.3869902873145517</v>
      </c>
      <c r="P51" s="2">
        <f t="shared" si="7"/>
        <v>0.6631919208347522</v>
      </c>
      <c r="Q51" s="2">
        <f t="shared" si="8"/>
        <v>-0.20584184230990124</v>
      </c>
      <c r="R51" s="2">
        <f t="shared" si="8"/>
        <v>-0.47140323146279856</v>
      </c>
      <c r="S51" s="2">
        <f t="shared" si="8"/>
        <v>5.9719546842996046E-2</v>
      </c>
      <c r="T51" s="2">
        <f t="shared" si="8"/>
        <v>-0.1369737691420207</v>
      </c>
      <c r="U51" s="2">
        <f t="shared" si="8"/>
        <v>-0.44954841857557448</v>
      </c>
      <c r="V51" s="2">
        <f t="shared" si="8"/>
        <v>0.17534675456028623</v>
      </c>
      <c r="W51" s="2">
        <f t="shared" si="9"/>
        <v>-0.39313250623878671</v>
      </c>
      <c r="X51" s="2">
        <f t="shared" si="10"/>
        <v>-1.211417360853456</v>
      </c>
      <c r="Y51" s="3">
        <f t="shared" si="11"/>
        <v>0.42489822264463573</v>
      </c>
    </row>
    <row r="52" spans="1:25">
      <c r="A52">
        <f t="shared" si="12"/>
        <v>47</v>
      </c>
      <c r="B52" s="1">
        <v>-0.15124000000000001</v>
      </c>
      <c r="C52" s="2">
        <v>-0.54917899999999997</v>
      </c>
      <c r="D52" s="2">
        <v>0.246699</v>
      </c>
      <c r="E52" s="2">
        <v>-8.03E-4</v>
      </c>
      <c r="F52" s="2">
        <v>-1.8439999999999999E-3</v>
      </c>
      <c r="G52" s="2">
        <v>2.3800000000000001E-4</v>
      </c>
      <c r="H52" s="2">
        <v>-4.9700000000000005E-4</v>
      </c>
      <c r="I52" s="2">
        <v>-1.684E-3</v>
      </c>
      <c r="J52" s="2">
        <v>6.8999999999999997E-4</v>
      </c>
      <c r="K52" s="2">
        <v>-1.446E-3</v>
      </c>
      <c r="L52" s="2">
        <v>-4.555E-3</v>
      </c>
      <c r="M52" s="3">
        <v>1.6639999999999999E-3</v>
      </c>
      <c r="N52" s="1">
        <f t="shared" si="7"/>
        <v>-0.38433975593764774</v>
      </c>
      <c r="O52" s="2">
        <f t="shared" si="7"/>
        <v>-1.395605149603818</v>
      </c>
      <c r="P52" s="2">
        <f t="shared" si="7"/>
        <v>0.62692563772852261</v>
      </c>
      <c r="Q52" s="2">
        <f t="shared" si="8"/>
        <v>-0.2040629621911737</v>
      </c>
      <c r="R52" s="2">
        <f t="shared" si="8"/>
        <v>-0.46860784841908382</v>
      </c>
      <c r="S52" s="2">
        <f t="shared" si="8"/>
        <v>6.0481924036736426E-2</v>
      </c>
      <c r="T52" s="2">
        <f t="shared" si="8"/>
        <v>-0.12630048842965549</v>
      </c>
      <c r="U52" s="2">
        <f t="shared" si="8"/>
        <v>-0.42794773141959719</v>
      </c>
      <c r="V52" s="2">
        <f t="shared" si="8"/>
        <v>0.17534675456028623</v>
      </c>
      <c r="W52" s="2">
        <f t="shared" si="9"/>
        <v>-0.36746580738286078</v>
      </c>
      <c r="X52" s="2">
        <f t="shared" si="10"/>
        <v>-1.1575427058291361</v>
      </c>
      <c r="Y52" s="3">
        <f t="shared" si="11"/>
        <v>0.42286521679466132</v>
      </c>
    </row>
    <row r="53" spans="1:25">
      <c r="A53">
        <f t="shared" si="12"/>
        <v>48</v>
      </c>
      <c r="B53" s="1">
        <v>-0.159493</v>
      </c>
      <c r="C53" s="2">
        <v>-0.55301199999999995</v>
      </c>
      <c r="D53" s="2">
        <v>0.23402600000000001</v>
      </c>
      <c r="E53" s="2">
        <v>-7.9500000000000003E-4</v>
      </c>
      <c r="F53" s="2">
        <v>-1.8309999999999999E-3</v>
      </c>
      <c r="G53" s="2">
        <v>2.42E-4</v>
      </c>
      <c r="H53" s="2">
        <v>-4.5800000000000002E-4</v>
      </c>
      <c r="I53" s="2">
        <v>-1.604E-3</v>
      </c>
      <c r="J53" s="2">
        <v>6.8800000000000003E-4</v>
      </c>
      <c r="K53" s="2">
        <v>-1.346E-3</v>
      </c>
      <c r="L53" s="2">
        <v>-4.3480000000000003E-3</v>
      </c>
      <c r="M53" s="3">
        <v>1.6559999999999999E-3</v>
      </c>
      <c r="N53" s="1">
        <f t="shared" si="7"/>
        <v>-0.40531275253744542</v>
      </c>
      <c r="O53" s="2">
        <f t="shared" si="7"/>
        <v>-1.4053457888825074</v>
      </c>
      <c r="P53" s="2">
        <f t="shared" si="7"/>
        <v>0.59472028380761677</v>
      </c>
      <c r="Q53" s="2">
        <f t="shared" si="8"/>
        <v>-0.20202995634119938</v>
      </c>
      <c r="R53" s="2">
        <f t="shared" si="8"/>
        <v>-0.46530421391287552</v>
      </c>
      <c r="S53" s="2">
        <f t="shared" si="8"/>
        <v>6.1498426961723585E-2</v>
      </c>
      <c r="T53" s="2">
        <f t="shared" si="8"/>
        <v>-0.11638958491103059</v>
      </c>
      <c r="U53" s="2">
        <f t="shared" si="8"/>
        <v>-0.40761767291985379</v>
      </c>
      <c r="V53" s="2">
        <f t="shared" si="8"/>
        <v>0.17483850309779267</v>
      </c>
      <c r="W53" s="2">
        <f t="shared" si="9"/>
        <v>-0.34205323425818157</v>
      </c>
      <c r="X53" s="2">
        <f t="shared" si="10"/>
        <v>-1.1049386794610503</v>
      </c>
      <c r="Y53" s="3">
        <f t="shared" si="11"/>
        <v>0.42083221094468698</v>
      </c>
    </row>
    <row r="54" spans="1:25">
      <c r="A54">
        <f t="shared" si="12"/>
        <v>49</v>
      </c>
      <c r="B54" s="1">
        <v>-0.16719600000000001</v>
      </c>
      <c r="C54" s="2">
        <v>-0.55718599999999996</v>
      </c>
      <c r="D54" s="2">
        <v>0.22279399999999999</v>
      </c>
      <c r="E54" s="2">
        <v>-7.8600000000000002E-4</v>
      </c>
      <c r="F54" s="2">
        <v>-1.817E-3</v>
      </c>
      <c r="G54" s="2">
        <v>2.4499999999999999E-4</v>
      </c>
      <c r="H54" s="2">
        <v>-4.2099999999999999E-4</v>
      </c>
      <c r="I54" s="2">
        <v>-1.5280000000000001E-3</v>
      </c>
      <c r="J54" s="2">
        <v>6.87E-4</v>
      </c>
      <c r="K54" s="2">
        <v>-1.248E-3</v>
      </c>
      <c r="L54" s="2">
        <v>-4.1460000000000004E-3</v>
      </c>
      <c r="M54" s="3">
        <v>1.65E-3</v>
      </c>
      <c r="N54" s="1">
        <f t="shared" si="7"/>
        <v>-0.42488805761538584</v>
      </c>
      <c r="O54" s="2">
        <f t="shared" si="7"/>
        <v>-1.4159529969047486</v>
      </c>
      <c r="P54" s="2">
        <f t="shared" si="7"/>
        <v>0.56617688167397706</v>
      </c>
      <c r="Q54" s="2">
        <f t="shared" si="8"/>
        <v>-0.19974282475997826</v>
      </c>
      <c r="R54" s="2">
        <f t="shared" si="8"/>
        <v>-0.4617464536754205</v>
      </c>
      <c r="S54" s="2">
        <f t="shared" si="8"/>
        <v>6.2260804155463964E-2</v>
      </c>
      <c r="T54" s="2">
        <f t="shared" si="8"/>
        <v>-0.1069869328548993</v>
      </c>
      <c r="U54" s="2">
        <f t="shared" si="8"/>
        <v>-0.38830411734509773</v>
      </c>
      <c r="V54" s="2">
        <f t="shared" si="8"/>
        <v>0.17458437736654586</v>
      </c>
      <c r="W54" s="2">
        <f t="shared" si="9"/>
        <v>-0.31714891259599598</v>
      </c>
      <c r="X54" s="2">
        <f t="shared" si="10"/>
        <v>-1.0536052817491983</v>
      </c>
      <c r="Y54" s="3">
        <f t="shared" si="11"/>
        <v>0.4193074565572063</v>
      </c>
    </row>
    <row r="55" spans="1:25">
      <c r="A55">
        <f t="shared" si="12"/>
        <v>50</v>
      </c>
      <c r="B55" s="1">
        <v>-0.174374</v>
      </c>
      <c r="C55" s="2">
        <v>-0.56160399999999999</v>
      </c>
      <c r="D55" s="2">
        <v>0.21285599999999999</v>
      </c>
      <c r="E55" s="2">
        <v>-7.7700000000000002E-4</v>
      </c>
      <c r="F55" s="2">
        <v>-1.8010000000000001E-3</v>
      </c>
      <c r="G55" s="2">
        <v>2.4800000000000001E-4</v>
      </c>
      <c r="H55" s="2">
        <v>-3.86E-4</v>
      </c>
      <c r="I55" s="2">
        <v>-1.457E-3</v>
      </c>
      <c r="J55" s="2">
        <v>6.8499999999999995E-4</v>
      </c>
      <c r="K55" s="2">
        <v>-1.152E-3</v>
      </c>
      <c r="L55" s="2">
        <v>-3.9480000000000001E-3</v>
      </c>
      <c r="M55" s="3">
        <v>1.6429999999999999E-3</v>
      </c>
      <c r="N55" s="1">
        <f t="shared" si="7"/>
        <v>-0.44312920260428051</v>
      </c>
      <c r="O55" s="2">
        <f t="shared" si="7"/>
        <v>-1.4271802717112319</v>
      </c>
      <c r="P55" s="2">
        <f t="shared" si="7"/>
        <v>0.54092186650267082</v>
      </c>
      <c r="Q55" s="2">
        <f t="shared" si="8"/>
        <v>-0.19745569317875714</v>
      </c>
      <c r="R55" s="2">
        <f t="shared" si="8"/>
        <v>-0.45768044197547181</v>
      </c>
      <c r="S55" s="2">
        <f t="shared" si="8"/>
        <v>6.3023181349204344E-2</v>
      </c>
      <c r="T55" s="2">
        <f t="shared" si="8"/>
        <v>-9.8092532261261592E-2</v>
      </c>
      <c r="U55" s="2">
        <f t="shared" si="8"/>
        <v>-0.37026119042657546</v>
      </c>
      <c r="V55" s="2">
        <f t="shared" si="8"/>
        <v>0.17407612590405228</v>
      </c>
      <c r="W55" s="2">
        <f t="shared" si="9"/>
        <v>-0.292752842396304</v>
      </c>
      <c r="X55" s="2">
        <f t="shared" si="10"/>
        <v>-1.0032883869623337</v>
      </c>
      <c r="Y55" s="3">
        <f t="shared" si="11"/>
        <v>0.41752857643847874</v>
      </c>
    </row>
    <row r="56" spans="1:25">
      <c r="A56">
        <f t="shared" si="12"/>
        <v>51</v>
      </c>
      <c r="B56" s="1">
        <v>-0.18104799999999999</v>
      </c>
      <c r="C56" s="2">
        <v>-0.56617600000000001</v>
      </c>
      <c r="D56" s="2">
        <v>0.20408100000000001</v>
      </c>
      <c r="E56" s="2">
        <v>-7.67E-4</v>
      </c>
      <c r="F56" s="2">
        <v>-1.784E-3</v>
      </c>
      <c r="G56" s="2">
        <v>2.5000000000000001E-4</v>
      </c>
      <c r="H56" s="2">
        <v>-3.5300000000000002E-4</v>
      </c>
      <c r="I56" s="2">
        <v>-1.389E-3</v>
      </c>
      <c r="J56" s="2">
        <v>6.8400000000000004E-4</v>
      </c>
      <c r="K56" s="2">
        <v>-1.059E-3</v>
      </c>
      <c r="L56" s="2">
        <v>-3.7559999999999998E-3</v>
      </c>
      <c r="M56" s="3">
        <v>1.6379999999999999E-3</v>
      </c>
      <c r="N56" s="1">
        <f t="shared" si="7"/>
        <v>-0.46008955390769135</v>
      </c>
      <c r="O56" s="2">
        <f t="shared" si="7"/>
        <v>-1.4387989001438353</v>
      </c>
      <c r="P56" s="2">
        <f t="shared" si="7"/>
        <v>0.51862233358576493</v>
      </c>
      <c r="Q56" s="2">
        <f t="shared" si="8"/>
        <v>-0.19491443586628923</v>
      </c>
      <c r="R56" s="2">
        <f t="shared" si="8"/>
        <v>-0.45336030454427634</v>
      </c>
      <c r="S56" s="2">
        <f t="shared" si="8"/>
        <v>6.3531432811697916E-2</v>
      </c>
      <c r="T56" s="2">
        <f t="shared" si="8"/>
        <v>-8.9706383130117459E-2</v>
      </c>
      <c r="U56" s="2">
        <f t="shared" si="8"/>
        <v>-0.35298064070179364</v>
      </c>
      <c r="V56" s="2">
        <f t="shared" si="8"/>
        <v>0.17382200017280552</v>
      </c>
      <c r="W56" s="2">
        <f t="shared" si="9"/>
        <v>-0.26911914939035242</v>
      </c>
      <c r="X56" s="2">
        <f t="shared" si="10"/>
        <v>-0.95449624656294951</v>
      </c>
      <c r="Y56" s="3">
        <f t="shared" si="11"/>
        <v>0.41625794778224479</v>
      </c>
    </row>
    <row r="57" spans="1:25">
      <c r="A57">
        <f t="shared" si="12"/>
        <v>52</v>
      </c>
      <c r="B57" s="1">
        <v>-0.18723600000000001</v>
      </c>
      <c r="C57" s="2">
        <v>-0.57081899999999997</v>
      </c>
      <c r="D57" s="2">
        <v>0.19634599999999999</v>
      </c>
      <c r="E57" s="2">
        <v>-7.5699999999999997E-4</v>
      </c>
      <c r="F57" s="2">
        <v>-1.766E-3</v>
      </c>
      <c r="G57" s="2">
        <v>2.5300000000000002E-4</v>
      </c>
      <c r="H57" s="2">
        <v>-3.2200000000000002E-4</v>
      </c>
      <c r="I57" s="2">
        <v>-1.325E-3</v>
      </c>
      <c r="J57" s="2">
        <v>6.8199999999999999E-4</v>
      </c>
      <c r="K57" s="2">
        <v>-9.68E-4</v>
      </c>
      <c r="L57" s="2">
        <v>-3.5690000000000001E-3</v>
      </c>
      <c r="M57" s="3">
        <v>1.634E-3</v>
      </c>
      <c r="N57" s="1">
        <f t="shared" si="7"/>
        <v>-0.47581485415724289</v>
      </c>
      <c r="O57" s="2">
        <f t="shared" si="7"/>
        <v>-1.4505979578456236</v>
      </c>
      <c r="P57" s="2">
        <f t="shared" si="7"/>
        <v>0.49896570827382558</v>
      </c>
      <c r="Q57" s="2">
        <f t="shared" si="8"/>
        <v>-0.1923731785538213</v>
      </c>
      <c r="R57" s="2">
        <f t="shared" si="8"/>
        <v>-0.44878604138183409</v>
      </c>
      <c r="S57" s="2">
        <f t="shared" si="8"/>
        <v>6.4293810005438295E-2</v>
      </c>
      <c r="T57" s="2">
        <f t="shared" si="8"/>
        <v>-8.1828485461466913E-2</v>
      </c>
      <c r="U57" s="2">
        <f t="shared" si="8"/>
        <v>-0.33671659390199898</v>
      </c>
      <c r="V57" s="2">
        <f t="shared" si="8"/>
        <v>0.17331374871031191</v>
      </c>
      <c r="W57" s="2">
        <f t="shared" si="9"/>
        <v>-0.24599370784689434</v>
      </c>
      <c r="X57" s="2">
        <f t="shared" si="10"/>
        <v>-0.90697473481979951</v>
      </c>
      <c r="Y57" s="3">
        <f t="shared" si="11"/>
        <v>0.41524144485725756</v>
      </c>
    </row>
    <row r="58" spans="1:25">
      <c r="A58">
        <f t="shared" si="12"/>
        <v>53</v>
      </c>
      <c r="B58" s="1">
        <v>-0.19295799999999999</v>
      </c>
      <c r="C58" s="2">
        <v>-0.57545599999999997</v>
      </c>
      <c r="D58" s="2">
        <v>0.18953999999999999</v>
      </c>
      <c r="E58" s="2">
        <v>-7.4600000000000003E-4</v>
      </c>
      <c r="F58" s="2">
        <v>-1.7470000000000001E-3</v>
      </c>
      <c r="G58" s="2">
        <v>2.5500000000000002E-4</v>
      </c>
      <c r="H58" s="2">
        <v>-2.92E-4</v>
      </c>
      <c r="I58" s="2">
        <v>-1.2650000000000001E-3</v>
      </c>
      <c r="J58" s="2">
        <v>6.8099999999999996E-4</v>
      </c>
      <c r="K58" s="2">
        <v>-8.7900000000000001E-4</v>
      </c>
      <c r="L58" s="2">
        <v>-3.388E-3</v>
      </c>
      <c r="M58" s="3">
        <v>1.6299999999999999E-3</v>
      </c>
      <c r="N58" s="1">
        <f t="shared" si="7"/>
        <v>-0.49035592849918425</v>
      </c>
      <c r="O58" s="2">
        <f t="shared" si="7"/>
        <v>-1.4623817680035374</v>
      </c>
      <c r="P58" s="2">
        <f t="shared" si="7"/>
        <v>0.48166991100516893</v>
      </c>
      <c r="Q58" s="2">
        <f t="shared" si="8"/>
        <v>-0.18957779551010659</v>
      </c>
      <c r="R58" s="2">
        <f t="shared" si="8"/>
        <v>-0.44395765248814506</v>
      </c>
      <c r="S58" s="2">
        <f t="shared" si="8"/>
        <v>6.4802061467931882E-2</v>
      </c>
      <c r="T58" s="2">
        <f t="shared" si="8"/>
        <v>-7.4204713524063173E-2</v>
      </c>
      <c r="U58" s="2">
        <f t="shared" si="8"/>
        <v>-0.32146905002719145</v>
      </c>
      <c r="V58" s="2">
        <f t="shared" si="8"/>
        <v>0.1730596229790651</v>
      </c>
      <c r="W58" s="2">
        <f t="shared" si="9"/>
        <v>-0.2233765177659299</v>
      </c>
      <c r="X58" s="2">
        <f t="shared" si="10"/>
        <v>-0.86097797746413018</v>
      </c>
      <c r="Y58" s="3">
        <f t="shared" si="11"/>
        <v>0.41422494193227044</v>
      </c>
    </row>
    <row r="59" spans="1:25">
      <c r="A59">
        <f t="shared" si="12"/>
        <v>54</v>
      </c>
      <c r="B59" s="1">
        <v>-0.19822799999999999</v>
      </c>
      <c r="C59" s="2">
        <v>-0.58001999999999998</v>
      </c>
      <c r="D59" s="2">
        <v>0.183564</v>
      </c>
      <c r="E59" s="2">
        <v>-7.3499999999999998E-4</v>
      </c>
      <c r="F59" s="2">
        <v>-1.727E-3</v>
      </c>
      <c r="G59" s="2">
        <v>2.5799999999999998E-4</v>
      </c>
      <c r="H59" s="2">
        <v>-2.6400000000000002E-4</v>
      </c>
      <c r="I59" s="2">
        <v>-1.2080000000000001E-3</v>
      </c>
      <c r="J59" s="2">
        <v>6.8000000000000005E-4</v>
      </c>
      <c r="K59" s="2">
        <v>-7.9199999999999995E-4</v>
      </c>
      <c r="L59" s="2">
        <v>-3.2130000000000001E-3</v>
      </c>
      <c r="M59" s="3">
        <v>1.6280000000000001E-3</v>
      </c>
      <c r="N59" s="1">
        <f t="shared" si="7"/>
        <v>-0.50374835453589017</v>
      </c>
      <c r="O59" s="2">
        <f t="shared" si="7"/>
        <v>-1.473980066377641</v>
      </c>
      <c r="P59" s="2">
        <f t="shared" si="7"/>
        <v>0.46648335730586066</v>
      </c>
      <c r="Q59" s="2">
        <f t="shared" si="8"/>
        <v>-0.18678241246639188</v>
      </c>
      <c r="R59" s="2">
        <f t="shared" si="8"/>
        <v>-0.4388751378632092</v>
      </c>
      <c r="S59" s="2">
        <f t="shared" si="8"/>
        <v>6.5564438661672247E-2</v>
      </c>
      <c r="T59" s="2">
        <f t="shared" si="8"/>
        <v>-6.7089193049153006E-2</v>
      </c>
      <c r="U59" s="2">
        <f t="shared" si="8"/>
        <v>-0.30698388334612436</v>
      </c>
      <c r="V59" s="2">
        <f t="shared" si="8"/>
        <v>0.17280549724781835</v>
      </c>
      <c r="W59" s="2">
        <f t="shared" si="9"/>
        <v>-0.20126757914745899</v>
      </c>
      <c r="X59" s="2">
        <f t="shared" si="10"/>
        <v>-0.81650597449594176</v>
      </c>
      <c r="Y59" s="3">
        <f t="shared" si="11"/>
        <v>0.41371669046977683</v>
      </c>
    </row>
    <row r="60" spans="1:25">
      <c r="A60">
        <f t="shared" si="12"/>
        <v>55</v>
      </c>
      <c r="B60" s="1">
        <v>-0.20305999999999999</v>
      </c>
      <c r="C60" s="2">
        <v>-0.584449</v>
      </c>
      <c r="D60" s="2">
        <v>0.17832799999999999</v>
      </c>
      <c r="E60" s="2">
        <v>-7.2300000000000001E-4</v>
      </c>
      <c r="F60" s="2">
        <v>-1.7049999999999999E-3</v>
      </c>
      <c r="G60" s="2">
        <v>2.5999999999999998E-4</v>
      </c>
      <c r="H60" s="2">
        <v>-2.3800000000000001E-4</v>
      </c>
      <c r="I60" s="2">
        <v>-1.1540000000000001E-3</v>
      </c>
      <c r="J60" s="2">
        <v>6.7900000000000002E-4</v>
      </c>
      <c r="K60" s="2">
        <v>-7.0799999999999997E-4</v>
      </c>
      <c r="L60" s="2">
        <v>-3.0439999999999998E-3</v>
      </c>
      <c r="M60" s="3">
        <v>1.6280000000000001E-3</v>
      </c>
      <c r="N60" s="1">
        <f t="shared" si="7"/>
        <v>-0.51602770986973512</v>
      </c>
      <c r="O60" s="2">
        <f t="shared" si="7"/>
        <v>-1.4852352950145615</v>
      </c>
      <c r="P60" s="2">
        <f t="shared" si="7"/>
        <v>0.4531773340177786</v>
      </c>
      <c r="Q60" s="2">
        <f t="shared" si="8"/>
        <v>-0.18373290369143039</v>
      </c>
      <c r="R60" s="2">
        <f t="shared" si="8"/>
        <v>-0.43328437177577978</v>
      </c>
      <c r="S60" s="2">
        <f t="shared" si="8"/>
        <v>6.6072690124165834E-2</v>
      </c>
      <c r="T60" s="2">
        <f t="shared" si="8"/>
        <v>-6.0481924036736426E-2</v>
      </c>
      <c r="U60" s="2">
        <f t="shared" si="8"/>
        <v>-0.29326109385879762</v>
      </c>
      <c r="V60" s="2">
        <f t="shared" si="8"/>
        <v>0.17255137151657154</v>
      </c>
      <c r="W60" s="2">
        <f t="shared" si="9"/>
        <v>-0.1799210177227285</v>
      </c>
      <c r="X60" s="2">
        <f t="shared" si="10"/>
        <v>-0.77355872591523389</v>
      </c>
      <c r="Y60" s="3">
        <f t="shared" si="11"/>
        <v>0.41371669046977683</v>
      </c>
    </row>
    <row r="61" spans="1:25">
      <c r="A61">
        <f t="shared" si="12"/>
        <v>56</v>
      </c>
      <c r="B61" s="1">
        <v>-0.20746999999999999</v>
      </c>
      <c r="C61" s="2">
        <v>-0.58868900000000002</v>
      </c>
      <c r="D61" s="2">
        <v>0.17374899999999999</v>
      </c>
      <c r="E61" s="2">
        <v>-7.1100000000000004E-4</v>
      </c>
      <c r="F61" s="2">
        <v>-1.683E-3</v>
      </c>
      <c r="G61" s="2">
        <v>2.61E-4</v>
      </c>
      <c r="H61" s="2">
        <v>-2.12E-4</v>
      </c>
      <c r="I61" s="2">
        <v>-1.103E-3</v>
      </c>
      <c r="J61" s="2">
        <v>6.78E-4</v>
      </c>
      <c r="K61" s="2">
        <v>-6.2699999999999995E-4</v>
      </c>
      <c r="L61" s="2">
        <v>-2.8809999999999999E-3</v>
      </c>
      <c r="M61" s="3">
        <v>1.6280000000000001E-3</v>
      </c>
      <c r="N61" s="1">
        <f t="shared" si="7"/>
        <v>-0.52723465461771868</v>
      </c>
      <c r="O61" s="2">
        <f t="shared" si="7"/>
        <v>-1.4960102260194255</v>
      </c>
      <c r="P61" s="2">
        <f t="shared" si="7"/>
        <v>0.44154091678398805</v>
      </c>
      <c r="Q61" s="2">
        <f t="shared" ref="Q61:V65" si="13">100*E61*$Q$3</f>
        <v>-0.1806833949164689</v>
      </c>
      <c r="R61" s="2">
        <f t="shared" si="13"/>
        <v>-0.42769360568835041</v>
      </c>
      <c r="S61" s="2">
        <f t="shared" si="13"/>
        <v>6.6326815855412627E-2</v>
      </c>
      <c r="T61" s="2">
        <f t="shared" si="13"/>
        <v>-5.3874655024319838E-2</v>
      </c>
      <c r="U61" s="2">
        <f t="shared" si="13"/>
        <v>-0.28030068156521126</v>
      </c>
      <c r="V61" s="2">
        <f t="shared" si="13"/>
        <v>0.17229724578532477</v>
      </c>
      <c r="W61" s="2">
        <f t="shared" si="9"/>
        <v>-0.15933683349173836</v>
      </c>
      <c r="X61" s="2">
        <f t="shared" si="10"/>
        <v>-0.7321362317220067</v>
      </c>
      <c r="Y61" s="3">
        <f t="shared" si="11"/>
        <v>0.41371669046977683</v>
      </c>
    </row>
    <row r="62" spans="1:25">
      <c r="A62">
        <f t="shared" si="12"/>
        <v>57</v>
      </c>
      <c r="B62" s="1">
        <v>-0.21146899999999999</v>
      </c>
      <c r="C62" s="2">
        <v>-0.59269499999999997</v>
      </c>
      <c r="D62" s="2">
        <v>0.16975599999999999</v>
      </c>
      <c r="E62" s="2">
        <v>-6.9800000000000005E-4</v>
      </c>
      <c r="F62" s="2">
        <v>-1.66E-3</v>
      </c>
      <c r="G62" s="2">
        <v>2.63E-4</v>
      </c>
      <c r="H62" s="2">
        <v>-1.8799999999999999E-4</v>
      </c>
      <c r="I62" s="2">
        <v>-1.0549999999999999E-3</v>
      </c>
      <c r="J62" s="2">
        <v>6.78E-4</v>
      </c>
      <c r="K62" s="2">
        <v>-5.4699999999999996E-4</v>
      </c>
      <c r="L62" s="2">
        <v>-2.725E-3</v>
      </c>
      <c r="M62" s="3">
        <v>1.6310000000000001E-3</v>
      </c>
      <c r="N62" s="1">
        <f t="shared" si="7"/>
        <v>-0.53739714261027782</v>
      </c>
      <c r="O62" s="2">
        <f t="shared" si="7"/>
        <v>-1.5061905028131719</v>
      </c>
      <c r="P62" s="2">
        <f t="shared" si="7"/>
        <v>0.43139367633530368</v>
      </c>
      <c r="Q62" s="2">
        <f t="shared" si="13"/>
        <v>-0.1773797604102606</v>
      </c>
      <c r="R62" s="2">
        <f t="shared" si="13"/>
        <v>-0.42184871386967421</v>
      </c>
      <c r="S62" s="2">
        <f t="shared" si="13"/>
        <v>6.6835067317906213E-2</v>
      </c>
      <c r="T62" s="2">
        <f t="shared" si="13"/>
        <v>-4.777563747439683E-2</v>
      </c>
      <c r="U62" s="2">
        <f t="shared" si="13"/>
        <v>-0.26810264646536519</v>
      </c>
      <c r="V62" s="2">
        <f t="shared" si="13"/>
        <v>0.17229724578532477</v>
      </c>
      <c r="W62" s="2">
        <f t="shared" si="9"/>
        <v>-0.13900677499199504</v>
      </c>
      <c r="X62" s="2">
        <f t="shared" si="10"/>
        <v>-0.69249261764750736</v>
      </c>
      <c r="Y62" s="3">
        <f t="shared" si="11"/>
        <v>0.41447906766351722</v>
      </c>
    </row>
    <row r="63" spans="1:25">
      <c r="A63">
        <f t="shared" si="12"/>
        <v>58</v>
      </c>
      <c r="B63" s="1">
        <v>-0.21507100000000001</v>
      </c>
      <c r="C63" s="2">
        <v>-0.59642499999999998</v>
      </c>
      <c r="D63" s="2">
        <v>0.16628299999999999</v>
      </c>
      <c r="E63" s="2">
        <v>-6.8599999999999998E-4</v>
      </c>
      <c r="F63" s="2">
        <v>-1.6360000000000001E-3</v>
      </c>
      <c r="G63" s="2">
        <v>2.6499999999999999E-4</v>
      </c>
      <c r="H63" s="2">
        <v>-1.66E-4</v>
      </c>
      <c r="I63" s="2">
        <v>-1.0089999999999999E-3</v>
      </c>
      <c r="J63" s="2">
        <v>6.78E-4</v>
      </c>
      <c r="K63" s="15">
        <v>-4.6999999999999999E-4</v>
      </c>
      <c r="L63" s="2">
        <v>-2.575E-3</v>
      </c>
      <c r="M63" s="3">
        <v>1.634E-3</v>
      </c>
      <c r="N63" s="1">
        <f t="shared" si="7"/>
        <v>-0.54655075144978738</v>
      </c>
      <c r="O63" s="2">
        <f t="shared" si="7"/>
        <v>-1.5156693925886773</v>
      </c>
      <c r="P63" s="2">
        <f t="shared" si="7"/>
        <v>0.42256788968910258</v>
      </c>
      <c r="Q63" s="2">
        <f t="shared" si="13"/>
        <v>-0.17433025163529908</v>
      </c>
      <c r="R63" s="2">
        <f t="shared" si="13"/>
        <v>-0.41574969631975117</v>
      </c>
      <c r="S63" s="2">
        <f t="shared" si="13"/>
        <v>6.7343318780399786E-2</v>
      </c>
      <c r="T63" s="2">
        <f t="shared" si="13"/>
        <v>-4.2184871386967415E-2</v>
      </c>
      <c r="U63" s="2">
        <f t="shared" si="13"/>
        <v>-0.25641286282801279</v>
      </c>
      <c r="V63" s="2">
        <f t="shared" si="13"/>
        <v>0.17229724578532477</v>
      </c>
      <c r="W63" s="2">
        <f t="shared" si="9"/>
        <v>-0.11943909368599209</v>
      </c>
      <c r="X63" s="2">
        <f t="shared" si="10"/>
        <v>-0.65437375796048858</v>
      </c>
      <c r="Y63" s="3">
        <f t="shared" si="11"/>
        <v>0.41524144485725756</v>
      </c>
    </row>
    <row r="64" spans="1:25">
      <c r="A64">
        <f t="shared" si="12"/>
        <v>59</v>
      </c>
      <c r="B64" s="1">
        <v>-0.21828600000000001</v>
      </c>
      <c r="C64" s="2">
        <v>-0.59984400000000004</v>
      </c>
      <c r="D64" s="2">
        <v>0.163271</v>
      </c>
      <c r="E64" s="2">
        <v>-6.7299999999999999E-4</v>
      </c>
      <c r="F64" s="2">
        <v>-1.611E-3</v>
      </c>
      <c r="G64" s="2">
        <v>2.6600000000000001E-4</v>
      </c>
      <c r="H64" s="2">
        <v>-1.44E-4</v>
      </c>
      <c r="I64" s="2">
        <v>-9.6500000000000004E-4</v>
      </c>
      <c r="J64" s="2">
        <v>6.78E-4</v>
      </c>
      <c r="K64" s="2">
        <v>-3.9599999999999998E-4</v>
      </c>
      <c r="L64" s="2">
        <v>-2.4320000000000001E-3</v>
      </c>
      <c r="M64" s="3">
        <v>1.64E-3</v>
      </c>
      <c r="N64" s="1">
        <f t="shared" si="7"/>
        <v>-0.55472089370937172</v>
      </c>
      <c r="O64" s="2">
        <f t="shared" si="7"/>
        <v>-1.5243579513400052</v>
      </c>
      <c r="P64" s="2">
        <f t="shared" si="7"/>
        <v>0.41491362266394921</v>
      </c>
      <c r="Q64" s="2">
        <f t="shared" si="13"/>
        <v>-0.17102661712909079</v>
      </c>
      <c r="R64" s="2">
        <f t="shared" si="13"/>
        <v>-0.40939655303858136</v>
      </c>
      <c r="S64" s="2">
        <f t="shared" si="13"/>
        <v>6.7597444511646593E-2</v>
      </c>
      <c r="T64" s="2">
        <f t="shared" si="13"/>
        <v>-3.6594105299538E-2</v>
      </c>
      <c r="U64" s="2">
        <f t="shared" si="13"/>
        <v>-0.24523133065315397</v>
      </c>
      <c r="V64" s="2">
        <f t="shared" si="13"/>
        <v>0.17229724578532477</v>
      </c>
      <c r="W64" s="2">
        <f t="shared" si="9"/>
        <v>-0.1006337895737295</v>
      </c>
      <c r="X64" s="2">
        <f t="shared" si="10"/>
        <v>-0.61803377839219742</v>
      </c>
      <c r="Y64" s="3">
        <f t="shared" si="11"/>
        <v>0.41676619924473834</v>
      </c>
    </row>
    <row r="65" spans="1:25" ht="15.75" thickBot="1">
      <c r="A65">
        <f t="shared" si="12"/>
        <v>60</v>
      </c>
      <c r="B65" s="4">
        <v>-0.22112699999999999</v>
      </c>
      <c r="C65" s="5">
        <v>-0.60292299999999999</v>
      </c>
      <c r="D65" s="5">
        <v>0.16066800000000001</v>
      </c>
      <c r="E65" s="5">
        <v>-6.5899999999999997E-4</v>
      </c>
      <c r="F65" s="5">
        <v>-1.586E-3</v>
      </c>
      <c r="G65" s="5">
        <v>2.6699999999999998E-4</v>
      </c>
      <c r="H65" s="5">
        <v>-1.2300000000000001E-4</v>
      </c>
      <c r="I65" s="5">
        <v>-9.2400000000000002E-4</v>
      </c>
      <c r="J65" s="5">
        <v>6.7900000000000002E-4</v>
      </c>
      <c r="K65" s="5">
        <v>-3.2400000000000001E-4</v>
      </c>
      <c r="L65" s="5">
        <v>-2.2950000000000002E-3</v>
      </c>
      <c r="M65" s="6">
        <v>1.647E-3</v>
      </c>
      <c r="N65" s="4">
        <f t="shared" si="7"/>
        <v>-0.56194060573409299</v>
      </c>
      <c r="O65" s="5">
        <f t="shared" si="7"/>
        <v>-1.5321824826050938</v>
      </c>
      <c r="P65" s="5">
        <f t="shared" si="7"/>
        <v>0.40829872987959526</v>
      </c>
      <c r="Q65" s="5">
        <f t="shared" si="13"/>
        <v>-0.16746885689163571</v>
      </c>
      <c r="R65" s="5">
        <f t="shared" si="13"/>
        <v>-0.4030434097574116</v>
      </c>
      <c r="S65" s="5">
        <f t="shared" si="13"/>
        <v>6.7851570242893372E-2</v>
      </c>
      <c r="T65" s="5">
        <f t="shared" si="13"/>
        <v>-3.1257464943355379E-2</v>
      </c>
      <c r="U65" s="5">
        <f t="shared" si="13"/>
        <v>-0.23481217567203549</v>
      </c>
      <c r="V65" s="5">
        <f t="shared" si="13"/>
        <v>0.17255137151657154</v>
      </c>
      <c r="W65" s="5">
        <f t="shared" si="9"/>
        <v>-8.2336736923960499E-2</v>
      </c>
      <c r="X65" s="5">
        <f t="shared" si="10"/>
        <v>-0.58321855321138694</v>
      </c>
      <c r="Y65" s="6">
        <f t="shared" si="11"/>
        <v>0.41854507936346591</v>
      </c>
    </row>
  </sheetData>
  <mergeCells count="2">
    <mergeCell ref="B2:J2"/>
    <mergeCell ref="N2:V2"/>
  </mergeCells>
  <phoneticPr fontId="37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8"/>
  <sheetViews>
    <sheetView topLeftCell="J1" workbookViewId="0">
      <selection activeCell="AA1" sqref="AA1:AJ1048576"/>
    </sheetView>
  </sheetViews>
  <sheetFormatPr defaultRowHeight="15"/>
  <cols>
    <col min="2" max="2" width="10.5703125" bestFit="1" customWidth="1"/>
    <col min="14" max="14" width="11.140625" customWidth="1"/>
    <col min="16" max="16" width="15.28515625" customWidth="1"/>
  </cols>
  <sheetData>
    <row r="1" spans="1:25" ht="15.75" thickBot="1"/>
    <row r="2" spans="1:25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11"/>
      <c r="L2" s="11"/>
      <c r="M2" s="12"/>
      <c r="N2" s="46" t="s">
        <v>9</v>
      </c>
      <c r="O2" s="47"/>
      <c r="P2" s="47"/>
      <c r="Q2" s="47"/>
      <c r="R2" s="47"/>
      <c r="S2" s="47"/>
      <c r="T2" s="47"/>
      <c r="U2" s="47"/>
      <c r="V2" s="47"/>
      <c r="W2" s="16"/>
      <c r="X2" s="16"/>
      <c r="Y2" s="17"/>
    </row>
    <row r="3" spans="1:25">
      <c r="B3" s="1"/>
      <c r="C3" s="7"/>
      <c r="D3" s="7"/>
      <c r="E3" s="7"/>
      <c r="F3" s="7"/>
      <c r="G3" s="7"/>
      <c r="H3" s="7"/>
      <c r="I3" s="7"/>
      <c r="J3" s="7"/>
      <c r="K3" s="7"/>
      <c r="L3" s="7"/>
      <c r="M3" s="14"/>
      <c r="N3" s="8" t="s">
        <v>6</v>
      </c>
      <c r="O3" s="9">
        <v>50</v>
      </c>
      <c r="P3" s="9" t="s">
        <v>7</v>
      </c>
      <c r="Q3" s="9">
        <f>O3/B5</f>
        <v>2.5475370411885789</v>
      </c>
      <c r="R3" s="9"/>
      <c r="S3" s="9"/>
      <c r="T3" s="9"/>
      <c r="U3" s="9"/>
      <c r="V3" s="9"/>
      <c r="W3" s="2"/>
      <c r="X3" s="2"/>
      <c r="Y3" s="3"/>
    </row>
    <row r="4" spans="1:25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20" t="s">
        <v>14</v>
      </c>
      <c r="L4" s="2" t="s">
        <v>1</v>
      </c>
      <c r="M4" s="3" t="s">
        <v>2</v>
      </c>
      <c r="N4" s="1" t="s">
        <v>4</v>
      </c>
      <c r="O4" s="2" t="s">
        <v>1</v>
      </c>
      <c r="P4" s="2" t="s">
        <v>2</v>
      </c>
      <c r="Q4" s="2" t="s">
        <v>5</v>
      </c>
      <c r="R4" s="2" t="s">
        <v>1</v>
      </c>
      <c r="S4" s="2" t="s">
        <v>2</v>
      </c>
      <c r="T4" s="2" t="s">
        <v>3</v>
      </c>
      <c r="U4" s="2" t="s">
        <v>1</v>
      </c>
      <c r="V4" s="2" t="s">
        <v>2</v>
      </c>
      <c r="W4" s="20" t="s">
        <v>14</v>
      </c>
      <c r="X4" s="2" t="s">
        <v>1</v>
      </c>
      <c r="Y4" s="3" t="s">
        <v>2</v>
      </c>
    </row>
    <row r="5" spans="1:25">
      <c r="A5">
        <v>0</v>
      </c>
      <c r="B5">
        <v>19.626799999999999</v>
      </c>
      <c r="C5">
        <v>18.238700000000001</v>
      </c>
      <c r="D5">
        <v>21.014900000000001</v>
      </c>
      <c r="E5">
        <v>-2.6499999999999999E-4</v>
      </c>
      <c r="F5">
        <v>-5.5000000000000003E-4</v>
      </c>
      <c r="G5">
        <v>1.9000000000000001E-5</v>
      </c>
      <c r="H5">
        <v>-2.7700000000000001E-4</v>
      </c>
      <c r="I5">
        <v>-2.0820000000000001E-3</v>
      </c>
      <c r="J5">
        <v>1.5280000000000001E-3</v>
      </c>
      <c r="K5">
        <v>3.4600000000000001E-4</v>
      </c>
      <c r="L5">
        <v>-1.8439999999999999E-3</v>
      </c>
      <c r="M5">
        <v>2.5360000000000001E-3</v>
      </c>
      <c r="N5" s="1">
        <f>B5*$Q$3</f>
        <v>50</v>
      </c>
      <c r="O5" s="2">
        <f t="shared" ref="O5:P20" si="0">C5*$Q$3</f>
        <v>46.463763833126137</v>
      </c>
      <c r="P5" s="2">
        <f t="shared" si="0"/>
        <v>53.53623616687387</v>
      </c>
      <c r="Q5" s="2">
        <f>100*E5*$Q$3</f>
        <v>-6.7509731591497341E-2</v>
      </c>
      <c r="R5" s="2">
        <f t="shared" ref="R5:Y20" si="1">100*F5*$Q$3</f>
        <v>-0.14011453726537185</v>
      </c>
      <c r="S5" s="2">
        <f t="shared" si="1"/>
        <v>4.8403203782583009E-3</v>
      </c>
      <c r="T5" s="2">
        <f t="shared" si="1"/>
        <v>-7.0566776040923637E-2</v>
      </c>
      <c r="U5" s="2">
        <f t="shared" si="1"/>
        <v>-0.53039721197546208</v>
      </c>
      <c r="V5" s="2">
        <f t="shared" si="1"/>
        <v>0.38926365989361489</v>
      </c>
      <c r="W5" s="2">
        <f t="shared" si="1"/>
        <v>8.8144781625124832E-2</v>
      </c>
      <c r="X5" s="2">
        <f t="shared" si="1"/>
        <v>-0.46976583039517389</v>
      </c>
      <c r="Y5" s="3">
        <f t="shared" si="1"/>
        <v>0.64605539364542364</v>
      </c>
    </row>
    <row r="6" spans="1:25">
      <c r="A6">
        <f>A5+1</f>
        <v>1</v>
      </c>
      <c r="B6">
        <v>13.5733</v>
      </c>
      <c r="C6">
        <v>11.418200000000001</v>
      </c>
      <c r="D6">
        <v>15.7285</v>
      </c>
      <c r="E6">
        <v>-1.4100000000000001E-4</v>
      </c>
      <c r="F6">
        <v>-5.0799999999999999E-4</v>
      </c>
      <c r="G6">
        <v>2.2599999999999999E-4</v>
      </c>
      <c r="H6">
        <v>-1.1999999999999999E-3</v>
      </c>
      <c r="I6">
        <v>-3.6410000000000001E-3</v>
      </c>
      <c r="J6">
        <v>1.24E-3</v>
      </c>
      <c r="K6">
        <v>1.1670000000000001E-3</v>
      </c>
      <c r="L6">
        <v>-1.544E-3</v>
      </c>
      <c r="M6">
        <v>3.8769999999999998E-3</v>
      </c>
      <c r="N6" s="1">
        <f t="shared" ref="N6:P65" si="2">B6*$Q$3</f>
        <v>34.578484521164938</v>
      </c>
      <c r="O6" s="2">
        <f t="shared" si="0"/>
        <v>29.088287443699432</v>
      </c>
      <c r="P6" s="2">
        <f t="shared" si="0"/>
        <v>40.068936352334568</v>
      </c>
      <c r="Q6" s="2">
        <f t="shared" ref="Q6:Y47" si="3">100*E6*$Q$3</f>
        <v>-3.5920272280758968E-2</v>
      </c>
      <c r="R6" s="2">
        <f t="shared" si="1"/>
        <v>-0.1294148816923798</v>
      </c>
      <c r="S6" s="2">
        <f t="shared" si="1"/>
        <v>5.757433713086188E-2</v>
      </c>
      <c r="T6" s="2">
        <f t="shared" si="1"/>
        <v>-0.30570444494262944</v>
      </c>
      <c r="U6" s="2">
        <f t="shared" si="1"/>
        <v>-0.92755823669676163</v>
      </c>
      <c r="V6" s="2">
        <f t="shared" si="1"/>
        <v>0.31589459310738377</v>
      </c>
      <c r="W6" s="2">
        <f t="shared" si="1"/>
        <v>0.2972975727067072</v>
      </c>
      <c r="X6" s="2">
        <f t="shared" si="1"/>
        <v>-0.3933397191595166</v>
      </c>
      <c r="Y6" s="3">
        <f t="shared" si="1"/>
        <v>0.98768011086881202</v>
      </c>
    </row>
    <row r="7" spans="1:25">
      <c r="A7">
        <f t="shared" ref="A7:A65" si="4">A6+1</f>
        <v>2</v>
      </c>
      <c r="B7">
        <v>10.3302</v>
      </c>
      <c r="C7">
        <v>7.8759899999999998</v>
      </c>
      <c r="D7">
        <v>12.7844</v>
      </c>
      <c r="E7">
        <v>-1.63E-4</v>
      </c>
      <c r="F7">
        <v>-5.4900000000000001E-4</v>
      </c>
      <c r="G7">
        <v>2.23E-4</v>
      </c>
      <c r="H7">
        <v>-2.3770000000000002E-3</v>
      </c>
      <c r="I7">
        <v>-5.411E-3</v>
      </c>
      <c r="J7">
        <v>6.5600000000000001E-4</v>
      </c>
      <c r="K7">
        <v>1.3519999999999999E-3</v>
      </c>
      <c r="L7">
        <v>-1.8109999999999999E-3</v>
      </c>
      <c r="M7">
        <v>4.5149999999999999E-3</v>
      </c>
      <c r="N7" s="1">
        <f t="shared" si="2"/>
        <v>26.316567142886257</v>
      </c>
      <c r="O7" s="2">
        <f t="shared" si="0"/>
        <v>20.064376261030834</v>
      </c>
      <c r="P7" s="2">
        <f t="shared" si="0"/>
        <v>32.568732549371269</v>
      </c>
      <c r="Q7" s="2">
        <f t="shared" si="3"/>
        <v>-4.152485377137384E-2</v>
      </c>
      <c r="R7" s="2">
        <f t="shared" si="1"/>
        <v>-0.139859783561253</v>
      </c>
      <c r="S7" s="2">
        <f t="shared" si="1"/>
        <v>5.6810076018505309E-2</v>
      </c>
      <c r="T7" s="2">
        <f t="shared" si="1"/>
        <v>-0.60554955469052529</v>
      </c>
      <c r="U7" s="2">
        <f t="shared" si="1"/>
        <v>-1.37847229298714</v>
      </c>
      <c r="V7" s="2">
        <f t="shared" si="1"/>
        <v>0.16711842990197079</v>
      </c>
      <c r="W7" s="2">
        <f t="shared" si="1"/>
        <v>0.34442700796869585</v>
      </c>
      <c r="X7" s="2">
        <f t="shared" si="1"/>
        <v>-0.4613589581592516</v>
      </c>
      <c r="Y7" s="3">
        <f t="shared" si="1"/>
        <v>1.1502129740966434</v>
      </c>
    </row>
    <row r="8" spans="1:25">
      <c r="A8">
        <f t="shared" si="4"/>
        <v>3</v>
      </c>
      <c r="B8">
        <v>6.0544399999999996</v>
      </c>
      <c r="C8">
        <v>3.4782099999999998</v>
      </c>
      <c r="D8">
        <v>8.6306700000000003</v>
      </c>
      <c r="E8">
        <v>-1.05E-4</v>
      </c>
      <c r="F8">
        <v>-5.0900000000000001E-4</v>
      </c>
      <c r="G8">
        <v>2.99E-4</v>
      </c>
      <c r="H8">
        <v>-4.3670000000000002E-3</v>
      </c>
      <c r="I8">
        <v>-7.8079999999999998E-3</v>
      </c>
      <c r="J8">
        <v>-9.2599999999999996E-4</v>
      </c>
      <c r="K8">
        <v>1.9650000000000002E-3</v>
      </c>
      <c r="L8">
        <v>-1.665E-3</v>
      </c>
      <c r="M8">
        <v>5.5950000000000001E-3</v>
      </c>
      <c r="N8" s="1">
        <f t="shared" si="2"/>
        <v>15.42391016365378</v>
      </c>
      <c r="O8" s="2">
        <f t="shared" si="0"/>
        <v>8.8608688120325265</v>
      </c>
      <c r="P8" s="2">
        <f t="shared" si="0"/>
        <v>21.986951515275035</v>
      </c>
      <c r="Q8" s="2">
        <f t="shared" si="3"/>
        <v>-2.6749138932480081E-2</v>
      </c>
      <c r="R8" s="2">
        <f t="shared" si="1"/>
        <v>-0.12966963539649867</v>
      </c>
      <c r="S8" s="2">
        <f t="shared" si="1"/>
        <v>7.6171357531538503E-2</v>
      </c>
      <c r="T8" s="2">
        <f t="shared" si="1"/>
        <v>-1.1125094258870525</v>
      </c>
      <c r="U8" s="2">
        <f t="shared" si="1"/>
        <v>-1.9891169217600422</v>
      </c>
      <c r="V8" s="2">
        <f t="shared" si="1"/>
        <v>-0.2359019300140624</v>
      </c>
      <c r="W8" s="2">
        <f t="shared" si="1"/>
        <v>0.50059102859355575</v>
      </c>
      <c r="X8" s="2">
        <f t="shared" si="1"/>
        <v>-0.42416491735789841</v>
      </c>
      <c r="Y8" s="3">
        <f t="shared" si="1"/>
        <v>1.4253469745450098</v>
      </c>
    </row>
    <row r="9" spans="1:25">
      <c r="A9">
        <f t="shared" si="4"/>
        <v>4</v>
      </c>
      <c r="B9">
        <v>6.6128600000000004</v>
      </c>
      <c r="C9">
        <v>4.4731100000000001</v>
      </c>
      <c r="D9">
        <v>8.7525999999999993</v>
      </c>
      <c r="E9">
        <v>-2.9599999999999998E-4</v>
      </c>
      <c r="F9">
        <v>-6.7000000000000002E-4</v>
      </c>
      <c r="G9">
        <v>7.7999999999999999E-5</v>
      </c>
      <c r="H9">
        <v>-5.868E-3</v>
      </c>
      <c r="I9">
        <v>-9.2940000000000002E-3</v>
      </c>
      <c r="J9">
        <v>-2.4420000000000002E-3</v>
      </c>
      <c r="K9">
        <v>1.0549999999999999E-3</v>
      </c>
      <c r="L9">
        <v>-2.4529999999999999E-3</v>
      </c>
      <c r="M9">
        <v>4.5620000000000001E-3</v>
      </c>
      <c r="N9" s="1">
        <f t="shared" si="2"/>
        <v>16.846505798194308</v>
      </c>
      <c r="O9" s="2">
        <f t="shared" si="0"/>
        <v>11.395413414311045</v>
      </c>
      <c r="P9" s="2">
        <f t="shared" si="0"/>
        <v>22.297572706707154</v>
      </c>
      <c r="Q9" s="2">
        <f t="shared" si="3"/>
        <v>-7.5407096419181932E-2</v>
      </c>
      <c r="R9" s="2">
        <f t="shared" si="1"/>
        <v>-0.17068498175963479</v>
      </c>
      <c r="S9" s="2">
        <f t="shared" si="1"/>
        <v>1.9870788921270914E-2</v>
      </c>
      <c r="T9" s="2">
        <f t="shared" si="1"/>
        <v>-1.4948947357694582</v>
      </c>
      <c r="U9" s="2">
        <f t="shared" si="1"/>
        <v>-2.367680926080665</v>
      </c>
      <c r="V9" s="2">
        <f t="shared" si="1"/>
        <v>-0.62210854545825101</v>
      </c>
      <c r="W9" s="2">
        <f t="shared" si="1"/>
        <v>0.26876515784539506</v>
      </c>
      <c r="X9" s="2">
        <f t="shared" si="1"/>
        <v>-0.62491083620355836</v>
      </c>
      <c r="Y9" s="3">
        <f t="shared" si="1"/>
        <v>1.1621863981902296</v>
      </c>
    </row>
    <row r="10" spans="1:25">
      <c r="A10">
        <f t="shared" si="4"/>
        <v>5</v>
      </c>
      <c r="B10">
        <v>6.3170200000000003</v>
      </c>
      <c r="C10">
        <v>4.1084800000000001</v>
      </c>
      <c r="D10">
        <v>8.5255600000000005</v>
      </c>
      <c r="E10">
        <v>-4.26E-4</v>
      </c>
      <c r="F10">
        <v>-8.3699999999999996E-4</v>
      </c>
      <c r="G10">
        <v>-1.5E-5</v>
      </c>
      <c r="H10">
        <v>-7.0400000000000003E-3</v>
      </c>
      <c r="I10">
        <v>-1.0704E-2</v>
      </c>
      <c r="J10">
        <v>-3.375E-3</v>
      </c>
      <c r="K10">
        <v>6.8800000000000003E-4</v>
      </c>
      <c r="L10">
        <v>-3.166E-3</v>
      </c>
      <c r="M10">
        <v>4.542E-3</v>
      </c>
      <c r="N10" s="1">
        <f t="shared" si="2"/>
        <v>16.092842439929079</v>
      </c>
      <c r="O10" s="2">
        <f t="shared" si="0"/>
        <v>10.466504982982453</v>
      </c>
      <c r="P10" s="2">
        <f t="shared" si="0"/>
        <v>21.719179896875701</v>
      </c>
      <c r="Q10" s="2">
        <f t="shared" si="3"/>
        <v>-0.10852507795463345</v>
      </c>
      <c r="R10" s="2">
        <f t="shared" si="1"/>
        <v>-0.21322885034748404</v>
      </c>
      <c r="S10" s="2">
        <f t="shared" si="1"/>
        <v>-3.8213055617828686E-3</v>
      </c>
      <c r="T10" s="2">
        <f t="shared" si="1"/>
        <v>-1.7934660769967596</v>
      </c>
      <c r="U10" s="2">
        <f t="shared" si="1"/>
        <v>-2.7268836488882551</v>
      </c>
      <c r="V10" s="2">
        <f t="shared" si="1"/>
        <v>-0.85979375140114545</v>
      </c>
      <c r="W10" s="2">
        <f t="shared" si="1"/>
        <v>0.17527054843377424</v>
      </c>
      <c r="X10" s="2">
        <f t="shared" si="1"/>
        <v>-0.80655022724030412</v>
      </c>
      <c r="Y10" s="3">
        <f t="shared" si="1"/>
        <v>1.1570913241078524</v>
      </c>
    </row>
    <row r="11" spans="1:25">
      <c r="A11">
        <f t="shared" si="4"/>
        <v>6</v>
      </c>
      <c r="B11">
        <v>5.8478199999999996</v>
      </c>
      <c r="C11">
        <v>3.5906600000000002</v>
      </c>
      <c r="D11">
        <v>8.1049799999999994</v>
      </c>
      <c r="E11">
        <v>-4.9700000000000005E-4</v>
      </c>
      <c r="F11">
        <v>-9.3199999999999999E-4</v>
      </c>
      <c r="G11">
        <v>-6.3E-5</v>
      </c>
      <c r="H11">
        <v>-7.5770000000000004E-3</v>
      </c>
      <c r="I11">
        <v>-1.1476999999999999E-2</v>
      </c>
      <c r="J11">
        <v>-3.6770000000000001E-3</v>
      </c>
      <c r="K11">
        <v>2.4699999999999999E-4</v>
      </c>
      <c r="L11">
        <v>-3.967E-3</v>
      </c>
      <c r="M11">
        <v>4.4619999999999998E-3</v>
      </c>
      <c r="N11" s="1">
        <f t="shared" si="2"/>
        <v>14.897538060203395</v>
      </c>
      <c r="O11" s="2">
        <f t="shared" si="0"/>
        <v>9.1473393523141837</v>
      </c>
      <c r="P11" s="2">
        <f t="shared" si="0"/>
        <v>20.647736768092606</v>
      </c>
      <c r="Q11" s="2">
        <f t="shared" si="3"/>
        <v>-0.12661259094707239</v>
      </c>
      <c r="R11" s="2">
        <f t="shared" si="1"/>
        <v>-0.23743045223877557</v>
      </c>
      <c r="S11" s="2">
        <f t="shared" si="1"/>
        <v>-1.6049483359488047E-2</v>
      </c>
      <c r="T11" s="2">
        <f t="shared" si="1"/>
        <v>-1.9302688161085864</v>
      </c>
      <c r="U11" s="2">
        <f t="shared" si="1"/>
        <v>-2.9238082621721317</v>
      </c>
      <c r="V11" s="2">
        <f t="shared" si="1"/>
        <v>-0.93672937004504053</v>
      </c>
      <c r="W11" s="2">
        <f t="shared" si="1"/>
        <v>6.2924164917357903E-2</v>
      </c>
      <c r="X11" s="2">
        <f t="shared" si="1"/>
        <v>-1.0106079442395093</v>
      </c>
      <c r="Y11" s="3">
        <f t="shared" si="1"/>
        <v>1.1367110277783439</v>
      </c>
    </row>
    <row r="12" spans="1:25">
      <c r="A12">
        <f t="shared" si="4"/>
        <v>7</v>
      </c>
      <c r="B12">
        <v>4.9073399999999996</v>
      </c>
      <c r="C12">
        <v>2.7563300000000002</v>
      </c>
      <c r="D12">
        <v>7.0583400000000003</v>
      </c>
      <c r="E12">
        <v>-5.0500000000000002E-4</v>
      </c>
      <c r="F12">
        <v>-9.6100000000000005E-4</v>
      </c>
      <c r="G12">
        <v>-5.0000000000000002E-5</v>
      </c>
      <c r="H12">
        <v>-7.9330000000000008E-3</v>
      </c>
      <c r="I12">
        <v>-1.2014E-2</v>
      </c>
      <c r="J12">
        <v>-3.852E-3</v>
      </c>
      <c r="K12">
        <v>-1.15E-4</v>
      </c>
      <c r="L12">
        <v>-4.6430000000000004E-3</v>
      </c>
      <c r="M12">
        <v>4.4130000000000003E-3</v>
      </c>
      <c r="N12" s="1">
        <f t="shared" si="2"/>
        <v>12.501630423706359</v>
      </c>
      <c r="O12" s="2">
        <f t="shared" si="0"/>
        <v>7.0218527727393161</v>
      </c>
      <c r="P12" s="2">
        <f t="shared" si="0"/>
        <v>17.981382599302997</v>
      </c>
      <c r="Q12" s="2">
        <f t="shared" si="3"/>
        <v>-0.12865062058002324</v>
      </c>
      <c r="R12" s="2">
        <f t="shared" si="1"/>
        <v>-0.24481830965822246</v>
      </c>
      <c r="S12" s="2">
        <f t="shared" si="1"/>
        <v>-1.2737685205942895E-2</v>
      </c>
      <c r="T12" s="2">
        <f t="shared" si="1"/>
        <v>-2.0209611347748999</v>
      </c>
      <c r="U12" s="2">
        <f t="shared" si="1"/>
        <v>-3.0606110012839589</v>
      </c>
      <c r="V12" s="2">
        <f t="shared" si="1"/>
        <v>-0.98131126826584059</v>
      </c>
      <c r="W12" s="2">
        <f t="shared" si="1"/>
        <v>-2.9296675973668657E-2</v>
      </c>
      <c r="X12" s="2">
        <f t="shared" si="1"/>
        <v>-1.1828214482238573</v>
      </c>
      <c r="Y12" s="3">
        <f t="shared" si="1"/>
        <v>1.1242280962765199</v>
      </c>
    </row>
    <row r="13" spans="1:25">
      <c r="A13">
        <f t="shared" si="4"/>
        <v>8</v>
      </c>
      <c r="B13">
        <v>4.2299800000000003</v>
      </c>
      <c r="C13">
        <v>2.0809600000000001</v>
      </c>
      <c r="D13">
        <v>6.3789999999999996</v>
      </c>
      <c r="E13">
        <v>-5.5699999999999999E-4</v>
      </c>
      <c r="F13">
        <v>-1.0449999999999999E-3</v>
      </c>
      <c r="G13">
        <v>-6.8999999999999997E-5</v>
      </c>
      <c r="H13">
        <v>-8.1150000000000007E-3</v>
      </c>
      <c r="I13">
        <v>-1.2342000000000001E-2</v>
      </c>
      <c r="J13">
        <v>-3.8869999999999998E-3</v>
      </c>
      <c r="K13">
        <v>-5.5900000000000004E-4</v>
      </c>
      <c r="L13">
        <v>-5.3810000000000004E-3</v>
      </c>
      <c r="M13">
        <v>4.2640000000000004E-3</v>
      </c>
      <c r="N13" s="1">
        <f t="shared" si="2"/>
        <v>10.776030733486866</v>
      </c>
      <c r="O13" s="2">
        <f t="shared" si="0"/>
        <v>5.3013226812317855</v>
      </c>
      <c r="P13" s="2">
        <f t="shared" si="0"/>
        <v>16.250738785741945</v>
      </c>
      <c r="Q13" s="2">
        <f t="shared" si="3"/>
        <v>-0.14189781319420386</v>
      </c>
      <c r="R13" s="2">
        <f t="shared" si="1"/>
        <v>-0.26621762080420647</v>
      </c>
      <c r="S13" s="2">
        <f t="shared" si="1"/>
        <v>-1.7578005584201195E-2</v>
      </c>
      <c r="T13" s="2">
        <f t="shared" si="1"/>
        <v>-2.0673263089245322</v>
      </c>
      <c r="U13" s="2">
        <f t="shared" si="1"/>
        <v>-3.1441702162349441</v>
      </c>
      <c r="V13" s="2">
        <f t="shared" si="1"/>
        <v>-0.99022764791000062</v>
      </c>
      <c r="W13" s="2">
        <f t="shared" si="1"/>
        <v>-0.14240732060244157</v>
      </c>
      <c r="X13" s="2">
        <f t="shared" si="1"/>
        <v>-1.3708296818635743</v>
      </c>
      <c r="Y13" s="3">
        <f t="shared" si="1"/>
        <v>1.0862697943628101</v>
      </c>
    </row>
    <row r="14" spans="1:25">
      <c r="A14">
        <f t="shared" si="4"/>
        <v>9</v>
      </c>
      <c r="B14">
        <v>3.71312</v>
      </c>
      <c r="C14">
        <v>1.5741099999999999</v>
      </c>
      <c r="D14">
        <v>5.8521200000000002</v>
      </c>
      <c r="E14">
        <v>-6.2600000000000004E-4</v>
      </c>
      <c r="F14">
        <v>-1.147E-3</v>
      </c>
      <c r="G14" s="13">
        <v>-1.0399999999999999E-4</v>
      </c>
      <c r="H14">
        <v>-8.1969999999999994E-3</v>
      </c>
      <c r="I14">
        <v>-1.2518E-2</v>
      </c>
      <c r="J14">
        <v>-3.8769999999999998E-3</v>
      </c>
      <c r="K14">
        <v>-1.044E-3</v>
      </c>
      <c r="L14">
        <v>-6.1310000000000002E-3</v>
      </c>
      <c r="M14">
        <v>4.0429999999999997E-3</v>
      </c>
      <c r="N14" s="1">
        <f t="shared" si="2"/>
        <v>9.4593107383781359</v>
      </c>
      <c r="O14" s="2">
        <f t="shared" si="0"/>
        <v>4.0101035319053535</v>
      </c>
      <c r="P14" s="2">
        <f t="shared" si="0"/>
        <v>14.908492469480507</v>
      </c>
      <c r="Q14" s="2">
        <f t="shared" si="3"/>
        <v>-0.15947581877840505</v>
      </c>
      <c r="R14" s="2">
        <f t="shared" si="1"/>
        <v>-0.29220249862433001</v>
      </c>
      <c r="S14" s="2">
        <f t="shared" si="1"/>
        <v>-2.6494385228361221E-2</v>
      </c>
      <c r="T14" s="2">
        <f t="shared" si="1"/>
        <v>-2.0882161126622782</v>
      </c>
      <c r="U14" s="2">
        <f t="shared" si="1"/>
        <v>-3.1890068681598631</v>
      </c>
      <c r="V14" s="2">
        <f t="shared" si="1"/>
        <v>-0.98768011086881202</v>
      </c>
      <c r="W14" s="2">
        <f t="shared" si="1"/>
        <v>-0.26596286710008765</v>
      </c>
      <c r="X14" s="2">
        <f t="shared" si="1"/>
        <v>-1.5618949599527177</v>
      </c>
      <c r="Y14" s="3">
        <f t="shared" si="1"/>
        <v>1.0299692257525423</v>
      </c>
    </row>
    <row r="15" spans="1:25">
      <c r="A15">
        <f t="shared" si="4"/>
        <v>10</v>
      </c>
      <c r="B15">
        <v>3.29095</v>
      </c>
      <c r="C15">
        <v>1.1730799999999999</v>
      </c>
      <c r="D15">
        <v>5.40883</v>
      </c>
      <c r="E15">
        <v>-6.8000000000000005E-4</v>
      </c>
      <c r="F15">
        <v>-1.2290000000000001E-3</v>
      </c>
      <c r="G15">
        <v>-1.3200000000000001E-4</v>
      </c>
      <c r="H15">
        <v>-8.1370000000000001E-3</v>
      </c>
      <c r="I15">
        <v>-1.2515999999999999E-2</v>
      </c>
      <c r="J15">
        <v>-3.7580000000000001E-3</v>
      </c>
      <c r="K15">
        <v>-1.547E-3</v>
      </c>
      <c r="L15">
        <v>-6.8719999999999996E-3</v>
      </c>
      <c r="M15">
        <v>3.7780000000000001E-3</v>
      </c>
      <c r="N15" s="1">
        <f t="shared" si="2"/>
        <v>8.3838170256995532</v>
      </c>
      <c r="O15" s="2">
        <f t="shared" si="0"/>
        <v>2.9884647522774981</v>
      </c>
      <c r="P15" s="2">
        <f t="shared" si="0"/>
        <v>13.779194774492021</v>
      </c>
      <c r="Q15" s="2">
        <f t="shared" si="3"/>
        <v>-0.17323251880082338</v>
      </c>
      <c r="R15" s="2">
        <f t="shared" si="1"/>
        <v>-0.31309230236207636</v>
      </c>
      <c r="S15" s="2">
        <f t="shared" si="1"/>
        <v>-3.3627488943689249E-2</v>
      </c>
      <c r="T15" s="2">
        <f t="shared" si="1"/>
        <v>-2.0729308904151464</v>
      </c>
      <c r="U15" s="2">
        <f t="shared" si="1"/>
        <v>-3.1884973607516249</v>
      </c>
      <c r="V15" s="2">
        <f t="shared" si="1"/>
        <v>-0.95736442007866807</v>
      </c>
      <c r="W15" s="2">
        <f t="shared" si="1"/>
        <v>-0.39410398027187316</v>
      </c>
      <c r="X15" s="2">
        <f t="shared" si="1"/>
        <v>-1.7506674547047913</v>
      </c>
      <c r="Y15" s="3">
        <f t="shared" si="1"/>
        <v>0.96245949416104515</v>
      </c>
    </row>
    <row r="16" spans="1:25">
      <c r="A16">
        <f t="shared" si="4"/>
        <v>11</v>
      </c>
      <c r="B16">
        <v>2.91039</v>
      </c>
      <c r="C16">
        <v>0.85154300000000005</v>
      </c>
      <c r="D16">
        <v>4.9692299999999996</v>
      </c>
      <c r="E16">
        <v>-7.1400000000000001E-4</v>
      </c>
      <c r="F16">
        <v>-1.2869999999999999E-3</v>
      </c>
      <c r="G16">
        <v>-1.4200000000000001E-4</v>
      </c>
      <c r="H16">
        <v>-7.9609999999999993E-3</v>
      </c>
      <c r="I16">
        <v>-1.2357E-2</v>
      </c>
      <c r="J16">
        <v>-3.565E-3</v>
      </c>
      <c r="K16">
        <v>-2.0119999999999999E-3</v>
      </c>
      <c r="L16">
        <v>-7.5490000000000002E-3</v>
      </c>
      <c r="M16">
        <v>3.5249999999999999E-3</v>
      </c>
      <c r="N16" s="1">
        <f t="shared" si="2"/>
        <v>7.4143263293048287</v>
      </c>
      <c r="O16" s="2">
        <f t="shared" si="0"/>
        <v>2.1693373346648461</v>
      </c>
      <c r="P16" s="2">
        <f t="shared" si="0"/>
        <v>12.659297491185521</v>
      </c>
      <c r="Q16" s="2">
        <f t="shared" si="3"/>
        <v>-0.18189414474086454</v>
      </c>
      <c r="R16" s="2">
        <f t="shared" si="1"/>
        <v>-0.32786801720097009</v>
      </c>
      <c r="S16" s="2">
        <f t="shared" si="1"/>
        <v>-3.6175025984877825E-2</v>
      </c>
      <c r="T16" s="2">
        <f t="shared" si="1"/>
        <v>-2.0280942384902274</v>
      </c>
      <c r="U16" s="2">
        <f t="shared" si="1"/>
        <v>-3.1479915217967269</v>
      </c>
      <c r="V16" s="2">
        <f t="shared" si="1"/>
        <v>-0.90819695518372834</v>
      </c>
      <c r="W16" s="2">
        <f t="shared" si="1"/>
        <v>-0.51256445268714201</v>
      </c>
      <c r="X16" s="2">
        <f t="shared" si="1"/>
        <v>-1.9231357123932582</v>
      </c>
      <c r="Y16" s="3">
        <f t="shared" si="1"/>
        <v>0.89800680701897406</v>
      </c>
    </row>
    <row r="17" spans="1:25">
      <c r="A17">
        <f t="shared" si="4"/>
        <v>12</v>
      </c>
      <c r="B17">
        <v>2.5600999999999998</v>
      </c>
      <c r="C17">
        <v>0.57084000000000001</v>
      </c>
      <c r="D17">
        <v>4.5493600000000001</v>
      </c>
      <c r="E17">
        <v>-7.4799999999999997E-4</v>
      </c>
      <c r="F17">
        <v>-1.3450000000000001E-3</v>
      </c>
      <c r="G17">
        <v>-1.4999999999999999E-4</v>
      </c>
      <c r="H17">
        <v>-7.7010000000000004E-3</v>
      </c>
      <c r="I17">
        <v>-1.2086E-2</v>
      </c>
      <c r="J17">
        <v>-3.3170000000000001E-3</v>
      </c>
      <c r="K17">
        <v>-2.4489999999999998E-3</v>
      </c>
      <c r="L17">
        <v>-8.1759999999999992E-3</v>
      </c>
      <c r="M17">
        <v>3.2789999999999998E-3</v>
      </c>
      <c r="N17" s="1">
        <f t="shared" si="2"/>
        <v>6.5219495791468809</v>
      </c>
      <c r="O17" s="2">
        <f t="shared" si="0"/>
        <v>1.4542360445920883</v>
      </c>
      <c r="P17" s="2">
        <f t="shared" si="0"/>
        <v>11.589663113701674</v>
      </c>
      <c r="Q17" s="2">
        <f t="shared" si="3"/>
        <v>-0.19055577068090568</v>
      </c>
      <c r="R17" s="2">
        <f t="shared" si="1"/>
        <v>-0.34264373203986387</v>
      </c>
      <c r="S17" s="2">
        <f t="shared" si="1"/>
        <v>-3.821305561782868E-2</v>
      </c>
      <c r="T17" s="2">
        <f t="shared" si="1"/>
        <v>-1.9618582754193246</v>
      </c>
      <c r="U17" s="2">
        <f t="shared" si="1"/>
        <v>-3.0789532679805163</v>
      </c>
      <c r="V17" s="2">
        <f t="shared" si="1"/>
        <v>-0.84501803656225161</v>
      </c>
      <c r="W17" s="2">
        <f t="shared" si="1"/>
        <v>-0.62389182138708288</v>
      </c>
      <c r="X17" s="2">
        <f t="shared" si="1"/>
        <v>-2.0828662848757817</v>
      </c>
      <c r="Y17" s="3">
        <f t="shared" si="1"/>
        <v>0.83533739580573496</v>
      </c>
    </row>
    <row r="18" spans="1:25">
      <c r="A18">
        <f t="shared" si="4"/>
        <v>13</v>
      </c>
      <c r="B18">
        <v>2.2397200000000002</v>
      </c>
      <c r="C18">
        <v>0.32164199999999998</v>
      </c>
      <c r="D18">
        <v>4.1577900000000003</v>
      </c>
      <c r="E18">
        <v>-7.8600000000000002E-4</v>
      </c>
      <c r="F18">
        <v>-1.4090000000000001E-3</v>
      </c>
      <c r="G18">
        <v>-1.6200000000000001E-4</v>
      </c>
      <c r="H18">
        <v>-7.3959999999999998E-3</v>
      </c>
      <c r="I18">
        <v>-1.1747E-2</v>
      </c>
      <c r="J18">
        <v>-3.0460000000000001E-3</v>
      </c>
      <c r="K18">
        <v>-2.8660000000000001E-3</v>
      </c>
      <c r="L18">
        <v>-8.7679999999999998E-3</v>
      </c>
      <c r="M18">
        <v>3.0349999999999999E-3</v>
      </c>
      <c r="N18" s="1">
        <f t="shared" si="2"/>
        <v>5.7057696618908844</v>
      </c>
      <c r="O18" s="2">
        <f t="shared" si="0"/>
        <v>0.81939490900197687</v>
      </c>
      <c r="P18" s="2">
        <f t="shared" si="0"/>
        <v>10.592124034483463</v>
      </c>
      <c r="Q18" s="2">
        <f t="shared" si="3"/>
        <v>-0.20023641143742232</v>
      </c>
      <c r="R18" s="2">
        <f t="shared" si="1"/>
        <v>-0.35894796910347077</v>
      </c>
      <c r="S18" s="2">
        <f t="shared" si="1"/>
        <v>-4.1270100067254976E-2</v>
      </c>
      <c r="T18" s="2">
        <f t="shared" si="1"/>
        <v>-1.884158395663073</v>
      </c>
      <c r="U18" s="2">
        <f t="shared" si="1"/>
        <v>-2.9925917622842237</v>
      </c>
      <c r="V18" s="2">
        <f t="shared" si="1"/>
        <v>-0.77597978274604107</v>
      </c>
      <c r="W18" s="2">
        <f t="shared" si="1"/>
        <v>-0.73012411600464677</v>
      </c>
      <c r="X18" s="2">
        <f t="shared" si="1"/>
        <v>-2.2336804777141461</v>
      </c>
      <c r="Y18" s="3">
        <f t="shared" si="1"/>
        <v>0.77317749200073371</v>
      </c>
    </row>
    <row r="19" spans="1:25">
      <c r="A19">
        <f t="shared" si="4"/>
        <v>14</v>
      </c>
      <c r="B19">
        <v>1.9504900000000001</v>
      </c>
      <c r="C19">
        <v>0.101202</v>
      </c>
      <c r="D19">
        <v>3.7997800000000002</v>
      </c>
      <c r="E19">
        <v>-8.2100000000000001E-4</v>
      </c>
      <c r="F19">
        <v>-1.4679999999999999E-3</v>
      </c>
      <c r="G19">
        <v>-1.73E-4</v>
      </c>
      <c r="H19">
        <v>-7.0590000000000002E-3</v>
      </c>
      <c r="I19">
        <v>-1.1358E-2</v>
      </c>
      <c r="J19">
        <v>-2.7590000000000002E-3</v>
      </c>
      <c r="K19">
        <v>-3.261E-3</v>
      </c>
      <c r="L19">
        <v>-9.3200000000000002E-3</v>
      </c>
      <c r="M19">
        <v>2.7989999999999998E-3</v>
      </c>
      <c r="N19" s="1">
        <f t="shared" si="2"/>
        <v>4.9689455234679114</v>
      </c>
      <c r="O19" s="2">
        <f t="shared" si="0"/>
        <v>0.25781584364236659</v>
      </c>
      <c r="P19" s="2">
        <f t="shared" si="0"/>
        <v>9.6800802983675389</v>
      </c>
      <c r="Q19" s="2">
        <f t="shared" si="3"/>
        <v>-0.20915279108158236</v>
      </c>
      <c r="R19" s="2">
        <f t="shared" si="1"/>
        <v>-0.37397843764648336</v>
      </c>
      <c r="S19" s="2">
        <f t="shared" si="1"/>
        <v>-4.4072390812562416E-2</v>
      </c>
      <c r="T19" s="2">
        <f t="shared" si="1"/>
        <v>-1.7983063973750177</v>
      </c>
      <c r="U19" s="2">
        <f t="shared" si="1"/>
        <v>-2.8934925713819877</v>
      </c>
      <c r="V19" s="2">
        <f t="shared" si="1"/>
        <v>-0.70286546966392904</v>
      </c>
      <c r="W19" s="2">
        <f t="shared" si="1"/>
        <v>-0.83075182913159562</v>
      </c>
      <c r="X19" s="2">
        <f t="shared" si="1"/>
        <v>-2.3743045223877557</v>
      </c>
      <c r="Y19" s="3">
        <f t="shared" si="1"/>
        <v>0.71305561782868321</v>
      </c>
    </row>
    <row r="20" spans="1:25">
      <c r="A20">
        <f t="shared" si="4"/>
        <v>15</v>
      </c>
      <c r="B20">
        <v>1.7021500000000001</v>
      </c>
      <c r="C20">
        <v>-7.8021999999999994E-2</v>
      </c>
      <c r="D20">
        <v>3.4823300000000001</v>
      </c>
      <c r="E20">
        <v>-8.4900000000000004E-4</v>
      </c>
      <c r="F20">
        <v>-1.519E-3</v>
      </c>
      <c r="G20">
        <v>-1.8000000000000001E-4</v>
      </c>
      <c r="H20">
        <v>-6.6950000000000004E-3</v>
      </c>
      <c r="I20">
        <v>-1.0931E-2</v>
      </c>
      <c r="J20">
        <v>-2.4599999999999999E-3</v>
      </c>
      <c r="K20">
        <v>-3.6240000000000001E-3</v>
      </c>
      <c r="L20">
        <v>-9.8270000000000007E-3</v>
      </c>
      <c r="M20">
        <v>2.5799999999999998E-3</v>
      </c>
      <c r="N20" s="1">
        <f t="shared" si="2"/>
        <v>4.3362901746591396</v>
      </c>
      <c r="O20" s="2">
        <f t="shared" si="0"/>
        <v>-0.1987639350276153</v>
      </c>
      <c r="P20" s="2">
        <f t="shared" si="0"/>
        <v>8.8713646646422237</v>
      </c>
      <c r="Q20" s="2">
        <f t="shared" si="3"/>
        <v>-0.21628589479691035</v>
      </c>
      <c r="R20" s="2">
        <f t="shared" si="1"/>
        <v>-0.38697087655654516</v>
      </c>
      <c r="S20" s="2">
        <f t="shared" si="1"/>
        <v>-4.5855666741394428E-2</v>
      </c>
      <c r="T20" s="2">
        <f t="shared" si="1"/>
        <v>-1.7055760490757539</v>
      </c>
      <c r="U20" s="2">
        <f t="shared" si="1"/>
        <v>-2.7847127397232354</v>
      </c>
      <c r="V20" s="2">
        <f t="shared" si="1"/>
        <v>-0.62669411213239046</v>
      </c>
      <c r="W20" s="2">
        <f t="shared" si="1"/>
        <v>-0.92322742372674105</v>
      </c>
      <c r="X20" s="2">
        <f t="shared" si="1"/>
        <v>-2.5034646503760167</v>
      </c>
      <c r="Y20" s="3">
        <f t="shared" si="1"/>
        <v>0.6572645566266534</v>
      </c>
    </row>
    <row r="21" spans="1:25">
      <c r="A21">
        <f t="shared" si="4"/>
        <v>16</v>
      </c>
      <c r="B21">
        <v>1.4869699999999999</v>
      </c>
      <c r="C21">
        <v>-0.222523</v>
      </c>
      <c r="D21">
        <v>3.1964600000000001</v>
      </c>
      <c r="E21">
        <v>-8.7500000000000002E-4</v>
      </c>
      <c r="F21">
        <v>-1.5659999999999999E-3</v>
      </c>
      <c r="G21">
        <v>-1.85E-4</v>
      </c>
      <c r="H21">
        <v>-6.3150000000000003E-3</v>
      </c>
      <c r="I21">
        <v>-1.0475E-2</v>
      </c>
      <c r="J21">
        <v>-2.1559999999999999E-3</v>
      </c>
      <c r="K21">
        <v>-3.9509999999999997E-3</v>
      </c>
      <c r="L21">
        <v>-1.0286E-2</v>
      </c>
      <c r="M21">
        <v>2.3830000000000001E-3</v>
      </c>
      <c r="N21" s="1">
        <f t="shared" si="2"/>
        <v>3.7881111541361809</v>
      </c>
      <c r="O21" s="2">
        <f t="shared" si="2"/>
        <v>-0.56688558501640618</v>
      </c>
      <c r="P21" s="2">
        <f t="shared" si="2"/>
        <v>8.1431002506776444</v>
      </c>
      <c r="Q21" s="2">
        <f t="shared" si="3"/>
        <v>-0.22290949110400068</v>
      </c>
      <c r="R21" s="2">
        <f t="shared" si="3"/>
        <v>-0.39894430065013142</v>
      </c>
      <c r="S21" s="2">
        <f t="shared" si="3"/>
        <v>-4.7129435261988706E-2</v>
      </c>
      <c r="T21" s="2">
        <f t="shared" si="3"/>
        <v>-1.6087696415105877</v>
      </c>
      <c r="U21" s="2">
        <f t="shared" si="3"/>
        <v>-2.6685450506450366</v>
      </c>
      <c r="V21" s="2">
        <f t="shared" si="3"/>
        <v>-0.54924898608025763</v>
      </c>
      <c r="W21" s="2">
        <f t="shared" si="3"/>
        <v>-1.0065318849736073</v>
      </c>
      <c r="X21" s="2">
        <f t="shared" si="3"/>
        <v>-2.620396600566572</v>
      </c>
      <c r="Y21" s="3">
        <f t="shared" si="3"/>
        <v>0.60707807691523841</v>
      </c>
    </row>
    <row r="22" spans="1:25">
      <c r="A22">
        <f t="shared" si="4"/>
        <v>17</v>
      </c>
      <c r="B22">
        <v>1.2943800000000001</v>
      </c>
      <c r="C22">
        <v>-0.34323599999999999</v>
      </c>
      <c r="D22">
        <v>2.9319999999999999</v>
      </c>
      <c r="E22">
        <v>-9.01E-4</v>
      </c>
      <c r="F22">
        <v>-1.6130000000000001E-3</v>
      </c>
      <c r="G22">
        <v>-1.8900000000000001E-4</v>
      </c>
      <c r="H22">
        <v>-5.9300000000000004E-3</v>
      </c>
      <c r="I22">
        <v>-1.0004000000000001E-2</v>
      </c>
      <c r="J22">
        <v>-1.856E-3</v>
      </c>
      <c r="K22">
        <v>-4.2459999999999998E-3</v>
      </c>
      <c r="L22">
        <v>-1.0697999999999999E-2</v>
      </c>
      <c r="M22">
        <v>2.2070000000000002E-3</v>
      </c>
      <c r="N22" s="1">
        <f t="shared" si="2"/>
        <v>3.297480995373673</v>
      </c>
      <c r="O22" s="2">
        <f t="shared" si="2"/>
        <v>-0.87440642386940304</v>
      </c>
      <c r="P22" s="2">
        <f t="shared" si="2"/>
        <v>7.4693786047649136</v>
      </c>
      <c r="Q22" s="2">
        <f t="shared" si="3"/>
        <v>-0.22953308741109096</v>
      </c>
      <c r="R22" s="2">
        <f t="shared" si="3"/>
        <v>-0.41091772474371779</v>
      </c>
      <c r="S22" s="2">
        <f t="shared" si="3"/>
        <v>-4.814845007846414E-2</v>
      </c>
      <c r="T22" s="2">
        <f t="shared" si="3"/>
        <v>-1.5106894654248275</v>
      </c>
      <c r="U22" s="2">
        <f t="shared" si="3"/>
        <v>-2.5485560560050549</v>
      </c>
      <c r="V22" s="2">
        <f t="shared" si="3"/>
        <v>-0.47282287484460023</v>
      </c>
      <c r="W22" s="2">
        <f t="shared" si="3"/>
        <v>-1.0816842276886705</v>
      </c>
      <c r="X22" s="2">
        <f t="shared" si="3"/>
        <v>-2.7253551266635414</v>
      </c>
      <c r="Y22" s="3">
        <f t="shared" si="3"/>
        <v>0.56224142499031937</v>
      </c>
    </row>
    <row r="23" spans="1:25">
      <c r="A23">
        <f t="shared" si="4"/>
        <v>18</v>
      </c>
      <c r="B23">
        <v>1.1189100000000001</v>
      </c>
      <c r="C23">
        <v>-0.44671699999999998</v>
      </c>
      <c r="D23">
        <v>2.6845400000000001</v>
      </c>
      <c r="E23">
        <v>-9.2500000000000004E-4</v>
      </c>
      <c r="F23">
        <v>-1.6570000000000001E-3</v>
      </c>
      <c r="G23">
        <v>-1.93E-4</v>
      </c>
      <c r="H23">
        <v>-5.5469999999999998E-3</v>
      </c>
      <c r="I23">
        <v>-9.528E-3</v>
      </c>
      <c r="J23">
        <v>-1.5659999999999999E-3</v>
      </c>
      <c r="K23">
        <v>-4.5069999999999997E-3</v>
      </c>
      <c r="L23">
        <v>-1.1065E-2</v>
      </c>
      <c r="M23">
        <v>2.0509999999999999E-3</v>
      </c>
      <c r="N23" s="1">
        <f t="shared" si="2"/>
        <v>2.8504646707563128</v>
      </c>
      <c r="O23" s="2">
        <f t="shared" si="2"/>
        <v>-1.1380281044286384</v>
      </c>
      <c r="P23" s="2">
        <f t="shared" si="2"/>
        <v>6.8389650885523885</v>
      </c>
      <c r="Q23" s="2">
        <f t="shared" si="3"/>
        <v>-0.23564717630994356</v>
      </c>
      <c r="R23" s="2">
        <f t="shared" si="3"/>
        <v>-0.42212688772494755</v>
      </c>
      <c r="S23" s="2">
        <f t="shared" si="3"/>
        <v>-4.9167464894939575E-2</v>
      </c>
      <c r="T23" s="2">
        <f t="shared" si="3"/>
        <v>-1.4131187967473047</v>
      </c>
      <c r="U23" s="2">
        <f t="shared" si="3"/>
        <v>-2.4272932928444781</v>
      </c>
      <c r="V23" s="2">
        <f t="shared" si="3"/>
        <v>-0.39894430065013142</v>
      </c>
      <c r="W23" s="2">
        <f t="shared" si="3"/>
        <v>-1.1481749444636924</v>
      </c>
      <c r="X23" s="2">
        <f t="shared" si="3"/>
        <v>-2.8188497360751628</v>
      </c>
      <c r="Y23" s="3">
        <f t="shared" si="3"/>
        <v>0.52249984714777753</v>
      </c>
    </row>
    <row r="24" spans="1:25">
      <c r="A24">
        <f t="shared" si="4"/>
        <v>19</v>
      </c>
      <c r="B24">
        <v>0.96244600000000002</v>
      </c>
      <c r="C24">
        <v>-0.53223699999999996</v>
      </c>
      <c r="D24">
        <v>2.4571299999999998</v>
      </c>
      <c r="E24">
        <v>-9.4600000000000001E-4</v>
      </c>
      <c r="F24">
        <v>-1.6969999999999999E-3</v>
      </c>
      <c r="G24">
        <v>-1.95E-4</v>
      </c>
      <c r="H24">
        <v>-5.1700000000000001E-3</v>
      </c>
      <c r="I24">
        <v>-9.051E-3</v>
      </c>
      <c r="J24">
        <v>-1.2899999999999999E-3</v>
      </c>
      <c r="K24">
        <v>-4.7349999999999996E-3</v>
      </c>
      <c r="L24">
        <v>-1.1386E-2</v>
      </c>
      <c r="M24">
        <v>1.916E-3</v>
      </c>
      <c r="N24" s="1">
        <f t="shared" si="2"/>
        <v>2.4518668351437829</v>
      </c>
      <c r="O24" s="2">
        <f t="shared" si="2"/>
        <v>-1.3558934721910856</v>
      </c>
      <c r="P24" s="2">
        <f t="shared" si="2"/>
        <v>6.2596296900156929</v>
      </c>
      <c r="Q24" s="2">
        <f t="shared" si="3"/>
        <v>-0.24099700409643957</v>
      </c>
      <c r="R24" s="2">
        <f t="shared" si="3"/>
        <v>-0.43231703588970183</v>
      </c>
      <c r="S24" s="2">
        <f t="shared" si="3"/>
        <v>-4.9676972303177289E-2</v>
      </c>
      <c r="T24" s="2">
        <f t="shared" si="3"/>
        <v>-1.3170766502944953</v>
      </c>
      <c r="U24" s="2">
        <f t="shared" si="3"/>
        <v>-2.3057757759797828</v>
      </c>
      <c r="V24" s="2">
        <f t="shared" si="3"/>
        <v>-0.3286322783133267</v>
      </c>
      <c r="W24" s="2">
        <f t="shared" si="3"/>
        <v>-1.206258789002792</v>
      </c>
      <c r="X24" s="2">
        <f t="shared" si="3"/>
        <v>-2.9006256750973161</v>
      </c>
      <c r="Y24" s="3">
        <f t="shared" si="3"/>
        <v>0.4881080970917317</v>
      </c>
    </row>
    <row r="25" spans="1:25">
      <c r="A25">
        <f t="shared" si="4"/>
        <v>20</v>
      </c>
      <c r="B25">
        <v>0.82482100000000003</v>
      </c>
      <c r="C25">
        <v>-0.60017200000000004</v>
      </c>
      <c r="D25">
        <v>2.2498100000000001</v>
      </c>
      <c r="E25">
        <v>-9.6500000000000004E-4</v>
      </c>
      <c r="F25">
        <v>-1.735E-3</v>
      </c>
      <c r="G25">
        <v>-1.9599999999999999E-4</v>
      </c>
      <c r="H25">
        <v>-4.8040000000000001E-3</v>
      </c>
      <c r="I25">
        <v>-8.5780000000000006E-3</v>
      </c>
      <c r="J25">
        <v>-1.029E-3</v>
      </c>
      <c r="K25">
        <v>-4.9300000000000004E-3</v>
      </c>
      <c r="L25">
        <v>-1.1662E-2</v>
      </c>
      <c r="M25">
        <v>1.802E-3</v>
      </c>
      <c r="N25" s="1">
        <f t="shared" si="2"/>
        <v>2.101262049850205</v>
      </c>
      <c r="O25" s="2">
        <f t="shared" si="2"/>
        <v>-1.5289604010842319</v>
      </c>
      <c r="P25" s="2">
        <f t="shared" si="2"/>
        <v>5.7314743106364769</v>
      </c>
      <c r="Q25" s="2">
        <f t="shared" si="3"/>
        <v>-0.24583732447469786</v>
      </c>
      <c r="R25" s="2">
        <f t="shared" si="3"/>
        <v>-0.44199767664621842</v>
      </c>
      <c r="S25" s="2">
        <f t="shared" si="3"/>
        <v>-4.9931726007296146E-2</v>
      </c>
      <c r="T25" s="2">
        <f t="shared" si="3"/>
        <v>-1.2238367945869932</v>
      </c>
      <c r="U25" s="2">
        <f t="shared" si="3"/>
        <v>-2.1852772739315629</v>
      </c>
      <c r="V25" s="2">
        <f t="shared" si="3"/>
        <v>-0.26214156153830476</v>
      </c>
      <c r="W25" s="2">
        <f t="shared" si="3"/>
        <v>-1.2559357613059696</v>
      </c>
      <c r="X25" s="2">
        <f t="shared" si="3"/>
        <v>-2.9709376974341213</v>
      </c>
      <c r="Y25" s="3">
        <f t="shared" si="3"/>
        <v>0.45906617482218193</v>
      </c>
    </row>
    <row r="26" spans="1:25">
      <c r="A26">
        <f t="shared" si="4"/>
        <v>21</v>
      </c>
      <c r="B26">
        <v>0.70273099999999999</v>
      </c>
      <c r="C26">
        <v>-0.65367200000000003</v>
      </c>
      <c r="D26">
        <v>2.0591300000000001</v>
      </c>
      <c r="E26">
        <v>-9.8400000000000007E-4</v>
      </c>
      <c r="F26">
        <v>-1.7700000000000001E-3</v>
      </c>
      <c r="G26">
        <v>-1.9699999999999999E-4</v>
      </c>
      <c r="H26">
        <v>-4.45E-3</v>
      </c>
      <c r="I26">
        <v>-8.1119999999999994E-3</v>
      </c>
      <c r="J26">
        <v>-7.8700000000000005E-4</v>
      </c>
      <c r="K26">
        <v>-5.0939999999999996E-3</v>
      </c>
      <c r="L26">
        <v>-1.1894E-2</v>
      </c>
      <c r="M26">
        <v>1.707E-3</v>
      </c>
      <c r="N26" s="1">
        <f t="shared" si="2"/>
        <v>1.7902332524914912</v>
      </c>
      <c r="O26" s="2">
        <f t="shared" si="2"/>
        <v>-1.6652536327878209</v>
      </c>
      <c r="P26" s="2">
        <f t="shared" si="2"/>
        <v>5.2457099476226388</v>
      </c>
      <c r="Q26" s="2">
        <f t="shared" si="3"/>
        <v>-0.25067764485295618</v>
      </c>
      <c r="R26" s="2">
        <f t="shared" si="3"/>
        <v>-0.45091405629037851</v>
      </c>
      <c r="S26" s="2">
        <f t="shared" si="3"/>
        <v>-5.0186479711415002E-2</v>
      </c>
      <c r="T26" s="2">
        <f t="shared" si="3"/>
        <v>-1.1336539833289176</v>
      </c>
      <c r="U26" s="2">
        <f t="shared" si="3"/>
        <v>-2.0665620478121749</v>
      </c>
      <c r="V26" s="2">
        <f t="shared" si="3"/>
        <v>-0.20049116514154117</v>
      </c>
      <c r="W26" s="2">
        <f t="shared" si="3"/>
        <v>-1.297715368781462</v>
      </c>
      <c r="X26" s="2">
        <f t="shared" si="3"/>
        <v>-3.0300405567896957</v>
      </c>
      <c r="Y26" s="3">
        <f t="shared" si="3"/>
        <v>0.43486457293089043</v>
      </c>
    </row>
    <row r="27" spans="1:25">
      <c r="A27">
        <f t="shared" si="4"/>
        <v>22</v>
      </c>
      <c r="B27">
        <v>0.59298399999999996</v>
      </c>
      <c r="C27">
        <v>-0.69589400000000001</v>
      </c>
      <c r="D27">
        <v>1.8818600000000001</v>
      </c>
      <c r="E27">
        <v>-1E-3</v>
      </c>
      <c r="F27">
        <v>-1.804E-3</v>
      </c>
      <c r="G27">
        <v>-1.9699999999999999E-4</v>
      </c>
      <c r="H27">
        <v>-4.1110000000000001E-3</v>
      </c>
      <c r="I27">
        <v>-7.6579999999999999E-3</v>
      </c>
      <c r="J27">
        <v>-5.6400000000000005E-4</v>
      </c>
      <c r="K27">
        <v>-5.2269999999999999E-3</v>
      </c>
      <c r="L27">
        <v>-1.2083999999999999E-2</v>
      </c>
      <c r="M27">
        <v>1.6299999999999999E-3</v>
      </c>
      <c r="N27" s="1">
        <f t="shared" si="2"/>
        <v>1.5106487048321682</v>
      </c>
      <c r="O27" s="2">
        <f t="shared" si="2"/>
        <v>-1.772815741740885</v>
      </c>
      <c r="P27" s="2">
        <f t="shared" si="2"/>
        <v>4.7941080563311393</v>
      </c>
      <c r="Q27" s="2">
        <f t="shared" si="3"/>
        <v>-0.25475370411885789</v>
      </c>
      <c r="R27" s="2">
        <f t="shared" si="3"/>
        <v>-0.45957568223041967</v>
      </c>
      <c r="S27" s="2">
        <f t="shared" si="3"/>
        <v>-5.0186479711415002E-2</v>
      </c>
      <c r="T27" s="2">
        <f t="shared" si="3"/>
        <v>-1.0472924776326249</v>
      </c>
      <c r="U27" s="2">
        <f t="shared" si="3"/>
        <v>-1.9509038661422138</v>
      </c>
      <c r="V27" s="2">
        <f t="shared" si="3"/>
        <v>-0.14368108912303587</v>
      </c>
      <c r="W27" s="2">
        <f t="shared" si="3"/>
        <v>-1.33159761142927</v>
      </c>
      <c r="X27" s="2">
        <f t="shared" si="3"/>
        <v>-3.0784437605722785</v>
      </c>
      <c r="Y27" s="3">
        <f t="shared" si="3"/>
        <v>0.41524853771373837</v>
      </c>
    </row>
    <row r="28" spans="1:25">
      <c r="A28">
        <f t="shared" si="4"/>
        <v>23</v>
      </c>
      <c r="B28">
        <v>0.494477</v>
      </c>
      <c r="C28">
        <v>-0.728302</v>
      </c>
      <c r="D28">
        <v>1.71726</v>
      </c>
      <c r="E28">
        <v>-1.0150000000000001E-3</v>
      </c>
      <c r="F28">
        <v>-1.835E-3</v>
      </c>
      <c r="G28">
        <v>-1.9599999999999999E-4</v>
      </c>
      <c r="H28">
        <v>-3.7889999999999998E-3</v>
      </c>
      <c r="I28">
        <v>-7.2170000000000003E-3</v>
      </c>
      <c r="J28">
        <v>-3.6000000000000002E-4</v>
      </c>
      <c r="K28">
        <v>-5.3319999999999999E-3</v>
      </c>
      <c r="L28">
        <v>-1.2233000000000001E-2</v>
      </c>
      <c r="M28">
        <v>1.57E-3</v>
      </c>
      <c r="N28" s="1">
        <f t="shared" si="2"/>
        <v>1.259698473515805</v>
      </c>
      <c r="O28" s="2">
        <f t="shared" si="2"/>
        <v>-1.8553763221717243</v>
      </c>
      <c r="P28" s="2">
        <f t="shared" si="2"/>
        <v>4.3747834593514989</v>
      </c>
      <c r="Q28" s="2">
        <f t="shared" si="3"/>
        <v>-0.25857500968064079</v>
      </c>
      <c r="R28" s="2">
        <f t="shared" si="3"/>
        <v>-0.46747304705810422</v>
      </c>
      <c r="S28" s="2">
        <f t="shared" si="3"/>
        <v>-4.9931726007296146E-2</v>
      </c>
      <c r="T28" s="2">
        <f t="shared" si="3"/>
        <v>-0.9652617849063525</v>
      </c>
      <c r="U28" s="2">
        <f t="shared" si="3"/>
        <v>-1.8385574826257975</v>
      </c>
      <c r="V28" s="2">
        <f t="shared" si="3"/>
        <v>-9.1711333482788857E-2</v>
      </c>
      <c r="W28" s="2">
        <f t="shared" si="3"/>
        <v>-1.3583467503617503</v>
      </c>
      <c r="X28" s="2">
        <f t="shared" si="3"/>
        <v>-3.1164020624859887</v>
      </c>
      <c r="Y28" s="3">
        <f t="shared" si="3"/>
        <v>0.39996331546660691</v>
      </c>
    </row>
    <row r="29" spans="1:25">
      <c r="A29">
        <f t="shared" si="4"/>
        <v>24</v>
      </c>
      <c r="B29">
        <v>0.40662500000000001</v>
      </c>
      <c r="C29">
        <v>-0.75189099999999998</v>
      </c>
      <c r="D29">
        <v>1.56514</v>
      </c>
      <c r="E29">
        <v>-1.029E-3</v>
      </c>
      <c r="F29">
        <v>-1.864E-3</v>
      </c>
      <c r="G29">
        <v>-1.94E-4</v>
      </c>
      <c r="H29">
        <v>-3.4840000000000001E-3</v>
      </c>
      <c r="I29">
        <v>-6.7910000000000002E-3</v>
      </c>
      <c r="J29">
        <v>-1.76E-4</v>
      </c>
      <c r="K29">
        <v>-5.4089999999999997E-3</v>
      </c>
      <c r="L29">
        <v>-1.2343E-2</v>
      </c>
      <c r="M29">
        <v>1.526E-3</v>
      </c>
      <c r="N29" s="1">
        <f t="shared" si="2"/>
        <v>1.035892249373306</v>
      </c>
      <c r="O29" s="2">
        <f t="shared" si="2"/>
        <v>-1.9154701734363218</v>
      </c>
      <c r="P29" s="2">
        <f t="shared" si="2"/>
        <v>3.9872521246458925</v>
      </c>
      <c r="Q29" s="2">
        <f t="shared" si="3"/>
        <v>-0.26214156153830476</v>
      </c>
      <c r="R29" s="2">
        <f t="shared" si="3"/>
        <v>-0.47486090447755114</v>
      </c>
      <c r="S29" s="2">
        <f t="shared" si="3"/>
        <v>-4.9422218599058432E-2</v>
      </c>
      <c r="T29" s="2">
        <f t="shared" si="3"/>
        <v>-0.88756190515010092</v>
      </c>
      <c r="U29" s="2">
        <f t="shared" si="3"/>
        <v>-1.7300324046711641</v>
      </c>
      <c r="V29" s="2">
        <f t="shared" si="3"/>
        <v>-4.4836651924918994E-2</v>
      </c>
      <c r="W29" s="2">
        <f t="shared" si="3"/>
        <v>-1.3779627855789023</v>
      </c>
      <c r="X29" s="2">
        <f t="shared" si="3"/>
        <v>-3.1444249699390627</v>
      </c>
      <c r="Y29" s="3">
        <f t="shared" si="3"/>
        <v>0.3887541524853772</v>
      </c>
    </row>
    <row r="30" spans="1:25">
      <c r="A30">
        <f t="shared" si="4"/>
        <v>25</v>
      </c>
      <c r="B30">
        <v>0.32822000000000001</v>
      </c>
      <c r="C30">
        <v>-0.76816399999999996</v>
      </c>
      <c r="D30">
        <v>1.4246000000000001</v>
      </c>
      <c r="E30">
        <v>-1.041E-3</v>
      </c>
      <c r="F30">
        <v>-1.89E-3</v>
      </c>
      <c r="G30">
        <v>-1.92E-4</v>
      </c>
      <c r="H30">
        <v>-3.1960000000000001E-3</v>
      </c>
      <c r="I30">
        <v>-6.3810000000000004E-3</v>
      </c>
      <c r="J30">
        <v>-1.1E-5</v>
      </c>
      <c r="K30">
        <v>-5.4599999999999996E-3</v>
      </c>
      <c r="L30">
        <v>-1.2416999999999999E-2</v>
      </c>
      <c r="M30">
        <v>1.4959999999999999E-3</v>
      </c>
      <c r="N30" s="1">
        <f t="shared" si="2"/>
        <v>0.83615260765891541</v>
      </c>
      <c r="O30" s="2">
        <f t="shared" si="2"/>
        <v>-1.9569262437075834</v>
      </c>
      <c r="P30" s="2">
        <f t="shared" si="2"/>
        <v>3.6292212688772496</v>
      </c>
      <c r="Q30" s="2">
        <f t="shared" si="3"/>
        <v>-0.26519860598773104</v>
      </c>
      <c r="R30" s="2">
        <f t="shared" si="3"/>
        <v>-0.48148450078464144</v>
      </c>
      <c r="S30" s="2">
        <f t="shared" si="3"/>
        <v>-4.8912711190820718E-2</v>
      </c>
      <c r="T30" s="2">
        <f t="shared" si="3"/>
        <v>-0.8141928383638698</v>
      </c>
      <c r="U30" s="2">
        <f t="shared" si="3"/>
        <v>-1.6255833859824322</v>
      </c>
      <c r="V30" s="2">
        <f t="shared" si="3"/>
        <v>-2.8022907453074371E-3</v>
      </c>
      <c r="W30" s="2">
        <f t="shared" si="3"/>
        <v>-1.390955224488964</v>
      </c>
      <c r="X30" s="2">
        <f t="shared" si="3"/>
        <v>-3.1632767440438587</v>
      </c>
      <c r="Y30" s="3">
        <f t="shared" si="3"/>
        <v>0.38111154136181136</v>
      </c>
    </row>
    <row r="31" spans="1:25">
      <c r="A31">
        <f t="shared" si="4"/>
        <v>26</v>
      </c>
      <c r="B31">
        <v>0.25788299999999997</v>
      </c>
      <c r="C31">
        <v>-0.77871599999999996</v>
      </c>
      <c r="D31">
        <v>1.2944800000000001</v>
      </c>
      <c r="E31">
        <v>-1.052E-3</v>
      </c>
      <c r="F31">
        <v>-1.915E-3</v>
      </c>
      <c r="G31">
        <v>-1.9000000000000001E-4</v>
      </c>
      <c r="H31">
        <v>-2.9260000000000002E-3</v>
      </c>
      <c r="I31">
        <v>-5.9890000000000004E-3</v>
      </c>
      <c r="J31">
        <v>1.36E-4</v>
      </c>
      <c r="K31">
        <v>-5.4879999999999998E-3</v>
      </c>
      <c r="L31">
        <v>-1.2455000000000001E-2</v>
      </c>
      <c r="M31">
        <v>1.4790000000000001E-3</v>
      </c>
      <c r="N31" s="1">
        <f t="shared" si="2"/>
        <v>0.6569664947928342</v>
      </c>
      <c r="O31" s="2">
        <f t="shared" si="2"/>
        <v>-1.9838078545662052</v>
      </c>
      <c r="P31" s="2">
        <f t="shared" si="2"/>
        <v>3.2977357490777917</v>
      </c>
      <c r="Q31" s="2">
        <f t="shared" si="3"/>
        <v>-0.26800089673303851</v>
      </c>
      <c r="R31" s="2">
        <f t="shared" si="3"/>
        <v>-0.48785334338761288</v>
      </c>
      <c r="S31" s="2">
        <f t="shared" si="3"/>
        <v>-4.8403203782582997E-2</v>
      </c>
      <c r="T31" s="2">
        <f t="shared" si="3"/>
        <v>-0.74540933825177824</v>
      </c>
      <c r="U31" s="2">
        <f t="shared" si="3"/>
        <v>-1.5257199339678398</v>
      </c>
      <c r="V31" s="2">
        <f t="shared" si="3"/>
        <v>3.4646503760164669E-2</v>
      </c>
      <c r="W31" s="2">
        <f t="shared" si="3"/>
        <v>-1.398088328204292</v>
      </c>
      <c r="X31" s="2">
        <f t="shared" si="3"/>
        <v>-3.1729573848003754</v>
      </c>
      <c r="Y31" s="3">
        <f t="shared" si="3"/>
        <v>0.37678072839179083</v>
      </c>
    </row>
    <row r="32" spans="1:25">
      <c r="A32">
        <f t="shared" si="4"/>
        <v>27</v>
      </c>
      <c r="B32">
        <v>0.194685</v>
      </c>
      <c r="C32">
        <v>-0.784721</v>
      </c>
      <c r="D32">
        <v>1.1740900000000001</v>
      </c>
      <c r="E32">
        <v>-1.062E-3</v>
      </c>
      <c r="F32">
        <v>-1.9369999999999999E-3</v>
      </c>
      <c r="G32">
        <v>-1.8699999999999999E-4</v>
      </c>
      <c r="H32">
        <v>-2.6740000000000002E-3</v>
      </c>
      <c r="I32">
        <v>-5.6129999999999999E-3</v>
      </c>
      <c r="J32">
        <v>2.6499999999999999E-4</v>
      </c>
      <c r="K32">
        <v>-5.4929999999999996E-3</v>
      </c>
      <c r="L32">
        <v>-1.2460000000000001E-2</v>
      </c>
      <c r="M32">
        <v>1.475E-3</v>
      </c>
      <c r="N32" s="1">
        <f t="shared" si="2"/>
        <v>0.4959672488637985</v>
      </c>
      <c r="O32" s="2">
        <f t="shared" si="2"/>
        <v>-1.9991058144985427</v>
      </c>
      <c r="P32" s="2">
        <f t="shared" si="2"/>
        <v>2.9910377646890987</v>
      </c>
      <c r="Q32" s="2">
        <f t="shared" si="3"/>
        <v>-0.2705484337742271</v>
      </c>
      <c r="R32" s="2">
        <f t="shared" si="3"/>
        <v>-0.49345792487822771</v>
      </c>
      <c r="S32" s="2">
        <f t="shared" si="3"/>
        <v>-4.763894267022642E-2</v>
      </c>
      <c r="T32" s="2">
        <f t="shared" si="3"/>
        <v>-0.68121140481382603</v>
      </c>
      <c r="U32" s="2">
        <f t="shared" si="3"/>
        <v>-1.4299325412191495</v>
      </c>
      <c r="V32" s="2">
        <f t="shared" si="3"/>
        <v>6.7509731591497341E-2</v>
      </c>
      <c r="W32" s="2">
        <f t="shared" si="3"/>
        <v>-1.3993620967248865</v>
      </c>
      <c r="X32" s="2">
        <f t="shared" si="3"/>
        <v>-3.1742311533209695</v>
      </c>
      <c r="Y32" s="3">
        <f t="shared" si="3"/>
        <v>0.37576171357531535</v>
      </c>
    </row>
    <row r="33" spans="1:25">
      <c r="A33">
        <f t="shared" si="4"/>
        <v>28</v>
      </c>
      <c r="B33">
        <v>0.13799700000000001</v>
      </c>
      <c r="C33">
        <v>-0.78709300000000004</v>
      </c>
      <c r="D33">
        <v>1.0630900000000001</v>
      </c>
      <c r="E33">
        <v>-1.0709999999999999E-3</v>
      </c>
      <c r="F33">
        <v>-1.9580000000000001E-3</v>
      </c>
      <c r="G33">
        <v>-1.83E-4</v>
      </c>
      <c r="H33">
        <v>-2.4390000000000002E-3</v>
      </c>
      <c r="I33">
        <v>-5.2560000000000003E-3</v>
      </c>
      <c r="J33">
        <v>3.79E-4</v>
      </c>
      <c r="K33">
        <v>-5.4770000000000001E-3</v>
      </c>
      <c r="L33">
        <v>-1.2433E-2</v>
      </c>
      <c r="M33">
        <v>1.48E-3</v>
      </c>
      <c r="N33" s="1">
        <f t="shared" si="2"/>
        <v>0.35155246907290033</v>
      </c>
      <c r="O33" s="2">
        <f t="shared" si="2"/>
        <v>-2.0051485723602425</v>
      </c>
      <c r="P33" s="2">
        <f t="shared" si="2"/>
        <v>2.7082611531171668</v>
      </c>
      <c r="Q33" s="2">
        <f t="shared" si="3"/>
        <v>-0.27284121711129677</v>
      </c>
      <c r="R33" s="2">
        <f t="shared" si="3"/>
        <v>-0.49880775266472377</v>
      </c>
      <c r="S33" s="2">
        <f t="shared" si="3"/>
        <v>-4.6619927853750992E-2</v>
      </c>
      <c r="T33" s="2">
        <f t="shared" si="3"/>
        <v>-0.62134428434589439</v>
      </c>
      <c r="U33" s="2">
        <f t="shared" si="3"/>
        <v>-1.3389854688487173</v>
      </c>
      <c r="V33" s="2">
        <f t="shared" si="3"/>
        <v>9.6551653861047151E-2</v>
      </c>
      <c r="W33" s="2">
        <f t="shared" si="3"/>
        <v>-1.3952860374589846</v>
      </c>
      <c r="X33" s="2">
        <f t="shared" si="3"/>
        <v>-3.1673528033097602</v>
      </c>
      <c r="Y33" s="3">
        <f t="shared" si="3"/>
        <v>0.37703548209590965</v>
      </c>
    </row>
    <row r="34" spans="1:25">
      <c r="A34">
        <f t="shared" si="4"/>
        <v>29</v>
      </c>
      <c r="B34">
        <v>8.7148000000000003E-2</v>
      </c>
      <c r="C34">
        <v>-0.78676699999999999</v>
      </c>
      <c r="D34">
        <v>0.96106199999999997</v>
      </c>
      <c r="E34">
        <v>-1.078E-3</v>
      </c>
      <c r="F34">
        <v>-1.9759999999999999E-3</v>
      </c>
      <c r="G34">
        <v>-1.8000000000000001E-4</v>
      </c>
      <c r="H34">
        <v>-2.2200000000000002E-3</v>
      </c>
      <c r="I34">
        <v>-4.9170000000000004E-3</v>
      </c>
      <c r="J34">
        <v>4.7699999999999999E-4</v>
      </c>
      <c r="K34">
        <v>-5.4409999999999997E-3</v>
      </c>
      <c r="L34">
        <v>-1.2378E-2</v>
      </c>
      <c r="M34">
        <v>1.4959999999999999E-3</v>
      </c>
      <c r="N34" s="1">
        <f t="shared" si="2"/>
        <v>0.22201275806550227</v>
      </c>
      <c r="O34" s="2">
        <f t="shared" si="2"/>
        <v>-2.0043180752848149</v>
      </c>
      <c r="P34" s="2">
        <f t="shared" si="2"/>
        <v>2.448341043878778</v>
      </c>
      <c r="Q34" s="2">
        <f t="shared" si="3"/>
        <v>-0.27462449304012881</v>
      </c>
      <c r="R34" s="2">
        <f t="shared" si="3"/>
        <v>-0.50339331933886322</v>
      </c>
      <c r="S34" s="2">
        <f t="shared" si="3"/>
        <v>-4.5855666741394428E-2</v>
      </c>
      <c r="T34" s="2">
        <f t="shared" si="3"/>
        <v>-0.56555322314386458</v>
      </c>
      <c r="U34" s="2">
        <f t="shared" si="3"/>
        <v>-1.2526239631524243</v>
      </c>
      <c r="V34" s="2">
        <f t="shared" si="3"/>
        <v>0.12151751686469521</v>
      </c>
      <c r="W34" s="2">
        <f t="shared" si="3"/>
        <v>-1.3861149041107055</v>
      </c>
      <c r="X34" s="2">
        <f t="shared" si="3"/>
        <v>-3.153341349583223</v>
      </c>
      <c r="Y34" s="3">
        <f t="shared" si="3"/>
        <v>0.38111154136181136</v>
      </c>
    </row>
    <row r="35" spans="1:25">
      <c r="A35">
        <f t="shared" si="4"/>
        <v>30</v>
      </c>
      <c r="B35">
        <v>4.1444000000000002E-2</v>
      </c>
      <c r="C35">
        <v>-0.78465600000000002</v>
      </c>
      <c r="D35">
        <v>0.86754299999999995</v>
      </c>
      <c r="E35">
        <v>-1.0839999999999999E-3</v>
      </c>
      <c r="F35">
        <v>-1.993E-3</v>
      </c>
      <c r="G35">
        <v>-1.75E-4</v>
      </c>
      <c r="H35">
        <v>-2.0170000000000001E-3</v>
      </c>
      <c r="I35">
        <v>-4.5960000000000003E-3</v>
      </c>
      <c r="J35">
        <v>5.62E-4</v>
      </c>
      <c r="K35">
        <v>-5.3880000000000004E-3</v>
      </c>
      <c r="L35">
        <v>-1.2295E-2</v>
      </c>
      <c r="M35">
        <v>1.519E-3</v>
      </c>
      <c r="N35" s="1">
        <f t="shared" si="2"/>
        <v>0.10558012513501946</v>
      </c>
      <c r="O35" s="2">
        <f t="shared" si="2"/>
        <v>-1.9989402245908656</v>
      </c>
      <c r="P35" s="2">
        <f t="shared" si="2"/>
        <v>2.2100979273238632</v>
      </c>
      <c r="Q35" s="2">
        <f t="shared" si="3"/>
        <v>-0.27615301526484193</v>
      </c>
      <c r="R35" s="2">
        <f t="shared" si="3"/>
        <v>-0.5077241323088838</v>
      </c>
      <c r="S35" s="2">
        <f t="shared" si="3"/>
        <v>-4.458189822080013E-2</v>
      </c>
      <c r="T35" s="2">
        <f t="shared" si="3"/>
        <v>-0.51383822120773637</v>
      </c>
      <c r="U35" s="2">
        <f t="shared" si="3"/>
        <v>-1.170848024130271</v>
      </c>
      <c r="V35" s="2">
        <f t="shared" si="3"/>
        <v>0.14317158171479813</v>
      </c>
      <c r="W35" s="2">
        <f t="shared" si="3"/>
        <v>-1.3726129577924064</v>
      </c>
      <c r="X35" s="2">
        <f t="shared" si="3"/>
        <v>-3.1321967921413578</v>
      </c>
      <c r="Y35" s="3">
        <f t="shared" si="3"/>
        <v>0.38697087655654516</v>
      </c>
    </row>
    <row r="36" spans="1:25">
      <c r="A36">
        <f t="shared" si="4"/>
        <v>31</v>
      </c>
      <c r="B36">
        <v>3.1500000000000001E-4</v>
      </c>
      <c r="C36">
        <v>-0.78150900000000001</v>
      </c>
      <c r="D36">
        <v>0.78213900000000003</v>
      </c>
      <c r="E36">
        <v>-1.0889999999999999E-3</v>
      </c>
      <c r="F36">
        <v>-2.0079999999999998E-3</v>
      </c>
      <c r="G36">
        <v>-1.7100000000000001E-4</v>
      </c>
      <c r="H36">
        <v>-1.83E-3</v>
      </c>
      <c r="I36">
        <v>-4.2940000000000001E-3</v>
      </c>
      <c r="J36">
        <v>6.3400000000000001E-4</v>
      </c>
      <c r="K36">
        <v>-5.3179999999999998E-3</v>
      </c>
      <c r="L36">
        <v>-1.2187E-2</v>
      </c>
      <c r="M36">
        <v>1.5499999999999999E-3</v>
      </c>
      <c r="N36" s="1">
        <f t="shared" si="2"/>
        <v>8.0247416797440236E-4</v>
      </c>
      <c r="O36" s="2">
        <f t="shared" si="2"/>
        <v>-1.9909231255222453</v>
      </c>
      <c r="P36" s="2">
        <f t="shared" si="2"/>
        <v>1.9925280738581941</v>
      </c>
      <c r="Q36" s="2">
        <f t="shared" si="3"/>
        <v>-0.27742678378543623</v>
      </c>
      <c r="R36" s="2">
        <f t="shared" si="3"/>
        <v>-0.51154543787066664</v>
      </c>
      <c r="S36" s="2">
        <f t="shared" si="3"/>
        <v>-4.3562883404324702E-2</v>
      </c>
      <c r="T36" s="2">
        <f t="shared" si="3"/>
        <v>-0.46619927853750992</v>
      </c>
      <c r="U36" s="2">
        <f t="shared" si="3"/>
        <v>-1.0939124054863758</v>
      </c>
      <c r="V36" s="2">
        <f t="shared" si="3"/>
        <v>0.16151384841135591</v>
      </c>
      <c r="W36" s="2">
        <f t="shared" si="3"/>
        <v>-1.3547801985040862</v>
      </c>
      <c r="X36" s="2">
        <f t="shared" si="3"/>
        <v>-3.1046833920965207</v>
      </c>
      <c r="Y36" s="3">
        <f t="shared" si="3"/>
        <v>0.39486824138422971</v>
      </c>
    </row>
    <row r="37" spans="1:25">
      <c r="A37">
        <f t="shared" si="4"/>
        <v>32</v>
      </c>
      <c r="B37">
        <v>-3.6685000000000002E-2</v>
      </c>
      <c r="C37">
        <v>-0.77791500000000002</v>
      </c>
      <c r="D37">
        <v>0.70454399999999995</v>
      </c>
      <c r="E37">
        <v>-1.093E-3</v>
      </c>
      <c r="F37">
        <v>-2.0209999999999998E-3</v>
      </c>
      <c r="G37">
        <v>-1.66E-4</v>
      </c>
      <c r="H37">
        <v>-1.6570000000000001E-3</v>
      </c>
      <c r="I37">
        <v>-4.0090000000000004E-3</v>
      </c>
      <c r="J37">
        <v>6.9499999999999998E-4</v>
      </c>
      <c r="K37">
        <v>-5.2339999999999999E-3</v>
      </c>
      <c r="L37">
        <v>-1.2055E-2</v>
      </c>
      <c r="M37">
        <v>1.588E-3</v>
      </c>
      <c r="N37" s="1">
        <f t="shared" si="2"/>
        <v>-9.345639635600303E-2</v>
      </c>
      <c r="O37" s="2">
        <f t="shared" si="2"/>
        <v>-1.9817672773962134</v>
      </c>
      <c r="P37" s="2">
        <f t="shared" si="2"/>
        <v>1.7948519371471661</v>
      </c>
      <c r="Q37" s="2">
        <f t="shared" si="3"/>
        <v>-0.27844579860191165</v>
      </c>
      <c r="R37" s="2">
        <f t="shared" si="3"/>
        <v>-0.51485723602421174</v>
      </c>
      <c r="S37" s="2">
        <f t="shared" si="3"/>
        <v>-4.2289114883730411E-2</v>
      </c>
      <c r="T37" s="2">
        <f t="shared" si="3"/>
        <v>-0.42212688772494755</v>
      </c>
      <c r="U37" s="2">
        <f t="shared" si="3"/>
        <v>-1.0213075998125014</v>
      </c>
      <c r="V37" s="2">
        <f t="shared" si="3"/>
        <v>0.17705382436260622</v>
      </c>
      <c r="W37" s="2">
        <f t="shared" si="3"/>
        <v>-1.3333808873581021</v>
      </c>
      <c r="X37" s="2">
        <f t="shared" si="3"/>
        <v>-3.0710559031528319</v>
      </c>
      <c r="Y37" s="3">
        <f t="shared" si="3"/>
        <v>0.4045488821407463</v>
      </c>
    </row>
    <row r="38" spans="1:25">
      <c r="A38">
        <f t="shared" si="4"/>
        <v>33</v>
      </c>
      <c r="B38">
        <v>-6.9967000000000001E-2</v>
      </c>
      <c r="C38">
        <v>-0.77438399999999996</v>
      </c>
      <c r="D38">
        <v>0.63444900000000004</v>
      </c>
      <c r="E38">
        <v>-1.096E-3</v>
      </c>
      <c r="F38">
        <v>-2.032E-3</v>
      </c>
      <c r="G38">
        <v>-1.6100000000000001E-4</v>
      </c>
      <c r="H38">
        <v>-1.4970000000000001E-3</v>
      </c>
      <c r="I38">
        <v>-3.741E-3</v>
      </c>
      <c r="J38">
        <v>7.4700000000000005E-4</v>
      </c>
      <c r="K38">
        <v>-5.1359999999999999E-3</v>
      </c>
      <c r="L38">
        <v>-1.1901999999999999E-2</v>
      </c>
      <c r="M38">
        <v>1.6310000000000001E-3</v>
      </c>
      <c r="N38" s="1">
        <f t="shared" si="2"/>
        <v>-0.1782435241608413</v>
      </c>
      <c r="O38" s="2">
        <f t="shared" si="2"/>
        <v>-1.9727719241037764</v>
      </c>
      <c r="P38" s="2">
        <f t="shared" si="2"/>
        <v>1.6162823282450529</v>
      </c>
      <c r="Q38" s="2">
        <f t="shared" si="3"/>
        <v>-0.27921005971426827</v>
      </c>
      <c r="R38" s="2">
        <f t="shared" si="3"/>
        <v>-0.51765952676951921</v>
      </c>
      <c r="S38" s="2">
        <f t="shared" si="3"/>
        <v>-4.101534636313612E-2</v>
      </c>
      <c r="T38" s="2">
        <f t="shared" si="3"/>
        <v>-0.38136629506593028</v>
      </c>
      <c r="U38" s="2">
        <f t="shared" si="3"/>
        <v>-0.95303360710864737</v>
      </c>
      <c r="V38" s="2">
        <f t="shared" si="3"/>
        <v>0.19030101697678686</v>
      </c>
      <c r="W38" s="2">
        <f t="shared" si="3"/>
        <v>-1.3084150243544539</v>
      </c>
      <c r="X38" s="2">
        <f t="shared" si="3"/>
        <v>-3.0320785864226463</v>
      </c>
      <c r="Y38" s="3">
        <f t="shared" si="3"/>
        <v>0.41550329141785719</v>
      </c>
    </row>
    <row r="39" spans="1:25">
      <c r="A39">
        <f t="shared" si="4"/>
        <v>34</v>
      </c>
      <c r="B39">
        <v>-9.9922999999999998E-2</v>
      </c>
      <c r="C39">
        <v>-0.77135100000000001</v>
      </c>
      <c r="D39">
        <v>0.57150500000000004</v>
      </c>
      <c r="E39">
        <v>-1.098E-3</v>
      </c>
      <c r="F39">
        <v>-2.0409999999999998E-3</v>
      </c>
      <c r="G39">
        <v>-1.55E-4</v>
      </c>
      <c r="H39">
        <v>-1.3500000000000001E-3</v>
      </c>
      <c r="I39">
        <v>-3.49E-3</v>
      </c>
      <c r="J39">
        <v>7.9000000000000001E-4</v>
      </c>
      <c r="K39">
        <v>-5.025E-3</v>
      </c>
      <c r="L39">
        <v>-1.1729E-2</v>
      </c>
      <c r="M39">
        <v>1.678E-3</v>
      </c>
      <c r="N39" s="1">
        <f t="shared" si="2"/>
        <v>-0.25455754376668638</v>
      </c>
      <c r="O39" s="2">
        <f t="shared" si="2"/>
        <v>-1.9650452442578517</v>
      </c>
      <c r="P39" s="2">
        <f t="shared" si="2"/>
        <v>1.4559301567244789</v>
      </c>
      <c r="Q39" s="2">
        <f t="shared" si="3"/>
        <v>-0.27971956712250601</v>
      </c>
      <c r="R39" s="2">
        <f t="shared" si="3"/>
        <v>-0.51995231010658893</v>
      </c>
      <c r="S39" s="2">
        <f t="shared" si="3"/>
        <v>-3.9486824138422971E-2</v>
      </c>
      <c r="T39" s="2">
        <f t="shared" si="3"/>
        <v>-0.34391750056045817</v>
      </c>
      <c r="U39" s="2">
        <f t="shared" si="3"/>
        <v>-0.88909042737481403</v>
      </c>
      <c r="V39" s="2">
        <f t="shared" si="3"/>
        <v>0.20125542625389775</v>
      </c>
      <c r="W39" s="2">
        <f t="shared" si="3"/>
        <v>-1.2801373631972608</v>
      </c>
      <c r="X39" s="2">
        <f t="shared" si="3"/>
        <v>-2.9880061956100845</v>
      </c>
      <c r="Y39" s="3">
        <f t="shared" si="3"/>
        <v>0.42747671551144356</v>
      </c>
    </row>
    <row r="40" spans="1:25">
      <c r="A40">
        <f t="shared" si="4"/>
        <v>35</v>
      </c>
      <c r="B40">
        <v>-0.12689600000000001</v>
      </c>
      <c r="C40">
        <v>-0.76914000000000005</v>
      </c>
      <c r="D40">
        <v>0.51534899999999995</v>
      </c>
      <c r="E40">
        <v>-1.0989999999999999E-3</v>
      </c>
      <c r="F40">
        <v>-2.049E-3</v>
      </c>
      <c r="G40">
        <v>-1.4899999999999999E-4</v>
      </c>
      <c r="H40">
        <v>-1.2149999999999999E-3</v>
      </c>
      <c r="I40">
        <v>-3.2560000000000002E-3</v>
      </c>
      <c r="J40">
        <v>8.2600000000000002E-4</v>
      </c>
      <c r="K40">
        <v>-4.9040000000000004E-3</v>
      </c>
      <c r="L40">
        <v>-1.1537E-2</v>
      </c>
      <c r="M40">
        <v>1.73E-3</v>
      </c>
      <c r="N40" s="1">
        <f t="shared" si="2"/>
        <v>-0.32327226037866591</v>
      </c>
      <c r="O40" s="2">
        <f t="shared" si="2"/>
        <v>-1.9594126398597838</v>
      </c>
      <c r="P40" s="2">
        <f t="shared" si="2"/>
        <v>1.3128706666394929</v>
      </c>
      <c r="Q40" s="2">
        <f t="shared" si="3"/>
        <v>-0.27997432082662482</v>
      </c>
      <c r="R40" s="2">
        <f t="shared" si="3"/>
        <v>-0.52199033973953979</v>
      </c>
      <c r="S40" s="2">
        <f t="shared" si="3"/>
        <v>-3.7958301913709823E-2</v>
      </c>
      <c r="T40" s="2">
        <f t="shared" si="3"/>
        <v>-0.30952575050441233</v>
      </c>
      <c r="U40" s="2">
        <f t="shared" si="3"/>
        <v>-0.82947806061100127</v>
      </c>
      <c r="V40" s="2">
        <f t="shared" si="3"/>
        <v>0.21042655960217663</v>
      </c>
      <c r="W40" s="2">
        <f t="shared" si="3"/>
        <v>-1.2493121649988792</v>
      </c>
      <c r="X40" s="2">
        <f t="shared" si="3"/>
        <v>-2.9390934844192635</v>
      </c>
      <c r="Y40" s="3">
        <f t="shared" si="3"/>
        <v>0.44072390812562412</v>
      </c>
    </row>
    <row r="41" spans="1:25">
      <c r="A41">
        <f t="shared" si="4"/>
        <v>36</v>
      </c>
      <c r="B41">
        <v>-0.151175</v>
      </c>
      <c r="C41">
        <v>-0.767957</v>
      </c>
      <c r="D41">
        <v>0.46560600000000002</v>
      </c>
      <c r="E41">
        <v>-1.0989999999999999E-3</v>
      </c>
      <c r="F41">
        <v>-2.055E-3</v>
      </c>
      <c r="G41">
        <v>-1.4300000000000001E-4</v>
      </c>
      <c r="H41">
        <v>-1.091E-3</v>
      </c>
      <c r="I41">
        <v>-3.0379999999999999E-3</v>
      </c>
      <c r="J41">
        <v>8.5599999999999999E-4</v>
      </c>
      <c r="K41">
        <v>-4.7720000000000002E-3</v>
      </c>
      <c r="L41">
        <v>-1.1329000000000001E-2</v>
      </c>
      <c r="M41">
        <v>1.7849999999999999E-3</v>
      </c>
      <c r="N41" s="1">
        <f t="shared" si="2"/>
        <v>-0.3851239122016834</v>
      </c>
      <c r="O41" s="2">
        <f t="shared" si="2"/>
        <v>-1.9563989035400575</v>
      </c>
      <c r="P41" s="2">
        <f t="shared" si="2"/>
        <v>1.1861485315996496</v>
      </c>
      <c r="Q41" s="2">
        <f t="shared" si="3"/>
        <v>-0.27997432082662482</v>
      </c>
      <c r="R41" s="2">
        <f t="shared" si="3"/>
        <v>-0.5235188619642529</v>
      </c>
      <c r="S41" s="2">
        <f t="shared" si="3"/>
        <v>-3.6429779688996682E-2</v>
      </c>
      <c r="T41" s="2">
        <f t="shared" si="3"/>
        <v>-0.27793629119367397</v>
      </c>
      <c r="U41" s="2">
        <f t="shared" si="3"/>
        <v>-0.77394175311309032</v>
      </c>
      <c r="V41" s="2">
        <f t="shared" si="3"/>
        <v>0.21806917072574233</v>
      </c>
      <c r="W41" s="2">
        <f t="shared" si="3"/>
        <v>-1.2156846760551898</v>
      </c>
      <c r="X41" s="2">
        <f t="shared" si="3"/>
        <v>-2.8861047139625411</v>
      </c>
      <c r="Y41" s="3">
        <f t="shared" si="3"/>
        <v>0.45473536185216135</v>
      </c>
    </row>
    <row r="42" spans="1:25">
      <c r="A42">
        <f t="shared" si="4"/>
        <v>37</v>
      </c>
      <c r="B42">
        <v>-0.173017</v>
      </c>
      <c r="C42">
        <v>-0.76791100000000001</v>
      </c>
      <c r="D42">
        <v>0.421877</v>
      </c>
      <c r="E42">
        <v>-1.098E-3</v>
      </c>
      <c r="F42">
        <v>-2.0590000000000001E-3</v>
      </c>
      <c r="G42">
        <v>-1.37E-4</v>
      </c>
      <c r="H42">
        <v>-9.7799999999999992E-4</v>
      </c>
      <c r="I42">
        <v>-2.836E-3</v>
      </c>
      <c r="J42">
        <v>8.8000000000000003E-4</v>
      </c>
      <c r="K42">
        <v>-4.6309999999999997E-3</v>
      </c>
      <c r="L42">
        <v>-1.1106E-2</v>
      </c>
      <c r="M42">
        <v>1.843E-3</v>
      </c>
      <c r="N42" s="1">
        <f t="shared" si="2"/>
        <v>-0.44076721625532439</v>
      </c>
      <c r="O42" s="2">
        <f t="shared" si="2"/>
        <v>-1.9562817168361628</v>
      </c>
      <c r="P42" s="2">
        <f t="shared" si="2"/>
        <v>1.0747472843255141</v>
      </c>
      <c r="Q42" s="2">
        <f t="shared" si="3"/>
        <v>-0.27971956712250601</v>
      </c>
      <c r="R42" s="2">
        <f t="shared" si="3"/>
        <v>-0.52453787678072838</v>
      </c>
      <c r="S42" s="2">
        <f t="shared" si="3"/>
        <v>-3.4901257464283533E-2</v>
      </c>
      <c r="T42" s="2">
        <f t="shared" si="3"/>
        <v>-0.24914912262824301</v>
      </c>
      <c r="U42" s="2">
        <f t="shared" si="3"/>
        <v>-0.72248150488108098</v>
      </c>
      <c r="V42" s="2">
        <f t="shared" si="3"/>
        <v>0.22418325962459495</v>
      </c>
      <c r="W42" s="2">
        <f t="shared" si="3"/>
        <v>-1.1797644037744308</v>
      </c>
      <c r="X42" s="2">
        <f t="shared" si="3"/>
        <v>-2.8292946379440358</v>
      </c>
      <c r="Y42" s="3">
        <f t="shared" si="3"/>
        <v>0.46951107669105507</v>
      </c>
    </row>
    <row r="43" spans="1:25">
      <c r="A43">
        <f t="shared" si="4"/>
        <v>38</v>
      </c>
      <c r="B43">
        <v>-0.19265599999999999</v>
      </c>
      <c r="C43">
        <v>-0.76903299999999997</v>
      </c>
      <c r="D43">
        <v>0.38372200000000001</v>
      </c>
      <c r="E43">
        <v>-1.096E-3</v>
      </c>
      <c r="F43">
        <v>-2.062E-3</v>
      </c>
      <c r="G43">
        <v>-1.2999999999999999E-4</v>
      </c>
      <c r="H43">
        <v>-8.7399999999999999E-4</v>
      </c>
      <c r="I43">
        <v>-2.6480000000000002E-3</v>
      </c>
      <c r="J43">
        <v>8.9999999999999998E-4</v>
      </c>
      <c r="K43">
        <v>-4.483E-3</v>
      </c>
      <c r="L43">
        <v>-1.0869E-2</v>
      </c>
      <c r="M43">
        <v>1.9040000000000001E-3</v>
      </c>
      <c r="N43" s="1">
        <f t="shared" si="2"/>
        <v>-0.49079829620722687</v>
      </c>
      <c r="O43" s="2">
        <f t="shared" si="2"/>
        <v>-1.9591400533963763</v>
      </c>
      <c r="P43" s="2">
        <f t="shared" si="2"/>
        <v>0.97754600851896389</v>
      </c>
      <c r="Q43" s="2">
        <f t="shared" si="3"/>
        <v>-0.27921005971426827</v>
      </c>
      <c r="R43" s="2">
        <f t="shared" si="3"/>
        <v>-0.525302137893085</v>
      </c>
      <c r="S43" s="2">
        <f t="shared" si="3"/>
        <v>-3.3117981535451528E-2</v>
      </c>
      <c r="T43" s="2">
        <f t="shared" si="3"/>
        <v>-0.22265473739988181</v>
      </c>
      <c r="U43" s="2">
        <f t="shared" si="3"/>
        <v>-0.67458780850673583</v>
      </c>
      <c r="V43" s="2">
        <f t="shared" si="3"/>
        <v>0.22927833370697209</v>
      </c>
      <c r="W43" s="2">
        <f t="shared" si="3"/>
        <v>-1.1420608555648399</v>
      </c>
      <c r="X43" s="2">
        <f t="shared" si="3"/>
        <v>-2.7689180100678663</v>
      </c>
      <c r="Y43" s="3">
        <f t="shared" si="3"/>
        <v>0.48505105264230547</v>
      </c>
    </row>
    <row r="44" spans="1:25">
      <c r="A44">
        <f t="shared" si="4"/>
        <v>39</v>
      </c>
      <c r="B44">
        <v>-0.21030099999999999</v>
      </c>
      <c r="C44">
        <v>-0.77127500000000004</v>
      </c>
      <c r="D44">
        <v>0.35067300000000001</v>
      </c>
      <c r="E44">
        <v>-1.093E-3</v>
      </c>
      <c r="F44">
        <v>-2.0630000000000002E-3</v>
      </c>
      <c r="G44">
        <v>-1.2400000000000001E-4</v>
      </c>
      <c r="H44">
        <v>-7.7899999999999996E-4</v>
      </c>
      <c r="I44">
        <v>-2.4750000000000002E-3</v>
      </c>
      <c r="J44">
        <v>9.1600000000000004E-4</v>
      </c>
      <c r="K44">
        <v>-4.3270000000000001E-3</v>
      </c>
      <c r="L44">
        <v>-1.0619999999999999E-2</v>
      </c>
      <c r="M44">
        <v>1.9659999999999999E-3</v>
      </c>
      <c r="N44" s="1">
        <f t="shared" si="2"/>
        <v>-0.53574958729899935</v>
      </c>
      <c r="O44" s="2">
        <f t="shared" si="2"/>
        <v>-1.9648516314427213</v>
      </c>
      <c r="P44" s="2">
        <f t="shared" si="2"/>
        <v>0.89335245684472253</v>
      </c>
      <c r="Q44" s="2">
        <f t="shared" si="3"/>
        <v>-0.27844579860191165</v>
      </c>
      <c r="R44" s="2">
        <f t="shared" si="3"/>
        <v>-0.52555689159720387</v>
      </c>
      <c r="S44" s="2">
        <f t="shared" si="3"/>
        <v>-3.158945931073838E-2</v>
      </c>
      <c r="T44" s="2">
        <f t="shared" si="3"/>
        <v>-0.19845313550859028</v>
      </c>
      <c r="U44" s="2">
        <f t="shared" si="3"/>
        <v>-0.6305154176941733</v>
      </c>
      <c r="V44" s="2">
        <f t="shared" si="3"/>
        <v>0.23335439297287383</v>
      </c>
      <c r="W44" s="2">
        <f t="shared" si="3"/>
        <v>-1.1023192777222981</v>
      </c>
      <c r="X44" s="2">
        <f t="shared" si="3"/>
        <v>-2.7054843377422704</v>
      </c>
      <c r="Y44" s="3">
        <f t="shared" si="3"/>
        <v>0.50084578229767462</v>
      </c>
    </row>
    <row r="45" spans="1:25">
      <c r="A45">
        <f t="shared" si="4"/>
        <v>40</v>
      </c>
      <c r="B45">
        <v>-0.226136</v>
      </c>
      <c r="C45">
        <v>-0.77452100000000002</v>
      </c>
      <c r="D45">
        <v>0.32224900000000001</v>
      </c>
      <c r="E45">
        <v>-1.0889999999999999E-3</v>
      </c>
      <c r="F45">
        <v>-2.062E-3</v>
      </c>
      <c r="G45">
        <v>-1.17E-4</v>
      </c>
      <c r="H45">
        <v>-6.9300000000000004E-4</v>
      </c>
      <c r="I45">
        <v>-2.3149999999999998E-3</v>
      </c>
      <c r="J45">
        <v>9.3000000000000005E-4</v>
      </c>
      <c r="K45">
        <v>-4.1650000000000003E-3</v>
      </c>
      <c r="L45">
        <v>-1.0361E-2</v>
      </c>
      <c r="M45">
        <v>2.0300000000000001E-3</v>
      </c>
      <c r="N45" s="1">
        <f t="shared" si="2"/>
        <v>-0.57608983634622046</v>
      </c>
      <c r="O45" s="2">
        <f t="shared" si="2"/>
        <v>-1.9731209366784195</v>
      </c>
      <c r="P45" s="2">
        <f t="shared" si="2"/>
        <v>0.82094126398597844</v>
      </c>
      <c r="Q45" s="2">
        <f t="shared" si="3"/>
        <v>-0.27742678378543623</v>
      </c>
      <c r="R45" s="2">
        <f t="shared" si="3"/>
        <v>-0.525302137893085</v>
      </c>
      <c r="S45" s="2">
        <f t="shared" si="3"/>
        <v>-2.9806183381906375E-2</v>
      </c>
      <c r="T45" s="2">
        <f t="shared" si="3"/>
        <v>-0.17654431695436851</v>
      </c>
      <c r="U45" s="2">
        <f t="shared" si="3"/>
        <v>-0.58975482503515597</v>
      </c>
      <c r="V45" s="2">
        <f t="shared" si="3"/>
        <v>0.23692094483053783</v>
      </c>
      <c r="W45" s="2">
        <f t="shared" si="3"/>
        <v>-1.0610491776550433</v>
      </c>
      <c r="X45" s="2">
        <f t="shared" si="3"/>
        <v>-2.6395031283754866</v>
      </c>
      <c r="Y45" s="3">
        <f t="shared" si="3"/>
        <v>0.51715001936128158</v>
      </c>
    </row>
    <row r="46" spans="1:25">
      <c r="A46">
        <f t="shared" si="4"/>
        <v>41</v>
      </c>
      <c r="B46">
        <v>-0.24032100000000001</v>
      </c>
      <c r="C46">
        <v>-0.77860499999999999</v>
      </c>
      <c r="D46">
        <v>0.29796299999999998</v>
      </c>
      <c r="E46">
        <v>-1.085E-3</v>
      </c>
      <c r="F46">
        <v>-2.0600000000000002E-3</v>
      </c>
      <c r="G46">
        <v>-1.0900000000000001E-4</v>
      </c>
      <c r="H46">
        <v>-6.1399999999999996E-4</v>
      </c>
      <c r="I46">
        <v>-2.1689999999999999E-3</v>
      </c>
      <c r="J46">
        <v>9.41E-4</v>
      </c>
      <c r="K46">
        <v>-3.9979999999999998E-3</v>
      </c>
      <c r="L46">
        <v>-1.0092E-2</v>
      </c>
      <c r="M46">
        <v>2.0950000000000001E-3</v>
      </c>
      <c r="N46" s="1">
        <f t="shared" si="2"/>
        <v>-0.61222664927548054</v>
      </c>
      <c r="O46" s="2">
        <f t="shared" si="2"/>
        <v>-1.9835250779546334</v>
      </c>
      <c r="P46" s="2">
        <f t="shared" si="2"/>
        <v>0.75907177940367254</v>
      </c>
      <c r="Q46" s="2">
        <f t="shared" si="3"/>
        <v>-0.2764077689689608</v>
      </c>
      <c r="R46" s="2">
        <f t="shared" si="3"/>
        <v>-0.52479263048484726</v>
      </c>
      <c r="S46" s="2">
        <f t="shared" si="3"/>
        <v>-2.7768153748955509E-2</v>
      </c>
      <c r="T46" s="2">
        <f t="shared" si="3"/>
        <v>-0.15641877432897874</v>
      </c>
      <c r="U46" s="2">
        <f t="shared" si="3"/>
        <v>-0.55256078423380273</v>
      </c>
      <c r="V46" s="2">
        <f t="shared" si="3"/>
        <v>0.23972323557584529</v>
      </c>
      <c r="W46" s="2">
        <f t="shared" si="3"/>
        <v>-1.0185053090671938</v>
      </c>
      <c r="X46" s="2">
        <f t="shared" si="3"/>
        <v>-2.5709743819675142</v>
      </c>
      <c r="Y46" s="3">
        <f t="shared" si="3"/>
        <v>0.53370901012900729</v>
      </c>
    </row>
    <row r="47" spans="1:25">
      <c r="A47">
        <f t="shared" si="4"/>
        <v>42</v>
      </c>
      <c r="B47">
        <v>-0.25300299999999998</v>
      </c>
      <c r="C47">
        <v>-0.78333600000000003</v>
      </c>
      <c r="D47">
        <v>0.27733000000000002</v>
      </c>
      <c r="E47">
        <v>-1.0790000000000001E-3</v>
      </c>
      <c r="F47">
        <v>-2.0569999999999998E-3</v>
      </c>
      <c r="G47">
        <v>-1.02E-4</v>
      </c>
      <c r="H47">
        <v>-5.4199999999999995E-4</v>
      </c>
      <c r="I47">
        <v>-2.0349999999999999E-3</v>
      </c>
      <c r="J47">
        <v>9.5E-4</v>
      </c>
      <c r="K47">
        <v>-3.8270000000000001E-3</v>
      </c>
      <c r="L47">
        <v>-9.8150000000000008E-3</v>
      </c>
      <c r="M47">
        <v>2.1610000000000002E-3</v>
      </c>
      <c r="N47" s="1">
        <f t="shared" si="2"/>
        <v>-0.64453451403183393</v>
      </c>
      <c r="O47" s="2">
        <f t="shared" si="2"/>
        <v>-1.9955774756964968</v>
      </c>
      <c r="P47" s="2">
        <f t="shared" si="2"/>
        <v>0.70650844763282861</v>
      </c>
      <c r="Q47" s="2">
        <f t="shared" si="3"/>
        <v>-0.27487924674424769</v>
      </c>
      <c r="R47" s="2">
        <f t="shared" si="3"/>
        <v>-0.52402836937249064</v>
      </c>
      <c r="S47" s="2">
        <f t="shared" si="3"/>
        <v>-2.5984877820123507E-2</v>
      </c>
      <c r="T47" s="2">
        <f t="shared" si="3"/>
        <v>-0.13807650763242096</v>
      </c>
      <c r="U47" s="2">
        <f t="shared" si="3"/>
        <v>-0.51842378788187582</v>
      </c>
      <c r="V47" s="2">
        <f t="shared" si="3"/>
        <v>0.24201601891291499</v>
      </c>
      <c r="W47" s="2">
        <f t="shared" ref="W47:Y65" si="5">100*K47*$Q$3</f>
        <v>-0.97494242566286915</v>
      </c>
      <c r="X47" s="2">
        <f t="shared" si="5"/>
        <v>-2.5004076059265903</v>
      </c>
      <c r="Y47" s="3">
        <f t="shared" si="5"/>
        <v>0.55052275460085198</v>
      </c>
    </row>
    <row r="48" spans="1:25">
      <c r="A48">
        <f t="shared" si="4"/>
        <v>43</v>
      </c>
      <c r="B48">
        <v>-0.26431199999999999</v>
      </c>
      <c r="C48">
        <v>-0.78850699999999996</v>
      </c>
      <c r="D48">
        <v>0.25988299999999998</v>
      </c>
      <c r="E48">
        <v>-1.073E-3</v>
      </c>
      <c r="F48">
        <v>-2.0509999999999999E-3</v>
      </c>
      <c r="G48">
        <v>-9.5000000000000005E-5</v>
      </c>
      <c r="H48">
        <v>-4.7699999999999999E-4</v>
      </c>
      <c r="I48">
        <v>-1.9120000000000001E-3</v>
      </c>
      <c r="J48">
        <v>9.59E-4</v>
      </c>
      <c r="K48">
        <v>-3.6510000000000002E-3</v>
      </c>
      <c r="L48">
        <v>-9.5309999999999995E-3</v>
      </c>
      <c r="M48">
        <v>2.2279999999999999E-3</v>
      </c>
      <c r="N48" s="1">
        <f t="shared" si="2"/>
        <v>-0.67334461043063565</v>
      </c>
      <c r="O48" s="2">
        <f t="shared" si="2"/>
        <v>-2.0087507897364829</v>
      </c>
      <c r="P48" s="2">
        <f t="shared" si="2"/>
        <v>0.66206156887521139</v>
      </c>
      <c r="Q48" s="2">
        <f t="shared" ref="Q48:V65" si="6">100*E48*$Q$3</f>
        <v>-0.27335072451953452</v>
      </c>
      <c r="R48" s="2">
        <f t="shared" si="6"/>
        <v>-0.52249984714777753</v>
      </c>
      <c r="S48" s="2">
        <f t="shared" si="6"/>
        <v>-2.4201601891291499E-2</v>
      </c>
      <c r="T48" s="2">
        <f t="shared" si="6"/>
        <v>-0.12151751686469521</v>
      </c>
      <c r="U48" s="2">
        <f t="shared" si="6"/>
        <v>-0.48708908227525632</v>
      </c>
      <c r="V48" s="2">
        <f t="shared" si="6"/>
        <v>0.24430880224998472</v>
      </c>
      <c r="W48" s="2">
        <f t="shared" si="5"/>
        <v>-0.93010577373795023</v>
      </c>
      <c r="X48" s="2">
        <f t="shared" si="5"/>
        <v>-2.4280575539568345</v>
      </c>
      <c r="Y48" s="3">
        <f t="shared" si="5"/>
        <v>0.56759125277681544</v>
      </c>
    </row>
    <row r="49" spans="1:33">
      <c r="A49">
        <f t="shared" si="4"/>
        <v>44</v>
      </c>
      <c r="B49">
        <v>-0.27436300000000002</v>
      </c>
      <c r="C49">
        <v>-0.79390700000000003</v>
      </c>
      <c r="D49">
        <v>0.24518100000000001</v>
      </c>
      <c r="E49">
        <v>-1.0660000000000001E-3</v>
      </c>
      <c r="F49">
        <v>-2.0449999999999999E-3</v>
      </c>
      <c r="G49">
        <v>-8.7000000000000001E-5</v>
      </c>
      <c r="H49">
        <v>-4.17E-4</v>
      </c>
      <c r="I49">
        <v>-1.8010000000000001E-3</v>
      </c>
      <c r="J49">
        <v>9.6599999999999995E-4</v>
      </c>
      <c r="K49">
        <v>-3.473E-3</v>
      </c>
      <c r="L49">
        <v>-9.2409999999999992E-3</v>
      </c>
      <c r="M49">
        <v>2.2959999999999999E-3</v>
      </c>
      <c r="N49" s="1">
        <f t="shared" si="2"/>
        <v>-0.69894990523162215</v>
      </c>
      <c r="O49" s="2">
        <f t="shared" si="2"/>
        <v>-2.022507489758901</v>
      </c>
      <c r="P49" s="2">
        <f t="shared" si="2"/>
        <v>0.62460767929565697</v>
      </c>
      <c r="Q49" s="2">
        <f t="shared" si="6"/>
        <v>-0.27156744859070253</v>
      </c>
      <c r="R49" s="2">
        <f t="shared" si="6"/>
        <v>-0.52097132492306431</v>
      </c>
      <c r="S49" s="2">
        <f t="shared" si="6"/>
        <v>-2.2163572258340637E-2</v>
      </c>
      <c r="T49" s="2">
        <f t="shared" si="6"/>
        <v>-0.10623229461756374</v>
      </c>
      <c r="U49" s="2">
        <f t="shared" si="6"/>
        <v>-0.45881142111806311</v>
      </c>
      <c r="V49" s="2">
        <f t="shared" si="6"/>
        <v>0.2460920781788167</v>
      </c>
      <c r="W49" s="2">
        <f t="shared" si="5"/>
        <v>-0.88475961440479345</v>
      </c>
      <c r="X49" s="2">
        <f t="shared" si="5"/>
        <v>-2.3541789797623656</v>
      </c>
      <c r="Y49" s="3">
        <f t="shared" si="5"/>
        <v>0.58491450465689776</v>
      </c>
    </row>
    <row r="50" spans="1:33">
      <c r="A50">
        <f t="shared" si="4"/>
        <v>45</v>
      </c>
      <c r="B50">
        <v>-0.28326099999999999</v>
      </c>
      <c r="C50">
        <v>-0.79933799999999999</v>
      </c>
      <c r="D50">
        <v>0.232817</v>
      </c>
      <c r="E50">
        <v>-1.0579999999999999E-3</v>
      </c>
      <c r="F50">
        <v>-2.0370000000000002E-3</v>
      </c>
      <c r="G50">
        <v>-7.8999999999999996E-5</v>
      </c>
      <c r="H50">
        <v>-3.6400000000000001E-4</v>
      </c>
      <c r="I50">
        <v>-1.6999999999999999E-3</v>
      </c>
      <c r="J50">
        <v>9.7300000000000002E-4</v>
      </c>
      <c r="K50">
        <v>-3.2919999999999998E-3</v>
      </c>
      <c r="L50">
        <v>-8.9470000000000001E-3</v>
      </c>
      <c r="M50">
        <v>2.3640000000000002E-3</v>
      </c>
      <c r="N50" s="1">
        <f t="shared" si="2"/>
        <v>-0.72161788982411801</v>
      </c>
      <c r="O50" s="2">
        <f t="shared" si="2"/>
        <v>-2.0363431634295961</v>
      </c>
      <c r="P50" s="2">
        <f t="shared" si="2"/>
        <v>0.5931099313184014</v>
      </c>
      <c r="Q50" s="2">
        <f t="shared" si="6"/>
        <v>-0.26952941895775162</v>
      </c>
      <c r="R50" s="2">
        <f t="shared" si="6"/>
        <v>-0.51893329529011356</v>
      </c>
      <c r="S50" s="2">
        <f t="shared" si="6"/>
        <v>-2.0125542625389771E-2</v>
      </c>
      <c r="T50" s="2">
        <f t="shared" si="6"/>
        <v>-9.2730348299264284E-2</v>
      </c>
      <c r="U50" s="2">
        <f t="shared" si="6"/>
        <v>-0.43308129700205839</v>
      </c>
      <c r="V50" s="2">
        <f t="shared" si="6"/>
        <v>0.24787535410764872</v>
      </c>
      <c r="W50" s="2">
        <f t="shared" si="5"/>
        <v>-0.83864919395928017</v>
      </c>
      <c r="X50" s="2">
        <f t="shared" si="5"/>
        <v>-2.2792813907514216</v>
      </c>
      <c r="Y50" s="3">
        <f t="shared" si="5"/>
        <v>0.60223775653698008</v>
      </c>
    </row>
    <row r="51" spans="1:33">
      <c r="A51">
        <f t="shared" si="4"/>
        <v>46</v>
      </c>
      <c r="B51">
        <v>-0.29109699999999999</v>
      </c>
      <c r="C51">
        <v>-0.80461800000000006</v>
      </c>
      <c r="D51">
        <v>0.22242400000000001</v>
      </c>
      <c r="E51">
        <v>-1.049E-3</v>
      </c>
      <c r="F51">
        <v>-2.0279999999999999E-3</v>
      </c>
      <c r="G51">
        <v>-7.1000000000000005E-5</v>
      </c>
      <c r="H51">
        <v>-3.1500000000000001E-4</v>
      </c>
      <c r="I51">
        <v>-1.6080000000000001E-3</v>
      </c>
      <c r="J51">
        <v>9.7900000000000005E-4</v>
      </c>
      <c r="K51">
        <v>-3.1080000000000001E-3</v>
      </c>
      <c r="L51">
        <v>-8.6490000000000004E-3</v>
      </c>
      <c r="M51">
        <v>2.4329999999999998E-3</v>
      </c>
      <c r="N51" s="1">
        <f t="shared" si="2"/>
        <v>-0.74158039007887178</v>
      </c>
      <c r="O51" s="2">
        <f t="shared" si="2"/>
        <v>-2.0497941590070723</v>
      </c>
      <c r="P51" s="2">
        <f t="shared" si="2"/>
        <v>0.56663337884932852</v>
      </c>
      <c r="Q51" s="2">
        <f t="shared" si="6"/>
        <v>-0.26723663562068195</v>
      </c>
      <c r="R51" s="2">
        <f t="shared" si="6"/>
        <v>-0.51664051195304372</v>
      </c>
      <c r="S51" s="2">
        <f t="shared" si="6"/>
        <v>-1.8087512992438912E-2</v>
      </c>
      <c r="T51" s="2">
        <f t="shared" si="6"/>
        <v>-8.0247416797440241E-2</v>
      </c>
      <c r="U51" s="2">
        <f t="shared" si="6"/>
        <v>-0.4096439562231235</v>
      </c>
      <c r="V51" s="2">
        <f t="shared" si="6"/>
        <v>0.24940387633236188</v>
      </c>
      <c r="W51" s="2">
        <f t="shared" si="5"/>
        <v>-0.79177451240141039</v>
      </c>
      <c r="X51" s="2">
        <f t="shared" si="5"/>
        <v>-2.2033647869240021</v>
      </c>
      <c r="Y51" s="3">
        <f t="shared" si="5"/>
        <v>0.61981576212118128</v>
      </c>
    </row>
    <row r="52" spans="1:33">
      <c r="A52">
        <f t="shared" si="4"/>
        <v>47</v>
      </c>
      <c r="B52">
        <v>-0.29795500000000003</v>
      </c>
      <c r="C52">
        <v>-0.80958699999999995</v>
      </c>
      <c r="D52">
        <v>0.21367700000000001</v>
      </c>
      <c r="E52">
        <v>-1.0399999999999999E-3</v>
      </c>
      <c r="F52">
        <v>-2.0170000000000001E-3</v>
      </c>
      <c r="G52">
        <v>-6.3E-5</v>
      </c>
      <c r="H52">
        <v>-2.7E-4</v>
      </c>
      <c r="I52">
        <v>-1.5250000000000001E-3</v>
      </c>
      <c r="J52">
        <v>9.8400000000000007E-4</v>
      </c>
      <c r="K52">
        <v>-2.9239999999999999E-3</v>
      </c>
      <c r="L52">
        <v>-8.3490000000000005E-3</v>
      </c>
      <c r="M52">
        <v>2.5019999999999999E-3</v>
      </c>
      <c r="N52" s="1">
        <f t="shared" si="2"/>
        <v>-0.75905139910734309</v>
      </c>
      <c r="O52" s="2">
        <f t="shared" si="2"/>
        <v>-2.062452870564738</v>
      </c>
      <c r="P52" s="2">
        <f t="shared" si="2"/>
        <v>0.54435007235005195</v>
      </c>
      <c r="Q52" s="2">
        <f t="shared" si="6"/>
        <v>-0.26494385228361222</v>
      </c>
      <c r="R52" s="2">
        <f t="shared" si="6"/>
        <v>-0.51383822120773637</v>
      </c>
      <c r="S52" s="2">
        <f t="shared" si="6"/>
        <v>-1.6049483359488047E-2</v>
      </c>
      <c r="T52" s="2">
        <f t="shared" si="6"/>
        <v>-6.8783500112091625E-2</v>
      </c>
      <c r="U52" s="2">
        <f t="shared" si="6"/>
        <v>-0.38849939878125828</v>
      </c>
      <c r="V52" s="2">
        <f t="shared" si="6"/>
        <v>0.25067764485295618</v>
      </c>
      <c r="W52" s="2">
        <f t="shared" si="5"/>
        <v>-0.7448998308435405</v>
      </c>
      <c r="X52" s="2">
        <f t="shared" si="5"/>
        <v>-2.1269386756883448</v>
      </c>
      <c r="Y52" s="3">
        <f t="shared" si="5"/>
        <v>0.63739376770538236</v>
      </c>
    </row>
    <row r="53" spans="1:33">
      <c r="A53">
        <f t="shared" si="4"/>
        <v>48</v>
      </c>
      <c r="B53">
        <v>-0.30391099999999999</v>
      </c>
      <c r="C53">
        <v>-0.81411100000000003</v>
      </c>
      <c r="D53">
        <v>0.20629</v>
      </c>
      <c r="E53">
        <v>-1.0300000000000001E-3</v>
      </c>
      <c r="F53">
        <v>-2.0049999999999998E-3</v>
      </c>
      <c r="G53">
        <v>-5.5000000000000002E-5</v>
      </c>
      <c r="H53">
        <v>-2.3000000000000001E-4</v>
      </c>
      <c r="I53">
        <v>-1.4499999999999999E-3</v>
      </c>
      <c r="J53">
        <v>9.8900000000000008E-4</v>
      </c>
      <c r="K53">
        <v>-2.738E-3</v>
      </c>
      <c r="L53">
        <v>-8.0470000000000003E-3</v>
      </c>
      <c r="M53">
        <v>2.5709999999999999E-3</v>
      </c>
      <c r="N53" s="1">
        <f t="shared" si="2"/>
        <v>-0.77422452972466216</v>
      </c>
      <c r="O53" s="2">
        <f t="shared" si="2"/>
        <v>-2.0739779281390751</v>
      </c>
      <c r="P53" s="2">
        <f t="shared" si="2"/>
        <v>0.525531416226792</v>
      </c>
      <c r="Q53" s="2">
        <f t="shared" si="6"/>
        <v>-0.26239631524242363</v>
      </c>
      <c r="R53" s="2">
        <f t="shared" si="6"/>
        <v>-0.51078117675831003</v>
      </c>
      <c r="S53" s="2">
        <f t="shared" si="6"/>
        <v>-1.4011453726537185E-2</v>
      </c>
      <c r="T53" s="2">
        <f t="shared" si="6"/>
        <v>-5.8593351947337315E-2</v>
      </c>
      <c r="U53" s="2">
        <f t="shared" si="6"/>
        <v>-0.36939287097234391</v>
      </c>
      <c r="V53" s="2">
        <f t="shared" si="6"/>
        <v>0.25195141337355048</v>
      </c>
      <c r="W53" s="2">
        <f t="shared" si="5"/>
        <v>-0.69751564187743287</v>
      </c>
      <c r="X53" s="2">
        <f t="shared" si="5"/>
        <v>-2.0500030570444499</v>
      </c>
      <c r="Y53" s="3">
        <f t="shared" si="5"/>
        <v>0.65497177328958367</v>
      </c>
    </row>
    <row r="54" spans="1:33">
      <c r="A54">
        <f t="shared" si="4"/>
        <v>49</v>
      </c>
      <c r="B54">
        <v>-0.309031</v>
      </c>
      <c r="C54">
        <v>-0.81808099999999995</v>
      </c>
      <c r="D54">
        <v>0.200019</v>
      </c>
      <c r="E54">
        <v>-1.0189999999999999E-3</v>
      </c>
      <c r="F54">
        <v>-1.9919999999999998E-3</v>
      </c>
      <c r="G54">
        <v>-4.6E-5</v>
      </c>
      <c r="H54">
        <v>-1.94E-4</v>
      </c>
      <c r="I54">
        <v>-1.382E-3</v>
      </c>
      <c r="J54">
        <v>9.9400000000000009E-4</v>
      </c>
      <c r="K54">
        <v>-2.552E-3</v>
      </c>
      <c r="L54">
        <v>-7.744E-3</v>
      </c>
      <c r="M54">
        <v>2.64E-3</v>
      </c>
      <c r="N54" s="1">
        <f t="shared" si="2"/>
        <v>-0.78726791937554774</v>
      </c>
      <c r="O54" s="2">
        <f t="shared" si="2"/>
        <v>-2.0840916501925939</v>
      </c>
      <c r="P54" s="2">
        <f t="shared" si="2"/>
        <v>0.50955581144149842</v>
      </c>
      <c r="Q54" s="2">
        <f t="shared" si="6"/>
        <v>-0.25959402449711616</v>
      </c>
      <c r="R54" s="2">
        <f t="shared" si="6"/>
        <v>-0.50746937860476493</v>
      </c>
      <c r="S54" s="2">
        <f t="shared" si="6"/>
        <v>-1.1718670389467462E-2</v>
      </c>
      <c r="T54" s="2">
        <f t="shared" si="6"/>
        <v>-4.9422218599058432E-2</v>
      </c>
      <c r="U54" s="2">
        <f t="shared" si="6"/>
        <v>-0.35206961909226159</v>
      </c>
      <c r="V54" s="2">
        <f t="shared" si="6"/>
        <v>0.25322518189414478</v>
      </c>
      <c r="W54" s="2">
        <f t="shared" si="5"/>
        <v>-0.65013145291132535</v>
      </c>
      <c r="X54" s="2">
        <f t="shared" si="5"/>
        <v>-1.9728126846964356</v>
      </c>
      <c r="Y54" s="3">
        <f t="shared" si="5"/>
        <v>0.67254977887378486</v>
      </c>
    </row>
    <row r="55" spans="1:33">
      <c r="A55">
        <f t="shared" si="4"/>
        <v>50</v>
      </c>
      <c r="B55">
        <v>-0.31337599999999999</v>
      </c>
      <c r="C55">
        <v>-0.82140899999999994</v>
      </c>
      <c r="D55">
        <v>0.194656</v>
      </c>
      <c r="E55">
        <v>-1.008E-3</v>
      </c>
      <c r="F55">
        <v>-1.977E-3</v>
      </c>
      <c r="G55">
        <v>-3.8000000000000002E-5</v>
      </c>
      <c r="H55">
        <v>-1.6100000000000001E-4</v>
      </c>
      <c r="I55">
        <v>-1.3209999999999999E-3</v>
      </c>
      <c r="J55">
        <v>9.990000000000001E-4</v>
      </c>
      <c r="K55">
        <v>-2.366E-3</v>
      </c>
      <c r="L55">
        <v>-7.4409999999999997E-3</v>
      </c>
      <c r="M55">
        <v>2.7100000000000002E-3</v>
      </c>
      <c r="N55" s="1">
        <f t="shared" si="2"/>
        <v>-0.79833696781951213</v>
      </c>
      <c r="O55" s="2">
        <f t="shared" si="2"/>
        <v>-2.0925698534656694</v>
      </c>
      <c r="P55" s="2">
        <f t="shared" si="2"/>
        <v>0.49589337028960401</v>
      </c>
      <c r="Q55" s="2">
        <f t="shared" si="6"/>
        <v>-0.25679173375180875</v>
      </c>
      <c r="R55" s="2">
        <f t="shared" si="6"/>
        <v>-0.50364807304298209</v>
      </c>
      <c r="S55" s="2">
        <f t="shared" si="6"/>
        <v>-9.6806407565166019E-3</v>
      </c>
      <c r="T55" s="2">
        <f t="shared" si="6"/>
        <v>-4.101534636313612E-2</v>
      </c>
      <c r="U55" s="2">
        <f t="shared" si="6"/>
        <v>-0.33652964314101125</v>
      </c>
      <c r="V55" s="2">
        <f t="shared" si="6"/>
        <v>0.25449895041473908</v>
      </c>
      <c r="W55" s="2">
        <f t="shared" si="5"/>
        <v>-0.60274726394521783</v>
      </c>
      <c r="X55" s="2">
        <f t="shared" si="5"/>
        <v>-1.8956223123484215</v>
      </c>
      <c r="Y55" s="3">
        <f t="shared" si="5"/>
        <v>0.69038253816210493</v>
      </c>
    </row>
    <row r="56" spans="1:33">
      <c r="A56">
        <f t="shared" si="4"/>
        <v>51</v>
      </c>
      <c r="B56">
        <v>-0.31700200000000001</v>
      </c>
      <c r="C56">
        <v>-0.82403199999999999</v>
      </c>
      <c r="D56">
        <v>0.190028</v>
      </c>
      <c r="E56">
        <v>-9.9500000000000001E-4</v>
      </c>
      <c r="F56">
        <v>-1.9620000000000002E-3</v>
      </c>
      <c r="G56">
        <v>-2.9E-5</v>
      </c>
      <c r="H56">
        <v>-1.3200000000000001E-4</v>
      </c>
      <c r="I56">
        <v>-1.266E-3</v>
      </c>
      <c r="J56">
        <v>1.003E-3</v>
      </c>
      <c r="K56">
        <v>-2.1800000000000001E-3</v>
      </c>
      <c r="L56">
        <v>-7.1399999999999996E-3</v>
      </c>
      <c r="M56">
        <v>2.7799999999999999E-3</v>
      </c>
      <c r="N56" s="1">
        <f t="shared" si="2"/>
        <v>-0.80757433713086191</v>
      </c>
      <c r="O56" s="2">
        <f t="shared" si="2"/>
        <v>-2.0992520431247073</v>
      </c>
      <c r="P56" s="2">
        <f t="shared" si="2"/>
        <v>0.48410336886298327</v>
      </c>
      <c r="Q56" s="2">
        <f t="shared" si="6"/>
        <v>-0.25347993559826359</v>
      </c>
      <c r="R56" s="2">
        <f t="shared" si="6"/>
        <v>-0.4998267674811992</v>
      </c>
      <c r="S56" s="2">
        <f t="shared" si="6"/>
        <v>-7.3878574194468785E-3</v>
      </c>
      <c r="T56" s="2">
        <f t="shared" si="6"/>
        <v>-3.3627488943689249E-2</v>
      </c>
      <c r="U56" s="2">
        <f t="shared" si="6"/>
        <v>-0.32251818941447408</v>
      </c>
      <c r="V56" s="2">
        <f t="shared" si="6"/>
        <v>0.25551796523121445</v>
      </c>
      <c r="W56" s="2">
        <f t="shared" si="5"/>
        <v>-0.55536307497911019</v>
      </c>
      <c r="X56" s="2">
        <f t="shared" si="5"/>
        <v>-1.8189414474086454</v>
      </c>
      <c r="Y56" s="3">
        <f t="shared" si="5"/>
        <v>0.70821529745042489</v>
      </c>
    </row>
    <row r="57" spans="1:33">
      <c r="A57">
        <f t="shared" si="4"/>
        <v>52</v>
      </c>
      <c r="B57">
        <v>-0.31995800000000002</v>
      </c>
      <c r="C57">
        <v>-0.82590699999999995</v>
      </c>
      <c r="D57">
        <v>0.18599099999999999</v>
      </c>
      <c r="E57">
        <v>-9.8299999999999993E-4</v>
      </c>
      <c r="F57">
        <v>-1.9449999999999999E-3</v>
      </c>
      <c r="G57">
        <v>-2.0999999999999999E-5</v>
      </c>
      <c r="H57">
        <v>-1.05E-4</v>
      </c>
      <c r="I57">
        <v>-1.217E-3</v>
      </c>
      <c r="J57">
        <v>1.0070000000000001E-3</v>
      </c>
      <c r="K57">
        <v>-1.9940000000000001E-3</v>
      </c>
      <c r="L57">
        <v>-6.8399999999999997E-3</v>
      </c>
      <c r="M57">
        <v>2.8509999999999998E-3</v>
      </c>
      <c r="N57" s="1">
        <f t="shared" si="2"/>
        <v>-0.8151048566246154</v>
      </c>
      <c r="O57" s="2">
        <f t="shared" si="2"/>
        <v>-2.1040286750769357</v>
      </c>
      <c r="P57" s="2">
        <f t="shared" si="2"/>
        <v>0.47381896182770494</v>
      </c>
      <c r="Q57" s="2">
        <f t="shared" si="6"/>
        <v>-0.25042289114883731</v>
      </c>
      <c r="R57" s="2">
        <f t="shared" si="6"/>
        <v>-0.49549595451117856</v>
      </c>
      <c r="S57" s="2">
        <f t="shared" si="6"/>
        <v>-5.3498277864960156E-3</v>
      </c>
      <c r="T57" s="2">
        <f t="shared" si="6"/>
        <v>-2.6749138932480081E-2</v>
      </c>
      <c r="U57" s="2">
        <f t="shared" si="6"/>
        <v>-0.31003525791265008</v>
      </c>
      <c r="V57" s="2">
        <f t="shared" si="6"/>
        <v>0.25653698004768993</v>
      </c>
      <c r="W57" s="2">
        <f t="shared" si="5"/>
        <v>-0.50797888601300267</v>
      </c>
      <c r="X57" s="2">
        <f t="shared" si="5"/>
        <v>-1.7425153361729879</v>
      </c>
      <c r="Y57" s="3">
        <f t="shared" si="5"/>
        <v>0.72630281044286371</v>
      </c>
    </row>
    <row r="58" spans="1:33">
      <c r="A58">
        <f t="shared" si="4"/>
        <v>53</v>
      </c>
      <c r="B58">
        <v>-0.32228899999999999</v>
      </c>
      <c r="C58">
        <v>-0.82700499999999999</v>
      </c>
      <c r="D58">
        <v>0.182426</v>
      </c>
      <c r="E58">
        <v>-9.7000000000000005E-4</v>
      </c>
      <c r="F58">
        <v>-1.9269999999999999E-3</v>
      </c>
      <c r="G58">
        <v>-1.2E-5</v>
      </c>
      <c r="H58">
        <v>-8.1000000000000004E-5</v>
      </c>
      <c r="I58">
        <v>-1.1720000000000001E-3</v>
      </c>
      <c r="J58">
        <v>1.01E-3</v>
      </c>
      <c r="K58">
        <v>-1.81E-3</v>
      </c>
      <c r="L58">
        <v>-6.5420000000000001E-3</v>
      </c>
      <c r="M58">
        <v>2.9220000000000001E-3</v>
      </c>
      <c r="N58" s="1">
        <f t="shared" si="2"/>
        <v>-0.8210431654676259</v>
      </c>
      <c r="O58" s="2">
        <f t="shared" si="2"/>
        <v>-2.1068258707481609</v>
      </c>
      <c r="P58" s="2">
        <f t="shared" si="2"/>
        <v>0.46473699227586773</v>
      </c>
      <c r="Q58" s="2">
        <f t="shared" si="6"/>
        <v>-0.24711109299529216</v>
      </c>
      <c r="R58" s="2">
        <f t="shared" si="6"/>
        <v>-0.49091038783703911</v>
      </c>
      <c r="S58" s="2">
        <f t="shared" si="6"/>
        <v>-3.0570444494262949E-3</v>
      </c>
      <c r="T58" s="2">
        <f t="shared" si="6"/>
        <v>-2.0635050033627488E-2</v>
      </c>
      <c r="U58" s="2">
        <f t="shared" si="6"/>
        <v>-0.2985713412273015</v>
      </c>
      <c r="V58" s="2">
        <f t="shared" si="6"/>
        <v>0.25730124116004649</v>
      </c>
      <c r="W58" s="2">
        <f t="shared" si="5"/>
        <v>-0.46110420445513278</v>
      </c>
      <c r="X58" s="2">
        <f t="shared" si="5"/>
        <v>-1.6665987323455684</v>
      </c>
      <c r="Y58" s="3">
        <f t="shared" si="5"/>
        <v>0.74439032343530276</v>
      </c>
    </row>
    <row r="59" spans="1:33">
      <c r="A59">
        <f t="shared" si="4"/>
        <v>54</v>
      </c>
      <c r="B59">
        <v>-0.32403700000000002</v>
      </c>
      <c r="C59">
        <v>-0.82731399999999999</v>
      </c>
      <c r="D59">
        <v>0.17924000000000001</v>
      </c>
      <c r="E59">
        <v>-9.5600000000000004E-4</v>
      </c>
      <c r="F59">
        <v>-1.908E-3</v>
      </c>
      <c r="G59">
        <v>-3.5999999999999998E-6</v>
      </c>
      <c r="H59">
        <v>-6.0000000000000002E-5</v>
      </c>
      <c r="I59">
        <v>-1.1310000000000001E-3</v>
      </c>
      <c r="J59">
        <v>1.0120000000000001E-3</v>
      </c>
      <c r="K59">
        <v>-1.627E-3</v>
      </c>
      <c r="L59">
        <v>-6.2480000000000001E-3</v>
      </c>
      <c r="M59">
        <v>2.9940000000000001E-3</v>
      </c>
      <c r="N59" s="1">
        <f t="shared" si="2"/>
        <v>-0.82549626021562361</v>
      </c>
      <c r="O59" s="2">
        <f t="shared" si="2"/>
        <v>-2.1076130596938878</v>
      </c>
      <c r="P59" s="2">
        <f t="shared" si="2"/>
        <v>0.4566205392626409</v>
      </c>
      <c r="Q59" s="2">
        <f t="shared" si="6"/>
        <v>-0.24354454113762816</v>
      </c>
      <c r="R59" s="2">
        <f t="shared" si="6"/>
        <v>-0.48607006745878084</v>
      </c>
      <c r="S59" s="2">
        <f t="shared" si="6"/>
        <v>-9.1711333482788829E-4</v>
      </c>
      <c r="T59" s="2">
        <f t="shared" si="6"/>
        <v>-1.5285222247131474E-2</v>
      </c>
      <c r="U59" s="2">
        <f t="shared" si="6"/>
        <v>-0.2881264393584283</v>
      </c>
      <c r="V59" s="2">
        <f t="shared" si="6"/>
        <v>0.25781074856828423</v>
      </c>
      <c r="W59" s="2">
        <f t="shared" si="5"/>
        <v>-0.41448427660138182</v>
      </c>
      <c r="X59" s="2">
        <f t="shared" si="5"/>
        <v>-1.5917011433346242</v>
      </c>
      <c r="Y59" s="3">
        <f t="shared" si="5"/>
        <v>0.76273259013186057</v>
      </c>
    </row>
    <row r="60" spans="1:33">
      <c r="A60">
        <f t="shared" si="4"/>
        <v>55</v>
      </c>
      <c r="B60">
        <v>-0.325239</v>
      </c>
      <c r="C60">
        <v>-0.82683499999999999</v>
      </c>
      <c r="D60">
        <v>0.17635600000000001</v>
      </c>
      <c r="E60">
        <v>-9.41E-4</v>
      </c>
      <c r="F60">
        <v>-1.8879999999999999E-3</v>
      </c>
      <c r="G60">
        <v>5.1000000000000003E-6</v>
      </c>
      <c r="H60">
        <v>-4.0000000000000003E-5</v>
      </c>
      <c r="I60">
        <v>-1.0950000000000001E-3</v>
      </c>
      <c r="J60">
        <v>1.0139999999999999E-3</v>
      </c>
      <c r="K60">
        <v>-1.446E-3</v>
      </c>
      <c r="L60">
        <v>-5.9579999999999998E-3</v>
      </c>
      <c r="M60">
        <v>3.0660000000000001E-3</v>
      </c>
      <c r="N60" s="1">
        <f t="shared" si="2"/>
        <v>-0.82855839973913226</v>
      </c>
      <c r="O60" s="2">
        <f t="shared" si="2"/>
        <v>-2.1063927894511587</v>
      </c>
      <c r="P60" s="2">
        <f t="shared" si="2"/>
        <v>0.44927344243585304</v>
      </c>
      <c r="Q60" s="2">
        <f t="shared" si="6"/>
        <v>-0.23972323557584529</v>
      </c>
      <c r="R60" s="2">
        <f t="shared" si="6"/>
        <v>-0.4809749933764037</v>
      </c>
      <c r="S60" s="2">
        <f t="shared" si="6"/>
        <v>1.2992438910061754E-3</v>
      </c>
      <c r="T60" s="2">
        <f t="shared" si="6"/>
        <v>-1.0190148164754316E-2</v>
      </c>
      <c r="U60" s="2">
        <f t="shared" si="6"/>
        <v>-0.2789553060101494</v>
      </c>
      <c r="V60" s="2">
        <f t="shared" si="6"/>
        <v>0.25832025597652186</v>
      </c>
      <c r="W60" s="2">
        <f t="shared" si="5"/>
        <v>-0.36837385615586854</v>
      </c>
      <c r="X60" s="2">
        <f t="shared" si="5"/>
        <v>-1.5178225691401552</v>
      </c>
      <c r="Y60" s="3">
        <f t="shared" si="5"/>
        <v>0.78107485682841837</v>
      </c>
    </row>
    <row r="61" spans="1:33">
      <c r="A61">
        <f t="shared" si="4"/>
        <v>56</v>
      </c>
      <c r="B61">
        <v>-0.32593100000000003</v>
      </c>
      <c r="C61">
        <v>-0.82557700000000001</v>
      </c>
      <c r="D61">
        <v>0.17371600000000001</v>
      </c>
      <c r="E61">
        <v>-9.2699999999999998E-4</v>
      </c>
      <c r="F61">
        <v>-1.867E-3</v>
      </c>
      <c r="G61">
        <v>1.4E-5</v>
      </c>
      <c r="H61">
        <v>-2.3E-5</v>
      </c>
      <c r="I61">
        <v>-1.0610000000000001E-3</v>
      </c>
      <c r="J61">
        <v>1.0150000000000001E-3</v>
      </c>
      <c r="K61">
        <v>-1.266E-3</v>
      </c>
      <c r="L61">
        <v>-5.672E-3</v>
      </c>
      <c r="M61">
        <v>3.14E-3</v>
      </c>
      <c r="N61" s="1">
        <f t="shared" si="2"/>
        <v>-0.83032129537163479</v>
      </c>
      <c r="O61" s="2">
        <f t="shared" si="2"/>
        <v>-2.1031879878533433</v>
      </c>
      <c r="P61" s="2">
        <f t="shared" si="2"/>
        <v>0.44254794464711522</v>
      </c>
      <c r="Q61" s="2">
        <f t="shared" si="6"/>
        <v>-0.23615668371818127</v>
      </c>
      <c r="R61" s="2">
        <f t="shared" si="6"/>
        <v>-0.47562516558990769</v>
      </c>
      <c r="S61" s="2">
        <f t="shared" si="6"/>
        <v>3.5665518576640104E-3</v>
      </c>
      <c r="T61" s="2">
        <f t="shared" si="6"/>
        <v>-5.8593351947337311E-3</v>
      </c>
      <c r="U61" s="2">
        <f t="shared" si="6"/>
        <v>-0.27029368007010823</v>
      </c>
      <c r="V61" s="2">
        <f t="shared" si="6"/>
        <v>0.25857500968064079</v>
      </c>
      <c r="W61" s="2">
        <f t="shared" si="5"/>
        <v>-0.32251818941447408</v>
      </c>
      <c r="X61" s="2">
        <f t="shared" si="5"/>
        <v>-1.444963009762162</v>
      </c>
      <c r="Y61" s="3">
        <f t="shared" si="5"/>
        <v>0.79992663093321381</v>
      </c>
    </row>
    <row r="62" spans="1:33">
      <c r="A62">
        <f t="shared" si="4"/>
        <v>57</v>
      </c>
      <c r="B62">
        <v>-0.32614199999999999</v>
      </c>
      <c r="C62">
        <v>-0.82355800000000001</v>
      </c>
      <c r="D62">
        <v>0.17127400000000001</v>
      </c>
      <c r="E62">
        <v>-9.1100000000000003E-4</v>
      </c>
      <c r="F62">
        <v>-1.8450000000000001E-3</v>
      </c>
      <c r="G62">
        <v>2.3E-5</v>
      </c>
      <c r="H62">
        <v>-7.9000000000000006E-6</v>
      </c>
      <c r="I62">
        <v>-1.0300000000000001E-3</v>
      </c>
      <c r="J62">
        <v>1.0150000000000001E-3</v>
      </c>
      <c r="K62">
        <v>-1.0889999999999999E-3</v>
      </c>
      <c r="L62">
        <v>-5.391E-3</v>
      </c>
      <c r="M62">
        <v>3.2139999999999998E-3</v>
      </c>
      <c r="N62" s="1">
        <f t="shared" si="2"/>
        <v>-0.8308588256873255</v>
      </c>
      <c r="O62" s="2">
        <f t="shared" si="2"/>
        <v>-2.0980445105671839</v>
      </c>
      <c r="P62" s="2">
        <f t="shared" si="2"/>
        <v>0.43632685919253267</v>
      </c>
      <c r="Q62" s="2">
        <f t="shared" si="6"/>
        <v>-0.23208062445227953</v>
      </c>
      <c r="R62" s="2">
        <f t="shared" si="6"/>
        <v>-0.47002058409929282</v>
      </c>
      <c r="S62" s="2">
        <f t="shared" si="6"/>
        <v>5.8593351947337311E-3</v>
      </c>
      <c r="T62" s="2">
        <f t="shared" si="6"/>
        <v>-2.0125542625389773E-3</v>
      </c>
      <c r="U62" s="2">
        <f t="shared" si="6"/>
        <v>-0.26239631524242363</v>
      </c>
      <c r="V62" s="2">
        <f t="shared" si="6"/>
        <v>0.25857500968064079</v>
      </c>
      <c r="W62" s="2">
        <f t="shared" si="5"/>
        <v>-0.27742678378543623</v>
      </c>
      <c r="X62" s="2">
        <f t="shared" si="5"/>
        <v>-1.3733772189047631</v>
      </c>
      <c r="Y62" s="3">
        <f t="shared" si="5"/>
        <v>0.81877840503800914</v>
      </c>
    </row>
    <row r="63" spans="1:33">
      <c r="A63">
        <f t="shared" si="4"/>
        <v>58</v>
      </c>
      <c r="B63">
        <v>-0.325903</v>
      </c>
      <c r="C63">
        <v>-0.82080299999999995</v>
      </c>
      <c r="D63">
        <v>0.16899700000000001</v>
      </c>
      <c r="E63">
        <v>-8.9599999999999999E-4</v>
      </c>
      <c r="F63">
        <v>-1.8220000000000001E-3</v>
      </c>
      <c r="G63">
        <v>3.1000000000000001E-5</v>
      </c>
      <c r="H63">
        <v>5.9000000000000003E-6</v>
      </c>
      <c r="I63">
        <v>-1.0020000000000001E-3</v>
      </c>
      <c r="J63">
        <v>1.0139999999999999E-3</v>
      </c>
      <c r="K63">
        <v>-9.1399999999999999E-4</v>
      </c>
      <c r="L63">
        <v>-5.1159999999999999E-3</v>
      </c>
      <c r="M63">
        <v>3.2889999999999998E-3</v>
      </c>
      <c r="N63" s="1">
        <f t="shared" si="2"/>
        <v>-0.83024996433448139</v>
      </c>
      <c r="O63" s="2">
        <f t="shared" si="2"/>
        <v>-2.0910260460187091</v>
      </c>
      <c r="P63" s="2">
        <f t="shared" si="2"/>
        <v>0.43052611734974627</v>
      </c>
      <c r="Q63" s="2">
        <f t="shared" si="6"/>
        <v>-0.22825931889049667</v>
      </c>
      <c r="R63" s="2">
        <f t="shared" si="6"/>
        <v>-0.46416124890455907</v>
      </c>
      <c r="S63" s="2">
        <f t="shared" si="6"/>
        <v>7.8973648276845949E-3</v>
      </c>
      <c r="T63" s="2">
        <f t="shared" si="6"/>
        <v>1.5030468543012617E-3</v>
      </c>
      <c r="U63" s="2">
        <f t="shared" si="6"/>
        <v>-0.25526321152709563</v>
      </c>
      <c r="V63" s="2">
        <f t="shared" si="6"/>
        <v>0.25832025597652186</v>
      </c>
      <c r="W63" s="2">
        <f t="shared" si="5"/>
        <v>-0.23284488556463609</v>
      </c>
      <c r="X63" s="2">
        <f t="shared" si="5"/>
        <v>-1.3033199502720769</v>
      </c>
      <c r="Y63" s="3">
        <f t="shared" si="5"/>
        <v>0.83788493284692356</v>
      </c>
    </row>
    <row r="64" spans="1:33">
      <c r="A64">
        <f t="shared" si="4"/>
        <v>59</v>
      </c>
      <c r="B64">
        <v>-0.325241</v>
      </c>
      <c r="C64">
        <v>-0.81734200000000001</v>
      </c>
      <c r="D64">
        <v>0.16686000000000001</v>
      </c>
      <c r="E64">
        <v>-8.7900000000000001E-4</v>
      </c>
      <c r="F64">
        <v>-1.799E-3</v>
      </c>
      <c r="G64">
        <v>4.0000000000000003E-5</v>
      </c>
      <c r="H64">
        <v>1.8E-5</v>
      </c>
      <c r="I64">
        <v>-9.7599999999999998E-4</v>
      </c>
      <c r="J64">
        <v>1.0120000000000001E-3</v>
      </c>
      <c r="K64">
        <v>-7.4100000000000001E-4</v>
      </c>
      <c r="L64">
        <v>-4.8469999999999997E-3</v>
      </c>
      <c r="M64">
        <v>3.3649999999999999E-3</v>
      </c>
      <c r="N64" s="1">
        <f t="shared" si="2"/>
        <v>-0.82856349481321456</v>
      </c>
      <c r="O64" s="2">
        <f t="shared" si="2"/>
        <v>-2.0822090203191554</v>
      </c>
      <c r="P64" s="2">
        <f t="shared" si="2"/>
        <v>0.42508203069272632</v>
      </c>
      <c r="Q64" s="2">
        <f t="shared" si="6"/>
        <v>-0.22392850592047611</v>
      </c>
      <c r="R64" s="2">
        <f t="shared" si="6"/>
        <v>-0.45830191370982537</v>
      </c>
      <c r="S64" s="2">
        <f t="shared" si="6"/>
        <v>1.0190148164754316E-2</v>
      </c>
      <c r="T64" s="2">
        <f t="shared" si="6"/>
        <v>4.5855666741394423E-3</v>
      </c>
      <c r="U64" s="2">
        <f t="shared" si="6"/>
        <v>-0.24863961522000527</v>
      </c>
      <c r="V64" s="2">
        <f t="shared" si="6"/>
        <v>0.25781074856828423</v>
      </c>
      <c r="W64" s="2">
        <f t="shared" si="5"/>
        <v>-0.18877249475207369</v>
      </c>
      <c r="X64" s="2">
        <f t="shared" si="5"/>
        <v>-1.234791203864104</v>
      </c>
      <c r="Y64" s="3">
        <f t="shared" si="5"/>
        <v>0.85724621435995685</v>
      </c>
      <c r="AG64" s="13"/>
    </row>
    <row r="65" spans="1:34" ht="15.75" thickBot="1">
      <c r="A65">
        <f t="shared" si="4"/>
        <v>60</v>
      </c>
      <c r="B65">
        <v>-0.32418000000000002</v>
      </c>
      <c r="C65">
        <v>-0.81320599999999998</v>
      </c>
      <c r="D65">
        <v>0.16484699999999999</v>
      </c>
      <c r="E65">
        <v>-8.6300000000000005E-4</v>
      </c>
      <c r="F65">
        <v>-1.774E-3</v>
      </c>
      <c r="G65">
        <v>4.8999999999999998E-5</v>
      </c>
      <c r="H65">
        <v>2.9E-5</v>
      </c>
      <c r="I65">
        <v>-9.5200000000000005E-4</v>
      </c>
      <c r="J65">
        <v>1.01E-3</v>
      </c>
      <c r="K65">
        <v>-5.71E-4</v>
      </c>
      <c r="L65">
        <v>-4.5849999999999997E-3</v>
      </c>
      <c r="M65">
        <v>3.4429999999999999E-3</v>
      </c>
      <c r="N65" s="4">
        <f t="shared" si="2"/>
        <v>-0.82586055801251357</v>
      </c>
      <c r="O65" s="5">
        <f t="shared" si="2"/>
        <v>-2.0716724071167993</v>
      </c>
      <c r="P65" s="5">
        <f t="shared" si="2"/>
        <v>0.41995383862881364</v>
      </c>
      <c r="Q65" s="5">
        <f t="shared" si="6"/>
        <v>-0.21985244665457437</v>
      </c>
      <c r="R65" s="5">
        <f t="shared" si="6"/>
        <v>-0.45193307110685393</v>
      </c>
      <c r="S65" s="5">
        <f t="shared" si="6"/>
        <v>1.2482931501824036E-2</v>
      </c>
      <c r="T65" s="5">
        <f t="shared" si="6"/>
        <v>7.3878574194468785E-3</v>
      </c>
      <c r="U65" s="5">
        <f t="shared" si="6"/>
        <v>-0.24252552632115273</v>
      </c>
      <c r="V65" s="5">
        <f t="shared" si="6"/>
        <v>0.25730124116004649</v>
      </c>
      <c r="W65" s="5">
        <f t="shared" si="5"/>
        <v>-0.14546436505186786</v>
      </c>
      <c r="X65" s="5">
        <f t="shared" si="5"/>
        <v>-1.1680457333849634</v>
      </c>
      <c r="Y65" s="6">
        <f t="shared" si="5"/>
        <v>0.87711700328122766</v>
      </c>
      <c r="AG65" s="13"/>
    </row>
    <row r="67" spans="1:34">
      <c r="AH67" s="13"/>
    </row>
    <row r="68" spans="1:34">
      <c r="AH68" s="13"/>
    </row>
  </sheetData>
  <mergeCells count="2">
    <mergeCell ref="B2:J2"/>
    <mergeCell ref="N2:V2"/>
  </mergeCells>
  <phoneticPr fontId="37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33"/>
  <sheetViews>
    <sheetView topLeftCell="P1" zoomScale="70" zoomScaleNormal="70" workbookViewId="0">
      <selection activeCell="AB1" sqref="AB1:BC1048576"/>
    </sheetView>
  </sheetViews>
  <sheetFormatPr defaultRowHeight="15"/>
  <cols>
    <col min="2" max="2" width="10.5703125" bestFit="1" customWidth="1"/>
    <col min="14" max="14" width="11.140625" customWidth="1"/>
    <col min="16" max="16" width="15.28515625" customWidth="1"/>
  </cols>
  <sheetData>
    <row r="1" spans="1:35" ht="15.75" thickBot="1"/>
    <row r="2" spans="1:35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11"/>
      <c r="L2" s="11"/>
      <c r="M2" s="12"/>
      <c r="N2" s="46" t="s">
        <v>9</v>
      </c>
      <c r="O2" s="47"/>
      <c r="P2" s="47"/>
      <c r="Q2" s="47"/>
      <c r="R2" s="47"/>
      <c r="S2" s="47"/>
      <c r="T2" s="47"/>
      <c r="U2" s="47"/>
      <c r="V2" s="47"/>
      <c r="W2" s="16"/>
      <c r="X2" s="16"/>
      <c r="Y2" s="17"/>
    </row>
    <row r="3" spans="1:35">
      <c r="B3" s="1"/>
      <c r="C3" s="7"/>
      <c r="D3" s="7"/>
      <c r="E3" s="7"/>
      <c r="F3" s="7"/>
      <c r="G3" s="7"/>
      <c r="H3" s="7"/>
      <c r="I3" s="7"/>
      <c r="J3" s="7"/>
      <c r="K3" s="7"/>
      <c r="L3" s="7"/>
      <c r="M3" s="14"/>
      <c r="N3" s="8" t="s">
        <v>6</v>
      </c>
      <c r="O3" s="9">
        <v>50</v>
      </c>
      <c r="P3" s="9" t="s">
        <v>7</v>
      </c>
      <c r="Q3" s="9">
        <f>O3/B5</f>
        <v>2.5428211074494489</v>
      </c>
      <c r="R3" s="9"/>
      <c r="S3" s="9"/>
      <c r="T3" s="9"/>
      <c r="U3" s="9"/>
      <c r="V3" s="9"/>
      <c r="W3" s="2"/>
      <c r="X3" s="2"/>
      <c r="Y3" s="3"/>
    </row>
    <row r="4" spans="1:35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20" t="s">
        <v>15</v>
      </c>
      <c r="L4" s="2" t="s">
        <v>1</v>
      </c>
      <c r="M4" s="3" t="s">
        <v>2</v>
      </c>
      <c r="N4" s="1" t="s">
        <v>4</v>
      </c>
      <c r="O4" s="2" t="s">
        <v>1</v>
      </c>
      <c r="P4" s="2" t="s">
        <v>2</v>
      </c>
      <c r="Q4" s="2" t="s">
        <v>5</v>
      </c>
      <c r="R4" s="2" t="s">
        <v>1</v>
      </c>
      <c r="S4" s="2" t="s">
        <v>2</v>
      </c>
      <c r="T4" s="2" t="s">
        <v>3</v>
      </c>
      <c r="U4" s="2" t="s">
        <v>1</v>
      </c>
      <c r="V4" s="2" t="s">
        <v>2</v>
      </c>
      <c r="W4" s="20" t="s">
        <v>15</v>
      </c>
      <c r="X4" s="2" t="s">
        <v>1</v>
      </c>
      <c r="Y4" s="3" t="s">
        <v>2</v>
      </c>
    </row>
    <row r="5" spans="1:35">
      <c r="A5">
        <v>0</v>
      </c>
      <c r="B5" s="1">
        <v>19.6632</v>
      </c>
      <c r="C5" s="2">
        <v>18.2743</v>
      </c>
      <c r="D5" s="2">
        <v>21.052</v>
      </c>
      <c r="E5" s="2">
        <v>-2.0599999999999999E-4</v>
      </c>
      <c r="F5" s="2">
        <v>-4.9799999999999996E-4</v>
      </c>
      <c r="G5" s="2">
        <v>8.6000000000000003E-5</v>
      </c>
      <c r="H5" s="2">
        <v>4.4999999999999998E-7</v>
      </c>
      <c r="I5" s="2">
        <v>-1.818E-3</v>
      </c>
      <c r="J5" s="2">
        <v>1.8190000000000001E-3</v>
      </c>
      <c r="K5" s="2">
        <v>3.6699999999999998E-4</v>
      </c>
      <c r="L5" s="2">
        <v>-4.8440000000000002E-3</v>
      </c>
      <c r="M5" s="3">
        <v>5.5789999999999998E-3</v>
      </c>
      <c r="N5" s="1">
        <f>B5*$Q$3</f>
        <v>50</v>
      </c>
      <c r="O5" s="2">
        <f t="shared" ref="O5:P20" si="0">C5*$Q$3</f>
        <v>46.468275763863467</v>
      </c>
      <c r="P5" s="2">
        <f t="shared" si="0"/>
        <v>53.531469954025795</v>
      </c>
      <c r="Q5" s="2">
        <f>100*E5*$Q$3</f>
        <v>-5.2382114813458648E-2</v>
      </c>
      <c r="R5" s="2">
        <f t="shared" ref="R5:Y20" si="1">100*F5*$Q$3</f>
        <v>-0.12663249115098255</v>
      </c>
      <c r="S5" s="2">
        <f t="shared" si="1"/>
        <v>2.186826152406526E-2</v>
      </c>
      <c r="T5" s="2">
        <f t="shared" si="1"/>
        <v>1.1442694983522519E-4</v>
      </c>
      <c r="U5" s="2">
        <f t="shared" si="1"/>
        <v>-0.46228487733430979</v>
      </c>
      <c r="V5" s="2">
        <f t="shared" si="1"/>
        <v>0.46253915944505475</v>
      </c>
      <c r="W5" s="2">
        <f t="shared" si="1"/>
        <v>9.3321534643394766E-2</v>
      </c>
      <c r="X5" s="2">
        <f t="shared" si="1"/>
        <v>-1.2317425444485131</v>
      </c>
      <c r="Y5" s="3">
        <f t="shared" si="1"/>
        <v>1.4186398958460473</v>
      </c>
    </row>
    <row r="6" spans="1:35">
      <c r="A6">
        <f>A5+1</f>
        <v>1</v>
      </c>
      <c r="B6" s="1">
        <v>13.5966</v>
      </c>
      <c r="C6" s="2">
        <v>11.442</v>
      </c>
      <c r="D6" s="2">
        <v>15.751200000000001</v>
      </c>
      <c r="E6" s="2">
        <v>-7.1000000000000005E-5</v>
      </c>
      <c r="F6" s="2">
        <v>-4.5899999999999999E-4</v>
      </c>
      <c r="G6" s="2">
        <v>3.1700000000000001E-4</v>
      </c>
      <c r="H6" s="2">
        <v>-6.9899999999999997E-4</v>
      </c>
      <c r="I6" s="2">
        <v>-3.1710000000000002E-3</v>
      </c>
      <c r="J6" s="2">
        <v>1.7730000000000001E-3</v>
      </c>
      <c r="K6" s="2">
        <v>-6.012E-3</v>
      </c>
      <c r="L6" s="2">
        <v>-1.2375000000000001E-2</v>
      </c>
      <c r="M6" s="3">
        <v>3.5E-4</v>
      </c>
      <c r="N6" s="1">
        <f t="shared" ref="N6:P65" si="2">B6*$Q$3</f>
        <v>34.573721469547181</v>
      </c>
      <c r="O6" s="2">
        <f t="shared" si="0"/>
        <v>29.094959111436594</v>
      </c>
      <c r="P6" s="2">
        <f t="shared" si="0"/>
        <v>40.05248382765776</v>
      </c>
      <c r="Q6" s="2">
        <f t="shared" ref="Q6:Y47" si="3">100*E6*$Q$3</f>
        <v>-1.8054029862891088E-2</v>
      </c>
      <c r="R6" s="2">
        <f t="shared" si="1"/>
        <v>-0.1167154888319297</v>
      </c>
      <c r="S6" s="2">
        <f t="shared" si="1"/>
        <v>8.060742910614753E-2</v>
      </c>
      <c r="T6" s="2">
        <f t="shared" si="1"/>
        <v>-0.17774319541071645</v>
      </c>
      <c r="U6" s="2">
        <f t="shared" si="1"/>
        <v>-0.8063285731722204</v>
      </c>
      <c r="V6" s="2">
        <f t="shared" si="1"/>
        <v>0.45084218235078732</v>
      </c>
      <c r="W6" s="2">
        <f t="shared" si="1"/>
        <v>-1.5287440497986087</v>
      </c>
      <c r="X6" s="2">
        <f t="shared" si="1"/>
        <v>-3.1467411204686933</v>
      </c>
      <c r="Y6" s="3">
        <f t="shared" si="1"/>
        <v>8.8998738760730708E-2</v>
      </c>
    </row>
    <row r="7" spans="1:35">
      <c r="A7">
        <f t="shared" ref="A7:A65" si="4">A6+1</f>
        <v>2</v>
      </c>
      <c r="B7" s="1">
        <v>10.269399999999999</v>
      </c>
      <c r="C7" s="2">
        <v>7.8167999999999997</v>
      </c>
      <c r="D7" s="2">
        <v>12.722</v>
      </c>
      <c r="E7" s="2">
        <v>-9.6000000000000002E-5</v>
      </c>
      <c r="F7" s="2">
        <v>-5.1000000000000004E-4</v>
      </c>
      <c r="G7" s="2">
        <v>3.1700000000000001E-4</v>
      </c>
      <c r="H7" s="2">
        <v>-1.755E-3</v>
      </c>
      <c r="I7" s="2">
        <v>-4.8260000000000004E-3</v>
      </c>
      <c r="J7" s="2">
        <v>1.3159999999999999E-3</v>
      </c>
      <c r="K7" s="2">
        <v>-8.352E-3</v>
      </c>
      <c r="L7" s="2">
        <v>-1.5324000000000001E-2</v>
      </c>
      <c r="M7" s="3">
        <v>-1.379E-3</v>
      </c>
      <c r="N7" s="1">
        <f t="shared" si="2"/>
        <v>26.113247080841369</v>
      </c>
      <c r="O7" s="2">
        <f t="shared" si="0"/>
        <v>19.87672403271085</v>
      </c>
      <c r="P7" s="2">
        <f t="shared" si="0"/>
        <v>32.34977012897189</v>
      </c>
      <c r="Q7" s="2">
        <f t="shared" si="3"/>
        <v>-2.4411082631514713E-2</v>
      </c>
      <c r="R7" s="2">
        <f t="shared" si="1"/>
        <v>-0.12968387647992191</v>
      </c>
      <c r="S7" s="2">
        <f t="shared" si="1"/>
        <v>8.060742910614753E-2</v>
      </c>
      <c r="T7" s="2">
        <f t="shared" si="1"/>
        <v>-0.44626510435737832</v>
      </c>
      <c r="U7" s="2">
        <f t="shared" si="1"/>
        <v>-1.2271654664551042</v>
      </c>
      <c r="V7" s="2">
        <f t="shared" si="1"/>
        <v>0.33463525774034747</v>
      </c>
      <c r="W7" s="2">
        <f t="shared" si="1"/>
        <v>-2.12376418894178</v>
      </c>
      <c r="X7" s="2">
        <f t="shared" si="1"/>
        <v>-3.8966190650555355</v>
      </c>
      <c r="Y7" s="3">
        <f t="shared" si="1"/>
        <v>-0.35065503071727899</v>
      </c>
    </row>
    <row r="8" spans="1:35">
      <c r="A8">
        <f t="shared" si="4"/>
        <v>3</v>
      </c>
      <c r="B8" s="1">
        <v>5.8504300000000002</v>
      </c>
      <c r="C8" s="2">
        <v>3.2814800000000002</v>
      </c>
      <c r="D8" s="2">
        <v>8.4193700000000007</v>
      </c>
      <c r="E8" s="2">
        <v>-4.0000000000000003E-5</v>
      </c>
      <c r="F8" s="2">
        <v>-4.7600000000000002E-4</v>
      </c>
      <c r="G8" s="2">
        <v>3.9500000000000001E-4</v>
      </c>
      <c r="H8" s="2">
        <v>-3.7330000000000002E-3</v>
      </c>
      <c r="I8" s="2">
        <v>-7.221E-3</v>
      </c>
      <c r="J8" s="2">
        <v>-2.4399999999999999E-4</v>
      </c>
      <c r="K8" s="2">
        <v>-5.8599999999999998E-3</v>
      </c>
      <c r="L8" s="2">
        <v>-1.3256E-2</v>
      </c>
      <c r="M8" s="3">
        <v>1.536E-3</v>
      </c>
      <c r="N8" s="1">
        <f t="shared" si="2"/>
        <v>14.876596891655479</v>
      </c>
      <c r="O8" s="2">
        <f t="shared" si="0"/>
        <v>8.3442166076732178</v>
      </c>
      <c r="P8" s="2">
        <f t="shared" si="0"/>
        <v>21.40895174742667</v>
      </c>
      <c r="Q8" s="2">
        <f t="shared" si="3"/>
        <v>-1.0171284429797795E-2</v>
      </c>
      <c r="R8" s="2">
        <f t="shared" si="1"/>
        <v>-0.12103828471459377</v>
      </c>
      <c r="S8" s="2">
        <f t="shared" si="1"/>
        <v>0.10044143374425324</v>
      </c>
      <c r="T8" s="2">
        <f t="shared" si="1"/>
        <v>-0.94923511941087935</v>
      </c>
      <c r="U8" s="2">
        <f t="shared" si="1"/>
        <v>-1.8361711216892469</v>
      </c>
      <c r="V8" s="2">
        <f t="shared" si="1"/>
        <v>-6.2044835021766546E-2</v>
      </c>
      <c r="W8" s="2">
        <f t="shared" si="1"/>
        <v>-1.4900931689653769</v>
      </c>
      <c r="X8" s="2">
        <f t="shared" si="1"/>
        <v>-3.37076366003499</v>
      </c>
      <c r="Y8" s="3">
        <f t="shared" si="1"/>
        <v>0.3905773221042354</v>
      </c>
    </row>
    <row r="9" spans="1:35">
      <c r="A9">
        <f t="shared" si="4"/>
        <v>4</v>
      </c>
      <c r="B9" s="1">
        <v>6.2484900000000003</v>
      </c>
      <c r="C9" s="2">
        <v>4.0918099999999997</v>
      </c>
      <c r="D9" s="2">
        <v>8.40517</v>
      </c>
      <c r="E9" s="2">
        <v>-1.95E-4</v>
      </c>
      <c r="F9" s="2">
        <v>-6.0499999999999996E-4</v>
      </c>
      <c r="G9" s="2">
        <v>2.1499999999999999E-4</v>
      </c>
      <c r="H9" s="2">
        <v>-5.1679999999999999E-3</v>
      </c>
      <c r="I9" s="2">
        <v>-8.6479999999999994E-3</v>
      </c>
      <c r="J9" s="2">
        <v>-1.688E-3</v>
      </c>
      <c r="K9" s="2">
        <v>-6.3410000000000003E-3</v>
      </c>
      <c r="L9" s="2">
        <v>-1.2873000000000001E-2</v>
      </c>
      <c r="M9" s="3">
        <v>1.9000000000000001E-4</v>
      </c>
      <c r="N9" s="1">
        <f t="shared" si="2"/>
        <v>15.888792261686808</v>
      </c>
      <c r="O9" s="2">
        <f t="shared" si="0"/>
        <v>10.40474083567273</v>
      </c>
      <c r="P9" s="2">
        <f t="shared" si="0"/>
        <v>21.372843687700886</v>
      </c>
      <c r="Q9" s="2">
        <f t="shared" si="3"/>
        <v>-4.9585011595264253E-2</v>
      </c>
      <c r="R9" s="2">
        <f t="shared" si="1"/>
        <v>-0.15384067700069165</v>
      </c>
      <c r="S9" s="2">
        <f t="shared" si="1"/>
        <v>5.4670653810163145E-2</v>
      </c>
      <c r="T9" s="2">
        <f t="shared" si="1"/>
        <v>-1.3141299483298752</v>
      </c>
      <c r="U9" s="2">
        <f t="shared" si="1"/>
        <v>-2.1990316937222834</v>
      </c>
      <c r="V9" s="2">
        <f t="shared" si="1"/>
        <v>-0.429228202937467</v>
      </c>
      <c r="W9" s="2">
        <f t="shared" si="1"/>
        <v>-1.6124028642336956</v>
      </c>
      <c r="X9" s="2">
        <f t="shared" si="1"/>
        <v>-3.2733736116196757</v>
      </c>
      <c r="Y9" s="3">
        <f t="shared" si="1"/>
        <v>4.8313601041539526E-2</v>
      </c>
    </row>
    <row r="10" spans="1:35">
      <c r="A10">
        <f t="shared" si="4"/>
        <v>5</v>
      </c>
      <c r="B10" s="1">
        <v>5.9404700000000004</v>
      </c>
      <c r="C10" s="2">
        <v>3.7433399999999999</v>
      </c>
      <c r="D10" s="2">
        <v>8.1376000000000008</v>
      </c>
      <c r="E10" s="2">
        <v>-3.4000000000000002E-4</v>
      </c>
      <c r="F10" s="2">
        <v>-7.8799999999999996E-4</v>
      </c>
      <c r="G10" s="2">
        <v>1.0900000000000001E-4</v>
      </c>
      <c r="H10" s="2">
        <v>-6.169E-3</v>
      </c>
      <c r="I10" s="2">
        <v>-9.8600000000000007E-3</v>
      </c>
      <c r="J10" s="2">
        <v>-2.477E-3</v>
      </c>
      <c r="K10" s="2">
        <v>-7.9590000000000008E-3</v>
      </c>
      <c r="L10" s="2">
        <v>-1.4676E-2</v>
      </c>
      <c r="M10" s="3">
        <v>-1.2409999999999999E-3</v>
      </c>
      <c r="N10" s="1">
        <f t="shared" si="2"/>
        <v>15.105552504170229</v>
      </c>
      <c r="O10" s="2">
        <f t="shared" si="0"/>
        <v>9.5186439643598195</v>
      </c>
      <c r="P10" s="2">
        <f t="shared" si="0"/>
        <v>20.692461043980636</v>
      </c>
      <c r="Q10" s="2">
        <f t="shared" si="3"/>
        <v>-8.645591765328127E-2</v>
      </c>
      <c r="R10" s="2">
        <f t="shared" si="1"/>
        <v>-0.20037430326701655</v>
      </c>
      <c r="S10" s="2">
        <f t="shared" si="1"/>
        <v>2.7716750071198993E-2</v>
      </c>
      <c r="T10" s="2">
        <f t="shared" si="1"/>
        <v>-1.568666341185565</v>
      </c>
      <c r="U10" s="2">
        <f t="shared" si="1"/>
        <v>-2.5072216119451567</v>
      </c>
      <c r="V10" s="2">
        <f t="shared" si="1"/>
        <v>-0.62985678831522851</v>
      </c>
      <c r="W10" s="2">
        <f t="shared" si="1"/>
        <v>-2.0238313194190165</v>
      </c>
      <c r="X10" s="2">
        <f t="shared" si="1"/>
        <v>-3.7318442572928112</v>
      </c>
      <c r="Y10" s="3">
        <f t="shared" si="1"/>
        <v>-0.31556409943447655</v>
      </c>
      <c r="AI10" s="13"/>
    </row>
    <row r="11" spans="1:35">
      <c r="A11">
        <f t="shared" si="4"/>
        <v>6</v>
      </c>
      <c r="B11" s="1">
        <v>5.54521</v>
      </c>
      <c r="C11" s="2">
        <v>3.3353600000000001</v>
      </c>
      <c r="D11" s="2">
        <v>7.7550499999999998</v>
      </c>
      <c r="E11" s="2">
        <v>-4.6500000000000003E-4</v>
      </c>
      <c r="F11" s="2">
        <v>-9.4200000000000002E-4</v>
      </c>
      <c r="G11" s="2">
        <v>1.2E-5</v>
      </c>
      <c r="H11" s="2">
        <v>-6.744E-3</v>
      </c>
      <c r="I11" s="2">
        <v>-1.0638E-2</v>
      </c>
      <c r="J11" s="2">
        <v>-2.8500000000000001E-3</v>
      </c>
      <c r="K11" s="2">
        <v>-9.3349999999999995E-3</v>
      </c>
      <c r="L11" s="2">
        <v>-1.6188999999999999E-2</v>
      </c>
      <c r="M11" s="3">
        <v>-2.4819999999999998E-3</v>
      </c>
      <c r="N11" s="1">
        <f t="shared" si="2"/>
        <v>14.100477033239759</v>
      </c>
      <c r="O11" s="2">
        <f t="shared" si="0"/>
        <v>8.4812238089425946</v>
      </c>
      <c r="P11" s="2">
        <f t="shared" si="0"/>
        <v>19.719704829325849</v>
      </c>
      <c r="Q11" s="2">
        <f t="shared" si="3"/>
        <v>-0.11824118149639937</v>
      </c>
      <c r="R11" s="2">
        <f t="shared" si="1"/>
        <v>-0.2395337483217381</v>
      </c>
      <c r="S11" s="2">
        <f t="shared" si="1"/>
        <v>3.0513853289393391E-3</v>
      </c>
      <c r="T11" s="2">
        <f t="shared" si="1"/>
        <v>-1.7148785548639083</v>
      </c>
      <c r="U11" s="2">
        <f t="shared" si="1"/>
        <v>-2.7050530941047239</v>
      </c>
      <c r="V11" s="2">
        <f t="shared" si="1"/>
        <v>-0.72470401562309306</v>
      </c>
      <c r="W11" s="2">
        <f t="shared" si="1"/>
        <v>-2.3737235038040607</v>
      </c>
      <c r="X11" s="2">
        <f t="shared" si="1"/>
        <v>-4.1165730908499123</v>
      </c>
      <c r="Y11" s="3">
        <f t="shared" si="1"/>
        <v>-0.63112819886895311</v>
      </c>
    </row>
    <row r="12" spans="1:35">
      <c r="A12">
        <f t="shared" si="4"/>
        <v>7</v>
      </c>
      <c r="B12" s="1">
        <v>4.5530400000000002</v>
      </c>
      <c r="C12" s="2">
        <v>2.49464</v>
      </c>
      <c r="D12" s="2">
        <v>6.6114300000000004</v>
      </c>
      <c r="E12" s="2">
        <v>-4.9399999999999997E-4</v>
      </c>
      <c r="F12" s="2">
        <v>-9.9799999999999997E-4</v>
      </c>
      <c r="G12" s="15">
        <v>1.0000000000000001E-5</v>
      </c>
      <c r="H12" s="2">
        <v>-7.1120000000000003E-3</v>
      </c>
      <c r="I12" s="2">
        <v>-1.1145E-2</v>
      </c>
      <c r="J12" s="2">
        <v>-3.0790000000000001E-3</v>
      </c>
      <c r="K12" s="2">
        <v>-9.8410000000000008E-3</v>
      </c>
      <c r="L12" s="2">
        <v>-1.6681999999999999E-2</v>
      </c>
      <c r="M12" s="3">
        <v>-3.0000000000000001E-3</v>
      </c>
      <c r="N12" s="1">
        <f t="shared" si="2"/>
        <v>11.577566215061639</v>
      </c>
      <c r="O12" s="2">
        <f t="shared" si="0"/>
        <v>6.343423247487693</v>
      </c>
      <c r="P12" s="2">
        <f t="shared" si="0"/>
        <v>16.811683754424511</v>
      </c>
      <c r="Q12" s="2">
        <f t="shared" si="3"/>
        <v>-0.12561536270800278</v>
      </c>
      <c r="R12" s="2">
        <f t="shared" si="1"/>
        <v>-0.25377354652345502</v>
      </c>
      <c r="S12" s="2">
        <f t="shared" si="1"/>
        <v>2.5428211074494489E-3</v>
      </c>
      <c r="T12" s="2">
        <f t="shared" si="1"/>
        <v>-1.8084543716180481</v>
      </c>
      <c r="U12" s="2">
        <f t="shared" si="1"/>
        <v>-2.833974124252411</v>
      </c>
      <c r="V12" s="2">
        <f t="shared" si="1"/>
        <v>-0.78293461898368533</v>
      </c>
      <c r="W12" s="2">
        <f t="shared" si="1"/>
        <v>-2.5023902518410028</v>
      </c>
      <c r="X12" s="2">
        <f t="shared" si="1"/>
        <v>-4.2419341714471708</v>
      </c>
      <c r="Y12" s="3">
        <f t="shared" si="1"/>
        <v>-0.76284633223483467</v>
      </c>
    </row>
    <row r="13" spans="1:35">
      <c r="A13">
        <f t="shared" si="4"/>
        <v>8</v>
      </c>
      <c r="B13" s="1">
        <v>3.8822800000000002</v>
      </c>
      <c r="C13" s="2">
        <v>1.8526100000000001</v>
      </c>
      <c r="D13" s="2">
        <v>5.91195</v>
      </c>
      <c r="E13" s="2">
        <v>-5.3600000000000002E-4</v>
      </c>
      <c r="F13" s="2">
        <v>-1.077E-3</v>
      </c>
      <c r="G13" s="2">
        <v>5.5999999999999997E-6</v>
      </c>
      <c r="H13" s="2">
        <v>-7.3070000000000001E-3</v>
      </c>
      <c r="I13" s="2">
        <v>-1.1433E-2</v>
      </c>
      <c r="J13" s="2">
        <v>-3.1800000000000001E-3</v>
      </c>
      <c r="K13" s="2">
        <v>-9.8519999999999996E-3</v>
      </c>
      <c r="L13" s="2">
        <v>-1.677E-2</v>
      </c>
      <c r="M13" s="3">
        <v>-2.934E-3</v>
      </c>
      <c r="N13" s="1">
        <f t="shared" si="2"/>
        <v>9.8719435290288473</v>
      </c>
      <c r="O13" s="2">
        <f t="shared" si="0"/>
        <v>4.7108558118719239</v>
      </c>
      <c r="P13" s="2">
        <f t="shared" si="0"/>
        <v>15.03303124618577</v>
      </c>
      <c r="Q13" s="2">
        <f t="shared" si="3"/>
        <v>-0.13629521135929046</v>
      </c>
      <c r="R13" s="2">
        <f t="shared" si="1"/>
        <v>-0.27386183327230568</v>
      </c>
      <c r="S13" s="2">
        <f t="shared" si="1"/>
        <v>1.4239798201716913E-3</v>
      </c>
      <c r="T13" s="2">
        <f t="shared" si="1"/>
        <v>-1.8580393832133124</v>
      </c>
      <c r="U13" s="2">
        <f t="shared" si="1"/>
        <v>-2.9072073721469547</v>
      </c>
      <c r="V13" s="2">
        <f t="shared" si="1"/>
        <v>-0.80861711216892473</v>
      </c>
      <c r="W13" s="2">
        <f t="shared" si="1"/>
        <v>-2.505187355059197</v>
      </c>
      <c r="X13" s="2">
        <f t="shared" si="1"/>
        <v>-4.2643109971927258</v>
      </c>
      <c r="Y13" s="3">
        <f t="shared" si="1"/>
        <v>-0.74606371292566831</v>
      </c>
    </row>
    <row r="14" spans="1:35">
      <c r="A14">
        <f t="shared" si="4"/>
        <v>9</v>
      </c>
      <c r="B14" s="1">
        <v>3.38855</v>
      </c>
      <c r="C14" s="2">
        <v>1.3897200000000001</v>
      </c>
      <c r="D14" s="2">
        <v>5.3873800000000003</v>
      </c>
      <c r="E14" s="2">
        <v>-6.1200000000000002E-4</v>
      </c>
      <c r="F14" s="2">
        <v>-1.189E-3</v>
      </c>
      <c r="G14" s="2">
        <v>-3.4999999999999997E-5</v>
      </c>
      <c r="H14" s="2">
        <v>-7.3870000000000003E-3</v>
      </c>
      <c r="I14" s="2">
        <v>-1.155E-2</v>
      </c>
      <c r="J14" s="2">
        <v>-3.2230000000000002E-3</v>
      </c>
      <c r="K14" s="2">
        <v>-9.7699999999999992E-3</v>
      </c>
      <c r="L14" s="2">
        <v>-1.6728E-2</v>
      </c>
      <c r="M14" s="3">
        <v>-2.8119999999999998E-3</v>
      </c>
      <c r="N14" s="1">
        <f t="shared" si="2"/>
        <v>8.6164764636478299</v>
      </c>
      <c r="O14" s="2">
        <f t="shared" si="0"/>
        <v>3.5338093494446481</v>
      </c>
      <c r="P14" s="2">
        <f t="shared" si="0"/>
        <v>13.699143577851013</v>
      </c>
      <c r="Q14" s="2">
        <f t="shared" si="3"/>
        <v>-0.15562065177590628</v>
      </c>
      <c r="R14" s="2">
        <f t="shared" si="1"/>
        <v>-0.30234142967573946</v>
      </c>
      <c r="S14" s="2">
        <f t="shared" si="1"/>
        <v>-8.8998738760730708E-3</v>
      </c>
      <c r="T14" s="2">
        <f t="shared" si="1"/>
        <v>-1.8783819520729079</v>
      </c>
      <c r="U14" s="2">
        <f t="shared" si="1"/>
        <v>-2.9369583791041136</v>
      </c>
      <c r="V14" s="2">
        <f t="shared" si="1"/>
        <v>-0.81955124293095749</v>
      </c>
      <c r="W14" s="2">
        <f t="shared" si="1"/>
        <v>-2.4843362219781113</v>
      </c>
      <c r="X14" s="2">
        <f t="shared" si="1"/>
        <v>-4.2536311485414382</v>
      </c>
      <c r="Y14" s="3">
        <f t="shared" si="1"/>
        <v>-0.71504129541478501</v>
      </c>
    </row>
    <row r="15" spans="1:35">
      <c r="A15">
        <f t="shared" si="4"/>
        <v>10</v>
      </c>
      <c r="B15" s="1">
        <v>3.02034</v>
      </c>
      <c r="C15" s="2">
        <v>1.05905</v>
      </c>
      <c r="D15" s="2">
        <v>4.9816399999999996</v>
      </c>
      <c r="E15" s="2">
        <v>-6.96E-4</v>
      </c>
      <c r="F15" s="2">
        <v>-1.304E-3</v>
      </c>
      <c r="G15" s="2">
        <v>-8.8999999999999995E-5</v>
      </c>
      <c r="H15" s="2">
        <v>-7.3489999999999996E-3</v>
      </c>
      <c r="I15" s="2">
        <v>-1.1514E-2</v>
      </c>
      <c r="J15" s="2">
        <v>-3.1830000000000001E-3</v>
      </c>
      <c r="K15" s="2">
        <v>-9.6360000000000005E-3</v>
      </c>
      <c r="L15" s="2">
        <v>-1.6579E-2</v>
      </c>
      <c r="M15" s="3">
        <v>-2.6940000000000002E-3</v>
      </c>
      <c r="N15" s="1">
        <f t="shared" si="2"/>
        <v>7.6801843036738688</v>
      </c>
      <c r="O15" s="2">
        <f t="shared" si="0"/>
        <v>2.6929746938443389</v>
      </c>
      <c r="P15" s="2">
        <f t="shared" si="0"/>
        <v>12.667419341714472</v>
      </c>
      <c r="Q15" s="2">
        <f t="shared" si="3"/>
        <v>-0.17698034907848162</v>
      </c>
      <c r="R15" s="2">
        <f t="shared" si="1"/>
        <v>-0.33158387241140819</v>
      </c>
      <c r="S15" s="2">
        <f t="shared" si="1"/>
        <v>-2.2631107856300094E-2</v>
      </c>
      <c r="T15" s="2">
        <f t="shared" si="1"/>
        <v>-1.8687192318646</v>
      </c>
      <c r="U15" s="2">
        <f t="shared" si="1"/>
        <v>-2.9278042231172954</v>
      </c>
      <c r="V15" s="2">
        <f t="shared" si="1"/>
        <v>-0.80937995850115962</v>
      </c>
      <c r="W15" s="2">
        <f t="shared" si="1"/>
        <v>-2.4502624191382889</v>
      </c>
      <c r="X15" s="2">
        <f t="shared" si="1"/>
        <v>-4.2157431140404409</v>
      </c>
      <c r="Y15" s="3">
        <f t="shared" si="1"/>
        <v>-0.68503600634688155</v>
      </c>
    </row>
    <row r="16" spans="1:35">
      <c r="A16">
        <f t="shared" si="4"/>
        <v>11</v>
      </c>
      <c r="B16" s="1">
        <v>2.6680299999999999</v>
      </c>
      <c r="C16" s="2">
        <v>0.78334400000000004</v>
      </c>
      <c r="D16" s="2">
        <v>4.5527199999999999</v>
      </c>
      <c r="E16" s="2">
        <v>-7.5699999999999997E-4</v>
      </c>
      <c r="F16" s="2">
        <v>-1.392E-3</v>
      </c>
      <c r="G16" s="2">
        <v>-1.21E-4</v>
      </c>
      <c r="H16" s="2">
        <v>-7.2049999999999996E-3</v>
      </c>
      <c r="I16" s="2">
        <v>-1.1335E-2</v>
      </c>
      <c r="J16" s="2">
        <v>-3.075E-3</v>
      </c>
      <c r="K16" s="2">
        <v>-9.4959999999999992E-3</v>
      </c>
      <c r="L16" s="2">
        <v>-1.6376999999999999E-2</v>
      </c>
      <c r="M16" s="3">
        <v>-2.614E-3</v>
      </c>
      <c r="N16" s="1">
        <f t="shared" si="2"/>
        <v>6.7843229993083529</v>
      </c>
      <c r="O16" s="2">
        <f t="shared" si="0"/>
        <v>1.9919036575938811</v>
      </c>
      <c r="P16" s="2">
        <f t="shared" si="0"/>
        <v>11.576752512307255</v>
      </c>
      <c r="Q16" s="2">
        <f t="shared" si="3"/>
        <v>-0.1924915578339233</v>
      </c>
      <c r="R16" s="2">
        <f t="shared" si="1"/>
        <v>-0.35396069815696324</v>
      </c>
      <c r="S16" s="2">
        <f t="shared" si="1"/>
        <v>-3.0768135400138331E-2</v>
      </c>
      <c r="T16" s="2">
        <f t="shared" si="1"/>
        <v>-1.8321026079173277</v>
      </c>
      <c r="U16" s="2">
        <f t="shared" si="1"/>
        <v>-2.8822877252939501</v>
      </c>
      <c r="V16" s="2">
        <f t="shared" si="1"/>
        <v>-0.78191749054070547</v>
      </c>
      <c r="W16" s="2">
        <f t="shared" si="1"/>
        <v>-2.4146629236339963</v>
      </c>
      <c r="X16" s="2">
        <f t="shared" si="1"/>
        <v>-4.1643781276699618</v>
      </c>
      <c r="Y16" s="3">
        <f t="shared" si="1"/>
        <v>-0.66469343748728604</v>
      </c>
    </row>
    <row r="17" spans="1:34">
      <c r="A17">
        <f t="shared" si="4"/>
        <v>12</v>
      </c>
      <c r="B17" s="1">
        <v>2.3588200000000001</v>
      </c>
      <c r="C17" s="2">
        <v>0.55376099999999995</v>
      </c>
      <c r="D17" s="2">
        <v>4.1638799999999998</v>
      </c>
      <c r="E17" s="2">
        <v>-8.0400000000000003E-4</v>
      </c>
      <c r="F17" s="2">
        <v>-1.4679999999999999E-3</v>
      </c>
      <c r="G17" s="2">
        <v>-1.3999999999999999E-4</v>
      </c>
      <c r="H17" s="2">
        <v>-6.9810000000000002E-3</v>
      </c>
      <c r="I17" s="2">
        <v>-1.1053E-2</v>
      </c>
      <c r="J17" s="2">
        <v>-2.908E-3</v>
      </c>
      <c r="K17" s="2">
        <v>-9.3030000000000005E-3</v>
      </c>
      <c r="L17" s="2">
        <v>-1.6098999999999999E-2</v>
      </c>
      <c r="M17" s="3">
        <v>-2.506E-3</v>
      </c>
      <c r="N17" s="1">
        <f t="shared" si="2"/>
        <v>5.9980572846739095</v>
      </c>
      <c r="O17" s="2">
        <f t="shared" si="0"/>
        <v>1.4081151592823142</v>
      </c>
      <c r="P17" s="2">
        <f t="shared" si="0"/>
        <v>10.588001952886611</v>
      </c>
      <c r="Q17" s="2">
        <f t="shared" si="3"/>
        <v>-0.20444281703893569</v>
      </c>
      <c r="R17" s="2">
        <f t="shared" si="1"/>
        <v>-0.37328613857357906</v>
      </c>
      <c r="S17" s="2">
        <f t="shared" si="1"/>
        <v>-3.5599495504292283E-2</v>
      </c>
      <c r="T17" s="2">
        <f t="shared" si="1"/>
        <v>-1.7751434151104604</v>
      </c>
      <c r="U17" s="2">
        <f t="shared" si="1"/>
        <v>-2.8105801700638757</v>
      </c>
      <c r="V17" s="2">
        <f t="shared" si="1"/>
        <v>-0.73945237804629971</v>
      </c>
      <c r="W17" s="2">
        <f t="shared" si="1"/>
        <v>-2.3655864762602223</v>
      </c>
      <c r="X17" s="2">
        <f t="shared" si="1"/>
        <v>-4.0936877008828674</v>
      </c>
      <c r="Y17" s="3">
        <f t="shared" si="1"/>
        <v>-0.63723096952683189</v>
      </c>
    </row>
    <row r="18" spans="1:34">
      <c r="A18">
        <f t="shared" si="4"/>
        <v>13</v>
      </c>
      <c r="B18" s="1">
        <v>2.0840399999999999</v>
      </c>
      <c r="C18" s="2">
        <v>0.35271999999999998</v>
      </c>
      <c r="D18" s="2">
        <v>3.8153600000000001</v>
      </c>
      <c r="E18" s="2">
        <v>-8.5300000000000003E-4</v>
      </c>
      <c r="F18" s="2">
        <v>-1.5449999999999999E-3</v>
      </c>
      <c r="G18" s="2">
        <v>-1.6000000000000001E-4</v>
      </c>
      <c r="H18" s="2">
        <v>-6.7130000000000002E-3</v>
      </c>
      <c r="I18" s="2">
        <v>-1.0714E-2</v>
      </c>
      <c r="J18" s="2">
        <v>-2.712E-3</v>
      </c>
      <c r="K18" s="2">
        <v>-9.0220000000000005E-3</v>
      </c>
      <c r="L18" s="2">
        <v>-1.5717999999999999E-2</v>
      </c>
      <c r="M18" s="3">
        <v>-2.3270000000000001E-3</v>
      </c>
      <c r="N18" s="1">
        <f t="shared" si="2"/>
        <v>5.2993409007689491</v>
      </c>
      <c r="O18" s="2">
        <f t="shared" si="0"/>
        <v>0.89690386101956954</v>
      </c>
      <c r="P18" s="2">
        <f t="shared" si="0"/>
        <v>9.7017779405183298</v>
      </c>
      <c r="Q18" s="2">
        <f t="shared" si="3"/>
        <v>-0.216902640465438</v>
      </c>
      <c r="R18" s="2">
        <f t="shared" si="1"/>
        <v>-0.39286586110093985</v>
      </c>
      <c r="S18" s="2">
        <f t="shared" si="1"/>
        <v>-4.0685137719191182E-2</v>
      </c>
      <c r="T18" s="2">
        <f t="shared" si="1"/>
        <v>-1.7069958094308151</v>
      </c>
      <c r="U18" s="2">
        <f t="shared" si="1"/>
        <v>-2.7243785345213394</v>
      </c>
      <c r="V18" s="2">
        <f t="shared" si="1"/>
        <v>-0.68961308434029056</v>
      </c>
      <c r="W18" s="2">
        <f t="shared" si="1"/>
        <v>-2.294133203140893</v>
      </c>
      <c r="X18" s="2">
        <f t="shared" si="1"/>
        <v>-3.9968062166890435</v>
      </c>
      <c r="Y18" s="3">
        <f t="shared" si="1"/>
        <v>-0.59171447170348679</v>
      </c>
      <c r="AH18" s="13"/>
    </row>
    <row r="19" spans="1:34">
      <c r="A19">
        <f t="shared" si="4"/>
        <v>14</v>
      </c>
      <c r="B19" s="1">
        <v>1.8391999999999999</v>
      </c>
      <c r="C19" s="2">
        <v>0.171683</v>
      </c>
      <c r="D19" s="2">
        <v>3.50671</v>
      </c>
      <c r="E19" s="2">
        <v>-9.01E-4</v>
      </c>
      <c r="F19" s="2">
        <v>-1.6199999999999999E-3</v>
      </c>
      <c r="G19" s="2">
        <v>-1.8100000000000001E-4</v>
      </c>
      <c r="H19" s="2">
        <v>-6.4209999999999996E-3</v>
      </c>
      <c r="I19" s="2">
        <v>-1.0344000000000001E-2</v>
      </c>
      <c r="J19" s="2">
        <v>-2.4979999999999998E-3</v>
      </c>
      <c r="K19" s="2">
        <v>-8.6660000000000001E-3</v>
      </c>
      <c r="L19" s="2">
        <v>-1.5254E-2</v>
      </c>
      <c r="M19" s="3">
        <v>-2.0790000000000001E-3</v>
      </c>
      <c r="N19" s="1">
        <f t="shared" si="2"/>
        <v>4.6767565808210261</v>
      </c>
      <c r="O19" s="2">
        <f t="shared" si="0"/>
        <v>0.43655915619024371</v>
      </c>
      <c r="P19" s="2">
        <f t="shared" si="0"/>
        <v>8.9169362057040562</v>
      </c>
      <c r="Q19" s="2">
        <f t="shared" si="3"/>
        <v>-0.22910818178119535</v>
      </c>
      <c r="R19" s="2">
        <f t="shared" si="1"/>
        <v>-0.41193701940681066</v>
      </c>
      <c r="S19" s="2">
        <f t="shared" si="1"/>
        <v>-4.602506204483503E-2</v>
      </c>
      <c r="T19" s="2">
        <f t="shared" si="1"/>
        <v>-1.6327454330932911</v>
      </c>
      <c r="U19" s="2">
        <f t="shared" si="1"/>
        <v>-2.6302941535457101</v>
      </c>
      <c r="V19" s="2">
        <f t="shared" si="1"/>
        <v>-0.6351967126408723</v>
      </c>
      <c r="W19" s="2">
        <f t="shared" si="1"/>
        <v>-2.2036087717156927</v>
      </c>
      <c r="X19" s="2">
        <f t="shared" si="1"/>
        <v>-3.8788193173033894</v>
      </c>
      <c r="Y19" s="3">
        <f t="shared" si="1"/>
        <v>-0.52865250823874044</v>
      </c>
    </row>
    <row r="20" spans="1:34">
      <c r="A20">
        <f t="shared" si="4"/>
        <v>15</v>
      </c>
      <c r="B20" s="1">
        <v>1.62212</v>
      </c>
      <c r="C20" s="2">
        <v>1.5942999999999999E-2</v>
      </c>
      <c r="D20" s="2">
        <v>3.2282899999999999</v>
      </c>
      <c r="E20" s="2">
        <v>-9.4200000000000002E-4</v>
      </c>
      <c r="F20" s="2">
        <v>-1.686E-3</v>
      </c>
      <c r="G20" s="2">
        <v>-1.9799999999999999E-4</v>
      </c>
      <c r="H20" s="2">
        <v>-6.1130000000000004E-3</v>
      </c>
      <c r="I20" s="2">
        <v>-9.9539999999999993E-3</v>
      </c>
      <c r="J20" s="2">
        <v>-2.2720000000000001E-3</v>
      </c>
      <c r="K20" s="2">
        <v>-8.2850000000000007E-3</v>
      </c>
      <c r="L20" s="2">
        <v>-1.4762000000000001E-2</v>
      </c>
      <c r="M20" s="3">
        <v>-1.8090000000000001E-3</v>
      </c>
      <c r="N20" s="1">
        <f t="shared" si="2"/>
        <v>4.1247609748159002</v>
      </c>
      <c r="O20" s="2">
        <f t="shared" si="0"/>
        <v>4.0540196916066563E-2</v>
      </c>
      <c r="P20" s="2">
        <f t="shared" si="0"/>
        <v>8.2089639529679808</v>
      </c>
      <c r="Q20" s="2">
        <f t="shared" si="3"/>
        <v>-0.2395337483217381</v>
      </c>
      <c r="R20" s="2">
        <f t="shared" si="1"/>
        <v>-0.42871963871597707</v>
      </c>
      <c r="S20" s="2">
        <f t="shared" si="1"/>
        <v>-5.034785792749908E-2</v>
      </c>
      <c r="T20" s="2">
        <f t="shared" si="1"/>
        <v>-1.5544265429838482</v>
      </c>
      <c r="U20" s="2">
        <f t="shared" si="1"/>
        <v>-2.5311241303551815</v>
      </c>
      <c r="V20" s="2">
        <f t="shared" si="1"/>
        <v>-0.57772895561251481</v>
      </c>
      <c r="W20" s="2">
        <f t="shared" si="1"/>
        <v>-2.1067272875218683</v>
      </c>
      <c r="X20" s="2">
        <f t="shared" si="1"/>
        <v>-3.7537125188168767</v>
      </c>
      <c r="Y20" s="3">
        <f t="shared" si="1"/>
        <v>-0.45999633833760534</v>
      </c>
    </row>
    <row r="21" spans="1:34">
      <c r="A21">
        <f t="shared" si="4"/>
        <v>16</v>
      </c>
      <c r="B21" s="1">
        <v>1.4355899999999999</v>
      </c>
      <c r="C21" s="2">
        <v>-0.110846</v>
      </c>
      <c r="D21" s="2">
        <v>2.9820199999999999</v>
      </c>
      <c r="E21" s="2">
        <v>-9.7799999999999992E-4</v>
      </c>
      <c r="F21" s="2">
        <v>-1.7459999999999999E-3</v>
      </c>
      <c r="G21" s="2">
        <v>-2.1000000000000001E-4</v>
      </c>
      <c r="H21" s="2">
        <v>-5.7920000000000003E-3</v>
      </c>
      <c r="I21" s="2">
        <v>-9.5479999999999992E-3</v>
      </c>
      <c r="J21" s="2">
        <v>-2.0349999999999999E-3</v>
      </c>
      <c r="K21" s="2">
        <v>-7.9070000000000008E-3</v>
      </c>
      <c r="L21" s="2">
        <v>-1.427E-2</v>
      </c>
      <c r="M21" s="3">
        <v>-1.544E-3</v>
      </c>
      <c r="N21" s="1">
        <f t="shared" si="2"/>
        <v>3.6504485536433542</v>
      </c>
      <c r="O21" s="2">
        <f t="shared" si="2"/>
        <v>-0.28186154847634159</v>
      </c>
      <c r="P21" s="2">
        <f t="shared" si="2"/>
        <v>7.5827433988364055</v>
      </c>
      <c r="Q21" s="2">
        <f t="shared" si="3"/>
        <v>-0.24868790430855608</v>
      </c>
      <c r="R21" s="2">
        <f t="shared" si="3"/>
        <v>-0.44397656536067381</v>
      </c>
      <c r="S21" s="2">
        <f t="shared" si="3"/>
        <v>-5.3399243256438432E-2</v>
      </c>
      <c r="T21" s="2">
        <f t="shared" si="3"/>
        <v>-1.472801985434721</v>
      </c>
      <c r="U21" s="2">
        <f t="shared" si="3"/>
        <v>-2.4278855933927335</v>
      </c>
      <c r="V21" s="2">
        <f t="shared" si="3"/>
        <v>-0.51746409536596283</v>
      </c>
      <c r="W21" s="2">
        <f t="shared" si="3"/>
        <v>-2.0106086496602793</v>
      </c>
      <c r="X21" s="2">
        <f t="shared" si="3"/>
        <v>-3.6286057203303637</v>
      </c>
      <c r="Y21" s="3">
        <f t="shared" si="3"/>
        <v>-0.39261157899019494</v>
      </c>
    </row>
    <row r="22" spans="1:34">
      <c r="A22">
        <f t="shared" si="4"/>
        <v>17</v>
      </c>
      <c r="B22" s="1">
        <v>1.27224</v>
      </c>
      <c r="C22" s="2">
        <v>-0.21543899999999999</v>
      </c>
      <c r="D22" s="2">
        <v>2.7599200000000002</v>
      </c>
      <c r="E22" s="2">
        <v>-1.011E-3</v>
      </c>
      <c r="F22" s="2">
        <v>-1.8010000000000001E-3</v>
      </c>
      <c r="G22" s="2">
        <v>-2.2000000000000001E-4</v>
      </c>
      <c r="H22" s="2">
        <v>-5.4669999999999996E-3</v>
      </c>
      <c r="I22" s="2">
        <v>-9.1380000000000003E-3</v>
      </c>
      <c r="J22" s="2">
        <v>-1.7960000000000001E-3</v>
      </c>
      <c r="K22" s="2">
        <v>-7.5259999999999997E-3</v>
      </c>
      <c r="L22" s="2">
        <v>-1.3768000000000001E-2</v>
      </c>
      <c r="M22" s="3">
        <v>-1.284E-3</v>
      </c>
      <c r="N22" s="1">
        <f t="shared" si="2"/>
        <v>3.235078725741487</v>
      </c>
      <c r="O22" s="2">
        <f t="shared" si="2"/>
        <v>-0.54782283656780184</v>
      </c>
      <c r="P22" s="2">
        <f t="shared" si="2"/>
        <v>7.0179828308718832</v>
      </c>
      <c r="Q22" s="2">
        <f t="shared" si="3"/>
        <v>-0.25707921396313926</v>
      </c>
      <c r="R22" s="2">
        <f t="shared" si="3"/>
        <v>-0.4579620814516458</v>
      </c>
      <c r="S22" s="2">
        <f t="shared" si="3"/>
        <v>-5.5942064363887878E-2</v>
      </c>
      <c r="T22" s="2">
        <f t="shared" si="3"/>
        <v>-1.3901602994426137</v>
      </c>
      <c r="U22" s="2">
        <f t="shared" si="3"/>
        <v>-2.3236299279873065</v>
      </c>
      <c r="V22" s="2">
        <f t="shared" si="3"/>
        <v>-0.45669067089792104</v>
      </c>
      <c r="W22" s="2">
        <f t="shared" si="3"/>
        <v>-1.9137271654664552</v>
      </c>
      <c r="X22" s="2">
        <f t="shared" si="3"/>
        <v>-3.5009561007364014</v>
      </c>
      <c r="Y22" s="3">
        <f t="shared" si="3"/>
        <v>-0.3264982301965092</v>
      </c>
    </row>
    <row r="23" spans="1:34">
      <c r="A23">
        <f t="shared" si="4"/>
        <v>18</v>
      </c>
      <c r="B23" s="1">
        <v>1.1242799999999999</v>
      </c>
      <c r="C23" s="2">
        <v>-0.30605199999999999</v>
      </c>
      <c r="D23" s="2">
        <v>2.5546199999999999</v>
      </c>
      <c r="E23" s="2">
        <v>-1.0399999999999999E-3</v>
      </c>
      <c r="F23" s="2">
        <v>-1.8519999999999999E-3</v>
      </c>
      <c r="G23" s="2">
        <v>-2.2800000000000001E-4</v>
      </c>
      <c r="H23" s="2">
        <v>-5.1460000000000004E-3</v>
      </c>
      <c r="I23" s="2">
        <v>-8.7299999999999999E-3</v>
      </c>
      <c r="J23" s="2">
        <v>-1.562E-3</v>
      </c>
      <c r="K23" s="2">
        <v>-7.1370000000000001E-3</v>
      </c>
      <c r="L23" s="2">
        <v>-1.325E-2</v>
      </c>
      <c r="M23" s="3">
        <v>-1.024E-3</v>
      </c>
      <c r="N23" s="1">
        <f t="shared" si="2"/>
        <v>2.8588429146832661</v>
      </c>
      <c r="O23" s="2">
        <f t="shared" si="2"/>
        <v>-0.77823548557711875</v>
      </c>
      <c r="P23" s="2">
        <f t="shared" si="2"/>
        <v>6.4959416575125113</v>
      </c>
      <c r="Q23" s="2">
        <f t="shared" si="3"/>
        <v>-0.2644533951747427</v>
      </c>
      <c r="R23" s="2">
        <f t="shared" si="3"/>
        <v>-0.47093046909963793</v>
      </c>
      <c r="S23" s="2">
        <f t="shared" si="3"/>
        <v>-5.7976321249847439E-2</v>
      </c>
      <c r="T23" s="2">
        <f t="shared" si="3"/>
        <v>-1.3085357418934866</v>
      </c>
      <c r="U23" s="2">
        <f t="shared" si="3"/>
        <v>-2.219882826803369</v>
      </c>
      <c r="V23" s="2">
        <f t="shared" si="3"/>
        <v>-0.39718865698360395</v>
      </c>
      <c r="W23" s="2">
        <f t="shared" si="3"/>
        <v>-1.8148114243866718</v>
      </c>
      <c r="X23" s="2">
        <f t="shared" si="3"/>
        <v>-3.3692379673705197</v>
      </c>
      <c r="Y23" s="3">
        <f t="shared" si="3"/>
        <v>-0.26038488140282356</v>
      </c>
    </row>
    <row r="24" spans="1:34">
      <c r="A24">
        <f t="shared" si="4"/>
        <v>19</v>
      </c>
      <c r="B24" s="1">
        <v>0.98942399999999997</v>
      </c>
      <c r="C24" s="2">
        <v>-0.38496200000000003</v>
      </c>
      <c r="D24" s="2">
        <v>2.36381</v>
      </c>
      <c r="E24" s="2">
        <v>-1.065E-3</v>
      </c>
      <c r="F24" s="2">
        <v>-1.897E-3</v>
      </c>
      <c r="G24" s="2">
        <v>-2.34E-4</v>
      </c>
      <c r="H24" s="2">
        <v>-4.8320000000000004E-3</v>
      </c>
      <c r="I24" s="2">
        <v>-8.3289999999999996E-3</v>
      </c>
      <c r="J24" s="2">
        <v>-1.335E-3</v>
      </c>
      <c r="K24" s="2">
        <v>-6.7470000000000004E-3</v>
      </c>
      <c r="L24" s="2">
        <v>-1.2725999999999999E-2</v>
      </c>
      <c r="M24" s="3">
        <v>-7.67E-4</v>
      </c>
      <c r="N24" s="1">
        <f t="shared" si="2"/>
        <v>2.5159282314170635</v>
      </c>
      <c r="O24" s="2">
        <f t="shared" si="2"/>
        <v>-0.9788894991659548</v>
      </c>
      <c r="P24" s="2">
        <f t="shared" si="2"/>
        <v>6.0107459620000814</v>
      </c>
      <c r="Q24" s="2">
        <f t="shared" si="3"/>
        <v>-0.27081044794336628</v>
      </c>
      <c r="R24" s="2">
        <f t="shared" si="3"/>
        <v>-0.4823731640831605</v>
      </c>
      <c r="S24" s="2">
        <f t="shared" si="3"/>
        <v>-5.9502013914317108E-2</v>
      </c>
      <c r="T24" s="2">
        <f t="shared" si="3"/>
        <v>-1.2286911591195737</v>
      </c>
      <c r="U24" s="2">
        <f t="shared" si="3"/>
        <v>-2.1179157003946458</v>
      </c>
      <c r="V24" s="2">
        <f t="shared" si="3"/>
        <v>-0.33946661784450144</v>
      </c>
      <c r="W24" s="2">
        <f t="shared" si="3"/>
        <v>-1.7156414011961434</v>
      </c>
      <c r="X24" s="2">
        <f t="shared" si="3"/>
        <v>-3.2359941413401687</v>
      </c>
      <c r="Y24" s="3">
        <f t="shared" si="3"/>
        <v>-0.19503437894137274</v>
      </c>
    </row>
    <row r="25" spans="1:34">
      <c r="A25">
        <f t="shared" si="4"/>
        <v>20</v>
      </c>
      <c r="B25" s="1">
        <v>0.86848199999999998</v>
      </c>
      <c r="C25" s="2">
        <v>-0.45144699999999999</v>
      </c>
      <c r="D25" s="2">
        <v>2.1884100000000002</v>
      </c>
      <c r="E25" s="2">
        <v>-1.0870000000000001E-3</v>
      </c>
      <c r="F25" s="2">
        <v>-1.9369999999999999E-3</v>
      </c>
      <c r="G25" s="2">
        <v>-2.3699999999999999E-4</v>
      </c>
      <c r="H25" s="2">
        <v>-4.5279999999999999E-3</v>
      </c>
      <c r="I25" s="2">
        <v>-7.9360000000000003E-3</v>
      </c>
      <c r="J25" s="2">
        <v>-1.119E-3</v>
      </c>
      <c r="K25" s="2">
        <v>-6.3629999999999997E-3</v>
      </c>
      <c r="L25" s="2">
        <v>-1.2205000000000001E-2</v>
      </c>
      <c r="M25" s="3">
        <v>-5.2099999999999998E-4</v>
      </c>
      <c r="N25" s="1">
        <f t="shared" si="2"/>
        <v>2.2083943610399124</v>
      </c>
      <c r="O25" s="2">
        <f t="shared" si="2"/>
        <v>-1.1479489604947313</v>
      </c>
      <c r="P25" s="2">
        <f t="shared" si="2"/>
        <v>5.5647351397534486</v>
      </c>
      <c r="Q25" s="2">
        <f t="shared" si="3"/>
        <v>-0.27640465437975509</v>
      </c>
      <c r="R25" s="2">
        <f t="shared" si="3"/>
        <v>-0.4925444485129582</v>
      </c>
      <c r="S25" s="2">
        <f t="shared" si="3"/>
        <v>-6.0264860246551935E-2</v>
      </c>
      <c r="T25" s="2">
        <f t="shared" si="3"/>
        <v>-1.1513893974531104</v>
      </c>
      <c r="U25" s="2">
        <f t="shared" si="3"/>
        <v>-2.0179828308718828</v>
      </c>
      <c r="V25" s="2">
        <f t="shared" si="3"/>
        <v>-0.2845416819235933</v>
      </c>
      <c r="W25" s="2">
        <f t="shared" si="3"/>
        <v>-1.6179970706700844</v>
      </c>
      <c r="X25" s="2">
        <f t="shared" si="3"/>
        <v>-3.1035131616420526</v>
      </c>
      <c r="Y25" s="3">
        <f t="shared" si="3"/>
        <v>-0.13248097969811629</v>
      </c>
    </row>
    <row r="26" spans="1:34">
      <c r="A26">
        <f t="shared" si="4"/>
        <v>21</v>
      </c>
      <c r="B26" s="1">
        <v>0.76023099999999999</v>
      </c>
      <c r="C26" s="2">
        <v>-0.50636400000000004</v>
      </c>
      <c r="D26" s="2">
        <v>2.0268299999999999</v>
      </c>
      <c r="E26" s="2">
        <v>-1.1050000000000001E-3</v>
      </c>
      <c r="F26" s="2">
        <v>-1.9719999999999998E-3</v>
      </c>
      <c r="G26" s="2">
        <v>-2.3800000000000001E-4</v>
      </c>
      <c r="H26" s="2">
        <v>-4.2339999999999999E-3</v>
      </c>
      <c r="I26" s="2">
        <v>-7.5529999999999998E-3</v>
      </c>
      <c r="J26" s="2">
        <v>-9.1500000000000001E-4</v>
      </c>
      <c r="K26" s="2">
        <v>-5.9899999999999997E-3</v>
      </c>
      <c r="L26" s="2">
        <v>-1.1691E-2</v>
      </c>
      <c r="M26" s="3">
        <v>-2.8899999999999998E-4</v>
      </c>
      <c r="N26" s="1">
        <f t="shared" si="2"/>
        <v>1.9331314333374019</v>
      </c>
      <c r="O26" s="2">
        <f t="shared" si="2"/>
        <v>-1.2875930672525329</v>
      </c>
      <c r="P26" s="2">
        <f t="shared" si="2"/>
        <v>5.1538661052117662</v>
      </c>
      <c r="Q26" s="2">
        <f t="shared" si="3"/>
        <v>-0.28098173237316415</v>
      </c>
      <c r="R26" s="2">
        <f t="shared" si="3"/>
        <v>-0.50144432238903125</v>
      </c>
      <c r="S26" s="2">
        <f t="shared" si="3"/>
        <v>-6.0519142357296885E-2</v>
      </c>
      <c r="T26" s="2">
        <f t="shared" si="3"/>
        <v>-1.0766304568940968</v>
      </c>
      <c r="U26" s="2">
        <f t="shared" si="3"/>
        <v>-1.9205927824565687</v>
      </c>
      <c r="V26" s="2">
        <f t="shared" si="3"/>
        <v>-0.23266813133162456</v>
      </c>
      <c r="W26" s="2">
        <f t="shared" si="3"/>
        <v>-1.5231498433622199</v>
      </c>
      <c r="X26" s="2">
        <f t="shared" si="3"/>
        <v>-2.9728121567191508</v>
      </c>
      <c r="Y26" s="3">
        <f t="shared" si="3"/>
        <v>-7.348753000528907E-2</v>
      </c>
    </row>
    <row r="27" spans="1:34">
      <c r="A27">
        <f t="shared" si="4"/>
        <v>22</v>
      </c>
      <c r="B27" s="1">
        <v>0.66212700000000002</v>
      </c>
      <c r="C27" s="2">
        <v>-0.551894</v>
      </c>
      <c r="D27" s="2">
        <v>1.87615</v>
      </c>
      <c r="E27" s="2">
        <v>-1.121E-3</v>
      </c>
      <c r="F27" s="2">
        <v>-2.003E-3</v>
      </c>
      <c r="G27" s="2">
        <v>-2.3800000000000001E-4</v>
      </c>
      <c r="H27" s="2">
        <v>-3.954E-3</v>
      </c>
      <c r="I27" s="2">
        <v>-7.1830000000000001E-3</v>
      </c>
      <c r="J27" s="2">
        <v>-7.2499999999999995E-4</v>
      </c>
      <c r="K27" s="2">
        <v>-5.6280000000000002E-3</v>
      </c>
      <c r="L27" s="2">
        <v>-1.1183999999999999E-2</v>
      </c>
      <c r="M27" s="3">
        <v>-7.2000000000000002E-5</v>
      </c>
      <c r="N27" s="1">
        <f t="shared" si="2"/>
        <v>1.6836705114121813</v>
      </c>
      <c r="O27" s="2">
        <f t="shared" si="2"/>
        <v>-1.4033677122747061</v>
      </c>
      <c r="P27" s="2">
        <f t="shared" si="2"/>
        <v>4.7707138207412836</v>
      </c>
      <c r="Q27" s="2">
        <f t="shared" si="3"/>
        <v>-0.28505024614508323</v>
      </c>
      <c r="R27" s="2">
        <f t="shared" si="3"/>
        <v>-0.50932706782212467</v>
      </c>
      <c r="S27" s="2">
        <f t="shared" si="3"/>
        <v>-6.0519142357296885E-2</v>
      </c>
      <c r="T27" s="2">
        <f t="shared" si="3"/>
        <v>-1.0054314658855121</v>
      </c>
      <c r="U27" s="2">
        <f t="shared" si="3"/>
        <v>-1.8265084014809392</v>
      </c>
      <c r="V27" s="2">
        <f t="shared" si="3"/>
        <v>-0.18435453029008503</v>
      </c>
      <c r="W27" s="2">
        <f t="shared" si="3"/>
        <v>-1.4310997192725496</v>
      </c>
      <c r="X27" s="2">
        <f t="shared" si="3"/>
        <v>-2.8438911265714633</v>
      </c>
      <c r="Y27" s="3">
        <f t="shared" si="3"/>
        <v>-1.830831197363603E-2</v>
      </c>
    </row>
    <row r="28" spans="1:34">
      <c r="A28">
        <f t="shared" si="4"/>
        <v>23</v>
      </c>
      <c r="B28" s="1">
        <v>0.57253600000000004</v>
      </c>
      <c r="C28" s="2">
        <v>-0.58960500000000005</v>
      </c>
      <c r="D28" s="2">
        <v>1.73468</v>
      </c>
      <c r="E28" s="2">
        <v>-1.1329999999999999E-3</v>
      </c>
      <c r="F28" s="2">
        <v>-2.0300000000000001E-3</v>
      </c>
      <c r="G28" s="2">
        <v>-2.3599999999999999E-4</v>
      </c>
      <c r="H28" s="2">
        <v>-3.6870000000000002E-3</v>
      </c>
      <c r="I28" s="2">
        <v>-6.8240000000000002E-3</v>
      </c>
      <c r="J28" s="2">
        <v>-5.4900000000000001E-4</v>
      </c>
      <c r="K28" s="2">
        <v>-5.2769999999999996E-3</v>
      </c>
      <c r="L28" s="2">
        <v>-1.0684000000000001E-2</v>
      </c>
      <c r="M28" s="3">
        <v>1.2999999999999999E-4</v>
      </c>
      <c r="N28" s="1">
        <f t="shared" si="2"/>
        <v>1.4558566255746779</v>
      </c>
      <c r="O28" s="2">
        <f t="shared" si="2"/>
        <v>-1.4992600390577324</v>
      </c>
      <c r="P28" s="2">
        <f t="shared" si="2"/>
        <v>4.4109809186704103</v>
      </c>
      <c r="Q28" s="2">
        <f t="shared" si="3"/>
        <v>-0.28810163147402251</v>
      </c>
      <c r="R28" s="2">
        <f t="shared" si="3"/>
        <v>-0.51619268481223812</v>
      </c>
      <c r="S28" s="2">
        <f t="shared" si="3"/>
        <v>-6.0010578135806993E-2</v>
      </c>
      <c r="T28" s="2">
        <f t="shared" si="3"/>
        <v>-0.93753814231661192</v>
      </c>
      <c r="U28" s="2">
        <f t="shared" si="3"/>
        <v>-1.735221123723504</v>
      </c>
      <c r="V28" s="2">
        <f t="shared" si="3"/>
        <v>-0.13960087879897476</v>
      </c>
      <c r="W28" s="2">
        <f t="shared" si="3"/>
        <v>-1.341846698401074</v>
      </c>
      <c r="X28" s="2">
        <f t="shared" si="3"/>
        <v>-2.7167500711989914</v>
      </c>
      <c r="Y28" s="3">
        <f t="shared" si="3"/>
        <v>3.3056674396842838E-2</v>
      </c>
    </row>
    <row r="29" spans="1:34">
      <c r="A29">
        <f t="shared" si="4"/>
        <v>24</v>
      </c>
      <c r="B29" s="1">
        <v>0.49083100000000002</v>
      </c>
      <c r="C29" s="2">
        <v>-0.62031599999999998</v>
      </c>
      <c r="D29" s="2">
        <v>1.60198</v>
      </c>
      <c r="E29" s="2">
        <v>-1.1429999999999999E-3</v>
      </c>
      <c r="F29" s="2">
        <v>-2.052E-3</v>
      </c>
      <c r="G29" s="2">
        <v>-2.33E-4</v>
      </c>
      <c r="H29" s="2">
        <v>-3.4329999999999999E-3</v>
      </c>
      <c r="I29" s="2">
        <v>-6.4790000000000004E-3</v>
      </c>
      <c r="J29" s="2">
        <v>-3.88E-4</v>
      </c>
      <c r="K29" s="2">
        <v>-4.9399999999999999E-3</v>
      </c>
      <c r="L29" s="2">
        <v>-1.0196E-2</v>
      </c>
      <c r="M29" s="3">
        <v>3.1599999999999998E-4</v>
      </c>
      <c r="N29" s="1">
        <f t="shared" si="2"/>
        <v>1.2480954269905205</v>
      </c>
      <c r="O29" s="2">
        <f t="shared" si="2"/>
        <v>-1.5773526180886124</v>
      </c>
      <c r="P29" s="2">
        <f t="shared" si="2"/>
        <v>4.0735485577118684</v>
      </c>
      <c r="Q29" s="2">
        <f t="shared" si="3"/>
        <v>-0.29064445258147198</v>
      </c>
      <c r="R29" s="2">
        <f t="shared" si="3"/>
        <v>-0.52178689124862687</v>
      </c>
      <c r="S29" s="2">
        <f t="shared" si="3"/>
        <v>-5.9247731803572165E-2</v>
      </c>
      <c r="T29" s="2">
        <f t="shared" si="3"/>
        <v>-0.87295048618739579</v>
      </c>
      <c r="U29" s="2">
        <f t="shared" si="3"/>
        <v>-1.6474937955164981</v>
      </c>
      <c r="V29" s="2">
        <f t="shared" si="3"/>
        <v>-9.8661458969038621E-2</v>
      </c>
      <c r="W29" s="2">
        <f t="shared" si="3"/>
        <v>-1.2561536270800278</v>
      </c>
      <c r="X29" s="2">
        <f t="shared" si="3"/>
        <v>-2.5926604011554581</v>
      </c>
      <c r="Y29" s="3">
        <f t="shared" si="3"/>
        <v>8.035314699540258E-2</v>
      </c>
    </row>
    <row r="30" spans="1:34">
      <c r="A30">
        <f t="shared" si="4"/>
        <v>25</v>
      </c>
      <c r="B30" s="1">
        <v>0.41633100000000001</v>
      </c>
      <c r="C30" s="2">
        <v>-0.64488800000000002</v>
      </c>
      <c r="D30" s="2">
        <v>1.4775499999999999</v>
      </c>
      <c r="E30" s="2">
        <v>-1.15E-3</v>
      </c>
      <c r="F30" s="2">
        <v>-2.0709999999999999E-3</v>
      </c>
      <c r="G30" s="2">
        <v>-2.2900000000000001E-4</v>
      </c>
      <c r="H30" s="2">
        <v>-3.1939999999999998E-3</v>
      </c>
      <c r="I30" s="2">
        <v>-6.1460000000000004E-3</v>
      </c>
      <c r="J30" s="2">
        <v>-2.41E-4</v>
      </c>
      <c r="K30" s="2">
        <v>-4.6160000000000003E-3</v>
      </c>
      <c r="L30" s="2">
        <v>-9.7190000000000002E-3</v>
      </c>
      <c r="M30" s="3">
        <v>4.86E-4</v>
      </c>
      <c r="N30" s="1">
        <f t="shared" si="2"/>
        <v>1.0586552544855365</v>
      </c>
      <c r="O30" s="2">
        <f t="shared" si="2"/>
        <v>-1.6398348183408602</v>
      </c>
      <c r="P30" s="2">
        <f t="shared" si="2"/>
        <v>3.7571453273119331</v>
      </c>
      <c r="Q30" s="2">
        <f t="shared" si="3"/>
        <v>-0.29242442735668661</v>
      </c>
      <c r="R30" s="2">
        <f t="shared" si="3"/>
        <v>-0.52661825135278084</v>
      </c>
      <c r="S30" s="2">
        <f t="shared" si="3"/>
        <v>-5.8230603360592381E-2</v>
      </c>
      <c r="T30" s="2">
        <f t="shared" si="3"/>
        <v>-0.81217706171935389</v>
      </c>
      <c r="U30" s="2">
        <f t="shared" si="3"/>
        <v>-1.5628178526384313</v>
      </c>
      <c r="V30" s="2">
        <f t="shared" si="3"/>
        <v>-6.1281988689531719E-2</v>
      </c>
      <c r="W30" s="2">
        <f t="shared" si="3"/>
        <v>-1.1737662231986656</v>
      </c>
      <c r="X30" s="2">
        <f t="shared" si="3"/>
        <v>-2.4713678343301195</v>
      </c>
      <c r="Y30" s="3">
        <f t="shared" si="3"/>
        <v>0.12358110582204321</v>
      </c>
    </row>
    <row r="31" spans="1:34">
      <c r="A31">
        <f t="shared" si="4"/>
        <v>26</v>
      </c>
      <c r="B31" s="1">
        <v>0.34814600000000001</v>
      </c>
      <c r="C31" s="2">
        <v>-0.66431399999999996</v>
      </c>
      <c r="D31" s="2">
        <v>1.3606100000000001</v>
      </c>
      <c r="E31" s="2">
        <v>-1.1540000000000001E-3</v>
      </c>
      <c r="F31" s="2">
        <v>-2.0860000000000002E-3</v>
      </c>
      <c r="G31" s="2">
        <v>-2.23E-4</v>
      </c>
      <c r="H31" s="2">
        <v>-2.967E-3</v>
      </c>
      <c r="I31" s="2">
        <v>-5.8269999999999997E-3</v>
      </c>
      <c r="J31" s="2">
        <v>-1.07E-4</v>
      </c>
      <c r="K31" s="2">
        <v>-4.3070000000000001E-3</v>
      </c>
      <c r="L31" s="2">
        <v>-9.2549999999999993E-3</v>
      </c>
      <c r="M31" s="3">
        <v>6.4000000000000005E-4</v>
      </c>
      <c r="N31" s="1">
        <f t="shared" si="2"/>
        <v>0.88527299727409581</v>
      </c>
      <c r="O31" s="2">
        <f t="shared" si="2"/>
        <v>-1.6892316611741731</v>
      </c>
      <c r="P31" s="2">
        <f t="shared" si="2"/>
        <v>3.459787827006795</v>
      </c>
      <c r="Q31" s="2">
        <f t="shared" si="3"/>
        <v>-0.29344155579966641</v>
      </c>
      <c r="R31" s="2">
        <f t="shared" si="3"/>
        <v>-0.53043248301395507</v>
      </c>
      <c r="S31" s="2">
        <f t="shared" si="3"/>
        <v>-5.6704910696122712E-2</v>
      </c>
      <c r="T31" s="2">
        <f t="shared" si="3"/>
        <v>-0.75445502258025154</v>
      </c>
      <c r="U31" s="2">
        <f t="shared" si="3"/>
        <v>-1.4817018593107938</v>
      </c>
      <c r="V31" s="2">
        <f t="shared" si="3"/>
        <v>-2.7208185849709101E-2</v>
      </c>
      <c r="W31" s="2">
        <f t="shared" si="3"/>
        <v>-1.0951930509784777</v>
      </c>
      <c r="X31" s="2">
        <f t="shared" si="3"/>
        <v>-2.353380934944465</v>
      </c>
      <c r="Y31" s="3">
        <f t="shared" si="3"/>
        <v>0.16274055087676473</v>
      </c>
    </row>
    <row r="32" spans="1:34">
      <c r="A32">
        <f t="shared" si="4"/>
        <v>27</v>
      </c>
      <c r="B32" s="1">
        <v>0.28557100000000002</v>
      </c>
      <c r="C32" s="2">
        <v>-0.67940299999999998</v>
      </c>
      <c r="D32" s="2">
        <v>1.2505500000000001</v>
      </c>
      <c r="E32" s="2">
        <v>-1.157E-3</v>
      </c>
      <c r="F32" s="2">
        <v>-2.0969999999999999E-3</v>
      </c>
      <c r="G32" s="2">
        <v>-2.1699999999999999E-4</v>
      </c>
      <c r="H32" s="2">
        <v>-2.7539999999999999E-3</v>
      </c>
      <c r="I32" s="2">
        <v>-5.5209999999999999E-3</v>
      </c>
      <c r="J32" s="2">
        <v>1.2999999999999999E-5</v>
      </c>
      <c r="K32" s="2">
        <v>-4.0119999999999999E-3</v>
      </c>
      <c r="L32" s="2">
        <v>-8.8030000000000001E-3</v>
      </c>
      <c r="M32" s="3">
        <v>7.7899999999999996E-4</v>
      </c>
      <c r="N32" s="1">
        <f t="shared" si="2"/>
        <v>0.72615596647544667</v>
      </c>
      <c r="O32" s="2">
        <f t="shared" si="2"/>
        <v>-1.7276002888644779</v>
      </c>
      <c r="P32" s="2">
        <f t="shared" si="2"/>
        <v>3.1799249359209085</v>
      </c>
      <c r="Q32" s="2">
        <f t="shared" si="3"/>
        <v>-0.29420440213190124</v>
      </c>
      <c r="R32" s="2">
        <f t="shared" si="3"/>
        <v>-0.53322958623214944</v>
      </c>
      <c r="S32" s="2">
        <f t="shared" si="3"/>
        <v>-5.5179218031653043E-2</v>
      </c>
      <c r="T32" s="2">
        <f t="shared" si="3"/>
        <v>-0.70029293299157813</v>
      </c>
      <c r="U32" s="2">
        <f t="shared" si="3"/>
        <v>-1.4038915334228408</v>
      </c>
      <c r="V32" s="2">
        <f t="shared" si="3"/>
        <v>3.3056674396842833E-3</v>
      </c>
      <c r="W32" s="2">
        <f t="shared" si="3"/>
        <v>-1.0201798283087189</v>
      </c>
      <c r="X32" s="2">
        <f t="shared" si="3"/>
        <v>-2.23844542088775</v>
      </c>
      <c r="Y32" s="3">
        <f t="shared" si="3"/>
        <v>0.19808576427031205</v>
      </c>
    </row>
    <row r="33" spans="1:25">
      <c r="A33">
        <f t="shared" si="4"/>
        <v>28</v>
      </c>
      <c r="B33" s="1">
        <v>0.22814000000000001</v>
      </c>
      <c r="C33" s="2">
        <v>-0.69077</v>
      </c>
      <c r="D33" s="2">
        <v>1.1470499999999999</v>
      </c>
      <c r="E33" s="2">
        <v>-1.157E-3</v>
      </c>
      <c r="F33" s="2">
        <v>-2.1050000000000001E-3</v>
      </c>
      <c r="G33" s="2">
        <v>-2.1000000000000001E-4</v>
      </c>
      <c r="H33" s="2">
        <v>-2.5539999999999998E-3</v>
      </c>
      <c r="I33" s="2">
        <v>-5.228E-3</v>
      </c>
      <c r="J33" s="2">
        <v>1.21E-4</v>
      </c>
      <c r="K33" s="2">
        <v>-3.7309999999999999E-3</v>
      </c>
      <c r="L33" s="2">
        <v>-8.3660000000000002E-3</v>
      </c>
      <c r="M33" s="3">
        <v>9.0300000000000005E-4</v>
      </c>
      <c r="N33" s="1">
        <f t="shared" si="2"/>
        <v>0.5801192074535173</v>
      </c>
      <c r="O33" s="2">
        <f t="shared" si="2"/>
        <v>-1.7565045363928558</v>
      </c>
      <c r="P33" s="2">
        <f t="shared" si="2"/>
        <v>2.9167429512998901</v>
      </c>
      <c r="Q33" s="2">
        <f t="shared" si="3"/>
        <v>-0.29420440213190124</v>
      </c>
      <c r="R33" s="2">
        <f t="shared" si="3"/>
        <v>-0.53526384311810904</v>
      </c>
      <c r="S33" s="2">
        <f t="shared" si="3"/>
        <v>-5.3399243256438432E-2</v>
      </c>
      <c r="T33" s="2">
        <f t="shared" si="3"/>
        <v>-0.64943651084258913</v>
      </c>
      <c r="U33" s="2">
        <f t="shared" si="3"/>
        <v>-1.3293868749745721</v>
      </c>
      <c r="V33" s="2">
        <f t="shared" si="3"/>
        <v>3.0768135400138331E-2</v>
      </c>
      <c r="W33" s="2">
        <f t="shared" si="3"/>
        <v>-0.94872655518938931</v>
      </c>
      <c r="X33" s="2">
        <f t="shared" si="3"/>
        <v>-2.127324138492209</v>
      </c>
      <c r="Y33" s="3">
        <f t="shared" si="3"/>
        <v>0.22961674600268525</v>
      </c>
    </row>
    <row r="34" spans="1:25">
      <c r="A34">
        <f t="shared" si="4"/>
        <v>29</v>
      </c>
      <c r="B34" s="1">
        <v>0.17541799999999999</v>
      </c>
      <c r="C34" s="2">
        <v>-0.699013</v>
      </c>
      <c r="D34" s="2">
        <v>1.0498499999999999</v>
      </c>
      <c r="E34" s="2">
        <v>-1.1559999999999999E-3</v>
      </c>
      <c r="F34" s="2">
        <v>-2.1099999999999999E-3</v>
      </c>
      <c r="G34" s="2">
        <v>-2.02E-4</v>
      </c>
      <c r="H34" s="2">
        <v>-2.3649999999999999E-3</v>
      </c>
      <c r="I34" s="2">
        <v>-4.9480000000000001E-3</v>
      </c>
      <c r="J34" s="2">
        <v>2.1699999999999999E-4</v>
      </c>
      <c r="K34" s="2">
        <v>-3.4650000000000002E-3</v>
      </c>
      <c r="L34" s="2">
        <v>-7.9430000000000004E-3</v>
      </c>
      <c r="M34" s="3">
        <v>1.013E-3</v>
      </c>
      <c r="N34" s="1">
        <f t="shared" si="2"/>
        <v>0.44605659302656742</v>
      </c>
      <c r="O34" s="2">
        <f t="shared" si="2"/>
        <v>-1.7774650107815617</v>
      </c>
      <c r="P34" s="2">
        <f t="shared" si="2"/>
        <v>2.669580739655804</v>
      </c>
      <c r="Q34" s="2">
        <f t="shared" si="3"/>
        <v>-0.29395012002115628</v>
      </c>
      <c r="R34" s="2">
        <f t="shared" si="3"/>
        <v>-0.53653525367183375</v>
      </c>
      <c r="S34" s="2">
        <f t="shared" si="3"/>
        <v>-5.1364986370478864E-2</v>
      </c>
      <c r="T34" s="2">
        <f t="shared" si="3"/>
        <v>-0.60137719191179462</v>
      </c>
      <c r="U34" s="2">
        <f t="shared" si="3"/>
        <v>-1.2581878839659875</v>
      </c>
      <c r="V34" s="2">
        <f t="shared" si="3"/>
        <v>5.5179218031653043E-2</v>
      </c>
      <c r="W34" s="2">
        <f t="shared" si="3"/>
        <v>-0.88108751373123417</v>
      </c>
      <c r="X34" s="2">
        <f t="shared" si="3"/>
        <v>-2.0197628056470971</v>
      </c>
      <c r="Y34" s="3">
        <f t="shared" si="3"/>
        <v>0.25758777818462919</v>
      </c>
    </row>
    <row r="35" spans="1:25">
      <c r="A35">
        <f t="shared" si="4"/>
        <v>30</v>
      </c>
      <c r="B35" s="1">
        <v>0.12695799999999999</v>
      </c>
      <c r="C35" s="2">
        <v>-0.70472500000000005</v>
      </c>
      <c r="D35" s="2">
        <v>0.95864099999999997</v>
      </c>
      <c r="E35" s="2">
        <v>-1.1529999999999999E-3</v>
      </c>
      <c r="F35" s="2">
        <v>-2.1120000000000002E-3</v>
      </c>
      <c r="G35" s="2">
        <v>-1.94E-4</v>
      </c>
      <c r="H35" s="2">
        <v>-2.189E-3</v>
      </c>
      <c r="I35" s="2">
        <v>-4.6800000000000001E-3</v>
      </c>
      <c r="J35" s="2">
        <v>3.0200000000000002E-4</v>
      </c>
      <c r="K35" s="2">
        <v>-3.212E-3</v>
      </c>
      <c r="L35" s="2">
        <v>-7.5339999999999999E-3</v>
      </c>
      <c r="M35" s="3">
        <v>1.111E-3</v>
      </c>
      <c r="N35" s="1">
        <f t="shared" si="2"/>
        <v>0.32283148215956708</v>
      </c>
      <c r="O35" s="2">
        <f t="shared" si="2"/>
        <v>-1.791989604947313</v>
      </c>
      <c r="P35" s="2">
        <f t="shared" si="2"/>
        <v>2.4376525692664472</v>
      </c>
      <c r="Q35" s="2">
        <f t="shared" si="3"/>
        <v>-0.29318727368892145</v>
      </c>
      <c r="R35" s="2">
        <f t="shared" si="3"/>
        <v>-0.53704381789332367</v>
      </c>
      <c r="S35" s="2">
        <f t="shared" si="3"/>
        <v>-4.933072948451931E-2</v>
      </c>
      <c r="T35" s="2">
        <f t="shared" si="3"/>
        <v>-0.55662354042068429</v>
      </c>
      <c r="U35" s="2">
        <f t="shared" si="3"/>
        <v>-1.1900402782863422</v>
      </c>
      <c r="V35" s="2">
        <f t="shared" si="3"/>
        <v>7.6793197444973357E-2</v>
      </c>
      <c r="W35" s="2">
        <f t="shared" si="3"/>
        <v>-0.81675413971276289</v>
      </c>
      <c r="X35" s="2">
        <f t="shared" si="3"/>
        <v>-1.9157614223524146</v>
      </c>
      <c r="Y35" s="3">
        <f t="shared" si="3"/>
        <v>0.28250742503763376</v>
      </c>
    </row>
    <row r="36" spans="1:25">
      <c r="A36">
        <f t="shared" si="4"/>
        <v>31</v>
      </c>
      <c r="B36" s="1">
        <v>8.2381999999999997E-2</v>
      </c>
      <c r="C36" s="2">
        <v>-0.70841799999999999</v>
      </c>
      <c r="D36" s="2">
        <v>0.87318200000000001</v>
      </c>
      <c r="E36" s="2">
        <v>-1.1479999999999999E-3</v>
      </c>
      <c r="F36" s="2">
        <v>-2.111E-3</v>
      </c>
      <c r="G36" s="2">
        <v>-1.85E-4</v>
      </c>
      <c r="H36" s="2">
        <v>-2.0230000000000001E-3</v>
      </c>
      <c r="I36" s="2">
        <v>-4.424E-3</v>
      </c>
      <c r="J36" s="2">
        <v>3.7800000000000003E-4</v>
      </c>
      <c r="K36" s="2">
        <v>-2.9719999999999998E-3</v>
      </c>
      <c r="L36" s="2">
        <v>-7.1399999999999996E-3</v>
      </c>
      <c r="M36" s="3">
        <v>1.1950000000000001E-3</v>
      </c>
      <c r="N36" s="1">
        <f t="shared" si="2"/>
        <v>0.2094826884739005</v>
      </c>
      <c r="O36" s="2">
        <f t="shared" si="2"/>
        <v>-1.8013802432971238</v>
      </c>
      <c r="P36" s="2">
        <f t="shared" si="2"/>
        <v>2.2203456202449248</v>
      </c>
      <c r="Q36" s="2">
        <f t="shared" si="3"/>
        <v>-0.29191586313519674</v>
      </c>
      <c r="R36" s="2">
        <f t="shared" si="3"/>
        <v>-0.53678953578257871</v>
      </c>
      <c r="S36" s="2">
        <f t="shared" si="3"/>
        <v>-4.70421904878148E-2</v>
      </c>
      <c r="T36" s="2">
        <f t="shared" si="3"/>
        <v>-0.51441271003702349</v>
      </c>
      <c r="U36" s="2">
        <f t="shared" si="3"/>
        <v>-1.1249440579356362</v>
      </c>
      <c r="V36" s="2">
        <f t="shared" si="3"/>
        <v>9.6118637861589168E-2</v>
      </c>
      <c r="W36" s="2">
        <f t="shared" si="3"/>
        <v>-0.75572643313397614</v>
      </c>
      <c r="X36" s="2">
        <f t="shared" si="3"/>
        <v>-1.8155742707189064</v>
      </c>
      <c r="Y36" s="3">
        <f t="shared" si="3"/>
        <v>0.30386712234020918</v>
      </c>
    </row>
    <row r="37" spans="1:25">
      <c r="A37">
        <f t="shared" si="4"/>
        <v>32</v>
      </c>
      <c r="B37" s="1">
        <v>4.1396000000000002E-2</v>
      </c>
      <c r="C37" s="2">
        <v>-0.710511</v>
      </c>
      <c r="D37" s="2">
        <v>0.79330400000000001</v>
      </c>
      <c r="E37" s="2">
        <v>-1.142E-3</v>
      </c>
      <c r="F37" s="2">
        <v>-2.1069999999999999E-3</v>
      </c>
      <c r="G37" s="2">
        <v>-1.76E-4</v>
      </c>
      <c r="H37" s="2">
        <v>-1.8680000000000001E-3</v>
      </c>
      <c r="I37" s="2">
        <v>-4.1799999999999997E-3</v>
      </c>
      <c r="J37" s="2">
        <v>4.44E-4</v>
      </c>
      <c r="K37" s="2">
        <v>-2.7460000000000002E-3</v>
      </c>
      <c r="L37" s="2">
        <v>-6.7600000000000004E-3</v>
      </c>
      <c r="M37" s="3">
        <v>1.2689999999999999E-3</v>
      </c>
      <c r="N37" s="1">
        <f t="shared" si="2"/>
        <v>0.10526262256397739</v>
      </c>
      <c r="O37" s="2">
        <f t="shared" si="2"/>
        <v>-1.8067023678750154</v>
      </c>
      <c r="P37" s="2">
        <f t="shared" si="2"/>
        <v>2.0172301558240777</v>
      </c>
      <c r="Q37" s="2">
        <f t="shared" si="3"/>
        <v>-0.29039017047072707</v>
      </c>
      <c r="R37" s="2">
        <f t="shared" si="3"/>
        <v>-0.53577240733959886</v>
      </c>
      <c r="S37" s="2">
        <f t="shared" si="3"/>
        <v>-4.4753651491110304E-2</v>
      </c>
      <c r="T37" s="2">
        <f t="shared" si="3"/>
        <v>-0.47499898287155712</v>
      </c>
      <c r="U37" s="2">
        <f t="shared" si="3"/>
        <v>-1.0628992229138696</v>
      </c>
      <c r="V37" s="2">
        <f t="shared" si="3"/>
        <v>0.11290125717075554</v>
      </c>
      <c r="W37" s="2">
        <f t="shared" si="3"/>
        <v>-0.69825867610561865</v>
      </c>
      <c r="X37" s="2">
        <f t="shared" si="3"/>
        <v>-1.7189470686358275</v>
      </c>
      <c r="Y37" s="3">
        <f t="shared" si="3"/>
        <v>0.32268399853533503</v>
      </c>
    </row>
    <row r="38" spans="1:25">
      <c r="A38">
        <f t="shared" si="4"/>
        <v>33</v>
      </c>
      <c r="B38" s="1">
        <v>3.735E-3</v>
      </c>
      <c r="C38" s="2">
        <v>-0.71138599999999996</v>
      </c>
      <c r="D38" s="2">
        <v>0.71885600000000005</v>
      </c>
      <c r="E38" s="2">
        <v>-1.134E-3</v>
      </c>
      <c r="F38" s="2">
        <v>-2.101E-3</v>
      </c>
      <c r="G38" s="2">
        <v>-1.6699999999999999E-4</v>
      </c>
      <c r="H38" s="2">
        <v>-1.722E-3</v>
      </c>
      <c r="I38" s="2">
        <v>-3.947E-3</v>
      </c>
      <c r="J38" s="2">
        <v>5.0299999999999997E-4</v>
      </c>
      <c r="K38" s="2">
        <v>-2.532E-3</v>
      </c>
      <c r="L38" s="2">
        <v>-6.3959999999999998E-3</v>
      </c>
      <c r="M38" s="3">
        <v>1.3320000000000001E-3</v>
      </c>
      <c r="N38" s="1">
        <f t="shared" si="2"/>
        <v>9.4974368363236923E-3</v>
      </c>
      <c r="O38" s="2">
        <f t="shared" si="2"/>
        <v>-1.8089273363440335</v>
      </c>
      <c r="P38" s="2">
        <f t="shared" si="2"/>
        <v>1.8279222100166812</v>
      </c>
      <c r="Q38" s="2">
        <f t="shared" si="3"/>
        <v>-0.28835591358476753</v>
      </c>
      <c r="R38" s="2">
        <f t="shared" si="3"/>
        <v>-0.53424671467512919</v>
      </c>
      <c r="S38" s="2">
        <f t="shared" si="3"/>
        <v>-4.2465112494405793E-2</v>
      </c>
      <c r="T38" s="2">
        <f t="shared" si="3"/>
        <v>-0.43787379470279508</v>
      </c>
      <c r="U38" s="2">
        <f t="shared" si="3"/>
        <v>-1.0036514911102974</v>
      </c>
      <c r="V38" s="2">
        <f t="shared" si="3"/>
        <v>0.12790390170470728</v>
      </c>
      <c r="W38" s="2">
        <f t="shared" si="3"/>
        <v>-0.64384230440620038</v>
      </c>
      <c r="X38" s="2">
        <f t="shared" si="3"/>
        <v>-1.6263883803246675</v>
      </c>
      <c r="Y38" s="3">
        <f t="shared" si="3"/>
        <v>0.3387037715122666</v>
      </c>
    </row>
    <row r="39" spans="1:25">
      <c r="A39">
        <f t="shared" si="4"/>
        <v>34</v>
      </c>
      <c r="B39" s="1">
        <v>-3.0859000000000001E-2</v>
      </c>
      <c r="C39" s="2">
        <v>-0.71139699999999995</v>
      </c>
      <c r="D39" s="2">
        <v>0.64968000000000004</v>
      </c>
      <c r="E39" s="2">
        <v>-1.1249999999999999E-3</v>
      </c>
      <c r="F39" s="2">
        <v>-2.0929999999999998E-3</v>
      </c>
      <c r="G39" s="2">
        <v>-1.5799999999999999E-4</v>
      </c>
      <c r="H39" s="2">
        <v>-1.586E-3</v>
      </c>
      <c r="I39" s="2">
        <v>-3.7260000000000001E-3</v>
      </c>
      <c r="J39" s="2">
        <v>5.53E-4</v>
      </c>
      <c r="K39" s="2">
        <v>-2.3289999999999999E-3</v>
      </c>
      <c r="L39" s="2">
        <v>-6.045E-3</v>
      </c>
      <c r="M39" s="3">
        <v>1.3860000000000001E-3</v>
      </c>
      <c r="N39" s="1">
        <f t="shared" si="2"/>
        <v>-7.8468916554782539E-2</v>
      </c>
      <c r="O39" s="2">
        <f t="shared" si="2"/>
        <v>-1.8089553073762155</v>
      </c>
      <c r="P39" s="2">
        <f t="shared" si="2"/>
        <v>1.6520200170877581</v>
      </c>
      <c r="Q39" s="2">
        <f t="shared" si="3"/>
        <v>-0.28606737458806297</v>
      </c>
      <c r="R39" s="2">
        <f t="shared" si="3"/>
        <v>-0.53221245778916959</v>
      </c>
      <c r="S39" s="2">
        <f t="shared" si="3"/>
        <v>-4.017657349770129E-2</v>
      </c>
      <c r="T39" s="2">
        <f t="shared" si="3"/>
        <v>-0.40329142764148257</v>
      </c>
      <c r="U39" s="2">
        <f t="shared" si="3"/>
        <v>-0.94745514463566471</v>
      </c>
      <c r="V39" s="2">
        <f t="shared" si="3"/>
        <v>0.14061800724195453</v>
      </c>
      <c r="W39" s="2">
        <f t="shared" si="3"/>
        <v>-0.5922230359249766</v>
      </c>
      <c r="X39" s="2">
        <f t="shared" si="3"/>
        <v>-1.537135359453192</v>
      </c>
      <c r="Y39" s="3">
        <f t="shared" si="3"/>
        <v>0.35243500549249362</v>
      </c>
    </row>
    <row r="40" spans="1:25">
      <c r="A40">
        <f t="shared" si="4"/>
        <v>35</v>
      </c>
      <c r="B40" s="1">
        <v>-6.2614000000000003E-2</v>
      </c>
      <c r="C40" s="2">
        <v>-0.71085500000000001</v>
      </c>
      <c r="D40" s="2">
        <v>0.58562800000000004</v>
      </c>
      <c r="E40" s="2">
        <v>-1.1150000000000001E-3</v>
      </c>
      <c r="F40" s="2">
        <v>-2.0820000000000001E-3</v>
      </c>
      <c r="G40" s="2">
        <v>-1.4799999999999999E-4</v>
      </c>
      <c r="H40" s="2">
        <v>-1.459E-3</v>
      </c>
      <c r="I40" s="2">
        <v>-3.516E-3</v>
      </c>
      <c r="J40" s="2">
        <v>5.9800000000000001E-4</v>
      </c>
      <c r="K40" s="2">
        <v>-2.1389999999999998E-3</v>
      </c>
      <c r="L40" s="2">
        <v>-5.7099999999999998E-3</v>
      </c>
      <c r="M40" s="3">
        <v>1.4319999999999999E-3</v>
      </c>
      <c r="N40" s="1">
        <f t="shared" si="2"/>
        <v>-0.15921620082183979</v>
      </c>
      <c r="O40" s="2">
        <f t="shared" si="2"/>
        <v>-1.807577098335978</v>
      </c>
      <c r="P40" s="2">
        <f t="shared" si="2"/>
        <v>1.489147239513406</v>
      </c>
      <c r="Q40" s="2">
        <f t="shared" si="3"/>
        <v>-0.28352455348061362</v>
      </c>
      <c r="R40" s="2">
        <f t="shared" si="3"/>
        <v>-0.52941535457097522</v>
      </c>
      <c r="S40" s="2">
        <f t="shared" si="3"/>
        <v>-3.7633752390251844E-2</v>
      </c>
      <c r="T40" s="2">
        <f t="shared" si="3"/>
        <v>-0.37099759957687461</v>
      </c>
      <c r="U40" s="2">
        <f t="shared" si="3"/>
        <v>-0.8940559013792263</v>
      </c>
      <c r="V40" s="2">
        <f t="shared" si="3"/>
        <v>0.15206070222547705</v>
      </c>
      <c r="W40" s="2">
        <f t="shared" si="3"/>
        <v>-0.54390943488343702</v>
      </c>
      <c r="X40" s="2">
        <f t="shared" si="3"/>
        <v>-1.4519508523536353</v>
      </c>
      <c r="Y40" s="3">
        <f t="shared" si="3"/>
        <v>0.36413198258676105</v>
      </c>
    </row>
    <row r="41" spans="1:25">
      <c r="A41">
        <f t="shared" si="4"/>
        <v>36</v>
      </c>
      <c r="B41" s="1">
        <v>-9.1728000000000004E-2</v>
      </c>
      <c r="C41" s="2">
        <v>-0.71002399999999999</v>
      </c>
      <c r="D41" s="2">
        <v>0.52656800000000004</v>
      </c>
      <c r="E41" s="2">
        <v>-1.1039999999999999E-3</v>
      </c>
      <c r="F41" s="2">
        <v>-2.0699999999999998E-3</v>
      </c>
      <c r="G41" s="2">
        <v>-1.3799999999999999E-4</v>
      </c>
      <c r="H41" s="2">
        <v>-1.34E-3</v>
      </c>
      <c r="I41" s="2">
        <v>-3.3159999999999999E-3</v>
      </c>
      <c r="J41" s="2">
        <v>6.3599999999999996E-4</v>
      </c>
      <c r="K41" s="2">
        <v>-1.9589999999999998E-3</v>
      </c>
      <c r="L41" s="2">
        <v>-5.3889999999999997E-3</v>
      </c>
      <c r="M41" s="3">
        <v>1.47E-3</v>
      </c>
      <c r="N41" s="1">
        <f t="shared" si="2"/>
        <v>-0.23324789454412306</v>
      </c>
      <c r="O41" s="2">
        <f t="shared" si="2"/>
        <v>-1.8054640139956875</v>
      </c>
      <c r="P41" s="2">
        <f t="shared" si="2"/>
        <v>1.3389682249074415</v>
      </c>
      <c r="Q41" s="2">
        <f t="shared" si="3"/>
        <v>-0.28072745026241913</v>
      </c>
      <c r="R41" s="2">
        <f t="shared" si="3"/>
        <v>-0.52636396924203588</v>
      </c>
      <c r="S41" s="2">
        <f t="shared" si="3"/>
        <v>-3.5090931282802391E-2</v>
      </c>
      <c r="T41" s="2">
        <f t="shared" si="3"/>
        <v>-0.34073802839822614</v>
      </c>
      <c r="U41" s="2">
        <f t="shared" si="3"/>
        <v>-0.8431994792302373</v>
      </c>
      <c r="V41" s="2">
        <f t="shared" si="3"/>
        <v>0.16172342243378493</v>
      </c>
      <c r="W41" s="2">
        <f t="shared" si="3"/>
        <v>-0.498138654949347</v>
      </c>
      <c r="X41" s="2">
        <f t="shared" si="3"/>
        <v>-1.3703262948045078</v>
      </c>
      <c r="Y41" s="3">
        <f t="shared" si="3"/>
        <v>0.37379470279506899</v>
      </c>
    </row>
    <row r="42" spans="1:25">
      <c r="A42">
        <f t="shared" si="4"/>
        <v>37</v>
      </c>
      <c r="B42" s="1">
        <v>-0.11838</v>
      </c>
      <c r="C42" s="2">
        <v>-0.70912699999999995</v>
      </c>
      <c r="D42" s="2">
        <v>0.47236600000000001</v>
      </c>
      <c r="E42" s="2">
        <v>-1.0920000000000001E-3</v>
      </c>
      <c r="F42" s="2">
        <v>-2.055E-3</v>
      </c>
      <c r="G42" s="2">
        <v>-1.2899999999999999E-4</v>
      </c>
      <c r="H42" s="2">
        <v>-1.2279999999999999E-3</v>
      </c>
      <c r="I42" s="2">
        <v>-3.1259999999999999E-3</v>
      </c>
      <c r="J42" s="2">
        <v>6.69E-4</v>
      </c>
      <c r="K42" s="2">
        <v>-1.7899999999999999E-3</v>
      </c>
      <c r="L42" s="2">
        <v>-5.0819999999999997E-3</v>
      </c>
      <c r="M42" s="3">
        <v>1.5009999999999999E-3</v>
      </c>
      <c r="N42" s="1">
        <f t="shared" si="2"/>
        <v>-0.30101916269986578</v>
      </c>
      <c r="O42" s="2">
        <f t="shared" si="2"/>
        <v>-1.8031831034623051</v>
      </c>
      <c r="P42" s="2">
        <f t="shared" si="2"/>
        <v>1.2011422352414665</v>
      </c>
      <c r="Q42" s="2">
        <f t="shared" si="3"/>
        <v>-0.27767606493347985</v>
      </c>
      <c r="R42" s="2">
        <f t="shared" si="3"/>
        <v>-0.52254973758086176</v>
      </c>
      <c r="S42" s="2">
        <f t="shared" si="3"/>
        <v>-3.2802392286097888E-2</v>
      </c>
      <c r="T42" s="2">
        <f t="shared" si="3"/>
        <v>-0.31225843199479231</v>
      </c>
      <c r="U42" s="2">
        <f t="shared" si="3"/>
        <v>-0.79488587818869771</v>
      </c>
      <c r="V42" s="2">
        <f t="shared" si="3"/>
        <v>0.17011473208836814</v>
      </c>
      <c r="W42" s="2">
        <f t="shared" si="3"/>
        <v>-0.45516497823345131</v>
      </c>
      <c r="X42" s="2">
        <f t="shared" si="3"/>
        <v>-1.2922616868058099</v>
      </c>
      <c r="Y42" s="3">
        <f t="shared" si="3"/>
        <v>0.38167744822816224</v>
      </c>
    </row>
    <row r="43" spans="1:25">
      <c r="A43">
        <f t="shared" si="4"/>
        <v>38</v>
      </c>
      <c r="B43" s="1">
        <v>-0.142739</v>
      </c>
      <c r="C43" s="2">
        <v>-0.70835599999999999</v>
      </c>
      <c r="D43" s="2">
        <v>0.42287799999999998</v>
      </c>
      <c r="E43" s="2">
        <v>-1.0790000000000001E-3</v>
      </c>
      <c r="F43" s="2">
        <v>-2.039E-3</v>
      </c>
      <c r="G43" s="2">
        <v>-1.1900000000000001E-4</v>
      </c>
      <c r="H43" s="2">
        <v>-1.124E-3</v>
      </c>
      <c r="I43" s="2">
        <v>-2.9459999999999998E-3</v>
      </c>
      <c r="J43" s="2">
        <v>6.9800000000000005E-4</v>
      </c>
      <c r="K43" s="2">
        <v>-1.6310000000000001E-3</v>
      </c>
      <c r="L43" s="2">
        <v>-4.79E-3</v>
      </c>
      <c r="M43" s="3">
        <v>1.5269999999999999E-3</v>
      </c>
      <c r="N43" s="1">
        <f t="shared" si="2"/>
        <v>-0.36295974205622689</v>
      </c>
      <c r="O43" s="2">
        <f t="shared" si="2"/>
        <v>-1.8012225883884618</v>
      </c>
      <c r="P43" s="2">
        <f t="shared" si="2"/>
        <v>1.0753031042760079</v>
      </c>
      <c r="Q43" s="2">
        <f t="shared" si="3"/>
        <v>-0.27437039749379555</v>
      </c>
      <c r="R43" s="2">
        <f t="shared" si="3"/>
        <v>-0.51848122380894257</v>
      </c>
      <c r="S43" s="2">
        <f t="shared" si="3"/>
        <v>-3.0259571178648442E-2</v>
      </c>
      <c r="T43" s="2">
        <f t="shared" si="3"/>
        <v>-0.28581309247731806</v>
      </c>
      <c r="U43" s="2">
        <f t="shared" si="3"/>
        <v>-0.74911509825460754</v>
      </c>
      <c r="V43" s="2">
        <f t="shared" si="3"/>
        <v>0.17748891329997155</v>
      </c>
      <c r="W43" s="2">
        <f t="shared" si="3"/>
        <v>-0.41473412262500509</v>
      </c>
      <c r="X43" s="2">
        <f t="shared" si="3"/>
        <v>-1.2180113104682859</v>
      </c>
      <c r="Y43" s="3">
        <f t="shared" si="3"/>
        <v>0.38828878310753084</v>
      </c>
    </row>
    <row r="44" spans="1:25">
      <c r="A44">
        <f t="shared" si="4"/>
        <v>39</v>
      </c>
      <c r="B44" s="1">
        <v>-0.16495799999999999</v>
      </c>
      <c r="C44" s="2">
        <v>-0.70786400000000005</v>
      </c>
      <c r="D44" s="2">
        <v>0.37794800000000001</v>
      </c>
      <c r="E44" s="2">
        <v>-1.0660000000000001E-3</v>
      </c>
      <c r="F44" s="2">
        <v>-2.0219999999999999E-3</v>
      </c>
      <c r="G44" s="2">
        <v>-1.1E-4</v>
      </c>
      <c r="H44" s="2">
        <v>-1.026E-3</v>
      </c>
      <c r="I44" s="2">
        <v>-2.7750000000000001E-3</v>
      </c>
      <c r="J44" s="2">
        <v>7.2300000000000001E-4</v>
      </c>
      <c r="K44" s="2">
        <v>-1.482E-3</v>
      </c>
      <c r="L44" s="2">
        <v>-4.5110000000000003E-3</v>
      </c>
      <c r="M44" s="3">
        <v>1.547E-3</v>
      </c>
      <c r="N44" s="1">
        <f t="shared" si="2"/>
        <v>-0.41945868424264615</v>
      </c>
      <c r="O44" s="2">
        <f t="shared" si="2"/>
        <v>-1.7999715204035969</v>
      </c>
      <c r="P44" s="2">
        <f t="shared" si="2"/>
        <v>0.96105415191830434</v>
      </c>
      <c r="Q44" s="2">
        <f t="shared" si="3"/>
        <v>-0.2710647300541113</v>
      </c>
      <c r="R44" s="2">
        <f t="shared" si="3"/>
        <v>-0.51415842792627853</v>
      </c>
      <c r="S44" s="2">
        <f t="shared" si="3"/>
        <v>-2.7971032181943939E-2</v>
      </c>
      <c r="T44" s="2">
        <f t="shared" si="3"/>
        <v>-0.26089344562431344</v>
      </c>
      <c r="U44" s="2">
        <f t="shared" si="3"/>
        <v>-0.70563285731722214</v>
      </c>
      <c r="V44" s="2">
        <f t="shared" si="3"/>
        <v>0.18384596606859516</v>
      </c>
      <c r="W44" s="2">
        <f t="shared" si="3"/>
        <v>-0.37684608812400833</v>
      </c>
      <c r="X44" s="2">
        <f t="shared" si="3"/>
        <v>-1.1470666015704465</v>
      </c>
      <c r="Y44" s="3">
        <f t="shared" si="3"/>
        <v>0.39337442532242978</v>
      </c>
    </row>
    <row r="45" spans="1:25">
      <c r="A45">
        <f t="shared" si="4"/>
        <v>40</v>
      </c>
      <c r="B45" s="1">
        <v>-0.18517800000000001</v>
      </c>
      <c r="C45" s="2">
        <v>-0.70776399999999995</v>
      </c>
      <c r="D45" s="2">
        <v>0.33740700000000001</v>
      </c>
      <c r="E45" s="2">
        <v>-1.0510000000000001E-3</v>
      </c>
      <c r="F45" s="2">
        <v>-2.0019999999999999E-3</v>
      </c>
      <c r="G45" s="2">
        <v>-1E-4</v>
      </c>
      <c r="H45" s="2">
        <v>-9.3499999999999996E-4</v>
      </c>
      <c r="I45" s="2">
        <v>-2.614E-3</v>
      </c>
      <c r="J45" s="2">
        <v>7.4399999999999998E-4</v>
      </c>
      <c r="K45" s="2">
        <v>-1.3420000000000001E-3</v>
      </c>
      <c r="L45" s="2">
        <v>-4.2469999999999999E-3</v>
      </c>
      <c r="M45" s="3">
        <v>1.5640000000000001E-3</v>
      </c>
      <c r="N45" s="1">
        <f t="shared" si="2"/>
        <v>-0.47087452703527405</v>
      </c>
      <c r="O45" s="2">
        <f t="shared" si="2"/>
        <v>-1.7997172382928517</v>
      </c>
      <c r="P45" s="2">
        <f t="shared" si="2"/>
        <v>0.85796564140119624</v>
      </c>
      <c r="Q45" s="2">
        <f t="shared" si="3"/>
        <v>-0.26725049839293713</v>
      </c>
      <c r="R45" s="2">
        <f t="shared" si="3"/>
        <v>-0.50907278571137959</v>
      </c>
      <c r="S45" s="2">
        <f t="shared" si="3"/>
        <v>-2.542821107449449E-2</v>
      </c>
      <c r="T45" s="2">
        <f t="shared" si="3"/>
        <v>-0.23775377354652347</v>
      </c>
      <c r="U45" s="2">
        <f t="shared" si="3"/>
        <v>-0.66469343748728604</v>
      </c>
      <c r="V45" s="2">
        <f t="shared" si="3"/>
        <v>0.18918589039423897</v>
      </c>
      <c r="W45" s="2">
        <f t="shared" si="3"/>
        <v>-0.34124659261971607</v>
      </c>
      <c r="X45" s="2">
        <f t="shared" si="3"/>
        <v>-1.0799361243337808</v>
      </c>
      <c r="Y45" s="3">
        <f t="shared" si="3"/>
        <v>0.39769722120509382</v>
      </c>
    </row>
    <row r="46" spans="1:25">
      <c r="A46">
        <f t="shared" si="4"/>
        <v>41</v>
      </c>
      <c r="B46" s="1">
        <v>-0.20352899999999999</v>
      </c>
      <c r="C46" s="2">
        <v>-0.70813099999999995</v>
      </c>
      <c r="D46" s="2">
        <v>0.30107299999999998</v>
      </c>
      <c r="E46" s="2">
        <v>-1.036E-3</v>
      </c>
      <c r="F46" s="2">
        <v>-1.9819999999999998E-3</v>
      </c>
      <c r="G46" s="2">
        <v>-9.1000000000000003E-5</v>
      </c>
      <c r="H46" s="2">
        <v>-8.4999999999999995E-4</v>
      </c>
      <c r="I46" s="2">
        <v>-2.4610000000000001E-3</v>
      </c>
      <c r="J46" s="2">
        <v>7.6099999999999996E-4</v>
      </c>
      <c r="K46" s="2">
        <v>-1.2099999999999999E-3</v>
      </c>
      <c r="L46" s="2">
        <v>-3.9960000000000004E-3</v>
      </c>
      <c r="M46" s="3">
        <v>1.5759999999999999E-3</v>
      </c>
      <c r="N46" s="1">
        <f t="shared" si="2"/>
        <v>-0.51753783717807889</v>
      </c>
      <c r="O46" s="2">
        <f t="shared" si="2"/>
        <v>-1.8006504536392856</v>
      </c>
      <c r="P46" s="2">
        <f t="shared" si="2"/>
        <v>0.76557477928312789</v>
      </c>
      <c r="Q46" s="2">
        <f t="shared" si="3"/>
        <v>-0.2634362667317629</v>
      </c>
      <c r="R46" s="2">
        <f t="shared" si="3"/>
        <v>-0.50398714349648077</v>
      </c>
      <c r="S46" s="2">
        <f t="shared" si="3"/>
        <v>-2.3139672077789986E-2</v>
      </c>
      <c r="T46" s="2">
        <f t="shared" si="3"/>
        <v>-0.21613979413320314</v>
      </c>
      <c r="U46" s="2">
        <f t="shared" si="3"/>
        <v>-0.62578827454330943</v>
      </c>
      <c r="V46" s="2">
        <f t="shared" si="3"/>
        <v>0.19350868627690307</v>
      </c>
      <c r="W46" s="2">
        <f t="shared" si="3"/>
        <v>-0.3076813540013833</v>
      </c>
      <c r="X46" s="2">
        <f t="shared" si="3"/>
        <v>-1.0161113145367999</v>
      </c>
      <c r="Y46" s="3">
        <f t="shared" si="3"/>
        <v>0.4007486065340331</v>
      </c>
    </row>
    <row r="47" spans="1:25">
      <c r="A47">
        <f t="shared" si="4"/>
        <v>42</v>
      </c>
      <c r="B47" s="1">
        <v>-0.22013099999999999</v>
      </c>
      <c r="C47" s="2">
        <v>-0.709005</v>
      </c>
      <c r="D47" s="2">
        <v>0.26874300000000001</v>
      </c>
      <c r="E47" s="2">
        <v>-1.021E-3</v>
      </c>
      <c r="F47" s="2">
        <v>-1.9599999999999999E-3</v>
      </c>
      <c r="G47" s="2">
        <v>-8.2000000000000001E-5</v>
      </c>
      <c r="H47" s="2">
        <v>-7.6999999999999996E-4</v>
      </c>
      <c r="I47" s="2">
        <v>-2.317E-3</v>
      </c>
      <c r="J47" s="2">
        <v>7.7700000000000002E-4</v>
      </c>
      <c r="K47" s="2">
        <v>-1.0859999999999999E-3</v>
      </c>
      <c r="L47" s="2">
        <v>-3.7580000000000001E-3</v>
      </c>
      <c r="M47" s="3">
        <v>1.586E-3</v>
      </c>
      <c r="N47" s="1">
        <f t="shared" si="2"/>
        <v>-0.5597537532039546</v>
      </c>
      <c r="O47" s="2">
        <f t="shared" si="2"/>
        <v>-1.8028728792871964</v>
      </c>
      <c r="P47" s="2">
        <f t="shared" si="2"/>
        <v>0.68336537287928723</v>
      </c>
      <c r="Q47" s="2">
        <f t="shared" si="3"/>
        <v>-0.25962203507058873</v>
      </c>
      <c r="R47" s="2">
        <f t="shared" si="3"/>
        <v>-0.49839293706009202</v>
      </c>
      <c r="S47" s="2">
        <f t="shared" si="3"/>
        <v>-2.0851133081085483E-2</v>
      </c>
      <c r="T47" s="2">
        <f t="shared" si="3"/>
        <v>-0.19579722527360757</v>
      </c>
      <c r="U47" s="2">
        <f t="shared" si="3"/>
        <v>-0.58917165059603738</v>
      </c>
      <c r="V47" s="2">
        <f t="shared" si="3"/>
        <v>0.1975772000488222</v>
      </c>
      <c r="W47" s="2">
        <f t="shared" ref="W47:Y65" si="5">100*K47*$Q$3</f>
        <v>-0.27615037226901012</v>
      </c>
      <c r="X47" s="2">
        <f t="shared" si="5"/>
        <v>-0.95559217217950299</v>
      </c>
      <c r="Y47" s="3">
        <f t="shared" si="5"/>
        <v>0.40329142764148257</v>
      </c>
    </row>
    <row r="48" spans="1:25">
      <c r="A48">
        <f t="shared" si="4"/>
        <v>43</v>
      </c>
      <c r="B48" s="1">
        <v>-0.235098</v>
      </c>
      <c r="C48" s="2">
        <v>-0.71038900000000005</v>
      </c>
      <c r="D48" s="2">
        <v>0.24019399999999999</v>
      </c>
      <c r="E48" s="2">
        <v>-1.005E-3</v>
      </c>
      <c r="F48" s="2">
        <v>-1.9369999999999999E-3</v>
      </c>
      <c r="G48" s="2">
        <v>-7.3999999999999996E-5</v>
      </c>
      <c r="H48" s="2">
        <v>-6.96E-4</v>
      </c>
      <c r="I48" s="2">
        <v>-2.1810000000000002E-3</v>
      </c>
      <c r="J48" s="2">
        <v>7.9000000000000001E-4</v>
      </c>
      <c r="K48" s="2">
        <v>-9.7000000000000005E-4</v>
      </c>
      <c r="L48" s="2">
        <v>-3.5339999999999998E-3</v>
      </c>
      <c r="M48" s="3">
        <v>1.593E-3</v>
      </c>
      <c r="N48" s="1">
        <f t="shared" si="2"/>
        <v>-0.59781215671915056</v>
      </c>
      <c r="O48" s="2">
        <f t="shared" si="2"/>
        <v>-1.8063921436999066</v>
      </c>
      <c r="P48" s="2">
        <f t="shared" si="2"/>
        <v>0.61077037308271287</v>
      </c>
      <c r="Q48" s="2">
        <f t="shared" ref="Q48:V65" si="6">100*E48*$Q$3</f>
        <v>-0.25555352129866965</v>
      </c>
      <c r="R48" s="2">
        <f t="shared" si="6"/>
        <v>-0.4925444485129582</v>
      </c>
      <c r="S48" s="2">
        <f t="shared" si="6"/>
        <v>-1.8816876195125922E-2</v>
      </c>
      <c r="T48" s="2">
        <f t="shared" si="6"/>
        <v>-0.17698034907848162</v>
      </c>
      <c r="U48" s="2">
        <f t="shared" si="6"/>
        <v>-0.55458928353472481</v>
      </c>
      <c r="V48" s="2">
        <f t="shared" si="6"/>
        <v>0.20088286748850648</v>
      </c>
      <c r="W48" s="2">
        <f t="shared" si="5"/>
        <v>-0.24665364742259654</v>
      </c>
      <c r="X48" s="2">
        <f t="shared" si="5"/>
        <v>-0.8986329793726352</v>
      </c>
      <c r="Y48" s="3">
        <f t="shared" si="5"/>
        <v>0.4050714024166972</v>
      </c>
    </row>
    <row r="49" spans="1:34">
      <c r="A49">
        <f t="shared" si="4"/>
        <v>44</v>
      </c>
      <c r="B49" s="1">
        <v>-0.248534</v>
      </c>
      <c r="C49" s="2">
        <v>-0.71225799999999995</v>
      </c>
      <c r="D49" s="2">
        <v>0.21518899999999999</v>
      </c>
      <c r="E49" s="2">
        <v>-9.8900000000000008E-4</v>
      </c>
      <c r="F49" s="2">
        <v>-1.913E-3</v>
      </c>
      <c r="G49" s="2">
        <v>-6.4999999999999994E-5</v>
      </c>
      <c r="H49" s="2">
        <v>-6.2600000000000004E-4</v>
      </c>
      <c r="I49" s="2">
        <v>-2.0530000000000001E-3</v>
      </c>
      <c r="J49" s="2">
        <v>8.0099999999999995E-4</v>
      </c>
      <c r="K49" s="2">
        <v>-8.6200000000000003E-4</v>
      </c>
      <c r="L49" s="2">
        <v>-3.3219999999999999E-3</v>
      </c>
      <c r="M49" s="3">
        <v>1.598E-3</v>
      </c>
      <c r="N49" s="1">
        <f t="shared" si="2"/>
        <v>-0.63197750111884132</v>
      </c>
      <c r="O49" s="2">
        <f t="shared" si="2"/>
        <v>-1.8111446763497294</v>
      </c>
      <c r="P49" s="2">
        <f t="shared" si="2"/>
        <v>0.54718713129093943</v>
      </c>
      <c r="Q49" s="2">
        <f t="shared" si="6"/>
        <v>-0.25148500752675051</v>
      </c>
      <c r="R49" s="2">
        <f t="shared" si="6"/>
        <v>-0.48644167785507958</v>
      </c>
      <c r="S49" s="2">
        <f t="shared" si="6"/>
        <v>-1.6528337198421419E-2</v>
      </c>
      <c r="T49" s="2">
        <f t="shared" si="6"/>
        <v>-0.15918060132633552</v>
      </c>
      <c r="U49" s="2">
        <f t="shared" si="6"/>
        <v>-0.52204117335937184</v>
      </c>
      <c r="V49" s="2">
        <f t="shared" si="6"/>
        <v>0.20367997070670082</v>
      </c>
      <c r="W49" s="2">
        <f t="shared" si="5"/>
        <v>-0.2191911794621425</v>
      </c>
      <c r="X49" s="2">
        <f t="shared" si="5"/>
        <v>-0.84472517189470686</v>
      </c>
      <c r="Y49" s="3">
        <f t="shared" si="5"/>
        <v>0.40634281297042191</v>
      </c>
    </row>
    <row r="50" spans="1:34">
      <c r="A50">
        <f t="shared" si="4"/>
        <v>45</v>
      </c>
      <c r="B50" s="1">
        <v>-0.26053900000000002</v>
      </c>
      <c r="C50" s="2">
        <v>-0.71455400000000002</v>
      </c>
      <c r="D50" s="2">
        <v>0.19347700000000001</v>
      </c>
      <c r="E50" s="2">
        <v>-9.7199999999999999E-4</v>
      </c>
      <c r="F50" s="2">
        <v>-1.8879999999999999E-3</v>
      </c>
      <c r="G50" s="2">
        <v>-5.7000000000000003E-5</v>
      </c>
      <c r="H50" s="2">
        <v>-5.6099999999999998E-4</v>
      </c>
      <c r="I50" s="2">
        <v>-1.933E-3</v>
      </c>
      <c r="J50" s="2">
        <v>8.0999999999999996E-4</v>
      </c>
      <c r="K50" s="2">
        <v>-7.6099999999999996E-4</v>
      </c>
      <c r="L50" s="2">
        <v>-3.124E-3</v>
      </c>
      <c r="M50" s="3">
        <v>1.6019999999999999E-3</v>
      </c>
      <c r="N50" s="1">
        <f t="shared" si="2"/>
        <v>-0.66250406851377197</v>
      </c>
      <c r="O50" s="2">
        <f t="shared" si="2"/>
        <v>-1.8169829936124335</v>
      </c>
      <c r="P50" s="2">
        <f t="shared" si="2"/>
        <v>0.49197739940599705</v>
      </c>
      <c r="Q50" s="2">
        <f t="shared" si="6"/>
        <v>-0.24716221164408642</v>
      </c>
      <c r="R50" s="2">
        <f t="shared" si="6"/>
        <v>-0.48008462508645594</v>
      </c>
      <c r="S50" s="2">
        <f t="shared" si="6"/>
        <v>-1.449408031246186E-2</v>
      </c>
      <c r="T50" s="2">
        <f t="shared" si="6"/>
        <v>-0.14265226412791407</v>
      </c>
      <c r="U50" s="2">
        <f t="shared" si="6"/>
        <v>-0.49152732006997846</v>
      </c>
      <c r="V50" s="2">
        <f t="shared" si="6"/>
        <v>0.20596850970340533</v>
      </c>
      <c r="W50" s="2">
        <f t="shared" si="5"/>
        <v>-0.19350868627690307</v>
      </c>
      <c r="X50" s="2">
        <f t="shared" si="5"/>
        <v>-0.7943773139672079</v>
      </c>
      <c r="Y50" s="3">
        <f t="shared" si="5"/>
        <v>0.40735994141340165</v>
      </c>
    </row>
    <row r="51" spans="1:34">
      <c r="A51">
        <f t="shared" si="4"/>
        <v>46</v>
      </c>
      <c r="B51" s="1">
        <v>-0.271204</v>
      </c>
      <c r="C51" s="2">
        <v>-0.71720099999999998</v>
      </c>
      <c r="D51" s="2">
        <v>0.174793</v>
      </c>
      <c r="E51" s="2">
        <v>-9.5500000000000001E-4</v>
      </c>
      <c r="F51" s="2">
        <v>-1.8619999999999999E-3</v>
      </c>
      <c r="G51" s="2">
        <v>-4.8999999999999998E-5</v>
      </c>
      <c r="H51" s="2">
        <v>-5.0100000000000003E-4</v>
      </c>
      <c r="I51" s="2">
        <v>-1.82E-3</v>
      </c>
      <c r="J51" s="2">
        <v>8.1800000000000004E-4</v>
      </c>
      <c r="K51" s="2">
        <v>-6.6600000000000003E-4</v>
      </c>
      <c r="L51" s="2">
        <v>-2.9369999999999999E-3</v>
      </c>
      <c r="M51" s="3">
        <v>1.6050000000000001E-3</v>
      </c>
      <c r="N51" s="1">
        <f t="shared" si="2"/>
        <v>-0.68962325562472038</v>
      </c>
      <c r="O51" s="2">
        <f t="shared" si="2"/>
        <v>-1.823713841083852</v>
      </c>
      <c r="P51" s="2">
        <f t="shared" si="2"/>
        <v>0.44446732983441151</v>
      </c>
      <c r="Q51" s="2">
        <f t="shared" si="6"/>
        <v>-0.24283941576142237</v>
      </c>
      <c r="R51" s="2">
        <f t="shared" si="6"/>
        <v>-0.47347329020708739</v>
      </c>
      <c r="S51" s="2">
        <f t="shared" si="6"/>
        <v>-1.2459823426502299E-2</v>
      </c>
      <c r="T51" s="2">
        <f t="shared" si="6"/>
        <v>-0.12739533748321741</v>
      </c>
      <c r="U51" s="2">
        <f t="shared" si="6"/>
        <v>-0.46279344155579971</v>
      </c>
      <c r="V51" s="2">
        <f t="shared" si="6"/>
        <v>0.20800276658936492</v>
      </c>
      <c r="W51" s="2">
        <f t="shared" si="5"/>
        <v>-0.1693518857561333</v>
      </c>
      <c r="X51" s="2">
        <f t="shared" si="5"/>
        <v>-0.7468265592579032</v>
      </c>
      <c r="Y51" s="3">
        <f t="shared" si="5"/>
        <v>0.40812278774563654</v>
      </c>
    </row>
    <row r="52" spans="1:34">
      <c r="A52">
        <f t="shared" si="4"/>
        <v>47</v>
      </c>
      <c r="B52" s="1">
        <v>-0.28061700000000001</v>
      </c>
      <c r="C52" s="2">
        <v>-0.720105</v>
      </c>
      <c r="D52" s="2">
        <v>0.15887100000000001</v>
      </c>
      <c r="E52" s="2">
        <v>-9.3800000000000003E-4</v>
      </c>
      <c r="F52" s="2">
        <v>-1.835E-3</v>
      </c>
      <c r="G52" s="2">
        <v>-4.1E-5</v>
      </c>
      <c r="H52" s="2">
        <v>-4.44E-4</v>
      </c>
      <c r="I52" s="2">
        <v>-1.714E-3</v>
      </c>
      <c r="J52" s="2">
        <v>8.2600000000000002E-4</v>
      </c>
      <c r="K52" s="2">
        <v>-5.7700000000000004E-4</v>
      </c>
      <c r="L52" s="2">
        <v>-2.7620000000000001E-3</v>
      </c>
      <c r="M52" s="3">
        <v>1.6080000000000001E-3</v>
      </c>
      <c r="N52" s="1">
        <f t="shared" si="2"/>
        <v>-0.71355883070914206</v>
      </c>
      <c r="O52" s="2">
        <f t="shared" si="2"/>
        <v>-1.8310981935798853</v>
      </c>
      <c r="P52" s="2">
        <f t="shared" si="2"/>
        <v>0.4039805321616014</v>
      </c>
      <c r="Q52" s="2">
        <f t="shared" si="6"/>
        <v>-0.23851661987875833</v>
      </c>
      <c r="R52" s="2">
        <f t="shared" si="6"/>
        <v>-0.46660767321697388</v>
      </c>
      <c r="S52" s="2">
        <f t="shared" si="6"/>
        <v>-1.0425566540542741E-2</v>
      </c>
      <c r="T52" s="2">
        <f t="shared" si="6"/>
        <v>-0.11290125717075554</v>
      </c>
      <c r="U52" s="2">
        <f t="shared" si="6"/>
        <v>-0.43583953781683554</v>
      </c>
      <c r="V52" s="2">
        <f t="shared" si="6"/>
        <v>0.21003702347532449</v>
      </c>
      <c r="W52" s="2">
        <f t="shared" si="5"/>
        <v>-0.1467207778998332</v>
      </c>
      <c r="X52" s="2">
        <f t="shared" si="5"/>
        <v>-0.70232718987753784</v>
      </c>
      <c r="Y52" s="3">
        <f t="shared" si="5"/>
        <v>0.40888563407787137</v>
      </c>
    </row>
    <row r="53" spans="1:34">
      <c r="A53">
        <f t="shared" si="4"/>
        <v>48</v>
      </c>
      <c r="B53" s="1">
        <v>-0.28885899999999998</v>
      </c>
      <c r="C53" s="2">
        <v>-0.72316100000000005</v>
      </c>
      <c r="D53" s="2">
        <v>0.14544299999999999</v>
      </c>
      <c r="E53" s="2">
        <v>-9.2100000000000005E-4</v>
      </c>
      <c r="F53" s="2">
        <v>-1.8079999999999999E-3</v>
      </c>
      <c r="G53" s="2">
        <v>-3.3000000000000003E-5</v>
      </c>
      <c r="H53" s="2">
        <v>-3.9100000000000002E-4</v>
      </c>
      <c r="I53" s="2">
        <v>-1.6149999999999999E-3</v>
      </c>
      <c r="J53" s="2">
        <v>8.3199999999999995E-4</v>
      </c>
      <c r="K53" s="2">
        <v>-4.9399999999999997E-4</v>
      </c>
      <c r="L53" s="2">
        <v>-2.5990000000000002E-3</v>
      </c>
      <c r="M53" s="3">
        <v>1.611E-3</v>
      </c>
      <c r="N53" s="1">
        <f t="shared" si="2"/>
        <v>-0.73451676227674034</v>
      </c>
      <c r="O53" s="2">
        <f t="shared" si="2"/>
        <v>-1.838869054884251</v>
      </c>
      <c r="P53" s="2">
        <f t="shared" si="2"/>
        <v>0.36983553033077016</v>
      </c>
      <c r="Q53" s="2">
        <f t="shared" si="6"/>
        <v>-0.23419382399609426</v>
      </c>
      <c r="R53" s="2">
        <f t="shared" si="6"/>
        <v>-0.45974205622686032</v>
      </c>
      <c r="S53" s="2">
        <f t="shared" si="6"/>
        <v>-8.3913096545831824E-3</v>
      </c>
      <c r="T53" s="2">
        <f t="shared" si="6"/>
        <v>-9.9424305301273455E-2</v>
      </c>
      <c r="U53" s="2">
        <f t="shared" si="6"/>
        <v>-0.41066560885308595</v>
      </c>
      <c r="V53" s="2">
        <f t="shared" si="6"/>
        <v>0.21156271613979413</v>
      </c>
      <c r="W53" s="2">
        <f t="shared" si="5"/>
        <v>-0.12561536270800278</v>
      </c>
      <c r="X53" s="2">
        <f t="shared" si="5"/>
        <v>-0.66087920582611182</v>
      </c>
      <c r="Y53" s="3">
        <f t="shared" si="5"/>
        <v>0.40964848041010621</v>
      </c>
    </row>
    <row r="54" spans="1:34">
      <c r="A54">
        <f t="shared" si="4"/>
        <v>49</v>
      </c>
      <c r="B54" s="1">
        <v>-0.29600700000000002</v>
      </c>
      <c r="C54" s="2">
        <v>-0.72626000000000002</v>
      </c>
      <c r="D54" s="2">
        <v>0.134246</v>
      </c>
      <c r="E54" s="2">
        <v>-9.0300000000000005E-4</v>
      </c>
      <c r="F54" s="2">
        <v>-1.7799999999999999E-3</v>
      </c>
      <c r="G54" s="2">
        <v>-2.5999999999999998E-5</v>
      </c>
      <c r="H54" s="2">
        <v>-3.4200000000000002E-4</v>
      </c>
      <c r="I54" s="2">
        <v>-1.5219999999999999E-3</v>
      </c>
      <c r="J54" s="2">
        <v>8.3799999999999999E-4</v>
      </c>
      <c r="K54" s="2">
        <v>-4.17E-4</v>
      </c>
      <c r="L54" s="2">
        <v>-2.447E-3</v>
      </c>
      <c r="M54" s="3">
        <v>1.6130000000000001E-3</v>
      </c>
      <c r="N54" s="1">
        <f t="shared" si="2"/>
        <v>-0.75269284755278909</v>
      </c>
      <c r="O54" s="2">
        <f t="shared" si="2"/>
        <v>-1.8467492574962368</v>
      </c>
      <c r="P54" s="2">
        <f t="shared" si="2"/>
        <v>0.34136356239065874</v>
      </c>
      <c r="Q54" s="2">
        <f t="shared" si="6"/>
        <v>-0.22961674600268525</v>
      </c>
      <c r="R54" s="2">
        <f t="shared" si="6"/>
        <v>-0.4526221571260019</v>
      </c>
      <c r="S54" s="2">
        <f t="shared" si="6"/>
        <v>-6.6113348793685666E-3</v>
      </c>
      <c r="T54" s="2">
        <f t="shared" si="6"/>
        <v>-8.6964481874771155E-2</v>
      </c>
      <c r="U54" s="2">
        <f t="shared" si="6"/>
        <v>-0.38701737255380614</v>
      </c>
      <c r="V54" s="2">
        <f t="shared" si="6"/>
        <v>0.21308840880426383</v>
      </c>
      <c r="W54" s="2">
        <f t="shared" si="5"/>
        <v>-0.10603564018064202</v>
      </c>
      <c r="X54" s="2">
        <f t="shared" si="5"/>
        <v>-0.62222832499288017</v>
      </c>
      <c r="Y54" s="3">
        <f t="shared" si="5"/>
        <v>0.41015704463159608</v>
      </c>
    </row>
    <row r="55" spans="1:34">
      <c r="A55">
        <f t="shared" si="4"/>
        <v>50</v>
      </c>
      <c r="B55" s="1">
        <v>-0.30213400000000001</v>
      </c>
      <c r="C55" s="2">
        <v>-0.72929299999999997</v>
      </c>
      <c r="D55" s="2">
        <v>0.125025</v>
      </c>
      <c r="E55" s="2">
        <v>-8.8500000000000004E-4</v>
      </c>
      <c r="F55" s="2">
        <v>-1.7520000000000001E-3</v>
      </c>
      <c r="G55" s="2">
        <v>-1.9000000000000001E-5</v>
      </c>
      <c r="H55" s="2">
        <v>-2.9700000000000001E-4</v>
      </c>
      <c r="I55" s="2">
        <v>-1.436E-3</v>
      </c>
      <c r="J55" s="2">
        <v>8.43E-4</v>
      </c>
      <c r="K55" s="2">
        <v>-3.4499999999999998E-4</v>
      </c>
      <c r="L55" s="2">
        <v>-2.3059999999999999E-3</v>
      </c>
      <c r="M55" s="3">
        <v>1.616E-3</v>
      </c>
      <c r="N55" s="1">
        <f t="shared" si="2"/>
        <v>-0.76827271247813178</v>
      </c>
      <c r="O55" s="2">
        <f t="shared" si="2"/>
        <v>-1.8544616339151307</v>
      </c>
      <c r="P55" s="2">
        <f t="shared" si="2"/>
        <v>0.31791620895886735</v>
      </c>
      <c r="Q55" s="2">
        <f t="shared" si="6"/>
        <v>-0.22503966800927624</v>
      </c>
      <c r="R55" s="2">
        <f t="shared" si="6"/>
        <v>-0.44550225802514348</v>
      </c>
      <c r="S55" s="2">
        <f t="shared" si="6"/>
        <v>-4.8313601041539535E-3</v>
      </c>
      <c r="T55" s="2">
        <f t="shared" si="6"/>
        <v>-7.5521786891248638E-2</v>
      </c>
      <c r="U55" s="2">
        <f t="shared" si="6"/>
        <v>-0.36514911102974085</v>
      </c>
      <c r="V55" s="2">
        <f t="shared" si="6"/>
        <v>0.21435981935798853</v>
      </c>
      <c r="W55" s="2">
        <f t="shared" si="5"/>
        <v>-8.7727328207005975E-2</v>
      </c>
      <c r="X55" s="2">
        <f t="shared" si="5"/>
        <v>-0.58637454737784289</v>
      </c>
      <c r="Y55" s="3">
        <f t="shared" si="5"/>
        <v>0.41091989096383091</v>
      </c>
    </row>
    <row r="56" spans="1:34">
      <c r="A56">
        <f t="shared" si="4"/>
        <v>51</v>
      </c>
      <c r="B56" s="1">
        <v>-0.30730800000000003</v>
      </c>
      <c r="C56" s="2">
        <v>-0.73215699999999995</v>
      </c>
      <c r="D56" s="2">
        <v>0.11754000000000001</v>
      </c>
      <c r="E56" s="2">
        <v>-8.6799999999999996E-4</v>
      </c>
      <c r="F56" s="2">
        <v>-1.7240000000000001E-3</v>
      </c>
      <c r="G56" s="2">
        <v>-1.2E-5</v>
      </c>
      <c r="H56" s="2">
        <v>-2.5399999999999999E-4</v>
      </c>
      <c r="I56" s="2">
        <v>-1.3550000000000001E-3</v>
      </c>
      <c r="J56" s="2">
        <v>8.4800000000000001E-4</v>
      </c>
      <c r="K56" s="2">
        <v>-2.7799999999999998E-4</v>
      </c>
      <c r="L56" s="2">
        <v>-2.176E-3</v>
      </c>
      <c r="M56" s="3">
        <v>1.619E-3</v>
      </c>
      <c r="N56" s="1">
        <f t="shared" si="2"/>
        <v>-0.78142926888807529</v>
      </c>
      <c r="O56" s="2">
        <f t="shared" si="2"/>
        <v>-1.8617442735668661</v>
      </c>
      <c r="P56" s="2">
        <f t="shared" si="2"/>
        <v>0.29888319296960825</v>
      </c>
      <c r="Q56" s="2">
        <f t="shared" si="6"/>
        <v>-0.22071687212661217</v>
      </c>
      <c r="R56" s="2">
        <f t="shared" si="6"/>
        <v>-0.43838235892428501</v>
      </c>
      <c r="S56" s="2">
        <f t="shared" si="6"/>
        <v>-3.0513853289393391E-3</v>
      </c>
      <c r="T56" s="2">
        <f t="shared" si="6"/>
        <v>-6.4587656129215992E-2</v>
      </c>
      <c r="U56" s="2">
        <f t="shared" si="6"/>
        <v>-0.34455226005940037</v>
      </c>
      <c r="V56" s="2">
        <f t="shared" si="6"/>
        <v>0.21563122991171327</v>
      </c>
      <c r="W56" s="2">
        <f t="shared" si="5"/>
        <v>-7.0690426787094682E-2</v>
      </c>
      <c r="X56" s="2">
        <f t="shared" si="5"/>
        <v>-0.5533178729810001</v>
      </c>
      <c r="Y56" s="3">
        <f t="shared" si="5"/>
        <v>0.41168273729606575</v>
      </c>
    </row>
    <row r="57" spans="1:34">
      <c r="A57">
        <f t="shared" si="4"/>
        <v>52</v>
      </c>
      <c r="B57" s="1">
        <v>-0.31159399999999998</v>
      </c>
      <c r="C57" s="2">
        <v>-0.73475400000000002</v>
      </c>
      <c r="D57" s="2">
        <v>0.111565</v>
      </c>
      <c r="E57" s="2">
        <v>-8.4999999999999995E-4</v>
      </c>
      <c r="F57" s="2">
        <v>-1.6949999999999999E-3</v>
      </c>
      <c r="G57" s="15">
        <v>-5.4E-6</v>
      </c>
      <c r="H57" s="2">
        <v>-2.14E-4</v>
      </c>
      <c r="I57" s="2">
        <v>-1.2800000000000001E-3</v>
      </c>
      <c r="J57" s="2">
        <v>8.52E-4</v>
      </c>
      <c r="K57" s="2">
        <v>-2.1599999999999999E-4</v>
      </c>
      <c r="L57" s="2">
        <v>-2.055E-3</v>
      </c>
      <c r="M57" s="3">
        <v>1.6230000000000001E-3</v>
      </c>
      <c r="N57" s="1">
        <f t="shared" si="2"/>
        <v>-0.79232780015460358</v>
      </c>
      <c r="O57" s="2">
        <f t="shared" si="2"/>
        <v>-1.8683479799829124</v>
      </c>
      <c r="P57" s="2">
        <f t="shared" si="2"/>
        <v>0.28368983685259774</v>
      </c>
      <c r="Q57" s="2">
        <f t="shared" si="6"/>
        <v>-0.21613979413320314</v>
      </c>
      <c r="R57" s="2">
        <f t="shared" si="6"/>
        <v>-0.43100817771268157</v>
      </c>
      <c r="S57" s="2">
        <f t="shared" si="6"/>
        <v>-1.3731233980227024E-3</v>
      </c>
      <c r="T57" s="2">
        <f t="shared" si="6"/>
        <v>-5.4416371699418202E-2</v>
      </c>
      <c r="U57" s="2">
        <f t="shared" si="6"/>
        <v>-0.32548110175352946</v>
      </c>
      <c r="V57" s="2">
        <f t="shared" si="6"/>
        <v>0.21664835835469304</v>
      </c>
      <c r="W57" s="2">
        <f t="shared" si="5"/>
        <v>-5.4924935920908087E-2</v>
      </c>
      <c r="X57" s="2">
        <f t="shared" si="5"/>
        <v>-0.52254973758086176</v>
      </c>
      <c r="Y57" s="3">
        <f t="shared" si="5"/>
        <v>0.41269986573904555</v>
      </c>
    </row>
    <row r="58" spans="1:34">
      <c r="A58">
        <f t="shared" si="4"/>
        <v>53</v>
      </c>
      <c r="B58" s="1">
        <v>-0.31505300000000003</v>
      </c>
      <c r="C58" s="2">
        <v>-0.73699899999999996</v>
      </c>
      <c r="D58" s="2">
        <v>0.106893</v>
      </c>
      <c r="E58" s="2">
        <v>-8.3199999999999995E-4</v>
      </c>
      <c r="F58" s="2">
        <v>-1.665E-3</v>
      </c>
      <c r="G58" s="15">
        <v>8.4E-7</v>
      </c>
      <c r="H58" s="2">
        <v>-1.7699999999999999E-4</v>
      </c>
      <c r="I58" s="2">
        <v>-1.2110000000000001E-3</v>
      </c>
      <c r="J58" s="2">
        <v>8.5599999999999999E-4</v>
      </c>
      <c r="K58" s="2">
        <v>-1.5899999999999999E-4</v>
      </c>
      <c r="L58" s="2">
        <v>-1.944E-3</v>
      </c>
      <c r="M58" s="3">
        <v>1.627E-3</v>
      </c>
      <c r="N58" s="1">
        <f t="shared" si="2"/>
        <v>-0.80112341836527134</v>
      </c>
      <c r="O58" s="2">
        <f t="shared" si="2"/>
        <v>-1.8740566133691363</v>
      </c>
      <c r="P58" s="2">
        <f t="shared" si="2"/>
        <v>0.27180977663859396</v>
      </c>
      <c r="Q58" s="2">
        <f t="shared" si="6"/>
        <v>-0.21156271613979413</v>
      </c>
      <c r="R58" s="2">
        <f t="shared" si="6"/>
        <v>-0.42337971439033328</v>
      </c>
      <c r="S58" s="2">
        <f t="shared" si="6"/>
        <v>2.135969730257537E-4</v>
      </c>
      <c r="T58" s="2">
        <f t="shared" si="6"/>
        <v>-4.5007933601855246E-2</v>
      </c>
      <c r="U58" s="2">
        <f t="shared" si="6"/>
        <v>-0.30793563611212826</v>
      </c>
      <c r="V58" s="2">
        <f t="shared" si="6"/>
        <v>0.21766548679767281</v>
      </c>
      <c r="W58" s="2">
        <f t="shared" si="5"/>
        <v>-4.0430855608446233E-2</v>
      </c>
      <c r="X58" s="2">
        <f t="shared" si="5"/>
        <v>-0.49432442328817283</v>
      </c>
      <c r="Y58" s="3">
        <f t="shared" si="5"/>
        <v>0.41371699418202534</v>
      </c>
    </row>
    <row r="59" spans="1:34">
      <c r="A59">
        <f t="shared" si="4"/>
        <v>54</v>
      </c>
      <c r="B59" s="1">
        <v>-0.31774200000000002</v>
      </c>
      <c r="C59" s="2">
        <v>-0.73881799999999997</v>
      </c>
      <c r="D59" s="2">
        <v>0.10333299999999999</v>
      </c>
      <c r="E59" s="2">
        <v>-8.1400000000000005E-4</v>
      </c>
      <c r="F59" s="2">
        <v>-1.6360000000000001E-3</v>
      </c>
      <c r="G59" s="15">
        <v>6.9E-6</v>
      </c>
      <c r="H59" s="2">
        <v>-1.4300000000000001E-4</v>
      </c>
      <c r="I59" s="2">
        <v>-1.147E-3</v>
      </c>
      <c r="J59" s="2">
        <v>8.61E-4</v>
      </c>
      <c r="K59" s="2">
        <v>-1.05E-4</v>
      </c>
      <c r="L59" s="2">
        <v>-1.8420000000000001E-3</v>
      </c>
      <c r="M59" s="3">
        <v>1.632E-3</v>
      </c>
      <c r="N59" s="1">
        <f t="shared" si="2"/>
        <v>-0.8079610643232028</v>
      </c>
      <c r="O59" s="2">
        <f t="shared" si="2"/>
        <v>-1.8786820049635868</v>
      </c>
      <c r="P59" s="2">
        <f t="shared" si="2"/>
        <v>0.26275733349607389</v>
      </c>
      <c r="Q59" s="2">
        <f t="shared" si="6"/>
        <v>-0.20698563814638515</v>
      </c>
      <c r="R59" s="2">
        <f t="shared" si="6"/>
        <v>-0.41600553317872985</v>
      </c>
      <c r="S59" s="2">
        <f t="shared" si="6"/>
        <v>1.7545465641401197E-3</v>
      </c>
      <c r="T59" s="2">
        <f t="shared" si="6"/>
        <v>-3.6362341836527118E-2</v>
      </c>
      <c r="U59" s="2">
        <f t="shared" si="6"/>
        <v>-0.29166158102445178</v>
      </c>
      <c r="V59" s="2">
        <f t="shared" si="6"/>
        <v>0.21893689735139754</v>
      </c>
      <c r="W59" s="2">
        <f t="shared" si="5"/>
        <v>-2.6699621628219216E-2</v>
      </c>
      <c r="X59" s="2">
        <f t="shared" si="5"/>
        <v>-0.46838764799218852</v>
      </c>
      <c r="Y59" s="3">
        <f t="shared" si="5"/>
        <v>0.4149884047357501</v>
      </c>
    </row>
    <row r="60" spans="1:34">
      <c r="A60">
        <f t="shared" si="4"/>
        <v>55</v>
      </c>
      <c r="B60" s="1">
        <v>-0.319716</v>
      </c>
      <c r="C60" s="2">
        <v>-0.740147</v>
      </c>
      <c r="D60" s="2">
        <v>0.100715</v>
      </c>
      <c r="E60" s="2">
        <v>-7.9699999999999997E-4</v>
      </c>
      <c r="F60" s="2">
        <v>-1.606E-3</v>
      </c>
      <c r="G60" s="2">
        <v>1.2999999999999999E-5</v>
      </c>
      <c r="H60" s="2">
        <v>-1.11E-4</v>
      </c>
      <c r="I60" s="2">
        <v>-1.0870000000000001E-3</v>
      </c>
      <c r="J60" s="2">
        <v>8.6499999999999999E-4</v>
      </c>
      <c r="K60" s="2">
        <v>-5.5000000000000002E-5</v>
      </c>
      <c r="L60" s="2">
        <v>-1.7489999999999999E-3</v>
      </c>
      <c r="M60" s="3">
        <v>1.6379999999999999E-3</v>
      </c>
      <c r="N60" s="1">
        <f t="shared" si="2"/>
        <v>-0.81298059318930804</v>
      </c>
      <c r="O60" s="2">
        <f t="shared" si="2"/>
        <v>-1.8820614142153873</v>
      </c>
      <c r="P60" s="2">
        <f t="shared" si="2"/>
        <v>0.25610022783677122</v>
      </c>
      <c r="Q60" s="2">
        <f t="shared" si="6"/>
        <v>-0.20266284226372105</v>
      </c>
      <c r="R60" s="2">
        <f t="shared" si="6"/>
        <v>-0.40837706985638145</v>
      </c>
      <c r="S60" s="2">
        <f t="shared" si="6"/>
        <v>3.3056674396842833E-3</v>
      </c>
      <c r="T60" s="2">
        <f t="shared" si="6"/>
        <v>-2.8225314292688885E-2</v>
      </c>
      <c r="U60" s="2">
        <f t="shared" si="6"/>
        <v>-0.27640465437975509</v>
      </c>
      <c r="V60" s="2">
        <f t="shared" si="6"/>
        <v>0.21995402579437731</v>
      </c>
      <c r="W60" s="2">
        <f t="shared" si="5"/>
        <v>-1.3985516090971969E-2</v>
      </c>
      <c r="X60" s="2">
        <f t="shared" si="5"/>
        <v>-0.44473941169290859</v>
      </c>
      <c r="Y60" s="3">
        <f t="shared" si="5"/>
        <v>0.41651409740021972</v>
      </c>
    </row>
    <row r="61" spans="1:34">
      <c r="A61">
        <f t="shared" si="4"/>
        <v>56</v>
      </c>
      <c r="B61" s="1">
        <v>-0.32102599999999998</v>
      </c>
      <c r="C61" s="2">
        <v>-0.74093699999999996</v>
      </c>
      <c r="D61" s="2">
        <v>9.8886000000000002E-2</v>
      </c>
      <c r="E61" s="2">
        <v>-7.7899999999999996E-4</v>
      </c>
      <c r="F61" s="2">
        <v>-1.5759999999999999E-3</v>
      </c>
      <c r="G61" s="2">
        <v>1.8E-5</v>
      </c>
      <c r="H61" s="2">
        <v>-8.2000000000000001E-5</v>
      </c>
      <c r="I61" s="2">
        <v>-1.0319999999999999E-3</v>
      </c>
      <c r="J61" s="2">
        <v>8.6899999999999998E-4</v>
      </c>
      <c r="K61" s="2">
        <v>-9.5999999999999996E-6</v>
      </c>
      <c r="L61" s="2">
        <v>-1.663E-3</v>
      </c>
      <c r="M61" s="3">
        <v>1.6440000000000001E-3</v>
      </c>
      <c r="N61" s="1">
        <f t="shared" si="2"/>
        <v>-0.81631168884006677</v>
      </c>
      <c r="O61" s="2">
        <f t="shared" si="2"/>
        <v>-1.8840702428902723</v>
      </c>
      <c r="P61" s="2">
        <f t="shared" si="2"/>
        <v>0.25144940803124621</v>
      </c>
      <c r="Q61" s="2">
        <f t="shared" si="6"/>
        <v>-0.19808576427031205</v>
      </c>
      <c r="R61" s="2">
        <f t="shared" si="6"/>
        <v>-0.4007486065340331</v>
      </c>
      <c r="S61" s="2">
        <f t="shared" si="6"/>
        <v>4.5770779934090075E-3</v>
      </c>
      <c r="T61" s="2">
        <f t="shared" si="6"/>
        <v>-2.0851133081085483E-2</v>
      </c>
      <c r="U61" s="2">
        <f t="shared" si="6"/>
        <v>-0.2624191382887831</v>
      </c>
      <c r="V61" s="2">
        <f t="shared" si="6"/>
        <v>0.22097115423735711</v>
      </c>
      <c r="W61" s="2">
        <f t="shared" si="5"/>
        <v>-2.4411082631514707E-3</v>
      </c>
      <c r="X61" s="2">
        <f t="shared" si="5"/>
        <v>-0.42287115016884336</v>
      </c>
      <c r="Y61" s="3">
        <f t="shared" si="5"/>
        <v>0.41803979006468944</v>
      </c>
    </row>
    <row r="62" spans="1:34">
      <c r="A62">
        <f t="shared" si="4"/>
        <v>57</v>
      </c>
      <c r="B62" s="1">
        <v>-0.32172000000000001</v>
      </c>
      <c r="C62" s="2">
        <v>-0.74114800000000003</v>
      </c>
      <c r="D62" s="2">
        <v>9.7708000000000003E-2</v>
      </c>
      <c r="E62" s="2">
        <v>-7.6099999999999996E-4</v>
      </c>
      <c r="F62" s="2">
        <v>-1.5460000000000001E-3</v>
      </c>
      <c r="G62" s="2">
        <v>2.3E-5</v>
      </c>
      <c r="H62" s="2">
        <v>-5.3999999999999998E-5</v>
      </c>
      <c r="I62" s="2">
        <v>-9.8200000000000002E-4</v>
      </c>
      <c r="J62" s="2">
        <v>8.7299999999999997E-4</v>
      </c>
      <c r="K62" s="2">
        <v>3.3000000000000003E-5</v>
      </c>
      <c r="L62" s="2">
        <v>-1.585E-3</v>
      </c>
      <c r="M62" s="3">
        <v>1.6509999999999999E-3</v>
      </c>
      <c r="N62" s="1">
        <f t="shared" si="2"/>
        <v>-0.81807640668863668</v>
      </c>
      <c r="O62" s="2">
        <f t="shared" si="2"/>
        <v>-1.8846067781439442</v>
      </c>
      <c r="P62" s="2">
        <f t="shared" si="2"/>
        <v>0.24845396476667075</v>
      </c>
      <c r="Q62" s="2">
        <f t="shared" si="6"/>
        <v>-0.19350868627690307</v>
      </c>
      <c r="R62" s="2">
        <f t="shared" si="6"/>
        <v>-0.39312014321168481</v>
      </c>
      <c r="S62" s="2">
        <f t="shared" si="6"/>
        <v>5.8484885471337322E-3</v>
      </c>
      <c r="T62" s="2">
        <f t="shared" si="6"/>
        <v>-1.3731233980227022E-2</v>
      </c>
      <c r="U62" s="2">
        <f t="shared" si="6"/>
        <v>-0.24970503275153588</v>
      </c>
      <c r="V62" s="2">
        <f t="shared" si="6"/>
        <v>0.22198828268033691</v>
      </c>
      <c r="W62" s="2">
        <f t="shared" si="5"/>
        <v>8.3913096545831824E-3</v>
      </c>
      <c r="X62" s="2">
        <f t="shared" si="5"/>
        <v>-0.40303714553073766</v>
      </c>
      <c r="Y62" s="3">
        <f t="shared" si="5"/>
        <v>0.41981976483990402</v>
      </c>
      <c r="AH62" s="13"/>
    </row>
    <row r="63" spans="1:34">
      <c r="A63">
        <f t="shared" si="4"/>
        <v>58</v>
      </c>
      <c r="B63" s="1">
        <v>-0.32184499999999999</v>
      </c>
      <c r="C63" s="2">
        <v>-0.74075199999999997</v>
      </c>
      <c r="D63" s="2">
        <v>9.7062999999999997E-2</v>
      </c>
      <c r="E63" s="2">
        <v>-7.4399999999999998E-4</v>
      </c>
      <c r="F63" s="2">
        <v>-1.5169999999999999E-3</v>
      </c>
      <c r="G63" s="2">
        <v>2.9E-5</v>
      </c>
      <c r="H63" s="2">
        <v>-2.9E-5</v>
      </c>
      <c r="I63" s="2">
        <v>-9.3499999999999996E-4</v>
      </c>
      <c r="J63" s="2">
        <v>8.7699999999999996E-4</v>
      </c>
      <c r="K63" s="2">
        <v>7.2000000000000002E-5</v>
      </c>
      <c r="L63" s="2">
        <v>-1.5139999999999999E-3</v>
      </c>
      <c r="M63" s="3">
        <v>1.6570000000000001E-3</v>
      </c>
      <c r="N63" s="1">
        <f t="shared" si="2"/>
        <v>-0.81839425932706789</v>
      </c>
      <c r="O63" s="2">
        <f t="shared" si="2"/>
        <v>-1.8835998209853941</v>
      </c>
      <c r="P63" s="2">
        <f t="shared" si="2"/>
        <v>0.24681384515236585</v>
      </c>
      <c r="Q63" s="2">
        <f t="shared" si="6"/>
        <v>-0.18918589039423897</v>
      </c>
      <c r="R63" s="2">
        <f t="shared" si="6"/>
        <v>-0.38574596200008138</v>
      </c>
      <c r="S63" s="2">
        <f t="shared" si="6"/>
        <v>7.3741812116034011E-3</v>
      </c>
      <c r="T63" s="2">
        <f t="shared" si="6"/>
        <v>-7.3741812116034011E-3</v>
      </c>
      <c r="U63" s="2">
        <f t="shared" si="6"/>
        <v>-0.23775377354652347</v>
      </c>
      <c r="V63" s="2">
        <f t="shared" si="6"/>
        <v>0.22300541112331668</v>
      </c>
      <c r="W63" s="2">
        <f t="shared" si="5"/>
        <v>1.830831197363603E-2</v>
      </c>
      <c r="X63" s="2">
        <f t="shared" si="5"/>
        <v>-0.3849831156678466</v>
      </c>
      <c r="Y63" s="3">
        <f t="shared" si="5"/>
        <v>0.42134545750437374</v>
      </c>
      <c r="AH63" s="13"/>
    </row>
    <row r="64" spans="1:34">
      <c r="A64">
        <f t="shared" si="4"/>
        <v>59</v>
      </c>
      <c r="B64" s="1">
        <v>-0.32144299999999998</v>
      </c>
      <c r="C64" s="2">
        <v>-0.73973</v>
      </c>
      <c r="D64" s="2">
        <v>9.6845000000000001E-2</v>
      </c>
      <c r="E64" s="2">
        <v>-7.27E-4</v>
      </c>
      <c r="F64" s="2">
        <v>-1.487E-3</v>
      </c>
      <c r="G64" s="2">
        <v>3.3000000000000003E-5</v>
      </c>
      <c r="H64" s="2">
        <v>-5.9000000000000003E-6</v>
      </c>
      <c r="I64" s="2">
        <v>-8.92E-4</v>
      </c>
      <c r="J64" s="2">
        <v>8.8099999999999995E-4</v>
      </c>
      <c r="K64" s="2">
        <v>1.08E-4</v>
      </c>
      <c r="L64" s="2">
        <v>-1.449E-3</v>
      </c>
      <c r="M64" s="3">
        <v>1.6639999999999999E-3</v>
      </c>
      <c r="N64" s="1">
        <f t="shared" si="2"/>
        <v>-0.81737204524187312</v>
      </c>
      <c r="O64" s="2">
        <f t="shared" si="2"/>
        <v>-1.8810010578135807</v>
      </c>
      <c r="P64" s="2">
        <f t="shared" si="2"/>
        <v>0.24625951015094188</v>
      </c>
      <c r="Q64" s="2">
        <f t="shared" si="6"/>
        <v>-0.18486309451157493</v>
      </c>
      <c r="R64" s="2">
        <f t="shared" si="6"/>
        <v>-0.37811749867773303</v>
      </c>
      <c r="S64" s="2">
        <f t="shared" si="6"/>
        <v>8.3913096545831824E-3</v>
      </c>
      <c r="T64" s="2">
        <f t="shared" si="6"/>
        <v>-1.500264453395175E-3</v>
      </c>
      <c r="U64" s="2">
        <f t="shared" si="6"/>
        <v>-0.22681964278449085</v>
      </c>
      <c r="V64" s="2">
        <f t="shared" si="6"/>
        <v>0.22402253956629645</v>
      </c>
      <c r="W64" s="2">
        <f t="shared" si="5"/>
        <v>2.7462467960454044E-2</v>
      </c>
      <c r="X64" s="2">
        <f t="shared" si="5"/>
        <v>-0.36845477846942515</v>
      </c>
      <c r="Y64" s="3">
        <f t="shared" si="5"/>
        <v>0.42312543227958826</v>
      </c>
      <c r="AH64" s="13"/>
    </row>
    <row r="65" spans="1:35" ht="15.75" thickBot="1">
      <c r="A65">
        <f t="shared" si="4"/>
        <v>60</v>
      </c>
      <c r="B65" s="4">
        <v>-0.32055499999999998</v>
      </c>
      <c r="C65" s="5">
        <v>-0.73807299999999998</v>
      </c>
      <c r="D65" s="5">
        <v>9.6962999999999994E-2</v>
      </c>
      <c r="E65" s="5">
        <v>-7.1000000000000002E-4</v>
      </c>
      <c r="F65" s="5">
        <v>-1.457E-3</v>
      </c>
      <c r="G65" s="5">
        <v>3.8000000000000002E-5</v>
      </c>
      <c r="H65" s="5">
        <v>1.5999999999999999E-5</v>
      </c>
      <c r="I65" s="5">
        <v>-8.5300000000000003E-4</v>
      </c>
      <c r="J65" s="5">
        <v>8.8400000000000002E-4</v>
      </c>
      <c r="K65" s="5">
        <v>1.4100000000000001E-4</v>
      </c>
      <c r="L65" s="5">
        <v>-1.39E-3</v>
      </c>
      <c r="M65" s="6">
        <v>1.671E-3</v>
      </c>
      <c r="N65" s="4">
        <f t="shared" si="2"/>
        <v>-0.81511402009845801</v>
      </c>
      <c r="O65" s="5">
        <f t="shared" si="2"/>
        <v>-1.8767876032385371</v>
      </c>
      <c r="P65" s="5">
        <f t="shared" si="2"/>
        <v>0.24655956304162091</v>
      </c>
      <c r="Q65" s="5">
        <f t="shared" si="6"/>
        <v>-0.18054029862891088</v>
      </c>
      <c r="R65" s="5">
        <f t="shared" si="6"/>
        <v>-0.37048903535538469</v>
      </c>
      <c r="S65" s="5">
        <f t="shared" si="6"/>
        <v>9.662720208307907E-3</v>
      </c>
      <c r="T65" s="5">
        <f t="shared" si="6"/>
        <v>4.0685137719191182E-3</v>
      </c>
      <c r="U65" s="5">
        <f t="shared" si="6"/>
        <v>-0.216902640465438</v>
      </c>
      <c r="V65" s="5">
        <f t="shared" si="6"/>
        <v>0.22478538589853131</v>
      </c>
      <c r="W65" s="5">
        <f t="shared" si="5"/>
        <v>3.5853777615037233E-2</v>
      </c>
      <c r="X65" s="5">
        <f t="shared" si="5"/>
        <v>-0.35345213393547337</v>
      </c>
      <c r="Y65" s="6">
        <f t="shared" si="5"/>
        <v>0.4249054070548029</v>
      </c>
    </row>
    <row r="69" spans="1:35">
      <c r="AI69" s="13"/>
    </row>
    <row r="133" spans="29:29">
      <c r="AC133" s="13"/>
    </row>
  </sheetData>
  <mergeCells count="2">
    <mergeCell ref="B2:J2"/>
    <mergeCell ref="N2:V2"/>
  </mergeCells>
  <phoneticPr fontId="37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26"/>
  <sheetViews>
    <sheetView topLeftCell="H1" zoomScale="70" zoomScaleNormal="70" workbookViewId="0">
      <selection activeCell="AB1" sqref="AB1:AT1048576"/>
    </sheetView>
  </sheetViews>
  <sheetFormatPr defaultRowHeight="15"/>
  <cols>
    <col min="2" max="2" width="10.5703125" bestFit="1" customWidth="1"/>
    <col min="14" max="14" width="11.140625" customWidth="1"/>
    <col min="16" max="16" width="15.28515625" customWidth="1"/>
  </cols>
  <sheetData>
    <row r="1" spans="1:25" ht="15.75" thickBot="1"/>
    <row r="2" spans="1:25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11"/>
      <c r="L2" s="11"/>
      <c r="M2" s="12"/>
      <c r="N2" s="46" t="s">
        <v>9</v>
      </c>
      <c r="O2" s="47"/>
      <c r="P2" s="47"/>
      <c r="Q2" s="47"/>
      <c r="R2" s="47"/>
      <c r="S2" s="47"/>
      <c r="T2" s="47"/>
      <c r="U2" s="47"/>
      <c r="V2" s="47"/>
      <c r="W2" s="16"/>
      <c r="X2" s="16"/>
      <c r="Y2" s="17"/>
    </row>
    <row r="3" spans="1:25">
      <c r="B3" s="1"/>
      <c r="C3" s="7"/>
      <c r="D3" s="7"/>
      <c r="E3" s="7"/>
      <c r="F3" s="7"/>
      <c r="G3" s="7"/>
      <c r="H3" s="7"/>
      <c r="I3" s="7"/>
      <c r="J3" s="7"/>
      <c r="K3" s="7"/>
      <c r="L3" s="7"/>
      <c r="M3" s="14"/>
      <c r="N3" s="8" t="s">
        <v>6</v>
      </c>
      <c r="O3" s="9">
        <v>50</v>
      </c>
      <c r="P3" s="9" t="s">
        <v>7</v>
      </c>
      <c r="Q3" s="9">
        <f>O3/B5</f>
        <v>2.5628934041375353</v>
      </c>
      <c r="R3" s="9"/>
      <c r="S3" s="9"/>
      <c r="T3" s="9"/>
      <c r="U3" s="9"/>
      <c r="V3" s="9"/>
      <c r="W3" s="2"/>
      <c r="X3" s="2"/>
      <c r="Y3" s="3"/>
    </row>
    <row r="4" spans="1:25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20" t="s">
        <v>16</v>
      </c>
      <c r="L4" s="2" t="s">
        <v>1</v>
      </c>
      <c r="M4" s="3" t="s">
        <v>2</v>
      </c>
      <c r="N4" s="1" t="s">
        <v>4</v>
      </c>
      <c r="O4" s="2" t="s">
        <v>1</v>
      </c>
      <c r="P4" s="2" t="s">
        <v>2</v>
      </c>
      <c r="Q4" s="2" t="s">
        <v>5</v>
      </c>
      <c r="R4" s="2" t="s">
        <v>1</v>
      </c>
      <c r="S4" s="2" t="s">
        <v>2</v>
      </c>
      <c r="T4" s="2" t="s">
        <v>3</v>
      </c>
      <c r="U4" s="2" t="s">
        <v>1</v>
      </c>
      <c r="V4" s="2" t="s">
        <v>2</v>
      </c>
      <c r="W4" s="20" t="s">
        <v>16</v>
      </c>
      <c r="X4" s="2" t="s">
        <v>1</v>
      </c>
      <c r="Y4" s="3" t="s">
        <v>2</v>
      </c>
    </row>
    <row r="5" spans="1:25">
      <c r="A5">
        <v>0</v>
      </c>
      <c r="B5" s="1">
        <v>19.5092</v>
      </c>
      <c r="C5" s="2">
        <v>18.125800000000002</v>
      </c>
      <c r="D5" s="2">
        <v>20.892600000000002</v>
      </c>
      <c r="E5">
        <v>-3.5199999999999999E-4</v>
      </c>
      <c r="F5">
        <v>-6.4099999999999997E-4</v>
      </c>
      <c r="G5">
        <v>-6.3999999999999997E-5</v>
      </c>
      <c r="H5">
        <v>-2.63E-4</v>
      </c>
      <c r="I5">
        <v>-2.081E-3</v>
      </c>
      <c r="J5">
        <v>1.5560000000000001E-3</v>
      </c>
      <c r="K5">
        <v>-1.691E-3</v>
      </c>
      <c r="L5">
        <v>-8.8120000000000004E-3</v>
      </c>
      <c r="M5">
        <v>5.4299999999999999E-3</v>
      </c>
      <c r="N5" s="1">
        <f>B5*$Q$3</f>
        <v>50</v>
      </c>
      <c r="O5" s="2">
        <f t="shared" ref="O5:P20" si="0">C5*$Q$3</f>
        <v>46.454493264716142</v>
      </c>
      <c r="P5" s="2">
        <f t="shared" si="0"/>
        <v>53.545506735283873</v>
      </c>
      <c r="Q5" s="2">
        <f>100*E5*$Q$3</f>
        <v>-9.021384782564125E-2</v>
      </c>
      <c r="R5" s="2">
        <f t="shared" ref="R5:Y20" si="1">100*F5*$Q$3</f>
        <v>-0.164281467205216</v>
      </c>
      <c r="S5" s="2">
        <f t="shared" si="1"/>
        <v>-1.6402517786480223E-2</v>
      </c>
      <c r="T5" s="2">
        <f t="shared" si="1"/>
        <v>-6.7404096528817181E-2</v>
      </c>
      <c r="U5" s="2">
        <f t="shared" si="1"/>
        <v>-0.53333811740102111</v>
      </c>
      <c r="V5" s="2">
        <f t="shared" si="1"/>
        <v>0.39878621368380052</v>
      </c>
      <c r="W5" s="2">
        <f t="shared" si="1"/>
        <v>-0.4333852746396572</v>
      </c>
      <c r="X5" s="2">
        <f t="shared" si="1"/>
        <v>-2.2584216677259961</v>
      </c>
      <c r="Y5" s="3">
        <f t="shared" si="1"/>
        <v>1.3916511184466818</v>
      </c>
    </row>
    <row r="6" spans="1:25">
      <c r="A6">
        <f>A5+1</f>
        <v>1</v>
      </c>
      <c r="B6" s="1">
        <v>13.6662</v>
      </c>
      <c r="C6" s="2">
        <v>11.5084</v>
      </c>
      <c r="D6" s="2">
        <v>15.824</v>
      </c>
      <c r="E6">
        <v>-2.5500000000000002E-4</v>
      </c>
      <c r="F6">
        <v>-6.3199999999999997E-4</v>
      </c>
      <c r="G6">
        <v>1.21E-4</v>
      </c>
      <c r="H6">
        <v>-1.0349999999999999E-3</v>
      </c>
      <c r="I6">
        <v>-3.5010000000000002E-3</v>
      </c>
      <c r="J6">
        <v>1.431E-3</v>
      </c>
      <c r="K6">
        <v>-4.0769999999999999E-3</v>
      </c>
      <c r="L6">
        <v>-1.1339E-2</v>
      </c>
      <c r="M6">
        <v>3.1849999999999999E-3</v>
      </c>
      <c r="N6" s="1">
        <f t="shared" ref="N6:P65" si="2">B6*$Q$3</f>
        <v>35.025013839624386</v>
      </c>
      <c r="O6" s="2">
        <f t="shared" si="0"/>
        <v>29.494802452176412</v>
      </c>
      <c r="P6" s="2">
        <f t="shared" si="0"/>
        <v>40.555225227072356</v>
      </c>
      <c r="Q6" s="2">
        <f t="shared" ref="Q6:Y47" si="3">100*E6*$Q$3</f>
        <v>-6.5353781805507161E-2</v>
      </c>
      <c r="R6" s="2">
        <f t="shared" si="1"/>
        <v>-0.1619748631414922</v>
      </c>
      <c r="S6" s="2">
        <f t="shared" si="1"/>
        <v>3.1011010190064175E-2</v>
      </c>
      <c r="T6" s="2">
        <f t="shared" si="1"/>
        <v>-0.26525946732823491</v>
      </c>
      <c r="U6" s="2">
        <f t="shared" si="1"/>
        <v>-0.89726898078855122</v>
      </c>
      <c r="V6" s="2">
        <f t="shared" si="1"/>
        <v>0.36675004613208134</v>
      </c>
      <c r="W6" s="2">
        <f t="shared" si="1"/>
        <v>-1.0448916408668731</v>
      </c>
      <c r="X6" s="2">
        <f t="shared" si="1"/>
        <v>-2.9060648309515509</v>
      </c>
      <c r="Y6" s="3">
        <f t="shared" si="1"/>
        <v>0.81628154921780505</v>
      </c>
    </row>
    <row r="7" spans="1:25">
      <c r="A7">
        <f t="shared" ref="A7:A65" si="4">A6+1</f>
        <v>2</v>
      </c>
      <c r="B7" s="1">
        <v>10.4472</v>
      </c>
      <c r="C7" s="2">
        <v>7.9922500000000003</v>
      </c>
      <c r="D7" s="2">
        <v>12.902100000000001</v>
      </c>
      <c r="E7">
        <v>-3.0600000000000001E-4</v>
      </c>
      <c r="F7">
        <v>-7.0299999999999996E-4</v>
      </c>
      <c r="G7">
        <v>9.2E-5</v>
      </c>
      <c r="H7">
        <v>-2.2339999999999999E-3</v>
      </c>
      <c r="I7">
        <v>-5.2940000000000001E-3</v>
      </c>
      <c r="J7">
        <v>8.25E-4</v>
      </c>
      <c r="K7">
        <v>-5.777E-3</v>
      </c>
      <c r="L7">
        <v>-1.3284000000000001E-2</v>
      </c>
      <c r="M7">
        <v>1.73E-3</v>
      </c>
      <c r="N7" s="1">
        <f t="shared" si="2"/>
        <v>26.775059971705659</v>
      </c>
      <c r="O7" s="2">
        <f t="shared" si="0"/>
        <v>20.483284809218219</v>
      </c>
      <c r="P7" s="2">
        <f t="shared" si="0"/>
        <v>33.066706989522899</v>
      </c>
      <c r="Q7" s="2">
        <f t="shared" si="3"/>
        <v>-7.842453816660859E-2</v>
      </c>
      <c r="R7" s="2">
        <f t="shared" si="1"/>
        <v>-0.18017140631086873</v>
      </c>
      <c r="S7" s="2">
        <f t="shared" si="1"/>
        <v>2.3578619318065323E-2</v>
      </c>
      <c r="T7" s="2">
        <f t="shared" si="1"/>
        <v>-0.57255038648432532</v>
      </c>
      <c r="U7" s="2">
        <f t="shared" si="1"/>
        <v>-1.3567957681504113</v>
      </c>
      <c r="V7" s="2">
        <f t="shared" si="1"/>
        <v>0.21143870584134666</v>
      </c>
      <c r="W7" s="2">
        <f t="shared" si="1"/>
        <v>-1.4805835195702541</v>
      </c>
      <c r="X7" s="2">
        <f t="shared" si="1"/>
        <v>-3.4045475980563018</v>
      </c>
      <c r="Y7" s="3">
        <f t="shared" si="1"/>
        <v>0.44338055891579359</v>
      </c>
    </row>
    <row r="8" spans="1:25">
      <c r="A8">
        <f t="shared" si="4"/>
        <v>3</v>
      </c>
      <c r="B8" s="1">
        <v>6.3747699999999998</v>
      </c>
      <c r="C8" s="2">
        <v>3.8037700000000001</v>
      </c>
      <c r="D8" s="2">
        <v>8.9457699999999996</v>
      </c>
      <c r="E8">
        <v>-2.4000000000000001E-4</v>
      </c>
      <c r="F8">
        <v>-6.5600000000000001E-4</v>
      </c>
      <c r="G8">
        <v>1.7699999999999999E-4</v>
      </c>
      <c r="H8">
        <v>-3.9830000000000004E-3</v>
      </c>
      <c r="I8">
        <v>-7.4440000000000001E-3</v>
      </c>
      <c r="J8">
        <v>-5.22E-4</v>
      </c>
      <c r="K8">
        <v>-5.5259999999999997E-3</v>
      </c>
      <c r="L8">
        <v>-1.3280999999999999E-2</v>
      </c>
      <c r="M8">
        <v>2.2279999999999999E-3</v>
      </c>
      <c r="N8" s="1">
        <f t="shared" si="2"/>
        <v>16.337855985893835</v>
      </c>
      <c r="O8" s="2">
        <f t="shared" si="0"/>
        <v>9.7486570438562321</v>
      </c>
      <c r="P8" s="2">
        <f t="shared" si="0"/>
        <v>22.927054927931437</v>
      </c>
      <c r="Q8" s="2">
        <f t="shared" si="3"/>
        <v>-6.1509441699300851E-2</v>
      </c>
      <c r="R8" s="2">
        <f t="shared" si="1"/>
        <v>-0.16812580731142232</v>
      </c>
      <c r="S8" s="2">
        <f t="shared" si="1"/>
        <v>4.5363213253234377E-2</v>
      </c>
      <c r="T8" s="2">
        <f t="shared" si="1"/>
        <v>-1.0208004428679804</v>
      </c>
      <c r="U8" s="2">
        <f t="shared" si="1"/>
        <v>-1.9078178500399814</v>
      </c>
      <c r="V8" s="2">
        <f t="shared" si="1"/>
        <v>-0.13378303569597935</v>
      </c>
      <c r="W8" s="2">
        <f t="shared" si="1"/>
        <v>-1.416254895126402</v>
      </c>
      <c r="X8" s="2">
        <f t="shared" si="1"/>
        <v>-3.4037787300350604</v>
      </c>
      <c r="Y8" s="3">
        <f t="shared" si="1"/>
        <v>0.57101265044184291</v>
      </c>
    </row>
    <row r="9" spans="1:25">
      <c r="A9">
        <f t="shared" si="4"/>
        <v>4</v>
      </c>
      <c r="B9" s="1">
        <v>6.8084300000000004</v>
      </c>
      <c r="C9" s="2">
        <v>4.6701100000000002</v>
      </c>
      <c r="D9" s="2">
        <v>8.9467400000000001</v>
      </c>
      <c r="E9">
        <v>-4.4200000000000001E-4</v>
      </c>
      <c r="F9">
        <v>-8.3199999999999995E-4</v>
      </c>
      <c r="G9">
        <v>-5.3000000000000001E-5</v>
      </c>
      <c r="H9">
        <v>-5.5069999999999997E-3</v>
      </c>
      <c r="I9">
        <v>-8.9309999999999997E-3</v>
      </c>
      <c r="J9">
        <v>-2.0830000000000002E-3</v>
      </c>
      <c r="K9">
        <v>-1.1058E-2</v>
      </c>
      <c r="L9">
        <v>-1.7373E-2</v>
      </c>
      <c r="M9">
        <v>-4.7419999999999997E-3</v>
      </c>
      <c r="N9" s="1">
        <f t="shared" si="2"/>
        <v>17.44928033953212</v>
      </c>
      <c r="O9" s="2">
        <f t="shared" si="0"/>
        <v>11.968994115596745</v>
      </c>
      <c r="P9" s="2">
        <f t="shared" si="0"/>
        <v>22.929540934533453</v>
      </c>
      <c r="Q9" s="2">
        <f t="shared" si="3"/>
        <v>-0.11327988846287906</v>
      </c>
      <c r="R9" s="2">
        <f t="shared" si="1"/>
        <v>-0.21323273122424294</v>
      </c>
      <c r="S9" s="2">
        <f t="shared" si="1"/>
        <v>-1.3583335041928938E-2</v>
      </c>
      <c r="T9" s="2">
        <f t="shared" si="1"/>
        <v>-1.4113853976585407</v>
      </c>
      <c r="U9" s="2">
        <f t="shared" si="1"/>
        <v>-2.288920099235233</v>
      </c>
      <c r="V9" s="2">
        <f t="shared" si="1"/>
        <v>-0.53385069608184865</v>
      </c>
      <c r="W9" s="2">
        <f t="shared" si="1"/>
        <v>-2.8340475262952869</v>
      </c>
      <c r="X9" s="2">
        <f t="shared" si="1"/>
        <v>-4.4525147110081393</v>
      </c>
      <c r="Y9" s="3">
        <f t="shared" si="1"/>
        <v>-1.2153240522420192</v>
      </c>
    </row>
    <row r="10" spans="1:25">
      <c r="A10">
        <f t="shared" si="4"/>
        <v>5</v>
      </c>
      <c r="B10" s="1">
        <v>6.5958500000000004</v>
      </c>
      <c r="C10" s="2">
        <v>4.3901399999999997</v>
      </c>
      <c r="D10" s="2">
        <v>8.8015500000000007</v>
      </c>
      <c r="E10">
        <v>-6.0400000000000004E-4</v>
      </c>
      <c r="F10">
        <v>-1.0349999999999999E-3</v>
      </c>
      <c r="G10">
        <v>-1.73E-4</v>
      </c>
      <c r="H10">
        <v>-6.6179999999999998E-3</v>
      </c>
      <c r="I10">
        <v>-1.0267999999999999E-2</v>
      </c>
      <c r="J10">
        <v>-2.9689999999999999E-3</v>
      </c>
      <c r="K10">
        <v>-1.2125E-2</v>
      </c>
      <c r="L10">
        <v>-1.8658000000000001E-2</v>
      </c>
      <c r="M10">
        <v>-5.5909999999999996E-3</v>
      </c>
      <c r="N10" s="1">
        <f t="shared" si="2"/>
        <v>16.904460459680564</v>
      </c>
      <c r="O10" s="2">
        <f t="shared" si="0"/>
        <v>11.251460849240358</v>
      </c>
      <c r="P10" s="2">
        <f t="shared" si="0"/>
        <v>22.557434441186725</v>
      </c>
      <c r="Q10" s="2">
        <f t="shared" si="3"/>
        <v>-0.15479876160990713</v>
      </c>
      <c r="R10" s="2">
        <f t="shared" si="1"/>
        <v>-0.26525946732823491</v>
      </c>
      <c r="S10" s="2">
        <f t="shared" si="1"/>
        <v>-4.433805589157936E-2</v>
      </c>
      <c r="T10" s="2">
        <f t="shared" si="1"/>
        <v>-1.6961228548582208</v>
      </c>
      <c r="U10" s="2">
        <f t="shared" si="1"/>
        <v>-2.6315789473684212</v>
      </c>
      <c r="V10" s="2">
        <f t="shared" si="1"/>
        <v>-0.76092305168843422</v>
      </c>
      <c r="W10" s="2">
        <f t="shared" si="1"/>
        <v>-3.1075082525167619</v>
      </c>
      <c r="X10" s="2">
        <f t="shared" si="1"/>
        <v>-4.781846513439814</v>
      </c>
      <c r="Y10" s="3">
        <f t="shared" si="1"/>
        <v>-1.4329137022532958</v>
      </c>
    </row>
    <row r="11" spans="1:25">
      <c r="A11">
        <f t="shared" si="4"/>
        <v>6</v>
      </c>
      <c r="B11" s="1">
        <v>6.0713900000000001</v>
      </c>
      <c r="C11" s="2">
        <v>3.80172</v>
      </c>
      <c r="D11" s="2">
        <v>8.3410600000000006</v>
      </c>
      <c r="E11">
        <v>-7.0899999999999999E-4</v>
      </c>
      <c r="F11">
        <v>-1.173E-3</v>
      </c>
      <c r="G11">
        <v>-2.4600000000000002E-4</v>
      </c>
      <c r="H11">
        <v>-7.3119999999999999E-3</v>
      </c>
      <c r="I11">
        <v>-1.1195E-2</v>
      </c>
      <c r="J11">
        <v>-3.4299999999999999E-3</v>
      </c>
      <c r="K11">
        <v>-1.2787E-2</v>
      </c>
      <c r="L11">
        <v>-1.9650999999999998E-2</v>
      </c>
      <c r="M11">
        <v>-5.9230000000000003E-3</v>
      </c>
      <c r="N11" s="1">
        <f t="shared" si="2"/>
        <v>15.560325384946591</v>
      </c>
      <c r="O11" s="2">
        <f t="shared" si="0"/>
        <v>9.7434031123777505</v>
      </c>
      <c r="P11" s="2">
        <f t="shared" si="0"/>
        <v>21.377247657515433</v>
      </c>
      <c r="Q11" s="2">
        <f t="shared" si="3"/>
        <v>-0.18170914235335126</v>
      </c>
      <c r="R11" s="2">
        <f t="shared" si="1"/>
        <v>-0.30062739630533292</v>
      </c>
      <c r="S11" s="2">
        <f t="shared" si="1"/>
        <v>-6.3047177741783367E-2</v>
      </c>
      <c r="T11" s="2">
        <f t="shared" si="1"/>
        <v>-1.8739876571053657</v>
      </c>
      <c r="U11" s="2">
        <f t="shared" si="1"/>
        <v>-2.8691591659319706</v>
      </c>
      <c r="V11" s="2">
        <f t="shared" si="1"/>
        <v>-0.87907243761917453</v>
      </c>
      <c r="W11" s="2">
        <f t="shared" si="1"/>
        <v>-3.2771717958706663</v>
      </c>
      <c r="X11" s="2">
        <f t="shared" si="1"/>
        <v>-5.03634182847067</v>
      </c>
      <c r="Y11" s="3">
        <f t="shared" si="1"/>
        <v>-1.5180017632706624</v>
      </c>
    </row>
    <row r="12" spans="1:25">
      <c r="A12">
        <f t="shared" si="4"/>
        <v>7</v>
      </c>
      <c r="B12" s="1">
        <v>5.1019800000000002</v>
      </c>
      <c r="C12" s="2">
        <v>2.9163000000000001</v>
      </c>
      <c r="D12" s="2">
        <v>7.2876700000000003</v>
      </c>
      <c r="E12">
        <v>-7.4600000000000003E-4</v>
      </c>
      <c r="F12">
        <v>-1.238E-3</v>
      </c>
      <c r="G12">
        <v>-2.5300000000000002E-4</v>
      </c>
      <c r="H12">
        <v>-7.672E-3</v>
      </c>
      <c r="I12">
        <v>-1.1734E-2</v>
      </c>
      <c r="J12">
        <v>-3.6099999999999999E-3</v>
      </c>
      <c r="K12">
        <v>-1.2933999999999999E-2</v>
      </c>
      <c r="L12">
        <v>-2.0070999999999999E-2</v>
      </c>
      <c r="M12">
        <v>-5.7970000000000001E-3</v>
      </c>
      <c r="N12" s="1">
        <f t="shared" si="2"/>
        <v>13.075830890041622</v>
      </c>
      <c r="O12" s="2">
        <f t="shared" si="0"/>
        <v>7.4741660344862941</v>
      </c>
      <c r="P12" s="2">
        <f t="shared" si="0"/>
        <v>18.677521374530993</v>
      </c>
      <c r="Q12" s="2">
        <f t="shared" si="3"/>
        <v>-0.19119184794866012</v>
      </c>
      <c r="R12" s="2">
        <f t="shared" si="1"/>
        <v>-0.31728620343222685</v>
      </c>
      <c r="S12" s="2">
        <f t="shared" si="1"/>
        <v>-6.4841203124679656E-2</v>
      </c>
      <c r="T12" s="2">
        <f t="shared" si="1"/>
        <v>-1.9662518196543171</v>
      </c>
      <c r="U12" s="2">
        <f t="shared" si="1"/>
        <v>-3.0072991204149839</v>
      </c>
      <c r="V12" s="2">
        <f t="shared" si="1"/>
        <v>-0.92520451889365019</v>
      </c>
      <c r="W12" s="2">
        <f t="shared" si="1"/>
        <v>-3.314846328911488</v>
      </c>
      <c r="X12" s="2">
        <f t="shared" si="1"/>
        <v>-5.1439833514444464</v>
      </c>
      <c r="Y12" s="3">
        <f t="shared" si="1"/>
        <v>-1.4857093063785292</v>
      </c>
    </row>
    <row r="13" spans="1:25">
      <c r="A13">
        <f t="shared" si="4"/>
        <v>8</v>
      </c>
      <c r="B13" s="1">
        <v>4.3245199999999997</v>
      </c>
      <c r="C13" s="2">
        <v>2.1443699999999999</v>
      </c>
      <c r="D13" s="2">
        <v>6.50467</v>
      </c>
      <c r="E13">
        <v>-8.25E-4</v>
      </c>
      <c r="F13">
        <v>-1.358E-3</v>
      </c>
      <c r="G13">
        <v>-2.9300000000000002E-4</v>
      </c>
      <c r="H13">
        <v>-7.9629999999999996E-3</v>
      </c>
      <c r="I13">
        <v>-1.2163E-2</v>
      </c>
      <c r="J13">
        <v>-3.7620000000000002E-3</v>
      </c>
      <c r="K13">
        <v>-1.4226000000000001E-2</v>
      </c>
      <c r="L13">
        <v>-2.1722000000000002E-2</v>
      </c>
      <c r="M13">
        <v>-6.7299999999999999E-3</v>
      </c>
      <c r="N13" s="1">
        <f t="shared" si="2"/>
        <v>11.083283784060853</v>
      </c>
      <c r="O13" s="2">
        <f t="shared" si="0"/>
        <v>5.4957917290304064</v>
      </c>
      <c r="P13" s="2">
        <f t="shared" si="0"/>
        <v>16.670775839091302</v>
      </c>
      <c r="Q13" s="2">
        <f t="shared" si="3"/>
        <v>-0.21143870584134666</v>
      </c>
      <c r="R13" s="2">
        <f t="shared" si="1"/>
        <v>-0.34804092428187733</v>
      </c>
      <c r="S13" s="2">
        <f t="shared" si="1"/>
        <v>-7.5092776741229786E-2</v>
      </c>
      <c r="T13" s="2">
        <f t="shared" si="1"/>
        <v>-2.0408320177147194</v>
      </c>
      <c r="U13" s="2">
        <f t="shared" si="1"/>
        <v>-3.1172472474524842</v>
      </c>
      <c r="V13" s="2">
        <f t="shared" si="1"/>
        <v>-0.96416049863654085</v>
      </c>
      <c r="W13" s="2">
        <f t="shared" si="1"/>
        <v>-3.6459721567260579</v>
      </c>
      <c r="X13" s="2">
        <f t="shared" si="1"/>
        <v>-5.5671170524675544</v>
      </c>
      <c r="Y13" s="3">
        <f t="shared" si="1"/>
        <v>-1.7248272609845614</v>
      </c>
    </row>
    <row r="14" spans="1:25">
      <c r="A14">
        <f t="shared" si="4"/>
        <v>9</v>
      </c>
      <c r="B14" s="1">
        <v>3.7812000000000001</v>
      </c>
      <c r="C14" s="2">
        <v>1.60897</v>
      </c>
      <c r="D14" s="2">
        <v>5.9534399999999996</v>
      </c>
      <c r="E14">
        <v>-9.2599999999999996E-4</v>
      </c>
      <c r="F14">
        <v>-1.4989999999999999E-3</v>
      </c>
      <c r="G14">
        <v>-3.5399999999999999E-4</v>
      </c>
      <c r="H14">
        <v>-8.0999999999999996E-3</v>
      </c>
      <c r="I14">
        <v>-1.2388E-2</v>
      </c>
      <c r="J14">
        <v>-3.8119999999999999E-3</v>
      </c>
      <c r="K14">
        <v>-1.4729000000000001E-2</v>
      </c>
      <c r="L14">
        <v>-2.2459E-2</v>
      </c>
      <c r="M14">
        <v>-6.999E-3</v>
      </c>
      <c r="N14" s="1">
        <f t="shared" si="2"/>
        <v>9.690812539724849</v>
      </c>
      <c r="O14" s="2">
        <f t="shared" si="0"/>
        <v>4.1236186004551705</v>
      </c>
      <c r="P14" s="2">
        <f t="shared" si="0"/>
        <v>15.258032107928567</v>
      </c>
      <c r="Q14" s="2">
        <f t="shared" si="3"/>
        <v>-0.23732392922313578</v>
      </c>
      <c r="R14" s="2">
        <f t="shared" si="1"/>
        <v>-0.38417772128021649</v>
      </c>
      <c r="S14" s="2">
        <f t="shared" si="1"/>
        <v>-9.0726426506468755E-2</v>
      </c>
      <c r="T14" s="2">
        <f t="shared" si="1"/>
        <v>-2.0759436573514036</v>
      </c>
      <c r="U14" s="2">
        <f t="shared" si="1"/>
        <v>-3.1749123490455786</v>
      </c>
      <c r="V14" s="2">
        <f t="shared" si="1"/>
        <v>-0.97697496565722841</v>
      </c>
      <c r="W14" s="2">
        <f t="shared" si="1"/>
        <v>-3.7748856949541758</v>
      </c>
      <c r="X14" s="2">
        <f t="shared" si="1"/>
        <v>-5.7560022963524897</v>
      </c>
      <c r="Y14" s="3">
        <f t="shared" si="1"/>
        <v>-1.7937690935558608</v>
      </c>
    </row>
    <row r="15" spans="1:25">
      <c r="A15">
        <f t="shared" si="4"/>
        <v>10</v>
      </c>
      <c r="B15" s="1">
        <v>3.3355000000000001</v>
      </c>
      <c r="C15" s="2">
        <v>1.18547</v>
      </c>
      <c r="D15" s="2">
        <v>5.4855299999999998</v>
      </c>
      <c r="E15">
        <v>-1.0120000000000001E-3</v>
      </c>
      <c r="F15">
        <v>-1.6199999999999999E-3</v>
      </c>
      <c r="G15">
        <v>-4.0299999999999998E-4</v>
      </c>
      <c r="H15">
        <v>-8.0990000000000003E-3</v>
      </c>
      <c r="I15">
        <v>-1.2437999999999999E-2</v>
      </c>
      <c r="J15">
        <v>-3.7599999999999999E-3</v>
      </c>
      <c r="K15">
        <v>-1.5010000000000001E-2</v>
      </c>
      <c r="L15">
        <v>-2.2938E-2</v>
      </c>
      <c r="M15">
        <v>-7.0809999999999996E-3</v>
      </c>
      <c r="N15" s="1">
        <f t="shared" si="2"/>
        <v>8.5485309495007495</v>
      </c>
      <c r="O15" s="2">
        <f t="shared" si="0"/>
        <v>3.038233243802924</v>
      </c>
      <c r="P15" s="2">
        <f t="shared" si="0"/>
        <v>14.058828655198573</v>
      </c>
      <c r="Q15" s="2">
        <f t="shared" si="3"/>
        <v>-0.25936481249871862</v>
      </c>
      <c r="R15" s="2">
        <f t="shared" si="1"/>
        <v>-0.41518873147028068</v>
      </c>
      <c r="S15" s="2">
        <f t="shared" si="1"/>
        <v>-0.10328460418674267</v>
      </c>
      <c r="T15" s="2">
        <f t="shared" si="1"/>
        <v>-2.07568736801099</v>
      </c>
      <c r="U15" s="2">
        <f t="shared" si="1"/>
        <v>-3.1877268160662666</v>
      </c>
      <c r="V15" s="2">
        <f t="shared" si="1"/>
        <v>-0.96364791995571331</v>
      </c>
      <c r="W15" s="2">
        <f t="shared" si="1"/>
        <v>-3.8469029996104407</v>
      </c>
      <c r="X15" s="2">
        <f t="shared" si="1"/>
        <v>-5.8787648904106788</v>
      </c>
      <c r="Y15" s="3">
        <f t="shared" si="1"/>
        <v>-1.8147848194697886</v>
      </c>
    </row>
    <row r="16" spans="1:25">
      <c r="A16">
        <f t="shared" si="4"/>
        <v>11</v>
      </c>
      <c r="B16" s="1">
        <v>2.9238200000000001</v>
      </c>
      <c r="C16" s="2">
        <v>0.83316000000000001</v>
      </c>
      <c r="D16" s="2">
        <v>5.0144799999999998</v>
      </c>
      <c r="E16">
        <v>-1.0740000000000001E-3</v>
      </c>
      <c r="F16">
        <v>-1.7160000000000001E-3</v>
      </c>
      <c r="G16">
        <v>-4.3300000000000001E-4</v>
      </c>
      <c r="H16">
        <v>-7.9480000000000002E-3</v>
      </c>
      <c r="I16">
        <v>-1.2298999999999999E-2</v>
      </c>
      <c r="J16">
        <v>-3.5959999999999998E-3</v>
      </c>
      <c r="K16">
        <v>-1.506E-2</v>
      </c>
      <c r="L16">
        <v>-2.3133999999999998E-2</v>
      </c>
      <c r="M16">
        <v>-6.986E-3</v>
      </c>
      <c r="N16" s="1">
        <f t="shared" si="2"/>
        <v>7.4934389928854088</v>
      </c>
      <c r="O16" s="2">
        <f t="shared" si="0"/>
        <v>2.1353002685912288</v>
      </c>
      <c r="P16" s="2">
        <f t="shared" si="0"/>
        <v>12.851577717179588</v>
      </c>
      <c r="Q16" s="2">
        <f t="shared" si="3"/>
        <v>-0.27525475160437129</v>
      </c>
      <c r="R16" s="2">
        <f t="shared" si="1"/>
        <v>-0.43979250815000104</v>
      </c>
      <c r="S16" s="2">
        <f t="shared" si="1"/>
        <v>-0.11097328439915527</v>
      </c>
      <c r="T16" s="2">
        <f t="shared" si="1"/>
        <v>-2.0369876776085132</v>
      </c>
      <c r="U16" s="2">
        <f t="shared" si="1"/>
        <v>-3.1521025977487547</v>
      </c>
      <c r="V16" s="2">
        <f t="shared" si="1"/>
        <v>-0.92161646812785758</v>
      </c>
      <c r="W16" s="2">
        <f t="shared" si="1"/>
        <v>-3.8597174666311282</v>
      </c>
      <c r="X16" s="2">
        <f t="shared" si="1"/>
        <v>-5.9289976011317735</v>
      </c>
      <c r="Y16" s="3">
        <f t="shared" si="1"/>
        <v>-1.7904373321304821</v>
      </c>
    </row>
    <row r="17" spans="1:25">
      <c r="A17">
        <f t="shared" si="4"/>
        <v>12</v>
      </c>
      <c r="B17" s="1">
        <v>2.5139900000000002</v>
      </c>
      <c r="C17" s="2">
        <v>0.497081</v>
      </c>
      <c r="D17" s="2">
        <v>4.5308900000000003</v>
      </c>
      <c r="E17">
        <v>-1.1360000000000001E-3</v>
      </c>
      <c r="F17">
        <v>-1.8109999999999999E-3</v>
      </c>
      <c r="G17">
        <v>-4.6099999999999998E-4</v>
      </c>
      <c r="H17">
        <v>-7.724E-3</v>
      </c>
      <c r="I17">
        <v>-1.2062E-2</v>
      </c>
      <c r="J17">
        <v>-3.3860000000000001E-3</v>
      </c>
      <c r="K17">
        <v>-1.5132E-2</v>
      </c>
      <c r="L17">
        <v>-2.3356999999999999E-2</v>
      </c>
      <c r="M17">
        <v>-6.9080000000000001E-3</v>
      </c>
      <c r="N17" s="1">
        <f t="shared" si="2"/>
        <v>6.4430883890677224</v>
      </c>
      <c r="O17" s="2">
        <f t="shared" si="0"/>
        <v>1.2739656162220903</v>
      </c>
      <c r="P17" s="2">
        <f t="shared" si="0"/>
        <v>11.612188095872717</v>
      </c>
      <c r="Q17" s="2">
        <f t="shared" si="3"/>
        <v>-0.29114469071002402</v>
      </c>
      <c r="R17" s="2">
        <f t="shared" si="1"/>
        <v>-0.46413999548930762</v>
      </c>
      <c r="S17" s="2">
        <f t="shared" si="1"/>
        <v>-0.11814938593074037</v>
      </c>
      <c r="T17" s="2">
        <f t="shared" si="1"/>
        <v>-1.9795788653558322</v>
      </c>
      <c r="U17" s="2">
        <f t="shared" si="1"/>
        <v>-3.0913620240706949</v>
      </c>
      <c r="V17" s="2">
        <f t="shared" si="1"/>
        <v>-0.8677957066409695</v>
      </c>
      <c r="W17" s="2">
        <f t="shared" si="1"/>
        <v>-3.8781702991409182</v>
      </c>
      <c r="X17" s="2">
        <f t="shared" si="1"/>
        <v>-5.9861501240440411</v>
      </c>
      <c r="Y17" s="3">
        <f t="shared" si="1"/>
        <v>-1.7704467635782093</v>
      </c>
    </row>
    <row r="18" spans="1:25">
      <c r="A18">
        <f t="shared" si="4"/>
        <v>13</v>
      </c>
      <c r="B18" s="1">
        <v>2.14039</v>
      </c>
      <c r="C18" s="2">
        <v>0.19566</v>
      </c>
      <c r="D18" s="2">
        <v>4.0851199999999999</v>
      </c>
      <c r="E18">
        <v>-1.201E-3</v>
      </c>
      <c r="F18">
        <v>-1.91E-3</v>
      </c>
      <c r="G18">
        <v>-4.9100000000000001E-4</v>
      </c>
      <c r="H18">
        <v>-7.4450000000000002E-3</v>
      </c>
      <c r="I18">
        <v>-1.1750999999999999E-2</v>
      </c>
      <c r="J18">
        <v>-3.1389999999999999E-3</v>
      </c>
      <c r="K18">
        <v>-1.503E-2</v>
      </c>
      <c r="L18">
        <v>-2.3349000000000002E-2</v>
      </c>
      <c r="M18">
        <v>-6.7099999999999998E-3</v>
      </c>
      <c r="N18" s="1">
        <f t="shared" si="2"/>
        <v>5.4855914132819397</v>
      </c>
      <c r="O18" s="2">
        <f t="shared" si="0"/>
        <v>0.50145572345355016</v>
      </c>
      <c r="P18" s="2">
        <f t="shared" si="0"/>
        <v>10.469727103110328</v>
      </c>
      <c r="Q18" s="2">
        <f t="shared" si="3"/>
        <v>-0.30780349783691796</v>
      </c>
      <c r="R18" s="2">
        <f t="shared" si="1"/>
        <v>-0.48951264019026924</v>
      </c>
      <c r="S18" s="2">
        <f t="shared" si="1"/>
        <v>-0.12583806614315299</v>
      </c>
      <c r="T18" s="2">
        <f t="shared" si="1"/>
        <v>-1.9080741393803953</v>
      </c>
      <c r="U18" s="2">
        <f t="shared" si="1"/>
        <v>-3.011656039202018</v>
      </c>
      <c r="V18" s="2">
        <f t="shared" si="1"/>
        <v>-0.80449223955877236</v>
      </c>
      <c r="W18" s="2">
        <f t="shared" si="1"/>
        <v>-3.8520287864187153</v>
      </c>
      <c r="X18" s="2">
        <f t="shared" si="1"/>
        <v>-5.9840998093207318</v>
      </c>
      <c r="Y18" s="3">
        <f t="shared" si="1"/>
        <v>-1.7197014741762859</v>
      </c>
    </row>
    <row r="19" spans="1:25">
      <c r="A19">
        <f t="shared" si="4"/>
        <v>14</v>
      </c>
      <c r="B19" s="1">
        <v>1.80498</v>
      </c>
      <c r="C19" s="2">
        <v>-7.3163000000000006E-2</v>
      </c>
      <c r="D19" s="2">
        <v>3.6831299999999998</v>
      </c>
      <c r="E19">
        <v>-1.261E-3</v>
      </c>
      <c r="F19">
        <v>-2.003E-3</v>
      </c>
      <c r="G19">
        <v>-5.1900000000000004E-4</v>
      </c>
      <c r="H19">
        <v>-7.1279999999999998E-3</v>
      </c>
      <c r="I19">
        <v>-1.1390000000000001E-2</v>
      </c>
      <c r="J19">
        <v>-2.8660000000000001E-3</v>
      </c>
      <c r="K19">
        <v>-1.4848999999999999E-2</v>
      </c>
      <c r="L19">
        <v>-2.3236E-2</v>
      </c>
      <c r="M19">
        <v>-6.4609999999999997E-3</v>
      </c>
      <c r="N19" s="1">
        <f t="shared" si="2"/>
        <v>4.6259713366001689</v>
      </c>
      <c r="O19" s="2">
        <f t="shared" si="0"/>
        <v>-0.1875089701269145</v>
      </c>
      <c r="P19" s="2">
        <f t="shared" si="0"/>
        <v>9.4394695835810793</v>
      </c>
      <c r="Q19" s="2">
        <f t="shared" si="3"/>
        <v>-0.3231808582617432</v>
      </c>
      <c r="R19" s="2">
        <f t="shared" si="1"/>
        <v>-0.51334754884874834</v>
      </c>
      <c r="S19" s="2">
        <f t="shared" si="1"/>
        <v>-0.13301416767473809</v>
      </c>
      <c r="T19" s="2">
        <f t="shared" si="1"/>
        <v>-1.8268304184692352</v>
      </c>
      <c r="U19" s="2">
        <f t="shared" si="1"/>
        <v>-2.9191355873126525</v>
      </c>
      <c r="V19" s="2">
        <f t="shared" si="1"/>
        <v>-0.73452524962581767</v>
      </c>
      <c r="W19" s="2">
        <f t="shared" si="1"/>
        <v>-3.8056404158038259</v>
      </c>
      <c r="X19" s="2">
        <f t="shared" si="1"/>
        <v>-5.9551391138539769</v>
      </c>
      <c r="Y19" s="3">
        <f t="shared" si="1"/>
        <v>-1.6558854284132616</v>
      </c>
    </row>
    <row r="20" spans="1:25">
      <c r="A20">
        <f t="shared" si="4"/>
        <v>15</v>
      </c>
      <c r="B20" s="1">
        <v>1.5153300000000001</v>
      </c>
      <c r="C20" s="2">
        <v>-0.298489</v>
      </c>
      <c r="D20" s="2">
        <v>3.3291599999999999</v>
      </c>
      <c r="E20">
        <v>-1.3129999999999999E-3</v>
      </c>
      <c r="F20">
        <v>-2.085E-3</v>
      </c>
      <c r="G20">
        <v>-5.4100000000000003E-4</v>
      </c>
      <c r="H20">
        <v>-6.7759999999999999E-3</v>
      </c>
      <c r="I20">
        <v>-1.0983E-2</v>
      </c>
      <c r="J20">
        <v>-2.5690000000000001E-3</v>
      </c>
      <c r="K20">
        <v>-1.4583E-2</v>
      </c>
      <c r="L20">
        <v>-2.3007E-2</v>
      </c>
      <c r="M20">
        <v>-6.1599999999999997E-3</v>
      </c>
      <c r="N20" s="1">
        <f t="shared" si="2"/>
        <v>3.8836292620917314</v>
      </c>
      <c r="O20" s="2">
        <f t="shared" si="0"/>
        <v>-0.76499548930760874</v>
      </c>
      <c r="P20" s="2">
        <f t="shared" si="0"/>
        <v>8.5322822053185163</v>
      </c>
      <c r="Q20" s="2">
        <f t="shared" si="3"/>
        <v>-0.33650790396325836</v>
      </c>
      <c r="R20" s="2">
        <f t="shared" si="1"/>
        <v>-0.5343632747626762</v>
      </c>
      <c r="S20" s="2">
        <f t="shared" si="1"/>
        <v>-0.13865253316384066</v>
      </c>
      <c r="T20" s="2">
        <f t="shared" si="1"/>
        <v>-1.7366165706435939</v>
      </c>
      <c r="U20" s="2">
        <f t="shared" si="1"/>
        <v>-2.8148258257642551</v>
      </c>
      <c r="V20" s="2">
        <f t="shared" si="1"/>
        <v>-0.65840731552293286</v>
      </c>
      <c r="W20" s="2">
        <f t="shared" si="1"/>
        <v>-3.7374674512537682</v>
      </c>
      <c r="X20" s="2">
        <f t="shared" si="1"/>
        <v>-5.8964488548992273</v>
      </c>
      <c r="Y20" s="3">
        <f t="shared" si="1"/>
        <v>-1.5787423369487217</v>
      </c>
    </row>
    <row r="21" spans="1:25">
      <c r="A21">
        <f t="shared" si="4"/>
        <v>16</v>
      </c>
      <c r="B21" s="1">
        <v>1.25667</v>
      </c>
      <c r="C21" s="2">
        <v>-0.49215900000000001</v>
      </c>
      <c r="D21" s="2">
        <v>3.0055100000000001</v>
      </c>
      <c r="E21">
        <v>-1.361E-3</v>
      </c>
      <c r="F21">
        <v>-2.163E-3</v>
      </c>
      <c r="G21">
        <v>-5.5900000000000004E-4</v>
      </c>
      <c r="H21">
        <v>-6.4029999999999998E-3</v>
      </c>
      <c r="I21">
        <v>-1.0548E-2</v>
      </c>
      <c r="J21">
        <v>-2.258E-3</v>
      </c>
      <c r="K21">
        <v>-1.4256E-2</v>
      </c>
      <c r="L21">
        <v>-2.2692E-2</v>
      </c>
      <c r="M21">
        <v>-5.8190000000000004E-3</v>
      </c>
      <c r="N21" s="1">
        <f t="shared" si="2"/>
        <v>3.2207112541775165</v>
      </c>
      <c r="O21" s="2">
        <f t="shared" si="2"/>
        <v>-1.2613510548869253</v>
      </c>
      <c r="P21" s="2">
        <f t="shared" si="2"/>
        <v>7.7028017550694043</v>
      </c>
      <c r="Q21" s="2">
        <f t="shared" si="3"/>
        <v>-0.34880979230311854</v>
      </c>
      <c r="R21" s="2">
        <f t="shared" si="3"/>
        <v>-0.55435384331494886</v>
      </c>
      <c r="S21" s="2">
        <f t="shared" si="3"/>
        <v>-0.14326574129128825</v>
      </c>
      <c r="T21" s="2">
        <f t="shared" si="3"/>
        <v>-1.6410206466692638</v>
      </c>
      <c r="U21" s="2">
        <f t="shared" si="3"/>
        <v>-2.703339962684272</v>
      </c>
      <c r="V21" s="2">
        <f t="shared" si="3"/>
        <v>-0.57870133065425544</v>
      </c>
      <c r="W21" s="2">
        <f t="shared" si="3"/>
        <v>-3.6536608369384704</v>
      </c>
      <c r="X21" s="2">
        <f t="shared" si="3"/>
        <v>-5.8157177126688957</v>
      </c>
      <c r="Y21" s="3">
        <f t="shared" si="3"/>
        <v>-1.491347671867632</v>
      </c>
    </row>
    <row r="22" spans="1:25">
      <c r="A22">
        <f t="shared" si="4"/>
        <v>17</v>
      </c>
      <c r="B22" s="1">
        <v>1.02088</v>
      </c>
      <c r="C22" s="2">
        <v>-0.66352599999999995</v>
      </c>
      <c r="D22" s="2">
        <v>2.7052800000000001</v>
      </c>
      <c r="E22">
        <v>-1.4059999999999999E-3</v>
      </c>
      <c r="F22">
        <v>-2.2369999999999998E-3</v>
      </c>
      <c r="G22">
        <v>-5.7600000000000001E-4</v>
      </c>
      <c r="H22">
        <v>-6.0200000000000002E-3</v>
      </c>
      <c r="I22">
        <v>-1.0095E-2</v>
      </c>
      <c r="J22">
        <v>-1.9449999999999999E-3</v>
      </c>
      <c r="K22">
        <v>-1.3858000000000001E-2</v>
      </c>
      <c r="L22">
        <v>-2.2280000000000001E-2</v>
      </c>
      <c r="M22">
        <v>-5.4359999999999999E-3</v>
      </c>
      <c r="N22" s="1">
        <f t="shared" si="2"/>
        <v>2.6164066184159269</v>
      </c>
      <c r="O22" s="2">
        <f t="shared" si="2"/>
        <v>-1.7005464088737621</v>
      </c>
      <c r="P22" s="2">
        <f t="shared" si="2"/>
        <v>6.9333442683451922</v>
      </c>
      <c r="Q22" s="2">
        <f t="shared" si="3"/>
        <v>-0.36034281262173745</v>
      </c>
      <c r="R22" s="2">
        <f t="shared" si="3"/>
        <v>-0.57331925450556664</v>
      </c>
      <c r="S22" s="2">
        <f t="shared" si="3"/>
        <v>-0.14762266007832203</v>
      </c>
      <c r="T22" s="2">
        <f t="shared" si="3"/>
        <v>-1.5428618292907963</v>
      </c>
      <c r="U22" s="2">
        <f t="shared" si="3"/>
        <v>-2.5872408914768421</v>
      </c>
      <c r="V22" s="2">
        <f t="shared" si="3"/>
        <v>-0.49848276710475053</v>
      </c>
      <c r="W22" s="2">
        <f t="shared" si="3"/>
        <v>-3.5516576794537968</v>
      </c>
      <c r="X22" s="2">
        <f t="shared" si="3"/>
        <v>-5.7101265044184295</v>
      </c>
      <c r="Y22" s="3">
        <f t="shared" si="3"/>
        <v>-1.3931888544891642</v>
      </c>
    </row>
    <row r="23" spans="1:25">
      <c r="A23">
        <f t="shared" si="4"/>
        <v>18</v>
      </c>
      <c r="B23" s="1">
        <v>0.80410599999999999</v>
      </c>
      <c r="C23" s="2">
        <v>-0.81834600000000002</v>
      </c>
      <c r="D23" s="2">
        <v>2.4265599999999998</v>
      </c>
      <c r="E23">
        <v>-1.4480000000000001E-3</v>
      </c>
      <c r="F23">
        <v>-2.3059999999999999E-3</v>
      </c>
      <c r="G23">
        <v>-5.9000000000000003E-4</v>
      </c>
      <c r="H23">
        <v>-5.6350000000000003E-3</v>
      </c>
      <c r="I23">
        <v>-9.6349999999999995E-3</v>
      </c>
      <c r="J23">
        <v>-1.634E-3</v>
      </c>
      <c r="K23">
        <v>-1.3419E-2</v>
      </c>
      <c r="L23">
        <v>-2.1805000000000001E-2</v>
      </c>
      <c r="M23">
        <v>-5.0330000000000001E-3</v>
      </c>
      <c r="N23" s="1">
        <f t="shared" si="2"/>
        <v>2.0608379636274168</v>
      </c>
      <c r="O23" s="2">
        <f t="shared" si="2"/>
        <v>-2.0973335657023355</v>
      </c>
      <c r="P23" s="2">
        <f t="shared" si="2"/>
        <v>6.2190146187439774</v>
      </c>
      <c r="Q23" s="2">
        <f t="shared" si="3"/>
        <v>-0.37110696491911516</v>
      </c>
      <c r="R23" s="2">
        <f t="shared" si="3"/>
        <v>-0.59100321899411568</v>
      </c>
      <c r="S23" s="2">
        <f t="shared" si="3"/>
        <v>-0.15121071084411458</v>
      </c>
      <c r="T23" s="2">
        <f t="shared" si="3"/>
        <v>-1.4441904332315012</v>
      </c>
      <c r="U23" s="2">
        <f t="shared" si="3"/>
        <v>-2.4693477948865152</v>
      </c>
      <c r="V23" s="2">
        <f t="shared" si="3"/>
        <v>-0.41877678223607323</v>
      </c>
      <c r="W23" s="2">
        <f t="shared" si="3"/>
        <v>-3.4391466590121587</v>
      </c>
      <c r="X23" s="2">
        <f t="shared" si="3"/>
        <v>-5.5883890677218968</v>
      </c>
      <c r="Y23" s="3">
        <f t="shared" si="3"/>
        <v>-1.2899042503024214</v>
      </c>
    </row>
    <row r="24" spans="1:25">
      <c r="A24">
        <f t="shared" si="4"/>
        <v>19</v>
      </c>
      <c r="B24" s="1">
        <v>0.60999700000000001</v>
      </c>
      <c r="C24" s="2">
        <v>-0.95412200000000003</v>
      </c>
      <c r="D24" s="2">
        <v>2.1741199999999998</v>
      </c>
      <c r="E24">
        <v>-1.485E-3</v>
      </c>
      <c r="F24">
        <v>-2.369E-3</v>
      </c>
      <c r="G24">
        <v>-6.0099999999999997E-4</v>
      </c>
      <c r="H24">
        <v>-5.2519999999999997E-3</v>
      </c>
      <c r="I24">
        <v>-9.1730000000000006E-3</v>
      </c>
      <c r="J24">
        <v>-1.3309999999999999E-3</v>
      </c>
      <c r="K24">
        <v>-1.2945E-2</v>
      </c>
      <c r="L24">
        <v>-2.1274999999999999E-2</v>
      </c>
      <c r="M24">
        <v>-4.614E-3</v>
      </c>
      <c r="N24" s="1">
        <f t="shared" si="2"/>
        <v>1.5633572878436841</v>
      </c>
      <c r="O24" s="2">
        <f t="shared" si="2"/>
        <v>-2.4453129805425133</v>
      </c>
      <c r="P24" s="2">
        <f t="shared" si="2"/>
        <v>5.5720378078034978</v>
      </c>
      <c r="Q24" s="2">
        <f t="shared" si="3"/>
        <v>-0.38058967051442399</v>
      </c>
      <c r="R24" s="2">
        <f t="shared" si="3"/>
        <v>-0.60714944744018207</v>
      </c>
      <c r="S24" s="2">
        <f t="shared" si="3"/>
        <v>-0.15402989358866587</v>
      </c>
      <c r="T24" s="2">
        <f t="shared" si="3"/>
        <v>-1.3460316158530334</v>
      </c>
      <c r="U24" s="2">
        <f t="shared" si="3"/>
        <v>-2.350942119615361</v>
      </c>
      <c r="V24" s="2">
        <f t="shared" si="3"/>
        <v>-0.34112111209070595</v>
      </c>
      <c r="W24" s="2">
        <f t="shared" si="3"/>
        <v>-3.3176655116560396</v>
      </c>
      <c r="X24" s="2">
        <f t="shared" si="3"/>
        <v>-5.452555717302606</v>
      </c>
      <c r="Y24" s="3">
        <f t="shared" si="3"/>
        <v>-1.1825190166690589</v>
      </c>
    </row>
    <row r="25" spans="1:25">
      <c r="A25">
        <f t="shared" si="4"/>
        <v>20</v>
      </c>
      <c r="B25" s="1">
        <v>0.43782700000000002</v>
      </c>
      <c r="C25" s="2">
        <v>-1.0711200000000001</v>
      </c>
      <c r="D25" s="2">
        <v>1.9467699999999999</v>
      </c>
      <c r="E25">
        <v>-1.518E-3</v>
      </c>
      <c r="F25">
        <v>-2.4260000000000002E-3</v>
      </c>
      <c r="G25">
        <v>-6.0999999999999997E-4</v>
      </c>
      <c r="H25">
        <v>-4.8760000000000001E-3</v>
      </c>
      <c r="I25">
        <v>-8.7130000000000003E-3</v>
      </c>
      <c r="J25">
        <v>-1.0380000000000001E-3</v>
      </c>
      <c r="K25">
        <v>-1.244E-2</v>
      </c>
      <c r="L25">
        <v>-2.0695999999999999E-2</v>
      </c>
      <c r="M25">
        <v>-4.1830000000000001E-3</v>
      </c>
      <c r="N25" s="1">
        <f t="shared" si="2"/>
        <v>1.1221039304533247</v>
      </c>
      <c r="O25" s="2">
        <f t="shared" si="2"/>
        <v>-2.745166383039797</v>
      </c>
      <c r="P25" s="2">
        <f t="shared" si="2"/>
        <v>4.9893639923728292</v>
      </c>
      <c r="Q25" s="2">
        <f t="shared" si="3"/>
        <v>-0.38904721874807785</v>
      </c>
      <c r="R25" s="2">
        <f t="shared" si="3"/>
        <v>-0.62175793984376604</v>
      </c>
      <c r="S25" s="2">
        <f t="shared" si="3"/>
        <v>-0.15633649765238966</v>
      </c>
      <c r="T25" s="2">
        <f t="shared" si="3"/>
        <v>-1.2496668238574622</v>
      </c>
      <c r="U25" s="2">
        <f t="shared" si="3"/>
        <v>-2.2330490230250346</v>
      </c>
      <c r="V25" s="2">
        <f t="shared" si="3"/>
        <v>-0.26602833534947617</v>
      </c>
      <c r="W25" s="2">
        <f t="shared" si="3"/>
        <v>-3.1882393947470939</v>
      </c>
      <c r="X25" s="2">
        <f t="shared" si="3"/>
        <v>-5.3041641892030427</v>
      </c>
      <c r="Y25" s="3">
        <f t="shared" si="3"/>
        <v>-1.0720583109507311</v>
      </c>
    </row>
    <row r="26" spans="1:25">
      <c r="A26">
        <f t="shared" si="4"/>
        <v>21</v>
      </c>
      <c r="B26" s="1">
        <v>0.28408299999999997</v>
      </c>
      <c r="C26" s="2">
        <v>-1.1722600000000001</v>
      </c>
      <c r="D26" s="2">
        <v>1.7404299999999999</v>
      </c>
      <c r="E26">
        <v>-1.547E-3</v>
      </c>
      <c r="F26">
        <v>-2.4780000000000002E-3</v>
      </c>
      <c r="G26">
        <v>-6.1700000000000004E-4</v>
      </c>
      <c r="H26">
        <v>-4.509E-3</v>
      </c>
      <c r="I26">
        <v>-8.26E-3</v>
      </c>
      <c r="J26">
        <v>-7.5900000000000002E-4</v>
      </c>
      <c r="K26">
        <v>-1.1908E-2</v>
      </c>
      <c r="L26">
        <v>-2.0072E-2</v>
      </c>
      <c r="M26">
        <v>-3.7439999999999999E-3</v>
      </c>
      <c r="N26" s="1">
        <f t="shared" si="2"/>
        <v>0.72807444692760337</v>
      </c>
      <c r="O26" s="2">
        <f t="shared" si="2"/>
        <v>-3.0043774219342674</v>
      </c>
      <c r="P26" s="2">
        <f t="shared" si="2"/>
        <v>4.4605365673630901</v>
      </c>
      <c r="Q26" s="2">
        <f t="shared" si="3"/>
        <v>-0.39647960962007672</v>
      </c>
      <c r="R26" s="2">
        <f t="shared" si="3"/>
        <v>-0.63508498554528126</v>
      </c>
      <c r="S26" s="2">
        <f t="shared" si="3"/>
        <v>-0.15813052303528594</v>
      </c>
      <c r="T26" s="2">
        <f t="shared" si="3"/>
        <v>-1.1556086359256148</v>
      </c>
      <c r="U26" s="2">
        <f t="shared" si="3"/>
        <v>-2.1169499518176043</v>
      </c>
      <c r="V26" s="2">
        <f t="shared" si="3"/>
        <v>-0.19452360937403892</v>
      </c>
      <c r="W26" s="2">
        <f t="shared" si="3"/>
        <v>-3.0518934656469772</v>
      </c>
      <c r="X26" s="2">
        <f t="shared" si="3"/>
        <v>-5.1442396407848614</v>
      </c>
      <c r="Y26" s="3">
        <f t="shared" si="3"/>
        <v>-0.95954729050909326</v>
      </c>
    </row>
    <row r="27" spans="1:25">
      <c r="A27">
        <f t="shared" si="4"/>
        <v>22</v>
      </c>
      <c r="B27" s="1">
        <v>0.145539</v>
      </c>
      <c r="C27" s="2">
        <v>-1.26057</v>
      </c>
      <c r="D27" s="2">
        <v>1.55165</v>
      </c>
      <c r="E27">
        <v>-1.573E-3</v>
      </c>
      <c r="F27">
        <v>-2.5249999999999999E-3</v>
      </c>
      <c r="G27">
        <v>-6.2100000000000002E-4</v>
      </c>
      <c r="H27">
        <v>-4.156E-3</v>
      </c>
      <c r="I27">
        <v>-7.816E-3</v>
      </c>
      <c r="J27">
        <v>-4.95E-4</v>
      </c>
      <c r="K27">
        <v>-1.136E-2</v>
      </c>
      <c r="L27">
        <v>-1.9417E-2</v>
      </c>
      <c r="M27">
        <v>-3.3019999999999998E-3</v>
      </c>
      <c r="N27" s="1">
        <f t="shared" si="2"/>
        <v>0.37300094314477278</v>
      </c>
      <c r="O27" s="2">
        <f t="shared" si="2"/>
        <v>-3.2307065384536529</v>
      </c>
      <c r="P27" s="2">
        <f t="shared" si="2"/>
        <v>3.9767135505300066</v>
      </c>
      <c r="Q27" s="2">
        <f t="shared" si="3"/>
        <v>-0.40314313247083428</v>
      </c>
      <c r="R27" s="2">
        <f t="shared" si="3"/>
        <v>-0.64713058454472772</v>
      </c>
      <c r="S27" s="2">
        <f t="shared" si="3"/>
        <v>-0.15915568039694095</v>
      </c>
      <c r="T27" s="2">
        <f t="shared" si="3"/>
        <v>-1.0651384987595596</v>
      </c>
      <c r="U27" s="2">
        <f t="shared" si="3"/>
        <v>-2.0031574846738973</v>
      </c>
      <c r="V27" s="2">
        <f t="shared" si="3"/>
        <v>-0.126863223504808</v>
      </c>
      <c r="W27" s="2">
        <f t="shared" si="3"/>
        <v>-2.9114469071002405</v>
      </c>
      <c r="X27" s="2">
        <f t="shared" si="3"/>
        <v>-4.9763701228138526</v>
      </c>
      <c r="Y27" s="3">
        <f t="shared" si="3"/>
        <v>-0.84626740204621409</v>
      </c>
    </row>
    <row r="28" spans="1:25">
      <c r="A28">
        <f t="shared" si="4"/>
        <v>23</v>
      </c>
      <c r="B28" s="1">
        <v>2.1521999999999999E-2</v>
      </c>
      <c r="C28" s="2">
        <v>-1.3368800000000001</v>
      </c>
      <c r="D28" s="2">
        <v>1.37992</v>
      </c>
      <c r="E28">
        <v>-1.5950000000000001E-3</v>
      </c>
      <c r="F28">
        <v>-2.568E-3</v>
      </c>
      <c r="G28">
        <v>-6.2299999999999996E-4</v>
      </c>
      <c r="H28">
        <v>-3.8159999999999999E-3</v>
      </c>
      <c r="I28">
        <v>-7.3839999999999999E-3</v>
      </c>
      <c r="J28">
        <v>-2.4800000000000001E-4</v>
      </c>
      <c r="K28">
        <v>-1.0800000000000001E-2</v>
      </c>
      <c r="L28">
        <v>-1.8737E-2</v>
      </c>
      <c r="M28">
        <v>-2.862E-3</v>
      </c>
      <c r="N28" s="1">
        <f t="shared" si="2"/>
        <v>5.5158591843848033E-2</v>
      </c>
      <c r="O28" s="2">
        <f t="shared" si="2"/>
        <v>-3.4262809341233882</v>
      </c>
      <c r="P28" s="2">
        <f t="shared" si="2"/>
        <v>3.5365878662374679</v>
      </c>
      <c r="Q28" s="2">
        <f t="shared" si="3"/>
        <v>-0.4087814979599369</v>
      </c>
      <c r="R28" s="2">
        <f t="shared" si="3"/>
        <v>-0.65815102618251897</v>
      </c>
      <c r="S28" s="2">
        <f t="shared" si="3"/>
        <v>-0.15966825907776844</v>
      </c>
      <c r="T28" s="2">
        <f t="shared" si="3"/>
        <v>-0.9780001230188835</v>
      </c>
      <c r="U28" s="2">
        <f t="shared" si="3"/>
        <v>-1.8924404896151559</v>
      </c>
      <c r="V28" s="2">
        <f t="shared" si="3"/>
        <v>-6.3559756422610886E-2</v>
      </c>
      <c r="W28" s="2">
        <f t="shared" si="3"/>
        <v>-2.7679248764685385</v>
      </c>
      <c r="X28" s="2">
        <f t="shared" si="3"/>
        <v>-4.8020933713325</v>
      </c>
      <c r="Y28" s="3">
        <f t="shared" si="3"/>
        <v>-0.73350009226416268</v>
      </c>
    </row>
    <row r="29" spans="1:25">
      <c r="A29">
        <f t="shared" si="4"/>
        <v>24</v>
      </c>
      <c r="B29" s="1">
        <v>-8.8455000000000006E-2</v>
      </c>
      <c r="C29" s="2">
        <v>-1.40168</v>
      </c>
      <c r="D29" s="2">
        <v>1.2247699999999999</v>
      </c>
      <c r="E29">
        <v>-1.614E-3</v>
      </c>
      <c r="F29">
        <v>-2.604E-3</v>
      </c>
      <c r="G29">
        <v>-6.2399999999999999E-4</v>
      </c>
      <c r="H29">
        <v>-3.4919999999999999E-3</v>
      </c>
      <c r="I29">
        <v>-6.966E-3</v>
      </c>
      <c r="J29">
        <v>-1.8E-5</v>
      </c>
      <c r="K29">
        <v>-1.0233000000000001E-2</v>
      </c>
      <c r="L29">
        <v>-1.8037999999999998E-2</v>
      </c>
      <c r="M29">
        <v>-2.4269999999999999E-3</v>
      </c>
      <c r="N29" s="1">
        <f t="shared" si="2"/>
        <v>-0.22670073606298571</v>
      </c>
      <c r="O29" s="2">
        <f t="shared" si="2"/>
        <v>-3.5923564267115005</v>
      </c>
      <c r="P29" s="2">
        <f t="shared" si="2"/>
        <v>3.1389549545855289</v>
      </c>
      <c r="Q29" s="2">
        <f t="shared" si="3"/>
        <v>-0.41365099542779815</v>
      </c>
      <c r="R29" s="2">
        <f t="shared" si="3"/>
        <v>-0.66737744243741426</v>
      </c>
      <c r="S29" s="2">
        <f t="shared" si="3"/>
        <v>-0.15992454841818218</v>
      </c>
      <c r="T29" s="2">
        <f t="shared" si="3"/>
        <v>-0.89496237672482737</v>
      </c>
      <c r="U29" s="2">
        <f t="shared" si="3"/>
        <v>-1.785311545322207</v>
      </c>
      <c r="V29" s="2">
        <f t="shared" si="3"/>
        <v>-4.6132081274475635E-3</v>
      </c>
      <c r="W29" s="2">
        <f t="shared" si="3"/>
        <v>-2.6226088204539399</v>
      </c>
      <c r="X29" s="2">
        <f t="shared" si="3"/>
        <v>-4.6229471223832856</v>
      </c>
      <c r="Y29" s="3">
        <f t="shared" si="3"/>
        <v>-0.62201422918417981</v>
      </c>
    </row>
    <row r="30" spans="1:25">
      <c r="A30">
        <f t="shared" si="4"/>
        <v>25</v>
      </c>
      <c r="B30" s="1">
        <v>-0.18563399999999999</v>
      </c>
      <c r="C30" s="2">
        <v>-1.4560999999999999</v>
      </c>
      <c r="D30" s="2">
        <v>1.08483</v>
      </c>
      <c r="E30">
        <v>-1.629E-3</v>
      </c>
      <c r="F30">
        <v>-2.6359999999999999E-3</v>
      </c>
      <c r="G30">
        <v>-6.2200000000000005E-4</v>
      </c>
      <c r="H30">
        <v>-3.1840000000000002E-3</v>
      </c>
      <c r="I30">
        <v>-6.5630000000000003E-3</v>
      </c>
      <c r="J30">
        <v>1.95E-4</v>
      </c>
      <c r="K30">
        <v>-9.6620000000000004E-3</v>
      </c>
      <c r="L30">
        <v>-1.7325E-2</v>
      </c>
      <c r="M30">
        <v>-1.9980000000000002E-3</v>
      </c>
      <c r="N30" s="1">
        <f t="shared" si="2"/>
        <v>-0.47576015418366724</v>
      </c>
      <c r="O30" s="2">
        <f t="shared" si="2"/>
        <v>-3.731829085764665</v>
      </c>
      <c r="P30" s="2">
        <f t="shared" si="2"/>
        <v>2.7803036516105224</v>
      </c>
      <c r="Q30" s="2">
        <f t="shared" si="3"/>
        <v>-0.41749533553400447</v>
      </c>
      <c r="R30" s="2">
        <f t="shared" si="3"/>
        <v>-0.67557870133065434</v>
      </c>
      <c r="S30" s="2">
        <f t="shared" si="3"/>
        <v>-0.15941196973735472</v>
      </c>
      <c r="T30" s="2">
        <f t="shared" si="3"/>
        <v>-0.81602525987739127</v>
      </c>
      <c r="U30" s="2">
        <f t="shared" si="3"/>
        <v>-1.6820269411354645</v>
      </c>
      <c r="V30" s="2">
        <f t="shared" si="3"/>
        <v>4.9976421380681937E-2</v>
      </c>
      <c r="W30" s="2">
        <f t="shared" si="3"/>
        <v>-2.4762676070776868</v>
      </c>
      <c r="X30" s="2">
        <f t="shared" si="3"/>
        <v>-4.44021282266828</v>
      </c>
      <c r="Y30" s="3">
        <f t="shared" si="3"/>
        <v>-0.51206610214667969</v>
      </c>
    </row>
    <row r="31" spans="1:25">
      <c r="A31">
        <f t="shared" si="4"/>
        <v>26</v>
      </c>
      <c r="B31" s="1">
        <v>-0.27148600000000001</v>
      </c>
      <c r="C31" s="2">
        <v>-1.50146</v>
      </c>
      <c r="D31" s="2">
        <v>0.95848599999999995</v>
      </c>
      <c r="E31">
        <v>-1.6410000000000001E-3</v>
      </c>
      <c r="F31">
        <v>-2.6640000000000001E-3</v>
      </c>
      <c r="G31">
        <v>-6.1899999999999998E-4</v>
      </c>
      <c r="H31">
        <v>-2.8930000000000002E-3</v>
      </c>
      <c r="I31">
        <v>-6.1770000000000002E-3</v>
      </c>
      <c r="J31">
        <v>3.9100000000000002E-4</v>
      </c>
      <c r="K31">
        <v>-9.0910000000000001E-3</v>
      </c>
      <c r="L31">
        <v>-1.6604000000000001E-2</v>
      </c>
      <c r="M31">
        <v>-1.5790000000000001E-3</v>
      </c>
      <c r="N31" s="1">
        <f t="shared" si="2"/>
        <v>-0.69578967871568287</v>
      </c>
      <c r="O31" s="2">
        <f t="shared" si="2"/>
        <v>-3.8480819305763436</v>
      </c>
      <c r="P31" s="2">
        <f t="shared" si="2"/>
        <v>2.4564974473581693</v>
      </c>
      <c r="Q31" s="2">
        <f t="shared" si="3"/>
        <v>-0.42057080761896959</v>
      </c>
      <c r="R31" s="2">
        <f t="shared" si="3"/>
        <v>-0.68275480286223944</v>
      </c>
      <c r="S31" s="2">
        <f t="shared" si="3"/>
        <v>-0.15864310171611343</v>
      </c>
      <c r="T31" s="2">
        <f t="shared" si="3"/>
        <v>-0.74144506181698899</v>
      </c>
      <c r="U31" s="2">
        <f t="shared" si="3"/>
        <v>-1.5830992557357557</v>
      </c>
      <c r="V31" s="2">
        <f t="shared" si="3"/>
        <v>0.10020913210177763</v>
      </c>
      <c r="W31" s="2">
        <f t="shared" si="3"/>
        <v>-2.3299263937014332</v>
      </c>
      <c r="X31" s="2">
        <f t="shared" si="3"/>
        <v>-4.2554282082299641</v>
      </c>
      <c r="Y31" s="3">
        <f t="shared" si="3"/>
        <v>-0.40468086851331686</v>
      </c>
    </row>
    <row r="32" spans="1:25">
      <c r="A32">
        <f t="shared" si="4"/>
        <v>27</v>
      </c>
      <c r="B32" s="1">
        <v>-0.34697600000000001</v>
      </c>
      <c r="C32" s="2">
        <v>-1.5386500000000001</v>
      </c>
      <c r="D32" s="2">
        <v>0.84469700000000003</v>
      </c>
      <c r="E32">
        <v>-1.65E-3</v>
      </c>
      <c r="F32">
        <v>-2.686E-3</v>
      </c>
      <c r="G32">
        <v>-6.1399999999999996E-4</v>
      </c>
      <c r="H32">
        <v>-2.6180000000000001E-3</v>
      </c>
      <c r="I32">
        <v>-5.8069999999999997E-3</v>
      </c>
      <c r="J32">
        <v>5.6999999999999998E-4</v>
      </c>
      <c r="K32">
        <v>-8.5249999999999996E-3</v>
      </c>
      <c r="L32">
        <v>-1.5879000000000001E-2</v>
      </c>
      <c r="M32">
        <v>-1.1709999999999999E-3</v>
      </c>
      <c r="N32" s="1">
        <f t="shared" si="2"/>
        <v>-0.88926250179402544</v>
      </c>
      <c r="O32" s="2">
        <f t="shared" si="2"/>
        <v>-3.943395936276219</v>
      </c>
      <c r="P32" s="2">
        <f t="shared" si="2"/>
        <v>2.1648683697947639</v>
      </c>
      <c r="Q32" s="2">
        <f t="shared" si="3"/>
        <v>-0.42287741168269333</v>
      </c>
      <c r="R32" s="2">
        <f t="shared" si="3"/>
        <v>-0.68839316835134201</v>
      </c>
      <c r="S32" s="2">
        <f t="shared" si="3"/>
        <v>-0.15736165501404467</v>
      </c>
      <c r="T32" s="2">
        <f t="shared" si="3"/>
        <v>-0.67096549320320686</v>
      </c>
      <c r="U32" s="2">
        <f t="shared" si="3"/>
        <v>-1.4882721997826667</v>
      </c>
      <c r="V32" s="2">
        <f t="shared" si="3"/>
        <v>0.1460849240358395</v>
      </c>
      <c r="W32" s="2">
        <f t="shared" si="3"/>
        <v>-2.1848666270272488</v>
      </c>
      <c r="X32" s="2">
        <f t="shared" si="3"/>
        <v>-4.0696184364299928</v>
      </c>
      <c r="Y32" s="3">
        <f t="shared" si="3"/>
        <v>-0.30011481762450537</v>
      </c>
    </row>
    <row r="33" spans="1:25">
      <c r="A33">
        <f t="shared" si="4"/>
        <v>28</v>
      </c>
      <c r="B33" s="1">
        <v>-0.41282600000000003</v>
      </c>
      <c r="C33" s="2">
        <v>-1.5683400000000001</v>
      </c>
      <c r="D33" s="2">
        <v>0.74268999999999996</v>
      </c>
      <c r="E33">
        <v>-1.6559999999999999E-3</v>
      </c>
      <c r="F33">
        <v>-2.7039999999999998E-3</v>
      </c>
      <c r="G33">
        <v>-6.0700000000000001E-4</v>
      </c>
      <c r="H33">
        <v>-2.3609999999999998E-3</v>
      </c>
      <c r="I33">
        <v>-5.4549999999999998E-3</v>
      </c>
      <c r="J33">
        <v>7.3300000000000004E-4</v>
      </c>
      <c r="K33">
        <v>-7.9640000000000006E-3</v>
      </c>
      <c r="L33">
        <v>-1.5154000000000001E-2</v>
      </c>
      <c r="M33">
        <v>-7.7499999999999997E-4</v>
      </c>
      <c r="N33" s="1">
        <f t="shared" si="2"/>
        <v>-1.0580290324564823</v>
      </c>
      <c r="O33" s="2">
        <f t="shared" si="2"/>
        <v>-4.0194882414450621</v>
      </c>
      <c r="P33" s="2">
        <f t="shared" si="2"/>
        <v>1.9034353023189059</v>
      </c>
      <c r="Q33" s="2">
        <f t="shared" si="3"/>
        <v>-0.42441514772517586</v>
      </c>
      <c r="R33" s="2">
        <f t="shared" si="3"/>
        <v>-0.69300637647878949</v>
      </c>
      <c r="S33" s="2">
        <f t="shared" si="3"/>
        <v>-0.1555676296311484</v>
      </c>
      <c r="T33" s="2">
        <f t="shared" si="3"/>
        <v>-0.60509913271687199</v>
      </c>
      <c r="U33" s="2">
        <f t="shared" si="3"/>
        <v>-1.3980583519570255</v>
      </c>
      <c r="V33" s="2">
        <f t="shared" si="3"/>
        <v>0.18786008652328134</v>
      </c>
      <c r="W33" s="2">
        <f t="shared" si="3"/>
        <v>-2.0410883070551336</v>
      </c>
      <c r="X33" s="2">
        <f t="shared" si="3"/>
        <v>-3.8838086646300214</v>
      </c>
      <c r="Y33" s="3">
        <f t="shared" si="3"/>
        <v>-0.19862423882065899</v>
      </c>
    </row>
    <row r="34" spans="1:25">
      <c r="A34">
        <f t="shared" si="4"/>
        <v>29</v>
      </c>
      <c r="B34" s="1">
        <v>-0.46981899999999999</v>
      </c>
      <c r="C34" s="2">
        <v>-1.5912500000000001</v>
      </c>
      <c r="D34" s="2">
        <v>0.65161500000000006</v>
      </c>
      <c r="E34">
        <v>-1.6590000000000001E-3</v>
      </c>
      <c r="F34">
        <v>-2.7179999999999999E-3</v>
      </c>
      <c r="G34">
        <v>-5.9900000000000003E-4</v>
      </c>
      <c r="H34">
        <v>-2.1199999999999999E-3</v>
      </c>
      <c r="I34">
        <v>-5.1200000000000004E-3</v>
      </c>
      <c r="J34">
        <v>8.8099999999999995E-4</v>
      </c>
      <c r="K34">
        <v>-7.4120000000000002E-3</v>
      </c>
      <c r="L34">
        <v>-1.4433E-2</v>
      </c>
      <c r="M34">
        <v>-3.9199999999999999E-4</v>
      </c>
      <c r="N34" s="1">
        <f t="shared" si="2"/>
        <v>-1.2040960162384926</v>
      </c>
      <c r="O34" s="2">
        <f t="shared" si="2"/>
        <v>-4.0782041293338533</v>
      </c>
      <c r="P34" s="2">
        <f t="shared" si="2"/>
        <v>1.6700197855370802</v>
      </c>
      <c r="Q34" s="2">
        <f t="shared" si="3"/>
        <v>-0.42518401574641718</v>
      </c>
      <c r="R34" s="2">
        <f t="shared" si="3"/>
        <v>-0.69659442724458209</v>
      </c>
      <c r="S34" s="2">
        <f t="shared" si="3"/>
        <v>-0.15351731490783838</v>
      </c>
      <c r="T34" s="2">
        <f t="shared" si="3"/>
        <v>-0.54333340167715749</v>
      </c>
      <c r="U34" s="2">
        <f t="shared" si="3"/>
        <v>-1.312201422918418</v>
      </c>
      <c r="V34" s="2">
        <f t="shared" si="3"/>
        <v>0.22579090890451686</v>
      </c>
      <c r="W34" s="2">
        <f t="shared" si="3"/>
        <v>-1.8996165911467411</v>
      </c>
      <c r="X34" s="2">
        <f t="shared" si="3"/>
        <v>-3.6990240501917047</v>
      </c>
      <c r="Y34" s="3">
        <f t="shared" si="3"/>
        <v>-0.10046542144219138</v>
      </c>
    </row>
    <row r="35" spans="1:25">
      <c r="A35">
        <f t="shared" si="4"/>
        <v>30</v>
      </c>
      <c r="B35" s="1">
        <v>-0.51877899999999999</v>
      </c>
      <c r="C35" s="2">
        <v>-1.6081300000000001</v>
      </c>
      <c r="D35" s="2">
        <v>0.57057000000000002</v>
      </c>
      <c r="E35">
        <v>-1.6590000000000001E-3</v>
      </c>
      <c r="F35">
        <v>-2.7269999999999998E-3</v>
      </c>
      <c r="G35">
        <v>-5.9000000000000003E-4</v>
      </c>
      <c r="H35">
        <v>-1.895E-3</v>
      </c>
      <c r="I35">
        <v>-4.8019999999999998E-3</v>
      </c>
      <c r="J35">
        <v>1.013E-3</v>
      </c>
      <c r="K35">
        <v>-6.8719999999999996E-3</v>
      </c>
      <c r="L35">
        <v>-1.3719E-2</v>
      </c>
      <c r="M35">
        <v>-2.4000000000000001E-5</v>
      </c>
      <c r="N35" s="1">
        <f t="shared" si="2"/>
        <v>-1.3295752773050664</v>
      </c>
      <c r="O35" s="2">
        <f t="shared" si="2"/>
        <v>-4.1214657699956945</v>
      </c>
      <c r="P35" s="2">
        <f t="shared" si="2"/>
        <v>1.4623100895987535</v>
      </c>
      <c r="Q35" s="2">
        <f t="shared" si="3"/>
        <v>-0.42518401574641718</v>
      </c>
      <c r="R35" s="2">
        <f t="shared" si="3"/>
        <v>-0.69890103130830583</v>
      </c>
      <c r="S35" s="2">
        <f t="shared" si="3"/>
        <v>-0.15121071084411458</v>
      </c>
      <c r="T35" s="2">
        <f t="shared" si="3"/>
        <v>-0.48566830008406292</v>
      </c>
      <c r="U35" s="2">
        <f t="shared" si="3"/>
        <v>-1.2307014126668443</v>
      </c>
      <c r="V35" s="2">
        <f t="shared" si="3"/>
        <v>0.25962110183913234</v>
      </c>
      <c r="W35" s="2">
        <f t="shared" si="3"/>
        <v>-1.7612203473233141</v>
      </c>
      <c r="X35" s="2">
        <f t="shared" si="3"/>
        <v>-3.5160334611362849</v>
      </c>
      <c r="Y35" s="3">
        <f t="shared" si="3"/>
        <v>-6.150944169930085E-3</v>
      </c>
    </row>
    <row r="36" spans="1:25">
      <c r="A36">
        <f t="shared" si="4"/>
        <v>31</v>
      </c>
      <c r="B36" s="1">
        <v>-0.56041300000000005</v>
      </c>
      <c r="C36" s="2">
        <v>-1.6195900000000001</v>
      </c>
      <c r="D36" s="2">
        <v>0.49876500000000001</v>
      </c>
      <c r="E36">
        <v>-1.6559999999999999E-3</v>
      </c>
      <c r="F36">
        <v>-2.7320000000000001E-3</v>
      </c>
      <c r="G36">
        <v>-5.7899999999999998E-4</v>
      </c>
      <c r="H36">
        <v>-1.6850000000000001E-3</v>
      </c>
      <c r="I36">
        <v>-4.5019999999999999E-3</v>
      </c>
      <c r="J36">
        <v>1.1310000000000001E-3</v>
      </c>
      <c r="K36">
        <v>-6.3429999999999997E-3</v>
      </c>
      <c r="L36">
        <v>-1.3016E-2</v>
      </c>
      <c r="M36">
        <v>3.3E-4</v>
      </c>
      <c r="N36" s="1">
        <f t="shared" si="2"/>
        <v>-1.4362787812929287</v>
      </c>
      <c r="O36" s="2">
        <f t="shared" si="2"/>
        <v>-4.1508365284071109</v>
      </c>
      <c r="P36" s="2">
        <f t="shared" si="2"/>
        <v>1.2782815287146578</v>
      </c>
      <c r="Q36" s="2">
        <f t="shared" si="3"/>
        <v>-0.42441514772517586</v>
      </c>
      <c r="R36" s="2">
        <f t="shared" si="3"/>
        <v>-0.70018247801037459</v>
      </c>
      <c r="S36" s="2">
        <f t="shared" si="3"/>
        <v>-0.1483915280995633</v>
      </c>
      <c r="T36" s="2">
        <f t="shared" si="3"/>
        <v>-0.43184753859717473</v>
      </c>
      <c r="U36" s="2">
        <f t="shared" si="3"/>
        <v>-1.1538146105427183</v>
      </c>
      <c r="V36" s="2">
        <f t="shared" si="3"/>
        <v>0.28986324400795527</v>
      </c>
      <c r="W36" s="2">
        <f t="shared" si="3"/>
        <v>-1.6256432862444385</v>
      </c>
      <c r="X36" s="2">
        <f t="shared" si="3"/>
        <v>-3.3358620548254163</v>
      </c>
      <c r="Y36" s="3">
        <f t="shared" si="3"/>
        <v>8.4575482336538665E-2</v>
      </c>
    </row>
    <row r="37" spans="1:25">
      <c r="A37">
        <f t="shared" si="4"/>
        <v>32</v>
      </c>
      <c r="B37" s="1">
        <v>-0.595329</v>
      </c>
      <c r="C37" s="2">
        <v>-1.6261699999999999</v>
      </c>
      <c r="D37" s="2">
        <v>0.43551200000000001</v>
      </c>
      <c r="E37">
        <v>-1.6509999999999999E-3</v>
      </c>
      <c r="F37">
        <v>-2.7330000000000002E-3</v>
      </c>
      <c r="G37">
        <v>-5.6800000000000004E-4</v>
      </c>
      <c r="H37">
        <v>-1.4909999999999999E-3</v>
      </c>
      <c r="I37">
        <v>-4.2189999999999997E-3</v>
      </c>
      <c r="J37">
        <v>1.237E-3</v>
      </c>
      <c r="K37">
        <v>-5.829E-3</v>
      </c>
      <c r="L37">
        <v>-1.2324999999999999E-2</v>
      </c>
      <c r="M37">
        <v>6.6699999999999995E-4</v>
      </c>
      <c r="N37" s="1">
        <f t="shared" si="2"/>
        <v>-1.5257647673917947</v>
      </c>
      <c r="O37" s="2">
        <f t="shared" si="2"/>
        <v>-4.1677003670063355</v>
      </c>
      <c r="P37" s="2">
        <f t="shared" si="2"/>
        <v>1.1161708322227464</v>
      </c>
      <c r="Q37" s="2">
        <f t="shared" si="3"/>
        <v>-0.42313370102310705</v>
      </c>
      <c r="R37" s="2">
        <f t="shared" si="3"/>
        <v>-0.70043876735078847</v>
      </c>
      <c r="S37" s="2">
        <f t="shared" si="3"/>
        <v>-0.14557234535501201</v>
      </c>
      <c r="T37" s="2">
        <f t="shared" si="3"/>
        <v>-0.38212740655690647</v>
      </c>
      <c r="U37" s="2">
        <f t="shared" si="3"/>
        <v>-1.0812847272056261</v>
      </c>
      <c r="V37" s="2">
        <f t="shared" si="3"/>
        <v>0.31702991409181314</v>
      </c>
      <c r="W37" s="2">
        <f t="shared" si="3"/>
        <v>-1.4939105652717692</v>
      </c>
      <c r="X37" s="2">
        <f t="shared" si="3"/>
        <v>-3.1587661205995121</v>
      </c>
      <c r="Y37" s="3">
        <f t="shared" si="3"/>
        <v>0.17094499005597361</v>
      </c>
    </row>
    <row r="38" spans="1:25">
      <c r="A38">
        <f t="shared" si="4"/>
        <v>33</v>
      </c>
      <c r="B38" s="1">
        <v>-0.624108</v>
      </c>
      <c r="C38" s="2">
        <v>-1.62836</v>
      </c>
      <c r="D38" s="2">
        <v>0.38014300000000001</v>
      </c>
      <c r="E38">
        <v>-1.6429999999999999E-3</v>
      </c>
      <c r="F38">
        <v>-2.7309999999999999E-3</v>
      </c>
      <c r="G38">
        <v>-5.5500000000000005E-4</v>
      </c>
      <c r="H38">
        <v>-1.312E-3</v>
      </c>
      <c r="I38">
        <v>-3.9529999999999999E-3</v>
      </c>
      <c r="J38">
        <v>1.33E-3</v>
      </c>
      <c r="K38">
        <v>-5.3299999999999997E-3</v>
      </c>
      <c r="L38">
        <v>-1.1650000000000001E-2</v>
      </c>
      <c r="M38">
        <v>9.8999999999999999E-4</v>
      </c>
      <c r="N38" s="1">
        <f t="shared" si="2"/>
        <v>-1.5995222766694688</v>
      </c>
      <c r="O38" s="2">
        <f t="shared" si="2"/>
        <v>-4.1733131035613971</v>
      </c>
      <c r="P38" s="2">
        <f t="shared" si="2"/>
        <v>0.97426598732905512</v>
      </c>
      <c r="Q38" s="2">
        <f t="shared" si="3"/>
        <v>-0.42108338629979708</v>
      </c>
      <c r="R38" s="2">
        <f t="shared" si="3"/>
        <v>-0.69992618866996092</v>
      </c>
      <c r="S38" s="2">
        <f t="shared" si="3"/>
        <v>-0.14224058392963324</v>
      </c>
      <c r="T38" s="2">
        <f t="shared" si="3"/>
        <v>-0.33625161462284464</v>
      </c>
      <c r="U38" s="2">
        <f t="shared" si="3"/>
        <v>-1.0131117626555677</v>
      </c>
      <c r="V38" s="2">
        <f t="shared" si="3"/>
        <v>0.34086482275029223</v>
      </c>
      <c r="W38" s="2">
        <f t="shared" si="3"/>
        <v>-1.3660221844053062</v>
      </c>
      <c r="X38" s="2">
        <f t="shared" si="3"/>
        <v>-2.9857708158202287</v>
      </c>
      <c r="Y38" s="3">
        <f t="shared" si="3"/>
        <v>0.253726447009616</v>
      </c>
    </row>
    <row r="39" spans="1:25">
      <c r="A39">
        <f t="shared" si="4"/>
        <v>34</v>
      </c>
      <c r="B39" s="1">
        <v>-0.647312</v>
      </c>
      <c r="C39" s="2">
        <v>-1.62663</v>
      </c>
      <c r="D39" s="2">
        <v>0.33200600000000002</v>
      </c>
      <c r="E39">
        <v>-1.6329999999999999E-3</v>
      </c>
      <c r="F39">
        <v>-2.725E-3</v>
      </c>
      <c r="G39">
        <v>-5.4100000000000003E-4</v>
      </c>
      <c r="H39">
        <v>-1.1460000000000001E-3</v>
      </c>
      <c r="I39">
        <v>-3.702E-3</v>
      </c>
      <c r="J39">
        <v>1.4109999999999999E-3</v>
      </c>
      <c r="K39">
        <v>-4.8469999999999997E-3</v>
      </c>
      <c r="L39">
        <v>-1.0991000000000001E-2</v>
      </c>
      <c r="M39">
        <v>1.297E-3</v>
      </c>
      <c r="N39" s="1">
        <f t="shared" si="2"/>
        <v>-1.6589916552190762</v>
      </c>
      <c r="O39" s="2">
        <f t="shared" si="2"/>
        <v>-4.1688792979722393</v>
      </c>
      <c r="P39" s="2">
        <f t="shared" si="2"/>
        <v>0.85089598753408657</v>
      </c>
      <c r="Q39" s="2">
        <f t="shared" si="3"/>
        <v>-0.41852049289565951</v>
      </c>
      <c r="R39" s="2">
        <f t="shared" si="3"/>
        <v>-0.6983884526274784</v>
      </c>
      <c r="S39" s="2">
        <f t="shared" si="3"/>
        <v>-0.13865253316384066</v>
      </c>
      <c r="T39" s="2">
        <f t="shared" si="3"/>
        <v>-0.29370758411416159</v>
      </c>
      <c r="U39" s="2">
        <f t="shared" si="3"/>
        <v>-0.94878313821171545</v>
      </c>
      <c r="V39" s="2">
        <f t="shared" si="3"/>
        <v>0.36162425932380626</v>
      </c>
      <c r="W39" s="2">
        <f t="shared" si="3"/>
        <v>-1.2422344329854633</v>
      </c>
      <c r="X39" s="2">
        <f t="shared" si="3"/>
        <v>-2.8168761404875649</v>
      </c>
      <c r="Y39" s="3">
        <f t="shared" si="3"/>
        <v>0.33240727451663837</v>
      </c>
    </row>
    <row r="40" spans="1:25">
      <c r="A40">
        <f t="shared" si="4"/>
        <v>35</v>
      </c>
      <c r="B40" s="1">
        <v>-0.66545500000000002</v>
      </c>
      <c r="C40" s="2">
        <v>-1.6214</v>
      </c>
      <c r="D40" s="2">
        <v>0.29049199999999997</v>
      </c>
      <c r="E40">
        <v>-1.621E-3</v>
      </c>
      <c r="F40">
        <v>-2.715E-3</v>
      </c>
      <c r="G40">
        <v>-5.2700000000000002E-4</v>
      </c>
      <c r="H40">
        <v>-9.9299999999999996E-4</v>
      </c>
      <c r="I40">
        <v>-3.4680000000000002E-3</v>
      </c>
      <c r="J40">
        <v>1.482E-3</v>
      </c>
      <c r="K40">
        <v>-4.3819999999999996E-3</v>
      </c>
      <c r="L40">
        <v>-1.0351000000000001E-2</v>
      </c>
      <c r="M40">
        <v>1.588E-3</v>
      </c>
      <c r="N40" s="1">
        <f t="shared" si="2"/>
        <v>-1.7054902302503436</v>
      </c>
      <c r="O40" s="2">
        <f t="shared" si="2"/>
        <v>-4.1554753654685994</v>
      </c>
      <c r="P40" s="2">
        <f t="shared" si="2"/>
        <v>0.74450003075472082</v>
      </c>
      <c r="Q40" s="2">
        <f t="shared" si="3"/>
        <v>-0.41544502081069445</v>
      </c>
      <c r="R40" s="2">
        <f t="shared" si="3"/>
        <v>-0.69582555922334088</v>
      </c>
      <c r="S40" s="2">
        <f t="shared" si="3"/>
        <v>-0.13506448239804811</v>
      </c>
      <c r="T40" s="2">
        <f t="shared" si="3"/>
        <v>-0.25449531503085726</v>
      </c>
      <c r="U40" s="2">
        <f t="shared" si="3"/>
        <v>-0.88881143255489725</v>
      </c>
      <c r="V40" s="2">
        <f t="shared" si="3"/>
        <v>0.37982080249318273</v>
      </c>
      <c r="W40" s="2">
        <f t="shared" si="3"/>
        <v>-1.1230598896930679</v>
      </c>
      <c r="X40" s="2">
        <f t="shared" si="3"/>
        <v>-2.6528509626227632</v>
      </c>
      <c r="Y40" s="3">
        <f t="shared" si="3"/>
        <v>0.4069874725770406</v>
      </c>
    </row>
    <row r="41" spans="1:25">
      <c r="A41">
        <f t="shared" si="4"/>
        <v>36</v>
      </c>
      <c r="B41" s="1">
        <v>-0.67900099999999997</v>
      </c>
      <c r="C41" s="2">
        <v>-1.61304</v>
      </c>
      <c r="D41" s="2">
        <v>0.25503599999999998</v>
      </c>
      <c r="E41">
        <v>-1.6069999999999999E-3</v>
      </c>
      <c r="F41">
        <v>-2.702E-3</v>
      </c>
      <c r="G41">
        <v>-5.1099999999999995E-4</v>
      </c>
      <c r="H41">
        <v>-8.5300000000000003E-4</v>
      </c>
      <c r="I41">
        <v>-3.2490000000000002E-3</v>
      </c>
      <c r="J41">
        <v>1.5430000000000001E-3</v>
      </c>
      <c r="K41">
        <v>-3.934E-3</v>
      </c>
      <c r="L41">
        <v>-9.7310000000000001E-3</v>
      </c>
      <c r="M41">
        <v>1.864E-3</v>
      </c>
      <c r="N41" s="1">
        <f t="shared" si="2"/>
        <v>-1.7402071843027904</v>
      </c>
      <c r="O41" s="2">
        <f t="shared" si="2"/>
        <v>-4.1340495766100096</v>
      </c>
      <c r="P41" s="2">
        <f t="shared" si="2"/>
        <v>0.65363008221762042</v>
      </c>
      <c r="Q41" s="2">
        <f t="shared" si="3"/>
        <v>-0.41185697004490185</v>
      </c>
      <c r="R41" s="2">
        <f t="shared" si="3"/>
        <v>-0.69249379779796205</v>
      </c>
      <c r="S41" s="2">
        <f t="shared" si="3"/>
        <v>-0.13096385295142804</v>
      </c>
      <c r="T41" s="2">
        <f t="shared" si="3"/>
        <v>-0.21861480737293176</v>
      </c>
      <c r="U41" s="2">
        <f t="shared" si="3"/>
        <v>-0.83268406700428532</v>
      </c>
      <c r="V41" s="2">
        <f t="shared" si="3"/>
        <v>0.39545445225842174</v>
      </c>
      <c r="W41" s="2">
        <f t="shared" si="3"/>
        <v>-1.0082422651877063</v>
      </c>
      <c r="X41" s="2">
        <f t="shared" si="3"/>
        <v>-2.4939515715662357</v>
      </c>
      <c r="Y41" s="3">
        <f t="shared" si="3"/>
        <v>0.47772333053123661</v>
      </c>
    </row>
    <row r="42" spans="1:25">
      <c r="A42">
        <f t="shared" si="4"/>
        <v>37</v>
      </c>
      <c r="B42" s="1">
        <v>-0.68838200000000005</v>
      </c>
      <c r="C42" s="2">
        <v>-1.6018699999999999</v>
      </c>
      <c r="D42" s="2">
        <v>0.225106</v>
      </c>
      <c r="E42">
        <v>-1.591E-3</v>
      </c>
      <c r="F42">
        <v>-2.686E-3</v>
      </c>
      <c r="G42">
        <v>-4.95E-4</v>
      </c>
      <c r="H42">
        <v>-7.2400000000000003E-4</v>
      </c>
      <c r="I42">
        <v>-3.0439999999999998E-3</v>
      </c>
      <c r="J42">
        <v>1.5950000000000001E-3</v>
      </c>
      <c r="K42">
        <v>-3.5040000000000002E-3</v>
      </c>
      <c r="L42">
        <v>-9.1330000000000005E-3</v>
      </c>
      <c r="M42">
        <v>2.124E-3</v>
      </c>
      <c r="N42" s="1">
        <f t="shared" si="2"/>
        <v>-1.764249687327005</v>
      </c>
      <c r="O42" s="2">
        <f t="shared" si="2"/>
        <v>-4.1054220572857938</v>
      </c>
      <c r="P42" s="2">
        <f t="shared" si="2"/>
        <v>0.57692268263178403</v>
      </c>
      <c r="Q42" s="2">
        <f t="shared" si="3"/>
        <v>-0.40775634059828186</v>
      </c>
      <c r="R42" s="2">
        <f t="shared" si="3"/>
        <v>-0.68839316835134201</v>
      </c>
      <c r="S42" s="2">
        <f t="shared" si="3"/>
        <v>-0.126863223504808</v>
      </c>
      <c r="T42" s="2">
        <f t="shared" si="3"/>
        <v>-0.18555348245955758</v>
      </c>
      <c r="U42" s="2">
        <f t="shared" si="3"/>
        <v>-0.78014475221946578</v>
      </c>
      <c r="V42" s="2">
        <f t="shared" si="3"/>
        <v>0.4087814979599369</v>
      </c>
      <c r="W42" s="2">
        <f t="shared" si="3"/>
        <v>-0.89803784880979254</v>
      </c>
      <c r="X42" s="2">
        <f t="shared" si="3"/>
        <v>-2.340690545998811</v>
      </c>
      <c r="Y42" s="3">
        <f t="shared" si="3"/>
        <v>0.54435855903881247</v>
      </c>
    </row>
    <row r="43" spans="1:25">
      <c r="A43">
        <f t="shared" si="4"/>
        <v>38</v>
      </c>
      <c r="B43" s="1">
        <v>-0.69400600000000001</v>
      </c>
      <c r="C43" s="2">
        <v>-1.5882000000000001</v>
      </c>
      <c r="D43" s="2">
        <v>0.20019300000000001</v>
      </c>
      <c r="E43">
        <v>-1.573E-3</v>
      </c>
      <c r="F43">
        <v>-2.6670000000000001E-3</v>
      </c>
      <c r="G43">
        <v>-4.7899999999999999E-4</v>
      </c>
      <c r="H43">
        <v>-6.0700000000000001E-4</v>
      </c>
      <c r="I43">
        <v>-2.8540000000000002E-3</v>
      </c>
      <c r="J43">
        <v>1.639E-3</v>
      </c>
      <c r="K43">
        <v>-3.0929999999999998E-3</v>
      </c>
      <c r="L43">
        <v>-8.5570000000000004E-3</v>
      </c>
      <c r="M43">
        <v>2.3700000000000001E-3</v>
      </c>
      <c r="N43" s="1">
        <f t="shared" si="2"/>
        <v>-1.7786633998318744</v>
      </c>
      <c r="O43" s="2">
        <f t="shared" si="2"/>
        <v>-4.0703873044512333</v>
      </c>
      <c r="P43" s="2">
        <f t="shared" si="2"/>
        <v>0.51307331925450561</v>
      </c>
      <c r="Q43" s="2">
        <f t="shared" si="3"/>
        <v>-0.40314313247083428</v>
      </c>
      <c r="R43" s="2">
        <f t="shared" si="3"/>
        <v>-0.68352367088348065</v>
      </c>
      <c r="S43" s="2">
        <f t="shared" si="3"/>
        <v>-0.12276259405818793</v>
      </c>
      <c r="T43" s="2">
        <f t="shared" si="3"/>
        <v>-0.1555676296311484</v>
      </c>
      <c r="U43" s="2">
        <f t="shared" si="3"/>
        <v>-0.73144977754085272</v>
      </c>
      <c r="V43" s="2">
        <f t="shared" si="3"/>
        <v>0.4200582289381421</v>
      </c>
      <c r="W43" s="2">
        <f t="shared" si="3"/>
        <v>-0.79270292989973956</v>
      </c>
      <c r="X43" s="2">
        <f t="shared" si="3"/>
        <v>-2.1930678859204891</v>
      </c>
      <c r="Y43" s="3">
        <f t="shared" si="3"/>
        <v>0.60740573678059595</v>
      </c>
    </row>
    <row r="44" spans="1:25">
      <c r="A44">
        <f t="shared" si="4"/>
        <v>39</v>
      </c>
      <c r="B44" s="1">
        <v>-0.69625000000000004</v>
      </c>
      <c r="C44" s="2">
        <v>-1.5723199999999999</v>
      </c>
      <c r="D44" s="2">
        <v>0.179816</v>
      </c>
      <c r="E44">
        <v>-1.554E-3</v>
      </c>
      <c r="F44">
        <v>-2.6459999999999999E-3</v>
      </c>
      <c r="G44">
        <v>-4.6200000000000001E-4</v>
      </c>
      <c r="H44">
        <v>-5.0100000000000003E-4</v>
      </c>
      <c r="I44">
        <v>-2.6770000000000001E-3</v>
      </c>
      <c r="J44">
        <v>1.6750000000000001E-3</v>
      </c>
      <c r="K44">
        <v>-2.7009999999999998E-3</v>
      </c>
      <c r="L44">
        <v>-8.0040000000000007E-3</v>
      </c>
      <c r="M44">
        <v>2.6020000000000001E-3</v>
      </c>
      <c r="N44" s="1">
        <f t="shared" si="2"/>
        <v>-1.784414532630759</v>
      </c>
      <c r="O44" s="2">
        <f t="shared" si="2"/>
        <v>-4.0296885571935297</v>
      </c>
      <c r="P44" s="2">
        <f t="shared" si="2"/>
        <v>0.46084924035839508</v>
      </c>
      <c r="Q44" s="2">
        <f t="shared" si="3"/>
        <v>-0.39827363500297303</v>
      </c>
      <c r="R44" s="2">
        <f t="shared" si="3"/>
        <v>-0.67814159473479185</v>
      </c>
      <c r="S44" s="2">
        <f t="shared" si="3"/>
        <v>-0.11840567527115413</v>
      </c>
      <c r="T44" s="2">
        <f t="shared" si="3"/>
        <v>-0.12840095954729053</v>
      </c>
      <c r="U44" s="2">
        <f t="shared" si="3"/>
        <v>-0.68608656428761816</v>
      </c>
      <c r="V44" s="2">
        <f t="shared" si="3"/>
        <v>0.42928464519303716</v>
      </c>
      <c r="W44" s="2">
        <f t="shared" si="3"/>
        <v>-0.69223750845754828</v>
      </c>
      <c r="X44" s="2">
        <f t="shared" si="3"/>
        <v>-2.0513398806716836</v>
      </c>
      <c r="Y44" s="3">
        <f t="shared" si="3"/>
        <v>0.6668648637565866</v>
      </c>
    </row>
    <row r="45" spans="1:25">
      <c r="A45">
        <f t="shared" si="4"/>
        <v>40</v>
      </c>
      <c r="B45" s="1">
        <v>-0.69546200000000002</v>
      </c>
      <c r="C45" s="2">
        <v>-1.5544500000000001</v>
      </c>
      <c r="D45" s="2">
        <v>0.16352700000000001</v>
      </c>
      <c r="E45">
        <v>-1.5330000000000001E-3</v>
      </c>
      <c r="F45">
        <v>-2.6220000000000002E-3</v>
      </c>
      <c r="G45">
        <v>-4.44E-4</v>
      </c>
      <c r="H45">
        <v>-4.0400000000000001E-4</v>
      </c>
      <c r="I45">
        <v>-2.513E-3</v>
      </c>
      <c r="J45">
        <v>1.7049999999999999E-3</v>
      </c>
      <c r="K45">
        <v>-2.3270000000000001E-3</v>
      </c>
      <c r="L45">
        <v>-7.4739999999999997E-3</v>
      </c>
      <c r="M45">
        <v>2.82E-3</v>
      </c>
      <c r="N45" s="1">
        <f t="shared" si="2"/>
        <v>-1.7823949726282986</v>
      </c>
      <c r="O45" s="2">
        <f t="shared" si="2"/>
        <v>-3.9838896520615918</v>
      </c>
      <c r="P45" s="2">
        <f t="shared" si="2"/>
        <v>0.41910226969839875</v>
      </c>
      <c r="Q45" s="2">
        <f t="shared" si="3"/>
        <v>-0.39289155885428423</v>
      </c>
      <c r="R45" s="2">
        <f t="shared" si="3"/>
        <v>-0.67199065056486185</v>
      </c>
      <c r="S45" s="2">
        <f t="shared" si="3"/>
        <v>-0.11379246714370657</v>
      </c>
      <c r="T45" s="2">
        <f t="shared" si="3"/>
        <v>-0.10354089352715642</v>
      </c>
      <c r="U45" s="2">
        <f t="shared" si="3"/>
        <v>-0.64405511245976266</v>
      </c>
      <c r="V45" s="2">
        <f t="shared" si="3"/>
        <v>0.43697332540544975</v>
      </c>
      <c r="W45" s="2">
        <f t="shared" si="3"/>
        <v>-0.59638529514280447</v>
      </c>
      <c r="X45" s="2">
        <f t="shared" si="3"/>
        <v>-1.9155065302523937</v>
      </c>
      <c r="Y45" s="3">
        <f t="shared" si="3"/>
        <v>0.72273593996678498</v>
      </c>
    </row>
    <row r="46" spans="1:25">
      <c r="A46">
        <f t="shared" si="4"/>
        <v>41</v>
      </c>
      <c r="B46" s="1">
        <v>-0.69196199999999997</v>
      </c>
      <c r="C46" s="2">
        <v>-1.5348299999999999</v>
      </c>
      <c r="D46" s="2">
        <v>0.15090700000000001</v>
      </c>
      <c r="E46">
        <v>-1.511E-3</v>
      </c>
      <c r="F46">
        <v>-2.5950000000000001E-3</v>
      </c>
      <c r="G46">
        <v>-4.26E-4</v>
      </c>
      <c r="H46">
        <v>-3.1599999999999998E-4</v>
      </c>
      <c r="I46">
        <v>-2.3609999999999998E-3</v>
      </c>
      <c r="J46">
        <v>1.7290000000000001E-3</v>
      </c>
      <c r="K46">
        <v>-1.9719999999999998E-3</v>
      </c>
      <c r="L46">
        <v>-6.9690000000000004E-3</v>
      </c>
      <c r="M46">
        <v>3.0240000000000002E-3</v>
      </c>
      <c r="N46" s="1">
        <f t="shared" si="2"/>
        <v>-1.7734248457138171</v>
      </c>
      <c r="O46" s="2">
        <f t="shared" si="2"/>
        <v>-3.9336056834724129</v>
      </c>
      <c r="P46" s="2">
        <f t="shared" si="2"/>
        <v>0.38675855493818306</v>
      </c>
      <c r="Q46" s="2">
        <f t="shared" si="3"/>
        <v>-0.38725319336518155</v>
      </c>
      <c r="R46" s="2">
        <f t="shared" si="3"/>
        <v>-0.66507083837369041</v>
      </c>
      <c r="S46" s="2">
        <f t="shared" si="3"/>
        <v>-0.10917925901625899</v>
      </c>
      <c r="T46" s="2">
        <f t="shared" si="3"/>
        <v>-8.0987431570746102E-2</v>
      </c>
      <c r="U46" s="2">
        <f t="shared" si="3"/>
        <v>-0.60509913271687199</v>
      </c>
      <c r="V46" s="2">
        <f t="shared" si="3"/>
        <v>0.44312426957537987</v>
      </c>
      <c r="W46" s="2">
        <f t="shared" si="3"/>
        <v>-0.50540257929592192</v>
      </c>
      <c r="X46" s="2">
        <f t="shared" si="3"/>
        <v>-1.7860804133434485</v>
      </c>
      <c r="Y46" s="3">
        <f t="shared" si="3"/>
        <v>0.77501896541119064</v>
      </c>
    </row>
    <row r="47" spans="1:25">
      <c r="A47">
        <f t="shared" si="4"/>
        <v>42</v>
      </c>
      <c r="B47" s="1">
        <v>-0.68604799999999999</v>
      </c>
      <c r="C47" s="2">
        <v>-1.51366</v>
      </c>
      <c r="D47" s="2">
        <v>0.14155899999999999</v>
      </c>
      <c r="E47">
        <v>-1.487E-3</v>
      </c>
      <c r="F47">
        <v>-2.5669999999999998E-3</v>
      </c>
      <c r="G47">
        <v>-4.08E-4</v>
      </c>
      <c r="H47">
        <v>-2.3699999999999999E-4</v>
      </c>
      <c r="I47">
        <v>-2.2200000000000002E-3</v>
      </c>
      <c r="J47">
        <v>1.7459999999999999E-3</v>
      </c>
      <c r="K47">
        <v>-1.6360000000000001E-3</v>
      </c>
      <c r="L47">
        <v>-6.489E-3</v>
      </c>
      <c r="M47">
        <v>3.2160000000000001E-3</v>
      </c>
      <c r="N47" s="1">
        <f t="shared" si="2"/>
        <v>-1.7582678941217478</v>
      </c>
      <c r="O47" s="2">
        <f t="shared" si="2"/>
        <v>-3.8793492301068215</v>
      </c>
      <c r="P47" s="2">
        <f t="shared" si="2"/>
        <v>0.36280062739630531</v>
      </c>
      <c r="Q47" s="2">
        <f t="shared" si="3"/>
        <v>-0.38110224919525149</v>
      </c>
      <c r="R47" s="2">
        <f t="shared" si="3"/>
        <v>-0.65789473684210531</v>
      </c>
      <c r="S47" s="2">
        <f t="shared" si="3"/>
        <v>-0.10456605088881145</v>
      </c>
      <c r="T47" s="2">
        <f t="shared" si="3"/>
        <v>-6.0740573678059587E-2</v>
      </c>
      <c r="U47" s="2">
        <f t="shared" si="3"/>
        <v>-0.56896233571853294</v>
      </c>
      <c r="V47" s="2">
        <f t="shared" si="3"/>
        <v>0.44748118836241368</v>
      </c>
      <c r="W47" s="2">
        <f t="shared" ref="W47:Y65" si="5">100*K47*$Q$3</f>
        <v>-0.41928936091690078</v>
      </c>
      <c r="X47" s="2">
        <f t="shared" si="5"/>
        <v>-1.6630615299448468</v>
      </c>
      <c r="Y47" s="3">
        <f t="shared" si="5"/>
        <v>0.82422651877063136</v>
      </c>
    </row>
    <row r="48" spans="1:25">
      <c r="A48">
        <f t="shared" si="4"/>
        <v>43</v>
      </c>
      <c r="B48" s="1">
        <v>-0.67799799999999999</v>
      </c>
      <c r="C48" s="2">
        <v>-1.4911099999999999</v>
      </c>
      <c r="D48" s="2">
        <v>0.13511500000000001</v>
      </c>
      <c r="E48">
        <v>-1.4630000000000001E-3</v>
      </c>
      <c r="F48">
        <v>-2.5360000000000001E-3</v>
      </c>
      <c r="G48">
        <v>-3.8999999999999999E-4</v>
      </c>
      <c r="H48">
        <v>-1.66E-4</v>
      </c>
      <c r="I48">
        <v>-2.091E-3</v>
      </c>
      <c r="J48">
        <v>1.7589999999999999E-3</v>
      </c>
      <c r="K48">
        <v>-1.3190000000000001E-3</v>
      </c>
      <c r="L48">
        <v>-6.0330000000000002E-3</v>
      </c>
      <c r="M48">
        <v>3.3960000000000001E-3</v>
      </c>
      <c r="N48" s="1">
        <f t="shared" si="2"/>
        <v>-1.7376366022184406</v>
      </c>
      <c r="O48" s="2">
        <f t="shared" si="2"/>
        <v>-3.82155598384352</v>
      </c>
      <c r="P48" s="2">
        <f t="shared" si="2"/>
        <v>0.3462853423000431</v>
      </c>
      <c r="Q48" s="2">
        <f t="shared" ref="Q48:V65" si="6">100*E48*$Q$3</f>
        <v>-0.37495130502532142</v>
      </c>
      <c r="R48" s="2">
        <f t="shared" si="6"/>
        <v>-0.64994976728927889</v>
      </c>
      <c r="S48" s="2">
        <f t="shared" si="6"/>
        <v>-9.9952842761363875E-2</v>
      </c>
      <c r="T48" s="2">
        <f t="shared" si="6"/>
        <v>-4.2544030508683085E-2</v>
      </c>
      <c r="U48" s="2">
        <f t="shared" si="6"/>
        <v>-0.53590101080515862</v>
      </c>
      <c r="V48" s="2">
        <f t="shared" si="6"/>
        <v>0.45081294978779246</v>
      </c>
      <c r="W48" s="2">
        <f t="shared" si="5"/>
        <v>-0.33804564000574094</v>
      </c>
      <c r="X48" s="2">
        <f t="shared" si="5"/>
        <v>-1.5461935907161752</v>
      </c>
      <c r="Y48" s="3">
        <f t="shared" si="5"/>
        <v>0.87035860004510701</v>
      </c>
    </row>
    <row r="49" spans="1:35">
      <c r="A49">
        <f t="shared" si="4"/>
        <v>44</v>
      </c>
      <c r="B49" s="1">
        <v>-0.66806699999999997</v>
      </c>
      <c r="C49" s="2">
        <v>-1.46736</v>
      </c>
      <c r="D49" s="2">
        <v>0.13123099999999999</v>
      </c>
      <c r="E49">
        <v>-1.4369999999999999E-3</v>
      </c>
      <c r="F49">
        <v>-2.5040000000000001E-3</v>
      </c>
      <c r="G49">
        <v>-3.7100000000000002E-4</v>
      </c>
      <c r="H49">
        <v>-1.02E-4</v>
      </c>
      <c r="I49">
        <v>-1.9729999999999999E-3</v>
      </c>
      <c r="J49">
        <v>1.768E-3</v>
      </c>
      <c r="K49">
        <v>-1.0189999999999999E-3</v>
      </c>
      <c r="L49">
        <v>-5.6030000000000003E-3</v>
      </c>
      <c r="M49">
        <v>3.5639999999999999E-3</v>
      </c>
      <c r="N49" s="1">
        <f t="shared" si="2"/>
        <v>-1.7121845078219506</v>
      </c>
      <c r="O49" s="2">
        <f t="shared" si="2"/>
        <v>-3.7606872654952537</v>
      </c>
      <c r="P49" s="2">
        <f t="shared" si="2"/>
        <v>0.33633106431837284</v>
      </c>
      <c r="Q49" s="2">
        <f t="shared" si="6"/>
        <v>-0.36828778217456382</v>
      </c>
      <c r="R49" s="2">
        <f t="shared" si="6"/>
        <v>-0.64174850839603892</v>
      </c>
      <c r="S49" s="2">
        <f t="shared" si="6"/>
        <v>-9.5083345293502569E-2</v>
      </c>
      <c r="T49" s="2">
        <f t="shared" si="6"/>
        <v>-2.6141512722202862E-2</v>
      </c>
      <c r="U49" s="2">
        <f t="shared" si="6"/>
        <v>-0.50565886863633569</v>
      </c>
      <c r="V49" s="2">
        <f t="shared" si="6"/>
        <v>0.45311955385151625</v>
      </c>
      <c r="W49" s="2">
        <f t="shared" si="5"/>
        <v>-0.26115883788161481</v>
      </c>
      <c r="X49" s="2">
        <f t="shared" si="5"/>
        <v>-1.4359891743382611</v>
      </c>
      <c r="Y49" s="3">
        <f t="shared" si="5"/>
        <v>0.91341520923461761</v>
      </c>
    </row>
    <row r="50" spans="1:35">
      <c r="A50">
        <f t="shared" si="4"/>
        <v>45</v>
      </c>
      <c r="B50" s="1">
        <v>-0.65648899999999999</v>
      </c>
      <c r="C50" s="2">
        <v>-1.4425699999999999</v>
      </c>
      <c r="D50" s="2">
        <v>0.12958800000000001</v>
      </c>
      <c r="E50">
        <v>-1.4109999999999999E-3</v>
      </c>
      <c r="F50">
        <v>-2.4689999999999998E-3</v>
      </c>
      <c r="G50">
        <v>-3.5199999999999999E-4</v>
      </c>
      <c r="H50">
        <v>-4.6E-5</v>
      </c>
      <c r="I50">
        <v>-1.864E-3</v>
      </c>
      <c r="J50">
        <v>1.7719999999999999E-3</v>
      </c>
      <c r="K50">
        <v>-7.3800000000000005E-4</v>
      </c>
      <c r="L50">
        <v>-5.1960000000000001E-3</v>
      </c>
      <c r="M50">
        <v>3.7200000000000002E-3</v>
      </c>
      <c r="N50" s="1">
        <f t="shared" si="2"/>
        <v>-1.6825113279888464</v>
      </c>
      <c r="O50" s="2">
        <f t="shared" si="2"/>
        <v>-3.697153138006684</v>
      </c>
      <c r="P50" s="2">
        <f t="shared" si="2"/>
        <v>0.33212023045537492</v>
      </c>
      <c r="Q50" s="2">
        <f t="shared" si="6"/>
        <v>-0.36162425932380626</v>
      </c>
      <c r="R50" s="2">
        <f t="shared" si="6"/>
        <v>-0.63277838148155741</v>
      </c>
      <c r="S50" s="2">
        <f t="shared" si="6"/>
        <v>-9.021384782564125E-2</v>
      </c>
      <c r="T50" s="2">
        <f t="shared" si="6"/>
        <v>-1.1789309659032661E-2</v>
      </c>
      <c r="U50" s="2">
        <f t="shared" si="6"/>
        <v>-0.47772333053123661</v>
      </c>
      <c r="V50" s="2">
        <f t="shared" si="6"/>
        <v>0.45414471121317124</v>
      </c>
      <c r="W50" s="2">
        <f t="shared" si="5"/>
        <v>-0.18914153322535013</v>
      </c>
      <c r="X50" s="2">
        <f t="shared" si="5"/>
        <v>-1.3316794127898635</v>
      </c>
      <c r="Y50" s="3">
        <f t="shared" si="5"/>
        <v>0.95339634633916315</v>
      </c>
    </row>
    <row r="51" spans="1:35">
      <c r="A51">
        <f t="shared" si="4"/>
        <v>46</v>
      </c>
      <c r="B51" s="1">
        <v>-0.643482</v>
      </c>
      <c r="C51" s="2">
        <v>-1.4168499999999999</v>
      </c>
      <c r="D51" s="2">
        <v>0.129889</v>
      </c>
      <c r="E51">
        <v>-1.384E-3</v>
      </c>
      <c r="F51">
        <v>-2.434E-3</v>
      </c>
      <c r="G51">
        <v>-3.3399999999999999E-4</v>
      </c>
      <c r="H51">
        <v>4.3000000000000003E-6</v>
      </c>
      <c r="I51">
        <v>-1.7650000000000001E-3</v>
      </c>
      <c r="J51">
        <v>1.7730000000000001E-3</v>
      </c>
      <c r="K51">
        <v>-4.7399999999999997E-4</v>
      </c>
      <c r="L51">
        <v>-4.8149999999999998E-3</v>
      </c>
      <c r="M51">
        <v>3.8670000000000002E-3</v>
      </c>
      <c r="N51" s="1">
        <f t="shared" si="2"/>
        <v>-1.6491757734812296</v>
      </c>
      <c r="O51" s="2">
        <f t="shared" si="2"/>
        <v>-3.6312355196522668</v>
      </c>
      <c r="P51" s="2">
        <f t="shared" si="2"/>
        <v>0.33289166137002035</v>
      </c>
      <c r="Q51" s="2">
        <f t="shared" si="6"/>
        <v>-0.35470444713263488</v>
      </c>
      <c r="R51" s="2">
        <f t="shared" si="6"/>
        <v>-0.62380825456707611</v>
      </c>
      <c r="S51" s="2">
        <f t="shared" si="6"/>
        <v>-8.5600639698193676E-2</v>
      </c>
      <c r="T51" s="2">
        <f t="shared" si="6"/>
        <v>1.1020441637791404E-3</v>
      </c>
      <c r="U51" s="2">
        <f t="shared" si="6"/>
        <v>-0.45235068583027505</v>
      </c>
      <c r="V51" s="2">
        <f t="shared" si="6"/>
        <v>0.45440100055358507</v>
      </c>
      <c r="W51" s="2">
        <f t="shared" si="5"/>
        <v>-0.12148114735611917</v>
      </c>
      <c r="X51" s="2">
        <f t="shared" si="5"/>
        <v>-1.2340331740922232</v>
      </c>
      <c r="Y51" s="3">
        <f t="shared" si="5"/>
        <v>0.99107087937998506</v>
      </c>
    </row>
    <row r="52" spans="1:35">
      <c r="A52">
        <f t="shared" si="4"/>
        <v>47</v>
      </c>
      <c r="B52" s="1">
        <v>-0.62924500000000005</v>
      </c>
      <c r="C52" s="2">
        <v>-1.39035</v>
      </c>
      <c r="D52" s="2">
        <v>0.13186100000000001</v>
      </c>
      <c r="E52">
        <v>-1.356E-3</v>
      </c>
      <c r="F52">
        <v>-2.3969999999999998E-3</v>
      </c>
      <c r="G52">
        <v>-3.1500000000000001E-4</v>
      </c>
      <c r="H52">
        <v>4.8999999999999998E-5</v>
      </c>
      <c r="I52">
        <v>-1.6739999999999999E-3</v>
      </c>
      <c r="J52">
        <v>1.771E-3</v>
      </c>
      <c r="K52">
        <v>-2.2699999999999999E-4</v>
      </c>
      <c r="L52">
        <v>-4.457E-3</v>
      </c>
      <c r="M52">
        <v>4.0029999999999996E-3</v>
      </c>
      <c r="N52" s="1">
        <f t="shared" si="2"/>
        <v>-1.6126878600865235</v>
      </c>
      <c r="O52" s="2">
        <f t="shared" si="2"/>
        <v>-3.5633188444426223</v>
      </c>
      <c r="P52" s="2">
        <f t="shared" si="2"/>
        <v>0.33794568716297957</v>
      </c>
      <c r="Q52" s="2">
        <f t="shared" si="6"/>
        <v>-0.34752834560104978</v>
      </c>
      <c r="R52" s="2">
        <f t="shared" si="6"/>
        <v>-0.61432554897176717</v>
      </c>
      <c r="S52" s="2">
        <f t="shared" si="6"/>
        <v>-8.0731142230332356E-2</v>
      </c>
      <c r="T52" s="2">
        <f t="shared" si="6"/>
        <v>1.2558177680273922E-2</v>
      </c>
      <c r="U52" s="2">
        <f t="shared" si="6"/>
        <v>-0.42902835585262339</v>
      </c>
      <c r="V52" s="2">
        <f t="shared" si="6"/>
        <v>0.45388842187275752</v>
      </c>
      <c r="W52" s="2">
        <f t="shared" si="5"/>
        <v>-5.8177680273922047E-2</v>
      </c>
      <c r="X52" s="2">
        <f t="shared" si="5"/>
        <v>-1.1422815902240995</v>
      </c>
      <c r="Y52" s="3">
        <f t="shared" si="5"/>
        <v>1.0259262296762555</v>
      </c>
    </row>
    <row r="53" spans="1:35">
      <c r="A53">
        <f t="shared" si="4"/>
        <v>48</v>
      </c>
      <c r="B53" s="1">
        <v>-0.61396300000000004</v>
      </c>
      <c r="C53" s="2">
        <v>-1.3631800000000001</v>
      </c>
      <c r="D53" s="2">
        <v>0.13525300000000001</v>
      </c>
      <c r="E53">
        <v>-1.3270000000000001E-3</v>
      </c>
      <c r="F53">
        <v>-2.3579999999999999E-3</v>
      </c>
      <c r="G53">
        <v>-2.9599999999999998E-4</v>
      </c>
      <c r="H53">
        <v>8.7000000000000001E-5</v>
      </c>
      <c r="I53">
        <v>-1.5920000000000001E-3</v>
      </c>
      <c r="J53">
        <v>1.766E-3</v>
      </c>
      <c r="K53">
        <v>3.1E-6</v>
      </c>
      <c r="L53">
        <v>-4.1229999999999999E-3</v>
      </c>
      <c r="M53">
        <v>4.1289999999999999E-3</v>
      </c>
      <c r="N53" s="1">
        <f t="shared" si="2"/>
        <v>-1.5735217230844938</v>
      </c>
      <c r="O53" s="2">
        <f t="shared" si="2"/>
        <v>-3.4936850306522054</v>
      </c>
      <c r="P53" s="2">
        <f t="shared" si="2"/>
        <v>0.34663902158981408</v>
      </c>
      <c r="Q53" s="2">
        <f t="shared" si="6"/>
        <v>-0.34009595472905096</v>
      </c>
      <c r="R53" s="2">
        <f t="shared" si="6"/>
        <v>-0.60433026469563078</v>
      </c>
      <c r="S53" s="2">
        <f t="shared" si="6"/>
        <v>-7.5861644762471037E-2</v>
      </c>
      <c r="T53" s="2">
        <f t="shared" si="6"/>
        <v>2.2297172615996556E-2</v>
      </c>
      <c r="U53" s="2">
        <f t="shared" si="6"/>
        <v>-0.40801262993869564</v>
      </c>
      <c r="V53" s="2">
        <f t="shared" si="6"/>
        <v>0.45260697517068876</v>
      </c>
      <c r="W53" s="2">
        <f t="shared" si="5"/>
        <v>7.9449695528263599E-4</v>
      </c>
      <c r="X53" s="2">
        <f t="shared" si="5"/>
        <v>-1.0566809505259058</v>
      </c>
      <c r="Y53" s="3">
        <f t="shared" si="5"/>
        <v>1.0582186865683882</v>
      </c>
    </row>
    <row r="54" spans="1:35">
      <c r="A54">
        <f t="shared" si="4"/>
        <v>49</v>
      </c>
      <c r="B54" s="1">
        <v>-0.59780299999999997</v>
      </c>
      <c r="C54" s="2">
        <v>-1.33544</v>
      </c>
      <c r="D54" s="2">
        <v>0.13983100000000001</v>
      </c>
      <c r="E54">
        <v>-1.2979999999999999E-3</v>
      </c>
      <c r="F54">
        <v>-2.3189999999999999E-3</v>
      </c>
      <c r="G54">
        <v>-2.7799999999999998E-4</v>
      </c>
      <c r="H54">
        <v>1.21E-4</v>
      </c>
      <c r="I54">
        <v>-1.5169999999999999E-3</v>
      </c>
      <c r="J54">
        <v>1.7589999999999999E-3</v>
      </c>
      <c r="K54">
        <v>2.1699999999999999E-4</v>
      </c>
      <c r="L54">
        <v>-3.8119999999999999E-3</v>
      </c>
      <c r="M54">
        <v>4.2459999999999998E-3</v>
      </c>
      <c r="N54" s="1">
        <f t="shared" si="2"/>
        <v>-1.532105365673631</v>
      </c>
      <c r="O54" s="2">
        <f t="shared" si="2"/>
        <v>-3.4225903676214302</v>
      </c>
      <c r="P54" s="2">
        <f t="shared" si="2"/>
        <v>0.35837194759395574</v>
      </c>
      <c r="Q54" s="2">
        <f t="shared" si="6"/>
        <v>-0.33266356385705209</v>
      </c>
      <c r="R54" s="2">
        <f t="shared" si="6"/>
        <v>-0.5943349804194944</v>
      </c>
      <c r="S54" s="2">
        <f t="shared" si="6"/>
        <v>-7.1248436635023477E-2</v>
      </c>
      <c r="T54" s="2">
        <f t="shared" si="6"/>
        <v>3.1011010190064175E-2</v>
      </c>
      <c r="U54" s="2">
        <f t="shared" si="6"/>
        <v>-0.38879092940766413</v>
      </c>
      <c r="V54" s="2">
        <f t="shared" si="6"/>
        <v>0.45081294978779246</v>
      </c>
      <c r="W54" s="2">
        <f t="shared" si="5"/>
        <v>5.5614786869784515E-2</v>
      </c>
      <c r="X54" s="2">
        <f t="shared" si="5"/>
        <v>-0.97697496565722841</v>
      </c>
      <c r="Y54" s="3">
        <f t="shared" si="5"/>
        <v>1.0882045393967974</v>
      </c>
    </row>
    <row r="55" spans="1:35">
      <c r="A55">
        <f t="shared" si="4"/>
        <v>50</v>
      </c>
      <c r="B55" s="1">
        <v>-0.58092100000000002</v>
      </c>
      <c r="C55" s="2">
        <v>-1.3072299999999999</v>
      </c>
      <c r="D55" s="2">
        <v>0.14538599999999999</v>
      </c>
      <c r="E55">
        <v>-1.2689999999999999E-3</v>
      </c>
      <c r="F55">
        <v>-2.2780000000000001E-3</v>
      </c>
      <c r="G55">
        <v>-2.5900000000000001E-4</v>
      </c>
      <c r="H55">
        <v>1.4999999999999999E-4</v>
      </c>
      <c r="I55">
        <v>-1.449E-3</v>
      </c>
      <c r="J55">
        <v>1.7489999999999999E-3</v>
      </c>
      <c r="K55">
        <v>4.1599999999999997E-4</v>
      </c>
      <c r="L55">
        <v>-3.5230000000000001E-3</v>
      </c>
      <c r="M55">
        <v>4.3540000000000002E-3</v>
      </c>
      <c r="N55" s="1">
        <f t="shared" si="2"/>
        <v>-1.4888385992249813</v>
      </c>
      <c r="O55" s="2">
        <f t="shared" si="2"/>
        <v>-3.35029114469071</v>
      </c>
      <c r="P55" s="2">
        <f t="shared" si="2"/>
        <v>0.37260882045393967</v>
      </c>
      <c r="Q55" s="2">
        <f t="shared" si="6"/>
        <v>-0.32523117298505322</v>
      </c>
      <c r="R55" s="2">
        <f t="shared" si="6"/>
        <v>-0.58382711746253058</v>
      </c>
      <c r="S55" s="2">
        <f t="shared" si="6"/>
        <v>-6.6378939167162157E-2</v>
      </c>
      <c r="T55" s="2">
        <f t="shared" si="6"/>
        <v>3.844340106206303E-2</v>
      </c>
      <c r="U55" s="2">
        <f t="shared" si="6"/>
        <v>-0.37136325425952887</v>
      </c>
      <c r="V55" s="2">
        <f t="shared" si="6"/>
        <v>0.44825005638365495</v>
      </c>
      <c r="W55" s="2">
        <f t="shared" si="5"/>
        <v>0.10661636561212147</v>
      </c>
      <c r="X55" s="2">
        <f t="shared" si="5"/>
        <v>-0.90290734627765368</v>
      </c>
      <c r="Y55" s="3">
        <f t="shared" si="5"/>
        <v>1.1158837881614829</v>
      </c>
    </row>
    <row r="56" spans="1:35">
      <c r="A56">
        <f t="shared" si="4"/>
        <v>51</v>
      </c>
      <c r="B56" s="1">
        <v>-0.56345800000000001</v>
      </c>
      <c r="C56" s="2">
        <v>-1.27864</v>
      </c>
      <c r="D56" s="2">
        <v>0.151724</v>
      </c>
      <c r="E56">
        <v>-1.2390000000000001E-3</v>
      </c>
      <c r="F56">
        <v>-2.2369999999999998E-3</v>
      </c>
      <c r="G56">
        <v>-2.41E-4</v>
      </c>
      <c r="H56">
        <v>1.75E-4</v>
      </c>
      <c r="I56">
        <v>-1.3879999999999999E-3</v>
      </c>
      <c r="J56">
        <v>1.738E-3</v>
      </c>
      <c r="K56">
        <v>5.9900000000000003E-4</v>
      </c>
      <c r="L56">
        <v>-3.2560000000000002E-3</v>
      </c>
      <c r="M56">
        <v>4.4539999999999996E-3</v>
      </c>
      <c r="N56" s="1">
        <f t="shared" si="2"/>
        <v>-1.4440827917085275</v>
      </c>
      <c r="O56" s="2">
        <f t="shared" si="2"/>
        <v>-3.277018022266418</v>
      </c>
      <c r="P56" s="2">
        <f t="shared" si="2"/>
        <v>0.38885243884936338</v>
      </c>
      <c r="Q56" s="2">
        <f t="shared" si="6"/>
        <v>-0.31754249277264063</v>
      </c>
      <c r="R56" s="2">
        <f t="shared" si="6"/>
        <v>-0.57331925450556664</v>
      </c>
      <c r="S56" s="2">
        <f t="shared" si="6"/>
        <v>-6.1765731039714604E-2</v>
      </c>
      <c r="T56" s="2">
        <f t="shared" si="6"/>
        <v>4.4850634572406865E-2</v>
      </c>
      <c r="U56" s="2">
        <f t="shared" si="6"/>
        <v>-0.35572960449428986</v>
      </c>
      <c r="V56" s="2">
        <f t="shared" si="6"/>
        <v>0.44543087363910366</v>
      </c>
      <c r="W56" s="2">
        <f t="shared" si="5"/>
        <v>0.15351731490783838</v>
      </c>
      <c r="X56" s="2">
        <f t="shared" si="5"/>
        <v>-0.83447809238718151</v>
      </c>
      <c r="Y56" s="3">
        <f t="shared" si="5"/>
        <v>1.141512722202858</v>
      </c>
    </row>
    <row r="57" spans="1:35">
      <c r="A57">
        <f t="shared" si="4"/>
        <v>52</v>
      </c>
      <c r="B57" s="1">
        <v>-0.54554199999999997</v>
      </c>
      <c r="C57" s="2">
        <v>-1.2497499999999999</v>
      </c>
      <c r="D57" s="2">
        <v>0.158668</v>
      </c>
      <c r="E57">
        <v>-1.209E-3</v>
      </c>
      <c r="F57">
        <v>-2.1949999999999999E-3</v>
      </c>
      <c r="G57">
        <v>-2.23E-4</v>
      </c>
      <c r="H57">
        <v>1.9599999999999999E-4</v>
      </c>
      <c r="I57">
        <v>-1.333E-3</v>
      </c>
      <c r="J57">
        <v>1.725E-3</v>
      </c>
      <c r="K57">
        <v>7.6800000000000002E-4</v>
      </c>
      <c r="L57">
        <v>-3.009E-3</v>
      </c>
      <c r="M57">
        <v>4.5450000000000004E-3</v>
      </c>
      <c r="N57" s="1">
        <f t="shared" si="2"/>
        <v>-1.3981659934799993</v>
      </c>
      <c r="O57" s="2">
        <f t="shared" si="2"/>
        <v>-3.2029760318208846</v>
      </c>
      <c r="P57" s="2">
        <f t="shared" si="2"/>
        <v>0.40664917064769446</v>
      </c>
      <c r="Q57" s="2">
        <f t="shared" si="6"/>
        <v>-0.30985381256022804</v>
      </c>
      <c r="R57" s="2">
        <f t="shared" si="6"/>
        <v>-0.56255510220818905</v>
      </c>
      <c r="S57" s="2">
        <f t="shared" si="6"/>
        <v>-5.7152522912267037E-2</v>
      </c>
      <c r="T57" s="2">
        <f t="shared" si="6"/>
        <v>5.023271072109569E-2</v>
      </c>
      <c r="U57" s="2">
        <f t="shared" si="6"/>
        <v>-0.34163369077153344</v>
      </c>
      <c r="V57" s="2">
        <f t="shared" si="6"/>
        <v>0.44209911221372483</v>
      </c>
      <c r="W57" s="2">
        <f t="shared" si="5"/>
        <v>0.19683021343776272</v>
      </c>
      <c r="X57" s="2">
        <f t="shared" si="5"/>
        <v>-0.77117462530498437</v>
      </c>
      <c r="Y57" s="3">
        <f t="shared" si="5"/>
        <v>1.1648350521805098</v>
      </c>
      <c r="AI57" s="13"/>
    </row>
    <row r="58" spans="1:35">
      <c r="A58">
        <f t="shared" si="4"/>
        <v>53</v>
      </c>
      <c r="B58" s="1">
        <v>-0.52729099999999995</v>
      </c>
      <c r="C58" s="2">
        <v>-1.2206399999999999</v>
      </c>
      <c r="D58" s="2">
        <v>0.16606199999999999</v>
      </c>
      <c r="E58">
        <v>-1.1789999999999999E-3</v>
      </c>
      <c r="F58">
        <v>-2.153E-3</v>
      </c>
      <c r="G58">
        <v>-2.05E-4</v>
      </c>
      <c r="H58">
        <v>2.13E-4</v>
      </c>
      <c r="I58">
        <v>-1.2830000000000001E-3</v>
      </c>
      <c r="J58">
        <v>1.7099999999999999E-3</v>
      </c>
      <c r="K58">
        <v>9.2199999999999997E-4</v>
      </c>
      <c r="L58">
        <v>-2.7829999999999999E-3</v>
      </c>
      <c r="M58">
        <v>4.6280000000000002E-3</v>
      </c>
      <c r="N58" s="1">
        <f t="shared" si="2"/>
        <v>-1.3513906259610851</v>
      </c>
      <c r="O58" s="2">
        <f t="shared" si="2"/>
        <v>-3.128370204826441</v>
      </c>
      <c r="P58" s="2">
        <f t="shared" si="2"/>
        <v>0.42559920447788735</v>
      </c>
      <c r="Q58" s="2">
        <f t="shared" si="6"/>
        <v>-0.30216513234781539</v>
      </c>
      <c r="R58" s="2">
        <f t="shared" si="6"/>
        <v>-0.55179094991081135</v>
      </c>
      <c r="S58" s="2">
        <f t="shared" si="6"/>
        <v>-5.2539314784819477E-2</v>
      </c>
      <c r="T58" s="2">
        <f t="shared" si="6"/>
        <v>5.4589629508129497E-2</v>
      </c>
      <c r="U58" s="2">
        <f t="shared" si="6"/>
        <v>-0.32881922375084577</v>
      </c>
      <c r="V58" s="2">
        <f t="shared" si="6"/>
        <v>0.43825477210751851</v>
      </c>
      <c r="W58" s="2">
        <f t="shared" si="5"/>
        <v>0.23629877186148074</v>
      </c>
      <c r="X58" s="2">
        <f t="shared" si="5"/>
        <v>-0.71325323437147603</v>
      </c>
      <c r="Y58" s="3">
        <f t="shared" si="5"/>
        <v>1.1861070674348513</v>
      </c>
    </row>
    <row r="59" spans="1:35">
      <c r="A59">
        <f t="shared" si="4"/>
        <v>54</v>
      </c>
      <c r="B59" s="1">
        <v>-0.50881200000000004</v>
      </c>
      <c r="C59" s="2">
        <v>-1.1913800000000001</v>
      </c>
      <c r="D59" s="2">
        <v>0.17376</v>
      </c>
      <c r="E59">
        <v>-1.1490000000000001E-3</v>
      </c>
      <c r="F59">
        <v>-2.1099999999999999E-3</v>
      </c>
      <c r="G59">
        <v>-1.8699999999999999E-4</v>
      </c>
      <c r="H59">
        <v>2.2699999999999999E-4</v>
      </c>
      <c r="I59">
        <v>-1.2390000000000001E-3</v>
      </c>
      <c r="J59">
        <v>1.694E-3</v>
      </c>
      <c r="K59">
        <v>1.0640000000000001E-3</v>
      </c>
      <c r="L59">
        <v>-2.5760000000000002E-3</v>
      </c>
      <c r="M59">
        <v>4.7039999999999998E-3</v>
      </c>
      <c r="N59" s="1">
        <f t="shared" si="2"/>
        <v>-1.3040309187460277</v>
      </c>
      <c r="O59" s="2">
        <f t="shared" si="2"/>
        <v>-3.0533799438213771</v>
      </c>
      <c r="P59" s="2">
        <f t="shared" si="2"/>
        <v>0.44532835790293812</v>
      </c>
      <c r="Q59" s="2">
        <f t="shared" si="6"/>
        <v>-0.2944764521354028</v>
      </c>
      <c r="R59" s="2">
        <f t="shared" si="6"/>
        <v>-0.54077050827301998</v>
      </c>
      <c r="S59" s="2">
        <f t="shared" si="6"/>
        <v>-4.7926106657371903E-2</v>
      </c>
      <c r="T59" s="2">
        <f t="shared" si="6"/>
        <v>5.8177680273922047E-2</v>
      </c>
      <c r="U59" s="2">
        <f t="shared" si="6"/>
        <v>-0.31754249277264063</v>
      </c>
      <c r="V59" s="2">
        <f t="shared" si="6"/>
        <v>0.43415414266089847</v>
      </c>
      <c r="W59" s="2">
        <f t="shared" si="5"/>
        <v>0.27269185820023378</v>
      </c>
      <c r="X59" s="2">
        <f t="shared" si="5"/>
        <v>-0.66020134090582905</v>
      </c>
      <c r="Y59" s="3">
        <f t="shared" si="5"/>
        <v>1.2055850573062965</v>
      </c>
    </row>
    <row r="60" spans="1:35">
      <c r="A60">
        <f t="shared" si="4"/>
        <v>55</v>
      </c>
      <c r="B60" s="1">
        <v>-0.49020000000000002</v>
      </c>
      <c r="C60" s="2">
        <v>-1.1620299999999999</v>
      </c>
      <c r="D60" s="2">
        <v>0.18163599999999999</v>
      </c>
      <c r="E60">
        <v>-1.1180000000000001E-3</v>
      </c>
      <c r="F60">
        <v>-2.0669999999999998E-3</v>
      </c>
      <c r="G60">
        <v>-1.7000000000000001E-4</v>
      </c>
      <c r="H60">
        <v>2.3900000000000001E-4</v>
      </c>
      <c r="I60">
        <v>-1.1999999999999999E-3</v>
      </c>
      <c r="J60">
        <v>1.6770000000000001E-3</v>
      </c>
      <c r="K60">
        <v>1.1919999999999999E-3</v>
      </c>
      <c r="L60">
        <v>-2.3869999999999998E-3</v>
      </c>
      <c r="M60">
        <v>4.7720000000000002E-3</v>
      </c>
      <c r="N60" s="1">
        <f t="shared" si="2"/>
        <v>-1.2563303467082199</v>
      </c>
      <c r="O60" s="2">
        <f t="shared" si="2"/>
        <v>-2.9781590224099399</v>
      </c>
      <c r="P60" s="2">
        <f t="shared" si="2"/>
        <v>0.46551370635392536</v>
      </c>
      <c r="Q60" s="2">
        <f t="shared" si="6"/>
        <v>-0.28653148258257649</v>
      </c>
      <c r="R60" s="2">
        <f t="shared" si="6"/>
        <v>-0.5297500666352285</v>
      </c>
      <c r="S60" s="2">
        <f t="shared" si="6"/>
        <v>-4.3569187870338102E-2</v>
      </c>
      <c r="T60" s="2">
        <f t="shared" si="6"/>
        <v>6.1253152358887099E-2</v>
      </c>
      <c r="U60" s="2">
        <f t="shared" si="6"/>
        <v>-0.30754720849650424</v>
      </c>
      <c r="V60" s="2">
        <f t="shared" si="6"/>
        <v>0.42979722387386471</v>
      </c>
      <c r="W60" s="2">
        <f t="shared" si="5"/>
        <v>0.30549689377319417</v>
      </c>
      <c r="X60" s="2">
        <f t="shared" si="5"/>
        <v>-0.61176265556762954</v>
      </c>
      <c r="Y60" s="3">
        <f t="shared" si="5"/>
        <v>1.223012732454432</v>
      </c>
    </row>
    <row r="61" spans="1:35">
      <c r="A61">
        <f t="shared" si="4"/>
        <v>56</v>
      </c>
      <c r="B61" s="1">
        <v>-0.47154200000000002</v>
      </c>
      <c r="C61" s="2">
        <v>-1.13266</v>
      </c>
      <c r="D61" s="2">
        <v>0.18957499999999999</v>
      </c>
      <c r="E61">
        <v>-1.088E-3</v>
      </c>
      <c r="F61">
        <v>-2.0240000000000002E-3</v>
      </c>
      <c r="G61">
        <v>-1.5300000000000001E-4</v>
      </c>
      <c r="H61">
        <v>2.4699999999999999E-4</v>
      </c>
      <c r="I61">
        <v>-1.1640000000000001E-3</v>
      </c>
      <c r="J61">
        <v>1.6590000000000001E-3</v>
      </c>
      <c r="K61">
        <v>1.3090000000000001E-3</v>
      </c>
      <c r="L61">
        <v>-2.215E-3</v>
      </c>
      <c r="M61">
        <v>4.8320000000000004E-3</v>
      </c>
      <c r="N61" s="1">
        <f t="shared" si="2"/>
        <v>-1.2085118815738216</v>
      </c>
      <c r="O61" s="2">
        <f t="shared" si="2"/>
        <v>-2.9028868431304207</v>
      </c>
      <c r="P61" s="2">
        <f t="shared" si="2"/>
        <v>0.48586051708937322</v>
      </c>
      <c r="Q61" s="2">
        <f t="shared" si="6"/>
        <v>-0.27884280237016384</v>
      </c>
      <c r="R61" s="2">
        <f t="shared" si="6"/>
        <v>-0.51872962499743724</v>
      </c>
      <c r="S61" s="2">
        <f t="shared" si="6"/>
        <v>-3.9212269083304295E-2</v>
      </c>
      <c r="T61" s="2">
        <f t="shared" si="6"/>
        <v>6.3303467082197126E-2</v>
      </c>
      <c r="U61" s="2">
        <f t="shared" si="6"/>
        <v>-0.29832079224160912</v>
      </c>
      <c r="V61" s="2">
        <f t="shared" si="6"/>
        <v>0.42518401574641718</v>
      </c>
      <c r="W61" s="2">
        <f t="shared" si="5"/>
        <v>0.33548274660160343</v>
      </c>
      <c r="X61" s="2">
        <f t="shared" si="5"/>
        <v>-0.56768088901646407</v>
      </c>
      <c r="Y61" s="3">
        <f t="shared" si="5"/>
        <v>1.2383900928792571</v>
      </c>
    </row>
    <row r="62" spans="1:35">
      <c r="A62">
        <f t="shared" si="4"/>
        <v>57</v>
      </c>
      <c r="B62" s="1">
        <v>-0.45291700000000001</v>
      </c>
      <c r="C62" s="2">
        <v>-1.10331</v>
      </c>
      <c r="D62" s="2">
        <v>0.19747500000000001</v>
      </c>
      <c r="E62">
        <v>-1.0579999999999999E-3</v>
      </c>
      <c r="F62">
        <v>-1.98E-3</v>
      </c>
      <c r="G62">
        <v>-1.36E-4</v>
      </c>
      <c r="H62">
        <v>2.5300000000000002E-4</v>
      </c>
      <c r="I62">
        <v>-1.1329999999999999E-3</v>
      </c>
      <c r="J62">
        <v>1.64E-3</v>
      </c>
      <c r="K62">
        <v>1.413E-3</v>
      </c>
      <c r="L62">
        <v>-2.0590000000000001E-3</v>
      </c>
      <c r="M62">
        <v>4.8849999999999996E-3</v>
      </c>
      <c r="N62" s="1">
        <f t="shared" si="2"/>
        <v>-1.16077799192176</v>
      </c>
      <c r="O62" s="2">
        <f t="shared" si="2"/>
        <v>-2.8276659217189839</v>
      </c>
      <c r="P62" s="2">
        <f t="shared" si="2"/>
        <v>0.50610737498205982</v>
      </c>
      <c r="Q62" s="2">
        <f t="shared" si="6"/>
        <v>-0.2711541221577512</v>
      </c>
      <c r="R62" s="2">
        <f t="shared" si="6"/>
        <v>-0.50745289401923199</v>
      </c>
      <c r="S62" s="2">
        <f t="shared" si="6"/>
        <v>-3.4855350296270481E-2</v>
      </c>
      <c r="T62" s="2">
        <f t="shared" si="6"/>
        <v>6.4841203124679656E-2</v>
      </c>
      <c r="U62" s="2">
        <f t="shared" si="6"/>
        <v>-0.2903758226887827</v>
      </c>
      <c r="V62" s="2">
        <f t="shared" si="6"/>
        <v>0.42031451827855582</v>
      </c>
      <c r="W62" s="2">
        <f t="shared" si="5"/>
        <v>0.36213683800463375</v>
      </c>
      <c r="X62" s="2">
        <f t="shared" si="5"/>
        <v>-0.52769975191191854</v>
      </c>
      <c r="Y62" s="3">
        <f t="shared" si="5"/>
        <v>1.2519734279211858</v>
      </c>
    </row>
    <row r="63" spans="1:35">
      <c r="A63">
        <f t="shared" si="4"/>
        <v>58</v>
      </c>
      <c r="B63" s="1">
        <v>-0.43439499999999998</v>
      </c>
      <c r="C63" s="2">
        <v>-1.0740400000000001</v>
      </c>
      <c r="D63" s="2">
        <v>0.20524899999999999</v>
      </c>
      <c r="E63">
        <v>-1.0280000000000001E-3</v>
      </c>
      <c r="F63">
        <v>-1.9369999999999999E-3</v>
      </c>
      <c r="G63">
        <v>-1.1900000000000001E-4</v>
      </c>
      <c r="H63">
        <v>2.5700000000000001E-4</v>
      </c>
      <c r="I63">
        <v>-1.1050000000000001E-3</v>
      </c>
      <c r="J63">
        <v>1.6199999999999999E-3</v>
      </c>
      <c r="K63">
        <v>1.5070000000000001E-3</v>
      </c>
      <c r="L63">
        <v>-1.918E-3</v>
      </c>
      <c r="M63">
        <v>4.9309999999999996E-3</v>
      </c>
      <c r="N63" s="1">
        <f t="shared" si="2"/>
        <v>-1.1133080802903246</v>
      </c>
      <c r="O63" s="2">
        <f t="shared" si="2"/>
        <v>-2.7526500317798788</v>
      </c>
      <c r="P63" s="2">
        <f t="shared" si="2"/>
        <v>0.5260313083058249</v>
      </c>
      <c r="Q63" s="2">
        <f t="shared" si="6"/>
        <v>-0.26346544194533866</v>
      </c>
      <c r="R63" s="2">
        <f t="shared" si="6"/>
        <v>-0.49643245238144057</v>
      </c>
      <c r="S63" s="2">
        <f t="shared" si="6"/>
        <v>-3.0498431509236673E-2</v>
      </c>
      <c r="T63" s="2">
        <f t="shared" si="6"/>
        <v>6.5866360486334666E-2</v>
      </c>
      <c r="U63" s="2">
        <f t="shared" si="6"/>
        <v>-0.28319972115719771</v>
      </c>
      <c r="V63" s="2">
        <f t="shared" si="6"/>
        <v>0.41518873147028068</v>
      </c>
      <c r="W63" s="2">
        <f t="shared" si="5"/>
        <v>0.38622803600352656</v>
      </c>
      <c r="X63" s="2">
        <f t="shared" si="5"/>
        <v>-0.49156295491357926</v>
      </c>
      <c r="Y63" s="3">
        <f t="shared" si="5"/>
        <v>1.2637627375802185</v>
      </c>
    </row>
    <row r="64" spans="1:35">
      <c r="A64">
        <f t="shared" si="4"/>
        <v>59</v>
      </c>
      <c r="B64" s="1">
        <v>-0.41603699999999999</v>
      </c>
      <c r="C64" s="2">
        <v>-1.0448900000000001</v>
      </c>
      <c r="D64" s="2">
        <v>0.21281700000000001</v>
      </c>
      <c r="E64">
        <v>-9.9799999999999997E-4</v>
      </c>
      <c r="F64">
        <v>-1.8929999999999999E-3</v>
      </c>
      <c r="G64">
        <v>-1.03E-4</v>
      </c>
      <c r="H64">
        <v>2.5900000000000001E-4</v>
      </c>
      <c r="I64">
        <v>-1.08E-3</v>
      </c>
      <c r="J64">
        <v>1.5989999999999999E-3</v>
      </c>
      <c r="K64">
        <v>1.5900000000000001E-3</v>
      </c>
      <c r="L64">
        <v>-1.7910000000000001E-3</v>
      </c>
      <c r="M64">
        <v>4.9699999999999996E-3</v>
      </c>
      <c r="N64" s="1">
        <f t="shared" si="2"/>
        <v>-1.0662584831771678</v>
      </c>
      <c r="O64" s="2">
        <f t="shared" si="2"/>
        <v>-2.6779416890492693</v>
      </c>
      <c r="P64" s="2">
        <f t="shared" si="2"/>
        <v>0.54542728558833786</v>
      </c>
      <c r="Q64" s="2">
        <f t="shared" si="6"/>
        <v>-0.25577676173292602</v>
      </c>
      <c r="R64" s="2">
        <f t="shared" si="6"/>
        <v>-0.48515572140323543</v>
      </c>
      <c r="S64" s="2">
        <f t="shared" si="6"/>
        <v>-2.6397802062616615E-2</v>
      </c>
      <c r="T64" s="2">
        <f t="shared" si="6"/>
        <v>6.6378939167162157E-2</v>
      </c>
      <c r="U64" s="2">
        <f t="shared" si="6"/>
        <v>-0.27679248764685382</v>
      </c>
      <c r="V64" s="2">
        <f t="shared" si="6"/>
        <v>0.40980665532159188</v>
      </c>
      <c r="W64" s="2">
        <f t="shared" si="5"/>
        <v>0.40750005125786815</v>
      </c>
      <c r="X64" s="2">
        <f t="shared" si="5"/>
        <v>-0.4590142086810326</v>
      </c>
      <c r="Y64" s="3">
        <f t="shared" si="5"/>
        <v>1.2737580218563549</v>
      </c>
    </row>
    <row r="65" spans="1:25" ht="15.75" thickBot="1">
      <c r="A65">
        <f t="shared" si="4"/>
        <v>60</v>
      </c>
      <c r="B65" s="4">
        <v>-0.39789999999999998</v>
      </c>
      <c r="C65" s="5">
        <v>-1.0159100000000001</v>
      </c>
      <c r="D65" s="5">
        <v>0.220113</v>
      </c>
      <c r="E65">
        <v>-9.6900000000000003E-4</v>
      </c>
      <c r="F65">
        <v>-1.8500000000000001E-3</v>
      </c>
      <c r="G65">
        <v>-8.7000000000000001E-5</v>
      </c>
      <c r="H65">
        <v>2.5999999999999998E-4</v>
      </c>
      <c r="I65">
        <v>-1.0579999999999999E-3</v>
      </c>
      <c r="J65">
        <v>1.5770000000000001E-3</v>
      </c>
      <c r="K65">
        <v>1.6620000000000001E-3</v>
      </c>
      <c r="L65">
        <v>-1.6770000000000001E-3</v>
      </c>
      <c r="M65">
        <v>5.0020000000000004E-3</v>
      </c>
      <c r="N65" s="4">
        <f t="shared" si="2"/>
        <v>-1.0197752855063251</v>
      </c>
      <c r="O65" s="5">
        <f t="shared" si="2"/>
        <v>-2.6036690381973635</v>
      </c>
      <c r="P65" s="5">
        <f t="shared" si="2"/>
        <v>0.56412615586492532</v>
      </c>
      <c r="Q65" s="5">
        <f t="shared" si="6"/>
        <v>-0.24834437086092717</v>
      </c>
      <c r="R65" s="5">
        <f t="shared" si="6"/>
        <v>-0.47413527976544401</v>
      </c>
      <c r="S65" s="5">
        <f t="shared" si="6"/>
        <v>-2.2297172615996556E-2</v>
      </c>
      <c r="T65" s="5">
        <f t="shared" si="6"/>
        <v>6.6635228507575917E-2</v>
      </c>
      <c r="U65" s="5">
        <f t="shared" si="6"/>
        <v>-0.2711541221577512</v>
      </c>
      <c r="V65" s="5">
        <f t="shared" si="6"/>
        <v>0.40416828983248931</v>
      </c>
      <c r="W65" s="5">
        <f t="shared" si="5"/>
        <v>0.42595288376765839</v>
      </c>
      <c r="X65" s="5">
        <f t="shared" si="5"/>
        <v>-0.42979722387386471</v>
      </c>
      <c r="Y65" s="6">
        <f t="shared" si="5"/>
        <v>1.2819592807495954</v>
      </c>
    </row>
    <row r="126" spans="29:29">
      <c r="AC126" s="13"/>
    </row>
  </sheetData>
  <mergeCells count="2">
    <mergeCell ref="B2:J2"/>
    <mergeCell ref="N2:V2"/>
  </mergeCells>
  <phoneticPr fontId="37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honeticPr fontId="374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5"/>
  <sheetViews>
    <sheetView zoomScale="70" zoomScaleNormal="70" workbookViewId="0">
      <selection activeCell="K4" sqref="K4"/>
    </sheetView>
  </sheetViews>
  <sheetFormatPr defaultRowHeight="15"/>
  <cols>
    <col min="2" max="2" width="10.5703125" bestFit="1" customWidth="1"/>
    <col min="10" max="10" width="11.140625" customWidth="1"/>
    <col min="14" max="14" width="11.140625" customWidth="1"/>
    <col min="16" max="16" width="15.28515625" customWidth="1"/>
  </cols>
  <sheetData>
    <row r="1" spans="1:27" ht="15.75" thickBot="1"/>
    <row r="2" spans="1:27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11"/>
      <c r="L2" s="11"/>
      <c r="M2" s="12"/>
      <c r="N2" s="46" t="s">
        <v>9</v>
      </c>
      <c r="O2" s="47"/>
      <c r="P2" s="47"/>
      <c r="Q2" s="47"/>
      <c r="R2" s="47"/>
      <c r="S2" s="47"/>
      <c r="T2" s="47"/>
      <c r="U2" s="47"/>
      <c r="V2" s="47"/>
      <c r="W2" s="16"/>
      <c r="X2" s="16"/>
      <c r="Y2" s="17"/>
    </row>
    <row r="3" spans="1:27">
      <c r="B3" s="1"/>
      <c r="C3" s="7"/>
      <c r="D3" s="7"/>
      <c r="E3" s="7"/>
      <c r="F3" s="7"/>
      <c r="G3" s="7"/>
      <c r="H3" s="7"/>
      <c r="I3" s="7"/>
      <c r="J3" s="7"/>
      <c r="K3" s="7"/>
      <c r="L3" s="7"/>
      <c r="M3" s="14"/>
      <c r="N3" s="8" t="s">
        <v>6</v>
      </c>
      <c r="O3" s="9">
        <v>50</v>
      </c>
      <c r="P3" s="9" t="s">
        <v>7</v>
      </c>
      <c r="Q3" s="9">
        <f>O3/B5</f>
        <v>2.5276269627023362</v>
      </c>
      <c r="R3" s="9"/>
      <c r="S3" s="9"/>
      <c r="T3" s="9"/>
      <c r="U3" s="9"/>
      <c r="V3" s="9"/>
      <c r="W3" s="2"/>
      <c r="X3" s="2"/>
      <c r="Y3" s="3"/>
    </row>
    <row r="4" spans="1:27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20" t="s">
        <v>17</v>
      </c>
      <c r="L4" s="2" t="s">
        <v>1</v>
      </c>
      <c r="M4" s="3" t="s">
        <v>2</v>
      </c>
      <c r="N4" s="1" t="s">
        <v>4</v>
      </c>
      <c r="O4" s="2" t="s">
        <v>1</v>
      </c>
      <c r="P4" s="2" t="s">
        <v>2</v>
      </c>
      <c r="Q4" s="2" t="s">
        <v>5</v>
      </c>
      <c r="R4" s="2" t="s">
        <v>1</v>
      </c>
      <c r="S4" s="2" t="s">
        <v>2</v>
      </c>
      <c r="T4" s="2" t="s">
        <v>3</v>
      </c>
      <c r="U4" s="2" t="s">
        <v>1</v>
      </c>
      <c r="V4" s="2" t="s">
        <v>2</v>
      </c>
      <c r="W4" s="20" t="s">
        <v>17</v>
      </c>
      <c r="X4" s="2" t="s">
        <v>1</v>
      </c>
      <c r="Y4" s="3" t="s">
        <v>2</v>
      </c>
    </row>
    <row r="5" spans="1:27">
      <c r="A5">
        <v>0</v>
      </c>
      <c r="B5">
        <v>19.781400000000001</v>
      </c>
      <c r="C5">
        <v>18.3675</v>
      </c>
      <c r="D5">
        <v>21.1952</v>
      </c>
      <c r="E5">
        <v>-2.7E-4</v>
      </c>
      <c r="F5">
        <v>-5.7499999999999999E-4</v>
      </c>
      <c r="G5">
        <v>3.6000000000000001E-5</v>
      </c>
      <c r="H5">
        <v>2.8600000000000001E-4</v>
      </c>
      <c r="I5">
        <v>-1.5629999999999999E-3</v>
      </c>
      <c r="J5">
        <v>2.1350000000000002E-3</v>
      </c>
      <c r="K5">
        <v>4.1300000000000001E-4</v>
      </c>
      <c r="L5">
        <v>-6.96E-4</v>
      </c>
      <c r="M5">
        <v>1.5219999999999999E-3</v>
      </c>
      <c r="N5" s="1">
        <f>B5*$Q$3</f>
        <v>50</v>
      </c>
      <c r="O5" s="2">
        <f t="shared" ref="O5:P20" si="0">C5*$Q$3</f>
        <v>46.426188237435163</v>
      </c>
      <c r="P5" s="2">
        <f t="shared" si="0"/>
        <v>53.57355899986856</v>
      </c>
      <c r="Q5" s="2">
        <f>100*E5*$Q$3</f>
        <v>-6.8245927992963071E-2</v>
      </c>
      <c r="R5" s="2">
        <f t="shared" ref="R5:Y20" si="1">100*F5*$Q$3</f>
        <v>-0.14533855035538432</v>
      </c>
      <c r="S5" s="2">
        <f t="shared" si="1"/>
        <v>9.0994570657284106E-3</v>
      </c>
      <c r="T5" s="2">
        <f t="shared" si="1"/>
        <v>7.229013113328682E-2</v>
      </c>
      <c r="U5" s="2">
        <f t="shared" si="1"/>
        <v>-0.39506809427037515</v>
      </c>
      <c r="V5" s="2">
        <f t="shared" si="1"/>
        <v>0.53964835653694887</v>
      </c>
      <c r="W5" s="2">
        <f t="shared" si="1"/>
        <v>0.1043909935596065</v>
      </c>
      <c r="X5" s="2">
        <f t="shared" si="1"/>
        <v>-0.17592283660408259</v>
      </c>
      <c r="Y5" s="3">
        <f t="shared" si="1"/>
        <v>0.38470482372329556</v>
      </c>
    </row>
    <row r="6" spans="1:27">
      <c r="A6">
        <f>A5+1</f>
        <v>1</v>
      </c>
      <c r="B6">
        <v>13.440799999999999</v>
      </c>
      <c r="C6">
        <v>11.248900000000001</v>
      </c>
      <c r="D6">
        <v>15.6326</v>
      </c>
      <c r="E6">
        <v>-1.2899999999999999E-4</v>
      </c>
      <c r="F6">
        <v>-5.4000000000000001E-4</v>
      </c>
      <c r="G6">
        <v>2.8200000000000002E-4</v>
      </c>
      <c r="H6">
        <v>-1.6200000000000001E-4</v>
      </c>
      <c r="I6">
        <v>-2.6719999999999999E-3</v>
      </c>
      <c r="J6">
        <v>2.3479999999999998E-3</v>
      </c>
      <c r="K6">
        <v>7.8600000000000002E-4</v>
      </c>
      <c r="L6">
        <v>-1.418E-3</v>
      </c>
      <c r="M6">
        <v>2.99E-3</v>
      </c>
      <c r="N6" s="1">
        <f t="shared" ref="N6:P65" si="2">B6*$Q$3</f>
        <v>33.97332848028956</v>
      </c>
      <c r="O6" s="2">
        <f t="shared" si="0"/>
        <v>28.433022940742312</v>
      </c>
      <c r="P6" s="2">
        <f t="shared" si="0"/>
        <v>39.513381257140544</v>
      </c>
      <c r="Q6" s="2">
        <f t="shared" ref="Q6:Y47" si="3">100*E6*$Q$3</f>
        <v>-3.2606387818860133E-2</v>
      </c>
      <c r="R6" s="2">
        <f t="shared" si="1"/>
        <v>-0.13649185598592614</v>
      </c>
      <c r="S6" s="2">
        <f t="shared" si="1"/>
        <v>7.1279080348205889E-2</v>
      </c>
      <c r="T6" s="2">
        <f t="shared" si="1"/>
        <v>-4.0947556795777842E-2</v>
      </c>
      <c r="U6" s="2">
        <f t="shared" si="1"/>
        <v>-0.6753819244340642</v>
      </c>
      <c r="V6" s="2">
        <f t="shared" si="1"/>
        <v>0.59348681084250854</v>
      </c>
      <c r="W6" s="2">
        <f t="shared" si="1"/>
        <v>0.19867147926840364</v>
      </c>
      <c r="X6" s="2">
        <f t="shared" si="1"/>
        <v>-0.35841750331119132</v>
      </c>
      <c r="Y6" s="3">
        <f t="shared" si="1"/>
        <v>0.7557604618479985</v>
      </c>
    </row>
    <row r="7" spans="1:27">
      <c r="A7">
        <f t="shared" ref="A7:A65" si="4">A6+1</f>
        <v>2</v>
      </c>
      <c r="B7">
        <v>9.8339499999999997</v>
      </c>
      <c r="C7">
        <v>7.3516899999999996</v>
      </c>
      <c r="D7">
        <v>12.3162</v>
      </c>
      <c r="E7">
        <v>-2.4899999999999998E-4</v>
      </c>
      <c r="F7">
        <v>-6.8999999999999997E-4</v>
      </c>
      <c r="G7">
        <v>1.92E-4</v>
      </c>
      <c r="H7">
        <v>-1.126E-3</v>
      </c>
      <c r="I7">
        <v>-4.2240000000000003E-3</v>
      </c>
      <c r="J7">
        <v>1.9719999999999998E-3</v>
      </c>
      <c r="K7">
        <v>-8.03E-4</v>
      </c>
      <c r="L7">
        <v>-3.9060000000000002E-3</v>
      </c>
      <c r="M7">
        <v>2.3E-3</v>
      </c>
      <c r="N7" s="1">
        <f t="shared" si="2"/>
        <v>24.85655716986664</v>
      </c>
      <c r="O7" s="2">
        <f t="shared" si="0"/>
        <v>18.582329865429138</v>
      </c>
      <c r="P7" s="2">
        <f t="shared" si="0"/>
        <v>31.130759198034514</v>
      </c>
      <c r="Q7" s="2">
        <f t="shared" si="3"/>
        <v>-6.2937911371288166E-2</v>
      </c>
      <c r="R7" s="2">
        <f t="shared" si="1"/>
        <v>-0.17440626042646118</v>
      </c>
      <c r="S7" s="2">
        <f t="shared" si="1"/>
        <v>4.8530437683884861E-2</v>
      </c>
      <c r="T7" s="2">
        <f t="shared" si="1"/>
        <v>-0.28461079600028305</v>
      </c>
      <c r="U7" s="2">
        <f t="shared" si="1"/>
        <v>-1.067669629045467</v>
      </c>
      <c r="V7" s="2">
        <f t="shared" si="1"/>
        <v>0.49844803704490065</v>
      </c>
      <c r="W7" s="2">
        <f t="shared" si="1"/>
        <v>-0.20296844510499759</v>
      </c>
      <c r="X7" s="2">
        <f t="shared" si="1"/>
        <v>-0.9872910916315325</v>
      </c>
      <c r="Y7" s="3">
        <f t="shared" si="1"/>
        <v>0.58135420142153726</v>
      </c>
    </row>
    <row r="8" spans="1:27">
      <c r="A8">
        <f t="shared" si="4"/>
        <v>3</v>
      </c>
      <c r="B8">
        <v>5.3217299999999996</v>
      </c>
      <c r="C8">
        <v>2.7275200000000002</v>
      </c>
      <c r="D8">
        <v>7.9159499999999996</v>
      </c>
      <c r="E8">
        <v>-1.73E-4</v>
      </c>
      <c r="F8">
        <v>-6.3900000000000003E-4</v>
      </c>
      <c r="G8">
        <v>2.92E-4</v>
      </c>
      <c r="H8">
        <v>-2.856E-3</v>
      </c>
      <c r="I8">
        <v>-6.3550000000000004E-3</v>
      </c>
      <c r="J8">
        <v>6.4300000000000002E-4</v>
      </c>
      <c r="K8">
        <v>-1.939E-3</v>
      </c>
      <c r="L8">
        <v>-5.7730000000000004E-3</v>
      </c>
      <c r="M8">
        <v>1.895E-3</v>
      </c>
      <c r="N8" s="1">
        <f t="shared" si="2"/>
        <v>13.451348236221904</v>
      </c>
      <c r="O8" s="2">
        <f t="shared" si="0"/>
        <v>6.8941530933098765</v>
      </c>
      <c r="P8" s="2">
        <f t="shared" si="0"/>
        <v>20.008568655403558</v>
      </c>
      <c r="Q8" s="2">
        <f t="shared" si="3"/>
        <v>-4.3727946454750415E-2</v>
      </c>
      <c r="R8" s="2">
        <f t="shared" si="1"/>
        <v>-0.16151536291667928</v>
      </c>
      <c r="S8" s="2">
        <f t="shared" si="1"/>
        <v>7.3806707310908215E-2</v>
      </c>
      <c r="T8" s="2">
        <f t="shared" si="1"/>
        <v>-0.72189026054778727</v>
      </c>
      <c r="U8" s="2">
        <f t="shared" si="1"/>
        <v>-1.6063069347973349</v>
      </c>
      <c r="V8" s="2">
        <f t="shared" si="1"/>
        <v>0.16252641370176021</v>
      </c>
      <c r="W8" s="2">
        <f t="shared" si="1"/>
        <v>-0.49010686806798298</v>
      </c>
      <c r="X8" s="2">
        <f t="shared" si="1"/>
        <v>-1.4591990455680588</v>
      </c>
      <c r="Y8" s="3">
        <f t="shared" si="1"/>
        <v>0.47898530943209272</v>
      </c>
      <c r="AA8" t="s">
        <v>0</v>
      </c>
    </row>
    <row r="9" spans="1:27">
      <c r="A9">
        <f t="shared" si="4"/>
        <v>4</v>
      </c>
      <c r="B9">
        <v>5.7045899999999996</v>
      </c>
      <c r="C9">
        <v>3.5175000000000001</v>
      </c>
      <c r="D9">
        <v>7.89168</v>
      </c>
      <c r="E9">
        <v>-3.77E-4</v>
      </c>
      <c r="F9">
        <v>-8.1899999999999996E-4</v>
      </c>
      <c r="G9">
        <v>6.4999999999999994E-5</v>
      </c>
      <c r="H9">
        <v>-4.1159999999999999E-3</v>
      </c>
      <c r="I9">
        <v>-7.5810000000000001E-3</v>
      </c>
      <c r="J9">
        <v>-6.5099999999999999E-4</v>
      </c>
      <c r="K9">
        <v>-2.8709999999999999E-3</v>
      </c>
      <c r="L9">
        <v>-7.1770000000000002E-3</v>
      </c>
      <c r="M9">
        <v>1.436E-3</v>
      </c>
      <c r="N9" s="1">
        <f t="shared" si="2"/>
        <v>14.419075495162119</v>
      </c>
      <c r="O9" s="2">
        <f t="shared" si="0"/>
        <v>8.8909278413054675</v>
      </c>
      <c r="P9" s="2">
        <f t="shared" si="0"/>
        <v>19.947223149018772</v>
      </c>
      <c r="Q9" s="2">
        <f t="shared" si="3"/>
        <v>-9.5291536493878073E-2</v>
      </c>
      <c r="R9" s="2">
        <f t="shared" si="1"/>
        <v>-0.20701264824532134</v>
      </c>
      <c r="S9" s="2">
        <f t="shared" si="1"/>
        <v>1.6429575257565186E-2</v>
      </c>
      <c r="T9" s="2">
        <f t="shared" si="1"/>
        <v>-1.0403712578482815</v>
      </c>
      <c r="U9" s="2">
        <f t="shared" si="1"/>
        <v>-1.9161940004246412</v>
      </c>
      <c r="V9" s="2">
        <f t="shared" si="1"/>
        <v>-0.1645485152719221</v>
      </c>
      <c r="W9" s="2">
        <f t="shared" si="1"/>
        <v>-0.72568170099184059</v>
      </c>
      <c r="X9" s="2">
        <f t="shared" si="1"/>
        <v>-1.8140778711314667</v>
      </c>
      <c r="Y9" s="3">
        <f t="shared" si="1"/>
        <v>0.36296723184405549</v>
      </c>
    </row>
    <row r="10" spans="1:27">
      <c r="A10">
        <f t="shared" si="4"/>
        <v>5</v>
      </c>
      <c r="B10">
        <v>5.4694900000000004</v>
      </c>
      <c r="C10">
        <v>3.2267299999999999</v>
      </c>
      <c r="D10">
        <v>7.7122400000000004</v>
      </c>
      <c r="E10">
        <v>-5.3700000000000004E-4</v>
      </c>
      <c r="F10">
        <v>-1.0169999999999999E-3</v>
      </c>
      <c r="G10">
        <v>-5.5999999999999999E-5</v>
      </c>
      <c r="H10">
        <v>-4.7520000000000001E-3</v>
      </c>
      <c r="I10">
        <v>-8.4060000000000003E-3</v>
      </c>
      <c r="J10">
        <v>-1.098E-3</v>
      </c>
      <c r="K10">
        <v>-3.663E-3</v>
      </c>
      <c r="L10">
        <v>-8.3560000000000006E-3</v>
      </c>
      <c r="M10">
        <v>1.031E-3</v>
      </c>
      <c r="N10" s="1">
        <f t="shared" si="2"/>
        <v>13.824830396230801</v>
      </c>
      <c r="O10" s="2">
        <f t="shared" si="0"/>
        <v>8.1559697493605086</v>
      </c>
      <c r="P10" s="2">
        <f t="shared" si="0"/>
        <v>19.493665766831466</v>
      </c>
      <c r="Q10" s="2">
        <f t="shared" si="3"/>
        <v>-0.13573356789711546</v>
      </c>
      <c r="R10" s="2">
        <f t="shared" si="1"/>
        <v>-0.25705966210682757</v>
      </c>
      <c r="S10" s="2">
        <f t="shared" si="1"/>
        <v>-1.4154710991133083E-2</v>
      </c>
      <c r="T10" s="2">
        <f t="shared" si="1"/>
        <v>-1.2011283326761502</v>
      </c>
      <c r="U10" s="2">
        <f t="shared" si="1"/>
        <v>-2.124723224847584</v>
      </c>
      <c r="V10" s="2">
        <f t="shared" si="1"/>
        <v>-0.27753344050471657</v>
      </c>
      <c r="W10" s="2">
        <f t="shared" si="1"/>
        <v>-0.92586975643786584</v>
      </c>
      <c r="X10" s="2">
        <f t="shared" si="1"/>
        <v>-2.1120850900340722</v>
      </c>
      <c r="Y10" s="3">
        <f t="shared" si="1"/>
        <v>0.26059833985461084</v>
      </c>
    </row>
    <row r="11" spans="1:27">
      <c r="A11">
        <f t="shared" si="4"/>
        <v>6</v>
      </c>
      <c r="B11">
        <v>4.9557099999999998</v>
      </c>
      <c r="C11">
        <v>2.7018499999999999</v>
      </c>
      <c r="D11">
        <v>7.2095599999999997</v>
      </c>
      <c r="E11">
        <v>-6.2600000000000004E-4</v>
      </c>
      <c r="F11">
        <v>-1.1379999999999999E-3</v>
      </c>
      <c r="G11">
        <v>-1.15E-4</v>
      </c>
      <c r="H11">
        <v>-5.084E-3</v>
      </c>
      <c r="I11">
        <v>-8.9130000000000008E-3</v>
      </c>
      <c r="J11">
        <v>-1.2539999999999999E-3</v>
      </c>
      <c r="K11">
        <v>-4.5529999999999998E-3</v>
      </c>
      <c r="L11">
        <v>-9.6589999999999992E-3</v>
      </c>
      <c r="M11">
        <v>5.5199999999999997E-4</v>
      </c>
      <c r="N11" s="1">
        <f t="shared" si="2"/>
        <v>12.526186215333594</v>
      </c>
      <c r="O11" s="2">
        <f t="shared" si="0"/>
        <v>6.8292689091773067</v>
      </c>
      <c r="P11" s="2">
        <f t="shared" si="0"/>
        <v>18.223078245220254</v>
      </c>
      <c r="Q11" s="2">
        <f t="shared" si="3"/>
        <v>-0.15822944786516627</v>
      </c>
      <c r="R11" s="2">
        <f t="shared" si="1"/>
        <v>-0.28764394835552581</v>
      </c>
      <c r="S11" s="2">
        <f t="shared" si="1"/>
        <v>-2.9067710071076867E-2</v>
      </c>
      <c r="T11" s="2">
        <f t="shared" si="1"/>
        <v>-1.2850455478378677</v>
      </c>
      <c r="U11" s="2">
        <f t="shared" si="1"/>
        <v>-2.2528739118565926</v>
      </c>
      <c r="V11" s="2">
        <f t="shared" si="1"/>
        <v>-0.31696442112287293</v>
      </c>
      <c r="W11" s="2">
        <f t="shared" si="1"/>
        <v>-1.1508285561183735</v>
      </c>
      <c r="X11" s="2">
        <f t="shared" si="1"/>
        <v>-2.4414348832741863</v>
      </c>
      <c r="Y11" s="3">
        <f t="shared" si="1"/>
        <v>0.13952500834116896</v>
      </c>
    </row>
    <row r="12" spans="1:27">
      <c r="A12">
        <f t="shared" si="4"/>
        <v>7</v>
      </c>
      <c r="B12">
        <v>3.9921700000000002</v>
      </c>
      <c r="C12">
        <v>1.9188499999999999</v>
      </c>
      <c r="D12">
        <v>6.0655000000000001</v>
      </c>
      <c r="E12">
        <v>-6.38E-4</v>
      </c>
      <c r="F12">
        <v>-1.1709999999999999E-3</v>
      </c>
      <c r="G12">
        <v>-1.05E-4</v>
      </c>
      <c r="H12">
        <v>-5.2529999999999999E-3</v>
      </c>
      <c r="I12">
        <v>-9.1680000000000008E-3</v>
      </c>
      <c r="J12">
        <v>-1.338E-3</v>
      </c>
      <c r="K12">
        <v>-5.3299999999999997E-3</v>
      </c>
      <c r="L12">
        <v>-1.0814000000000001E-2</v>
      </c>
      <c r="M12">
        <v>1.54E-4</v>
      </c>
      <c r="N12" s="1">
        <f t="shared" si="2"/>
        <v>10.090716531691386</v>
      </c>
      <c r="O12" s="2">
        <f t="shared" si="0"/>
        <v>4.8501369973813775</v>
      </c>
      <c r="P12" s="2">
        <f t="shared" si="0"/>
        <v>15.331321342271021</v>
      </c>
      <c r="Q12" s="2">
        <f t="shared" si="3"/>
        <v>-0.16126260022040903</v>
      </c>
      <c r="R12" s="2">
        <f t="shared" si="1"/>
        <v>-0.29598511733244354</v>
      </c>
      <c r="S12" s="2">
        <f t="shared" si="1"/>
        <v>-2.6540083108374531E-2</v>
      </c>
      <c r="T12" s="2">
        <f t="shared" si="1"/>
        <v>-1.3277624435075372</v>
      </c>
      <c r="U12" s="2">
        <f t="shared" si="1"/>
        <v>-2.3173283994055018</v>
      </c>
      <c r="V12" s="2">
        <f t="shared" si="1"/>
        <v>-0.3381964876095726</v>
      </c>
      <c r="W12" s="2">
        <f t="shared" si="1"/>
        <v>-1.3472251711203449</v>
      </c>
      <c r="X12" s="2">
        <f t="shared" si="1"/>
        <v>-2.7333757974663069</v>
      </c>
      <c r="Y12" s="3">
        <f t="shared" si="1"/>
        <v>3.8925455225615982E-2</v>
      </c>
    </row>
    <row r="13" spans="1:27">
      <c r="A13">
        <f t="shared" si="4"/>
        <v>8</v>
      </c>
      <c r="B13">
        <v>3.3630100000000001</v>
      </c>
      <c r="C13">
        <v>1.3353299999999999</v>
      </c>
      <c r="D13">
        <v>5.3906900000000002</v>
      </c>
      <c r="E13">
        <v>-6.8300000000000001E-4</v>
      </c>
      <c r="F13">
        <v>-1.2470000000000001E-3</v>
      </c>
      <c r="G13">
        <v>-1.1900000000000001E-4</v>
      </c>
      <c r="H13">
        <v>-5.3410000000000003E-3</v>
      </c>
      <c r="I13">
        <v>-9.2929999999999992E-3</v>
      </c>
      <c r="J13">
        <v>-1.389E-3</v>
      </c>
      <c r="K13">
        <v>-5.8979999999999996E-3</v>
      </c>
      <c r="L13">
        <v>-1.1689E-2</v>
      </c>
      <c r="M13">
        <v>-1.08E-4</v>
      </c>
      <c r="N13" s="1">
        <f t="shared" si="2"/>
        <v>8.5004347518375845</v>
      </c>
      <c r="O13" s="2">
        <f t="shared" si="0"/>
        <v>3.3752161121053104</v>
      </c>
      <c r="P13" s="2">
        <f t="shared" si="0"/>
        <v>13.625653391569857</v>
      </c>
      <c r="Q13" s="2">
        <f t="shared" si="3"/>
        <v>-0.17263692155256957</v>
      </c>
      <c r="R13" s="2">
        <f t="shared" si="1"/>
        <v>-0.31519508224898135</v>
      </c>
      <c r="S13" s="2">
        <f t="shared" si="1"/>
        <v>-3.0078760856157804E-2</v>
      </c>
      <c r="T13" s="2">
        <f t="shared" si="1"/>
        <v>-1.3500055607793178</v>
      </c>
      <c r="U13" s="2">
        <f t="shared" si="1"/>
        <v>-2.3489237364392808</v>
      </c>
      <c r="V13" s="2">
        <f t="shared" si="1"/>
        <v>-0.3510873851193545</v>
      </c>
      <c r="W13" s="2">
        <f t="shared" si="1"/>
        <v>-1.4907943826018379</v>
      </c>
      <c r="X13" s="2">
        <f t="shared" si="1"/>
        <v>-2.9545431567027611</v>
      </c>
      <c r="Y13" s="3">
        <f t="shared" si="1"/>
        <v>-2.7298371197185228E-2</v>
      </c>
    </row>
    <row r="14" spans="1:27">
      <c r="A14">
        <f t="shared" si="4"/>
        <v>9</v>
      </c>
      <c r="B14">
        <v>2.9059499999999998</v>
      </c>
      <c r="C14">
        <v>0.90493999999999997</v>
      </c>
      <c r="D14">
        <v>4.9069599999999998</v>
      </c>
      <c r="E14">
        <v>-7.5199999999999996E-4</v>
      </c>
      <c r="F14">
        <v>-1.348E-3</v>
      </c>
      <c r="G14">
        <v>-1.5699999999999999E-4</v>
      </c>
      <c r="H14">
        <v>-5.3379999999999999E-3</v>
      </c>
      <c r="I14">
        <v>-9.2709999999999997E-3</v>
      </c>
      <c r="J14">
        <v>-1.4040000000000001E-3</v>
      </c>
      <c r="K14">
        <v>-6.2379999999999996E-3</v>
      </c>
      <c r="L14">
        <v>-1.2265E-2</v>
      </c>
      <c r="M14">
        <v>-2.1100000000000001E-4</v>
      </c>
      <c r="N14" s="1">
        <f t="shared" si="2"/>
        <v>7.3451575722648537</v>
      </c>
      <c r="O14" s="2">
        <f t="shared" si="0"/>
        <v>2.2873507436278522</v>
      </c>
      <c r="P14" s="2">
        <f t="shared" si="0"/>
        <v>12.402964400901855</v>
      </c>
      <c r="Q14" s="2">
        <f t="shared" si="3"/>
        <v>-0.19007754759521567</v>
      </c>
      <c r="R14" s="2">
        <f t="shared" si="1"/>
        <v>-0.34072411457227492</v>
      </c>
      <c r="S14" s="2">
        <f t="shared" si="1"/>
        <v>-3.9683743314426673E-2</v>
      </c>
      <c r="T14" s="2">
        <f t="shared" si="1"/>
        <v>-1.3492472726905069</v>
      </c>
      <c r="U14" s="2">
        <f t="shared" si="1"/>
        <v>-2.3433629571213359</v>
      </c>
      <c r="V14" s="2">
        <f t="shared" si="1"/>
        <v>-0.354878825563408</v>
      </c>
      <c r="W14" s="2">
        <f t="shared" si="1"/>
        <v>-1.5767336993337171</v>
      </c>
      <c r="X14" s="2">
        <f t="shared" si="1"/>
        <v>-3.1001344697544151</v>
      </c>
      <c r="Y14" s="3">
        <f t="shared" si="1"/>
        <v>-5.3332928913019294E-2</v>
      </c>
    </row>
    <row r="15" spans="1:27">
      <c r="A15">
        <f t="shared" si="4"/>
        <v>10</v>
      </c>
      <c r="B15">
        <v>2.56073</v>
      </c>
      <c r="C15">
        <v>0.598916</v>
      </c>
      <c r="D15">
        <v>4.5225400000000002</v>
      </c>
      <c r="E15">
        <v>-8.0999999999999996E-4</v>
      </c>
      <c r="F15">
        <v>-1.4300000000000001E-3</v>
      </c>
      <c r="G15">
        <v>-1.9000000000000001E-4</v>
      </c>
      <c r="H15">
        <v>-5.2620000000000002E-3</v>
      </c>
      <c r="I15">
        <v>-9.1369999999999993E-3</v>
      </c>
      <c r="J15">
        <v>-1.387E-3</v>
      </c>
      <c r="K15">
        <v>-6.4190000000000002E-3</v>
      </c>
      <c r="L15">
        <v>-1.2611000000000001E-2</v>
      </c>
      <c r="M15">
        <v>-2.2800000000000001E-4</v>
      </c>
      <c r="N15" s="1">
        <f t="shared" si="2"/>
        <v>6.4725701922007532</v>
      </c>
      <c r="O15" s="2">
        <f t="shared" si="0"/>
        <v>1.5138362299938324</v>
      </c>
      <c r="P15" s="2">
        <f t="shared" si="0"/>
        <v>11.431294043899824</v>
      </c>
      <c r="Q15" s="2">
        <f t="shared" si="3"/>
        <v>-0.2047377839788892</v>
      </c>
      <c r="R15" s="2">
        <f t="shared" si="1"/>
        <v>-0.36145065566643414</v>
      </c>
      <c r="S15" s="2">
        <f t="shared" si="1"/>
        <v>-4.8024912291344389E-2</v>
      </c>
      <c r="T15" s="2">
        <f t="shared" si="1"/>
        <v>-1.3300373077739693</v>
      </c>
      <c r="U15" s="2">
        <f t="shared" si="1"/>
        <v>-2.3094927558211245</v>
      </c>
      <c r="V15" s="2">
        <f t="shared" si="1"/>
        <v>-0.35058185972681399</v>
      </c>
      <c r="W15" s="2">
        <f t="shared" si="1"/>
        <v>-1.6224837473586298</v>
      </c>
      <c r="X15" s="2">
        <f t="shared" si="1"/>
        <v>-3.1875903626639164</v>
      </c>
      <c r="Y15" s="3">
        <f t="shared" si="1"/>
        <v>-5.7629894749613268E-2</v>
      </c>
    </row>
    <row r="16" spans="1:27">
      <c r="A16">
        <f t="shared" si="4"/>
        <v>11</v>
      </c>
      <c r="B16">
        <v>2.24621</v>
      </c>
      <c r="C16">
        <v>0.36649199999999998</v>
      </c>
      <c r="D16">
        <v>4.1259199999999998</v>
      </c>
      <c r="E16">
        <v>-8.4400000000000002E-4</v>
      </c>
      <c r="F16">
        <v>-1.4809999999999999E-3</v>
      </c>
      <c r="G16">
        <v>-2.0599999999999999E-4</v>
      </c>
      <c r="H16">
        <v>-5.1320000000000003E-3</v>
      </c>
      <c r="I16">
        <v>-8.9110000000000005E-3</v>
      </c>
      <c r="J16">
        <v>-1.3519999999999999E-3</v>
      </c>
      <c r="K16">
        <v>-6.4900000000000001E-3</v>
      </c>
      <c r="L16">
        <v>-1.2773E-2</v>
      </c>
      <c r="M16">
        <v>-2.0699999999999999E-4</v>
      </c>
      <c r="N16" s="1">
        <f t="shared" si="2"/>
        <v>5.6775809598916149</v>
      </c>
      <c r="O16" s="2">
        <f t="shared" si="0"/>
        <v>0.92635506081470453</v>
      </c>
      <c r="P16" s="2">
        <f t="shared" si="0"/>
        <v>10.428786637952822</v>
      </c>
      <c r="Q16" s="2">
        <f t="shared" si="3"/>
        <v>-0.21333171565207718</v>
      </c>
      <c r="R16" s="2">
        <f t="shared" si="1"/>
        <v>-0.37434155317621592</v>
      </c>
      <c r="S16" s="2">
        <f t="shared" si="1"/>
        <v>-5.2069115431668124E-2</v>
      </c>
      <c r="T16" s="2">
        <f t="shared" si="1"/>
        <v>-1.297178157258839</v>
      </c>
      <c r="U16" s="2">
        <f t="shared" si="1"/>
        <v>-2.252368386464052</v>
      </c>
      <c r="V16" s="2">
        <f t="shared" si="1"/>
        <v>-0.34173516535735582</v>
      </c>
      <c r="W16" s="2">
        <f t="shared" si="1"/>
        <v>-1.6404298987938162</v>
      </c>
      <c r="X16" s="2">
        <f t="shared" si="1"/>
        <v>-3.2285379194596939</v>
      </c>
      <c r="Y16" s="3">
        <f t="shared" si="1"/>
        <v>-5.2321878127938357E-2</v>
      </c>
    </row>
    <row r="17" spans="1:25">
      <c r="A17">
        <f t="shared" si="4"/>
        <v>12</v>
      </c>
      <c r="B17">
        <v>1.9759599999999999</v>
      </c>
      <c r="C17">
        <v>0.185727</v>
      </c>
      <c r="D17">
        <v>3.7661899999999999</v>
      </c>
      <c r="E17">
        <v>-8.7000000000000001E-4</v>
      </c>
      <c r="F17">
        <v>-1.524E-3</v>
      </c>
      <c r="G17">
        <v>-2.1699999999999999E-4</v>
      </c>
      <c r="H17">
        <v>-4.9789999999999999E-3</v>
      </c>
      <c r="I17">
        <v>-8.6499999999999997E-3</v>
      </c>
      <c r="J17">
        <v>-1.3090000000000001E-3</v>
      </c>
      <c r="K17">
        <v>-6.4700000000000001E-3</v>
      </c>
      <c r="L17">
        <v>-1.2781000000000001E-2</v>
      </c>
      <c r="M17">
        <v>-1.5899999999999999E-4</v>
      </c>
      <c r="N17" s="1">
        <f t="shared" si="2"/>
        <v>4.994489773221308</v>
      </c>
      <c r="O17" s="2">
        <f t="shared" si="0"/>
        <v>0.4694485729018168</v>
      </c>
      <c r="P17" s="2">
        <f t="shared" si="0"/>
        <v>9.519523390659911</v>
      </c>
      <c r="Q17" s="2">
        <f t="shared" si="3"/>
        <v>-0.21990354575510324</v>
      </c>
      <c r="R17" s="2">
        <f t="shared" si="1"/>
        <v>-0.38521034911583607</v>
      </c>
      <c r="S17" s="2">
        <f t="shared" si="1"/>
        <v>-5.4849505090640696E-2</v>
      </c>
      <c r="T17" s="2">
        <f t="shared" si="1"/>
        <v>-1.2585054647294933</v>
      </c>
      <c r="U17" s="2">
        <f t="shared" si="1"/>
        <v>-2.1863973227375206</v>
      </c>
      <c r="V17" s="2">
        <f t="shared" si="1"/>
        <v>-0.33086636941773584</v>
      </c>
      <c r="W17" s="2">
        <f t="shared" si="1"/>
        <v>-1.6353746448684117</v>
      </c>
      <c r="X17" s="2">
        <f t="shared" si="1"/>
        <v>-3.2305600210298562</v>
      </c>
      <c r="Y17" s="3">
        <f t="shared" si="1"/>
        <v>-4.0189268706967138E-2</v>
      </c>
    </row>
    <row r="18" spans="1:25">
      <c r="A18">
        <f t="shared" si="4"/>
        <v>13</v>
      </c>
      <c r="B18">
        <v>1.73387</v>
      </c>
      <c r="C18">
        <v>2.5100000000000001E-2</v>
      </c>
      <c r="D18">
        <v>3.44265</v>
      </c>
      <c r="E18">
        <v>-8.9899999999999995E-4</v>
      </c>
      <c r="F18">
        <v>-1.5690000000000001E-3</v>
      </c>
      <c r="G18">
        <v>-2.3000000000000001E-4</v>
      </c>
      <c r="H18">
        <v>-4.8209999999999998E-3</v>
      </c>
      <c r="I18">
        <v>-8.3820000000000006E-3</v>
      </c>
      <c r="J18">
        <v>-1.2600000000000001E-3</v>
      </c>
      <c r="K18">
        <v>-6.3680000000000004E-3</v>
      </c>
      <c r="L18">
        <v>-1.2657E-2</v>
      </c>
      <c r="M18">
        <v>-7.8999999999999996E-5</v>
      </c>
      <c r="N18" s="1">
        <f t="shared" si="2"/>
        <v>4.3825765618206995</v>
      </c>
      <c r="O18" s="2">
        <f t="shared" si="0"/>
        <v>6.3443436763828645E-2</v>
      </c>
      <c r="P18" s="2">
        <f t="shared" si="0"/>
        <v>8.7017349631471976</v>
      </c>
      <c r="Q18" s="2">
        <f t="shared" si="3"/>
        <v>-0.22723366394694</v>
      </c>
      <c r="R18" s="2">
        <f t="shared" si="1"/>
        <v>-0.39658467044799656</v>
      </c>
      <c r="S18" s="2">
        <f t="shared" si="1"/>
        <v>-5.8135420142153733E-2</v>
      </c>
      <c r="T18" s="2">
        <f t="shared" si="1"/>
        <v>-1.2185689587187962</v>
      </c>
      <c r="U18" s="2">
        <f t="shared" si="1"/>
        <v>-2.1186569201370982</v>
      </c>
      <c r="V18" s="2">
        <f t="shared" si="1"/>
        <v>-0.31848099730049434</v>
      </c>
      <c r="W18" s="2">
        <f t="shared" si="1"/>
        <v>-1.6095928498488479</v>
      </c>
      <c r="X18" s="2">
        <f t="shared" si="1"/>
        <v>-3.1992174466923471</v>
      </c>
      <c r="Y18" s="3">
        <f t="shared" si="1"/>
        <v>-1.9968253005348453E-2</v>
      </c>
    </row>
    <row r="19" spans="1:25">
      <c r="A19">
        <f t="shared" si="4"/>
        <v>14</v>
      </c>
      <c r="B19">
        <v>1.52057</v>
      </c>
      <c r="C19">
        <v>-0.117547</v>
      </c>
      <c r="D19">
        <v>3.1586799999999999</v>
      </c>
      <c r="E19">
        <v>-9.2599999999999996E-4</v>
      </c>
      <c r="F19">
        <v>-1.6100000000000001E-3</v>
      </c>
      <c r="G19">
        <v>-2.43E-4</v>
      </c>
      <c r="H19">
        <v>-4.6589999999999999E-3</v>
      </c>
      <c r="I19">
        <v>-8.1200000000000005E-3</v>
      </c>
      <c r="J19">
        <v>-1.199E-3</v>
      </c>
      <c r="K19">
        <v>-6.202E-3</v>
      </c>
      <c r="L19">
        <v>-1.2430999999999999E-2</v>
      </c>
      <c r="M19">
        <v>2.8E-5</v>
      </c>
      <c r="N19" s="1">
        <f t="shared" si="2"/>
        <v>3.8434337306762911</v>
      </c>
      <c r="O19" s="2">
        <f t="shared" si="0"/>
        <v>-0.29711496658477149</v>
      </c>
      <c r="P19" s="2">
        <f t="shared" si="0"/>
        <v>7.9839647345486151</v>
      </c>
      <c r="Q19" s="2">
        <f t="shared" si="3"/>
        <v>-0.23405825674623634</v>
      </c>
      <c r="R19" s="2">
        <f t="shared" si="1"/>
        <v>-0.40694794099507614</v>
      </c>
      <c r="S19" s="2">
        <f t="shared" si="1"/>
        <v>-6.1421335193666764E-2</v>
      </c>
      <c r="T19" s="2">
        <f t="shared" si="1"/>
        <v>-1.1776214019230185</v>
      </c>
      <c r="U19" s="2">
        <f t="shared" si="1"/>
        <v>-2.0524330937142969</v>
      </c>
      <c r="V19" s="2">
        <f t="shared" si="1"/>
        <v>-0.30306247282801008</v>
      </c>
      <c r="W19" s="2">
        <f t="shared" si="1"/>
        <v>-1.5676342422679888</v>
      </c>
      <c r="X19" s="2">
        <f t="shared" si="1"/>
        <v>-3.1420930773352738</v>
      </c>
      <c r="Y19" s="3">
        <f t="shared" si="1"/>
        <v>7.0773554955665414E-3</v>
      </c>
    </row>
    <row r="20" spans="1:25">
      <c r="A20">
        <f t="shared" si="4"/>
        <v>15</v>
      </c>
      <c r="B20">
        <v>1.3366</v>
      </c>
      <c r="C20">
        <v>-0.235344</v>
      </c>
      <c r="D20">
        <v>2.90855</v>
      </c>
      <c r="E20">
        <v>-9.4700000000000003E-4</v>
      </c>
      <c r="F20">
        <v>-1.642E-3</v>
      </c>
      <c r="G20">
        <v>-2.5300000000000002E-4</v>
      </c>
      <c r="H20">
        <v>-4.4929999999999996E-3</v>
      </c>
      <c r="I20">
        <v>-7.8659999999999997E-3</v>
      </c>
      <c r="J20">
        <v>-1.119E-3</v>
      </c>
      <c r="K20">
        <v>-5.9919999999999999E-3</v>
      </c>
      <c r="L20">
        <v>-1.2133E-2</v>
      </c>
      <c r="M20">
        <v>1.4899999999999999E-4</v>
      </c>
      <c r="N20" s="1">
        <f t="shared" si="2"/>
        <v>3.3784261983479427</v>
      </c>
      <c r="O20" s="2">
        <f t="shared" si="0"/>
        <v>-0.59486183991021857</v>
      </c>
      <c r="P20" s="2">
        <f t="shared" si="0"/>
        <v>7.3517294023678801</v>
      </c>
      <c r="Q20" s="2">
        <f t="shared" si="3"/>
        <v>-0.23936627336791125</v>
      </c>
      <c r="R20" s="2">
        <f t="shared" si="1"/>
        <v>-0.41503634727572364</v>
      </c>
      <c r="S20" s="2">
        <f t="shared" si="1"/>
        <v>-6.394896215636911E-2</v>
      </c>
      <c r="T20" s="2">
        <f t="shared" si="1"/>
        <v>-1.1356627943421596</v>
      </c>
      <c r="U20" s="2">
        <f t="shared" si="1"/>
        <v>-1.9882313688616575</v>
      </c>
      <c r="V20" s="2">
        <f t="shared" si="1"/>
        <v>-0.28284145712639142</v>
      </c>
      <c r="W20" s="2">
        <f t="shared" si="1"/>
        <v>-1.5145540760512397</v>
      </c>
      <c r="X20" s="2">
        <f t="shared" si="1"/>
        <v>-3.0667697938467446</v>
      </c>
      <c r="Y20" s="3">
        <f t="shared" si="1"/>
        <v>3.7661641744264805E-2</v>
      </c>
    </row>
    <row r="21" spans="1:25">
      <c r="A21">
        <f t="shared" si="4"/>
        <v>16</v>
      </c>
      <c r="B21">
        <v>1.1795599999999999</v>
      </c>
      <c r="C21">
        <v>-0.32899600000000001</v>
      </c>
      <c r="D21">
        <v>2.6881200000000001</v>
      </c>
      <c r="E21">
        <v>-9.6500000000000004E-4</v>
      </c>
      <c r="F21">
        <v>-1.67E-3</v>
      </c>
      <c r="G21">
        <v>-2.5900000000000001E-4</v>
      </c>
      <c r="H21">
        <v>-4.3210000000000002E-3</v>
      </c>
      <c r="I21">
        <v>-7.6210000000000002E-3</v>
      </c>
      <c r="J21">
        <v>-1.021E-3</v>
      </c>
      <c r="K21">
        <v>-5.7549999999999997E-3</v>
      </c>
      <c r="L21">
        <v>-1.1787000000000001E-2</v>
      </c>
      <c r="M21">
        <v>2.7700000000000001E-4</v>
      </c>
      <c r="N21" s="1">
        <f t="shared" si="2"/>
        <v>2.9814876601251674</v>
      </c>
      <c r="O21" s="2">
        <f t="shared" si="2"/>
        <v>-0.83157916022121781</v>
      </c>
      <c r="P21" s="2">
        <f t="shared" si="2"/>
        <v>6.7945645909794044</v>
      </c>
      <c r="Q21" s="2">
        <f t="shared" si="3"/>
        <v>-0.24391600190077545</v>
      </c>
      <c r="R21" s="2">
        <f t="shared" si="3"/>
        <v>-0.42211370277129018</v>
      </c>
      <c r="S21" s="2">
        <f t="shared" si="3"/>
        <v>-6.5465538333990506E-2</v>
      </c>
      <c r="T21" s="2">
        <f t="shared" si="3"/>
        <v>-1.0921876105836796</v>
      </c>
      <c r="U21" s="2">
        <f t="shared" si="3"/>
        <v>-1.9263045082754504</v>
      </c>
      <c r="V21" s="2">
        <f t="shared" si="3"/>
        <v>-0.25807071289190853</v>
      </c>
      <c r="W21" s="2">
        <f t="shared" si="3"/>
        <v>-1.4546493170351946</v>
      </c>
      <c r="X21" s="2">
        <f t="shared" si="3"/>
        <v>-2.9793139009372438</v>
      </c>
      <c r="Y21" s="3">
        <f t="shared" si="3"/>
        <v>7.001526686685472E-2</v>
      </c>
    </row>
    <row r="22" spans="1:25">
      <c r="A22">
        <f t="shared" si="4"/>
        <v>17</v>
      </c>
      <c r="B22">
        <v>1.0399</v>
      </c>
      <c r="C22">
        <v>-0.40745700000000001</v>
      </c>
      <c r="D22">
        <v>2.48725</v>
      </c>
      <c r="E22">
        <v>-9.7900000000000005E-4</v>
      </c>
      <c r="F22">
        <v>-1.694E-3</v>
      </c>
      <c r="G22">
        <v>-2.6499999999999999E-4</v>
      </c>
      <c r="H22">
        <v>-4.1469999999999996E-3</v>
      </c>
      <c r="I22">
        <v>-7.3870000000000003E-3</v>
      </c>
      <c r="J22">
        <v>-9.0700000000000004E-4</v>
      </c>
      <c r="K22">
        <v>-5.4999999999999997E-3</v>
      </c>
      <c r="L22">
        <v>-1.1407E-2</v>
      </c>
      <c r="M22">
        <v>4.0700000000000003E-4</v>
      </c>
      <c r="N22" s="1">
        <f t="shared" si="2"/>
        <v>2.6284792785141597</v>
      </c>
      <c r="O22" s="2">
        <f t="shared" si="2"/>
        <v>-1.0298992993418059</v>
      </c>
      <c r="P22" s="2">
        <f t="shared" si="2"/>
        <v>6.2868401629813855</v>
      </c>
      <c r="Q22" s="2">
        <f t="shared" si="3"/>
        <v>-0.24745467964855872</v>
      </c>
      <c r="R22" s="2">
        <f t="shared" si="3"/>
        <v>-0.42818000748177576</v>
      </c>
      <c r="S22" s="2">
        <f t="shared" si="3"/>
        <v>-6.6982114511611915E-2</v>
      </c>
      <c r="T22" s="2">
        <f t="shared" si="3"/>
        <v>-1.0482069014326587</v>
      </c>
      <c r="U22" s="2">
        <f t="shared" si="3"/>
        <v>-1.8671580373482157</v>
      </c>
      <c r="V22" s="2">
        <f t="shared" si="3"/>
        <v>-0.22925576551710189</v>
      </c>
      <c r="W22" s="2">
        <f t="shared" si="3"/>
        <v>-1.3901948294862847</v>
      </c>
      <c r="X22" s="2">
        <f t="shared" si="3"/>
        <v>-2.8832640763545552</v>
      </c>
      <c r="Y22" s="3">
        <f t="shared" si="3"/>
        <v>0.10287441738198508</v>
      </c>
    </row>
    <row r="23" spans="1:25">
      <c r="A23">
        <f t="shared" si="4"/>
        <v>18</v>
      </c>
      <c r="B23">
        <v>0.91226499999999999</v>
      </c>
      <c r="C23">
        <v>-0.47660400000000003</v>
      </c>
      <c r="D23">
        <v>2.3011300000000001</v>
      </c>
      <c r="E23">
        <v>-9.9200000000000004E-4</v>
      </c>
      <c r="F23">
        <v>-1.7149999999999999E-3</v>
      </c>
      <c r="G23">
        <v>-2.7E-4</v>
      </c>
      <c r="H23">
        <v>-3.973E-3</v>
      </c>
      <c r="I23">
        <v>-7.1630000000000001E-3</v>
      </c>
      <c r="J23">
        <v>-7.8299999999999995E-4</v>
      </c>
      <c r="K23">
        <v>-5.2329999999999998E-3</v>
      </c>
      <c r="L23">
        <v>-1.1004E-2</v>
      </c>
      <c r="M23">
        <v>5.3799999999999996E-4</v>
      </c>
      <c r="N23" s="1">
        <f t="shared" si="2"/>
        <v>2.3058656111296467</v>
      </c>
      <c r="O23" s="2">
        <f t="shared" si="2"/>
        <v>-1.2046771209317844</v>
      </c>
      <c r="P23" s="2">
        <f t="shared" si="2"/>
        <v>5.8163982326832269</v>
      </c>
      <c r="Q23" s="2">
        <f t="shared" si="3"/>
        <v>-0.25074059470007176</v>
      </c>
      <c r="R23" s="2">
        <f t="shared" si="3"/>
        <v>-0.43348802410345061</v>
      </c>
      <c r="S23" s="2">
        <f t="shared" si="3"/>
        <v>-6.8245927992963071E-2</v>
      </c>
      <c r="T23" s="2">
        <f t="shared" si="3"/>
        <v>-1.0042261922816382</v>
      </c>
      <c r="U23" s="2">
        <f t="shared" si="3"/>
        <v>-1.8105391933836836</v>
      </c>
      <c r="V23" s="2">
        <f t="shared" si="3"/>
        <v>-0.19791319117959291</v>
      </c>
      <c r="W23" s="2">
        <f t="shared" si="3"/>
        <v>-1.3227071895821325</v>
      </c>
      <c r="X23" s="2">
        <f t="shared" si="3"/>
        <v>-2.781400709757651</v>
      </c>
      <c r="Y23" s="3">
        <f t="shared" si="3"/>
        <v>0.13598633059338566</v>
      </c>
    </row>
    <row r="24" spans="1:25">
      <c r="A24">
        <f t="shared" si="4"/>
        <v>19</v>
      </c>
      <c r="B24">
        <v>0.79632700000000001</v>
      </c>
      <c r="C24">
        <v>-0.53675799999999996</v>
      </c>
      <c r="D24">
        <v>2.12941</v>
      </c>
      <c r="E24">
        <v>-1.0020000000000001E-3</v>
      </c>
      <c r="F24">
        <v>-1.732E-3</v>
      </c>
      <c r="G24">
        <v>-2.72E-4</v>
      </c>
      <c r="H24">
        <v>-3.7980000000000002E-3</v>
      </c>
      <c r="I24">
        <v>-6.9430000000000004E-3</v>
      </c>
      <c r="J24">
        <v>-6.5200000000000002E-4</v>
      </c>
      <c r="K24">
        <v>-4.9610000000000001E-3</v>
      </c>
      <c r="L24">
        <v>-1.0588E-2</v>
      </c>
      <c r="M24">
        <v>6.6600000000000003E-4</v>
      </c>
      <c r="N24" s="1">
        <f t="shared" si="2"/>
        <v>2.0128175963278632</v>
      </c>
      <c r="O24" s="2">
        <f t="shared" si="2"/>
        <v>-1.3567239932461805</v>
      </c>
      <c r="P24" s="2">
        <f t="shared" si="2"/>
        <v>5.3823541306479816</v>
      </c>
      <c r="Q24" s="2">
        <f t="shared" si="3"/>
        <v>-0.25326822166277413</v>
      </c>
      <c r="R24" s="2">
        <f t="shared" si="3"/>
        <v>-0.43778498994004461</v>
      </c>
      <c r="S24" s="2">
        <f t="shared" si="3"/>
        <v>-6.8751453385503536E-2</v>
      </c>
      <c r="T24" s="2">
        <f t="shared" si="3"/>
        <v>-0.95999272043434736</v>
      </c>
      <c r="U24" s="2">
        <f t="shared" si="3"/>
        <v>-1.7549314002042322</v>
      </c>
      <c r="V24" s="2">
        <f t="shared" si="3"/>
        <v>-0.16480127796819233</v>
      </c>
      <c r="W24" s="2">
        <f t="shared" si="3"/>
        <v>-1.2539557361966289</v>
      </c>
      <c r="X24" s="2">
        <f t="shared" si="3"/>
        <v>-2.6762514281092336</v>
      </c>
      <c r="Y24" s="3">
        <f t="shared" si="3"/>
        <v>0.1683399557159756</v>
      </c>
    </row>
    <row r="25" spans="1:25">
      <c r="A25">
        <f t="shared" si="4"/>
        <v>20</v>
      </c>
      <c r="B25">
        <v>0.69245100000000004</v>
      </c>
      <c r="C25">
        <v>-0.58724600000000005</v>
      </c>
      <c r="D25">
        <v>1.9721500000000001</v>
      </c>
      <c r="E25">
        <v>-1.01E-3</v>
      </c>
      <c r="F25">
        <v>-1.7470000000000001E-3</v>
      </c>
      <c r="G25">
        <v>-2.7399999999999999E-4</v>
      </c>
      <c r="H25">
        <v>-3.6210000000000001E-3</v>
      </c>
      <c r="I25">
        <v>-6.7270000000000003E-3</v>
      </c>
      <c r="J25">
        <v>-5.1599999999999997E-4</v>
      </c>
      <c r="K25">
        <v>-4.6889999999999996E-3</v>
      </c>
      <c r="L25">
        <v>-1.0167000000000001E-2</v>
      </c>
      <c r="M25">
        <v>7.9000000000000001E-4</v>
      </c>
      <c r="N25" s="1">
        <f t="shared" si="2"/>
        <v>1.7502578179501955</v>
      </c>
      <c r="O25" s="2">
        <f t="shared" si="2"/>
        <v>-1.4843388233390962</v>
      </c>
      <c r="P25" s="2">
        <f t="shared" si="2"/>
        <v>4.9848595144934125</v>
      </c>
      <c r="Q25" s="2">
        <f t="shared" si="3"/>
        <v>-0.25529032323293599</v>
      </c>
      <c r="R25" s="2">
        <f t="shared" si="3"/>
        <v>-0.44157643038409811</v>
      </c>
      <c r="S25" s="2">
        <f t="shared" si="3"/>
        <v>-6.9256978778044015E-2</v>
      </c>
      <c r="T25" s="2">
        <f t="shared" si="3"/>
        <v>-0.91525372319451603</v>
      </c>
      <c r="U25" s="2">
        <f t="shared" si="3"/>
        <v>-1.7003346578098617</v>
      </c>
      <c r="V25" s="2">
        <f t="shared" si="3"/>
        <v>-0.13042555127544053</v>
      </c>
      <c r="W25" s="2">
        <f t="shared" si="3"/>
        <v>-1.1852042828111253</v>
      </c>
      <c r="X25" s="2">
        <f t="shared" si="3"/>
        <v>-2.5698383329794656</v>
      </c>
      <c r="Y25" s="3">
        <f t="shared" si="3"/>
        <v>0.19968253005348457</v>
      </c>
    </row>
    <row r="26" spans="1:25">
      <c r="A26">
        <f t="shared" si="4"/>
        <v>21</v>
      </c>
      <c r="B26">
        <v>0.598943</v>
      </c>
      <c r="C26">
        <v>-0.62911700000000004</v>
      </c>
      <c r="D26">
        <v>1.827</v>
      </c>
      <c r="E26">
        <v>-1.016E-3</v>
      </c>
      <c r="F26">
        <v>-1.758E-3</v>
      </c>
      <c r="G26">
        <v>-2.7300000000000002E-4</v>
      </c>
      <c r="H26">
        <v>-3.4450000000000001E-3</v>
      </c>
      <c r="I26">
        <v>-6.5110000000000003E-3</v>
      </c>
      <c r="J26">
        <v>-3.8000000000000002E-4</v>
      </c>
      <c r="K26">
        <v>-4.4190000000000002E-3</v>
      </c>
      <c r="L26">
        <v>-9.7459999999999995E-3</v>
      </c>
      <c r="M26">
        <v>9.0700000000000004E-4</v>
      </c>
      <c r="N26" s="1">
        <f t="shared" si="2"/>
        <v>1.5139044759218254</v>
      </c>
      <c r="O26" s="2">
        <f t="shared" si="2"/>
        <v>-1.5901730918944057</v>
      </c>
      <c r="P26" s="2">
        <f t="shared" si="2"/>
        <v>4.6179744608571678</v>
      </c>
      <c r="Q26" s="2">
        <f t="shared" si="3"/>
        <v>-0.25680689941055734</v>
      </c>
      <c r="R26" s="2">
        <f t="shared" si="3"/>
        <v>-0.44435682004307075</v>
      </c>
      <c r="S26" s="2">
        <f t="shared" si="3"/>
        <v>-6.9004216081773775E-2</v>
      </c>
      <c r="T26" s="2">
        <f t="shared" si="3"/>
        <v>-0.87076748865095488</v>
      </c>
      <c r="U26" s="2">
        <f t="shared" si="3"/>
        <v>-1.6457379154154912</v>
      </c>
      <c r="V26" s="2">
        <f t="shared" si="3"/>
        <v>-9.6049824582688778E-2</v>
      </c>
      <c r="W26" s="2">
        <f t="shared" si="3"/>
        <v>-1.1169583548181625</v>
      </c>
      <c r="X26" s="2">
        <f t="shared" si="3"/>
        <v>-2.4634252378496968</v>
      </c>
      <c r="Y26" s="3">
        <f t="shared" si="3"/>
        <v>0.22925576551710189</v>
      </c>
    </row>
    <row r="27" spans="1:25">
      <c r="A27">
        <f t="shared" si="4"/>
        <v>22</v>
      </c>
      <c r="B27">
        <v>0.51373000000000002</v>
      </c>
      <c r="C27">
        <v>-0.66406799999999999</v>
      </c>
      <c r="D27">
        <v>1.69153</v>
      </c>
      <c r="E27">
        <v>-1.0200000000000001E-3</v>
      </c>
      <c r="F27">
        <v>-1.7669999999999999E-3</v>
      </c>
      <c r="G27">
        <v>-2.72E-4</v>
      </c>
      <c r="H27">
        <v>-3.2699999999999999E-3</v>
      </c>
      <c r="I27">
        <v>-6.2940000000000001E-3</v>
      </c>
      <c r="J27">
        <v>-2.4600000000000002E-4</v>
      </c>
      <c r="K27">
        <v>-4.1549999999999998E-3</v>
      </c>
      <c r="L27">
        <v>-9.3279999999999995E-3</v>
      </c>
      <c r="M27">
        <v>1.0169999999999999E-3</v>
      </c>
      <c r="N27" s="1">
        <f t="shared" si="2"/>
        <v>1.2985177995490713</v>
      </c>
      <c r="O27" s="2">
        <f t="shared" si="2"/>
        <v>-1.6785161818678149</v>
      </c>
      <c r="P27" s="2">
        <f t="shared" si="2"/>
        <v>4.2755568362198826</v>
      </c>
      <c r="Q27" s="2">
        <f t="shared" si="3"/>
        <v>-0.2578179501956383</v>
      </c>
      <c r="R27" s="2">
        <f t="shared" si="3"/>
        <v>-0.44663168430950279</v>
      </c>
      <c r="S27" s="2">
        <f t="shared" si="3"/>
        <v>-6.8751453385503536E-2</v>
      </c>
      <c r="T27" s="2">
        <f t="shared" si="3"/>
        <v>-0.82653401680366401</v>
      </c>
      <c r="U27" s="2">
        <f t="shared" si="3"/>
        <v>-1.5908884103248504</v>
      </c>
      <c r="V27" s="2">
        <f t="shared" si="3"/>
        <v>-6.2179623282477475E-2</v>
      </c>
      <c r="W27" s="2">
        <f t="shared" si="3"/>
        <v>-1.0502290030028207</v>
      </c>
      <c r="X27" s="2">
        <f t="shared" si="3"/>
        <v>-2.3577704308087393</v>
      </c>
      <c r="Y27" s="3">
        <f t="shared" si="3"/>
        <v>0.25705966210682757</v>
      </c>
    </row>
    <row r="28" spans="1:25">
      <c r="A28">
        <f t="shared" si="4"/>
        <v>23</v>
      </c>
      <c r="B28">
        <v>0.43574200000000002</v>
      </c>
      <c r="C28">
        <v>-0.69311100000000003</v>
      </c>
      <c r="D28">
        <v>1.5645899999999999</v>
      </c>
      <c r="E28">
        <v>-1.0219999999999999E-3</v>
      </c>
      <c r="F28">
        <v>-1.774E-3</v>
      </c>
      <c r="G28">
        <v>-2.7E-4</v>
      </c>
      <c r="H28">
        <v>-3.0959999999999998E-3</v>
      </c>
      <c r="I28">
        <v>-6.0749999999999997E-3</v>
      </c>
      <c r="J28">
        <v>-1.17E-4</v>
      </c>
      <c r="K28">
        <v>-3.8990000000000001E-3</v>
      </c>
      <c r="L28">
        <v>-8.9160000000000003E-3</v>
      </c>
      <c r="M28">
        <v>1.119E-3</v>
      </c>
      <c r="N28" s="1">
        <f t="shared" si="2"/>
        <v>1.1013932279818415</v>
      </c>
      <c r="O28" s="2">
        <f t="shared" si="2"/>
        <v>-1.751926051745579</v>
      </c>
      <c r="P28" s="2">
        <f t="shared" si="2"/>
        <v>3.9546998695744482</v>
      </c>
      <c r="Q28" s="2">
        <f t="shared" si="3"/>
        <v>-0.2583234755881787</v>
      </c>
      <c r="R28" s="2">
        <f t="shared" si="3"/>
        <v>-0.44840102318339448</v>
      </c>
      <c r="S28" s="2">
        <f t="shared" si="3"/>
        <v>-6.8245927992963071E-2</v>
      </c>
      <c r="T28" s="2">
        <f t="shared" si="3"/>
        <v>-0.7825533076526433</v>
      </c>
      <c r="U28" s="2">
        <f t="shared" si="3"/>
        <v>-1.535533379841669</v>
      </c>
      <c r="V28" s="2">
        <f t="shared" si="3"/>
        <v>-2.9573235463617335E-2</v>
      </c>
      <c r="W28" s="2">
        <f t="shared" si="3"/>
        <v>-0.98552175275764098</v>
      </c>
      <c r="X28" s="2">
        <f t="shared" si="3"/>
        <v>-2.253632199945403</v>
      </c>
      <c r="Y28" s="3">
        <f t="shared" si="3"/>
        <v>0.28284145712639142</v>
      </c>
    </row>
    <row r="29" spans="1:25">
      <c r="A29">
        <f t="shared" si="4"/>
        <v>24</v>
      </c>
      <c r="B29">
        <v>0.364562</v>
      </c>
      <c r="C29">
        <v>-0.71673900000000001</v>
      </c>
      <c r="D29">
        <v>1.4458599999999999</v>
      </c>
      <c r="E29">
        <v>-1.023E-3</v>
      </c>
      <c r="F29">
        <v>-1.779E-3</v>
      </c>
      <c r="G29">
        <v>-2.6699999999999998E-4</v>
      </c>
      <c r="H29">
        <v>-2.9239999999999999E-3</v>
      </c>
      <c r="I29">
        <v>-5.855E-3</v>
      </c>
      <c r="J29" s="13">
        <v>6.1999999999999999E-6</v>
      </c>
      <c r="K29">
        <v>-3.65E-3</v>
      </c>
      <c r="L29">
        <v>-8.5129999999999997E-3</v>
      </c>
      <c r="M29">
        <v>1.212E-3</v>
      </c>
      <c r="N29" s="1">
        <f t="shared" si="2"/>
        <v>0.92147674077668906</v>
      </c>
      <c r="O29" s="2">
        <f t="shared" si="2"/>
        <v>-1.8116488216203097</v>
      </c>
      <c r="P29" s="2">
        <f t="shared" si="2"/>
        <v>3.6545947202927995</v>
      </c>
      <c r="Q29" s="2">
        <f t="shared" si="3"/>
        <v>-0.25857623828444898</v>
      </c>
      <c r="R29" s="2">
        <f t="shared" si="3"/>
        <v>-0.4496648366647456</v>
      </c>
      <c r="S29" s="2">
        <f t="shared" si="3"/>
        <v>-6.7487639904152366E-2</v>
      </c>
      <c r="T29" s="2">
        <f t="shared" si="3"/>
        <v>-0.73907812389416305</v>
      </c>
      <c r="U29" s="2">
        <f t="shared" si="3"/>
        <v>-1.4799255866622179</v>
      </c>
      <c r="V29" s="2">
        <f t="shared" si="3"/>
        <v>1.5671287168754484E-3</v>
      </c>
      <c r="W29" s="2">
        <f t="shared" si="3"/>
        <v>-0.92258384138635274</v>
      </c>
      <c r="X29" s="2">
        <f t="shared" si="3"/>
        <v>-2.1517688333484988</v>
      </c>
      <c r="Y29" s="3">
        <f t="shared" si="3"/>
        <v>0.30634838787952318</v>
      </c>
    </row>
    <row r="30" spans="1:25">
      <c r="A30">
        <f t="shared" si="4"/>
        <v>25</v>
      </c>
      <c r="B30">
        <v>0.29966999999999999</v>
      </c>
      <c r="C30">
        <v>-0.73549799999999999</v>
      </c>
      <c r="D30">
        <v>1.33484</v>
      </c>
      <c r="E30">
        <v>-1.0219999999999999E-3</v>
      </c>
      <c r="F30">
        <v>-1.781E-3</v>
      </c>
      <c r="G30">
        <v>-2.6200000000000003E-4</v>
      </c>
      <c r="H30">
        <v>-2.7560000000000002E-3</v>
      </c>
      <c r="I30">
        <v>-5.633E-3</v>
      </c>
      <c r="J30">
        <v>1.22E-4</v>
      </c>
      <c r="K30">
        <v>-3.4120000000000001E-3</v>
      </c>
      <c r="L30">
        <v>-8.1200000000000005E-3</v>
      </c>
      <c r="M30">
        <v>1.297E-3</v>
      </c>
      <c r="N30" s="1">
        <f t="shared" si="2"/>
        <v>0.75745397191300912</v>
      </c>
      <c r="O30" s="2">
        <f t="shared" si="2"/>
        <v>-1.8590645758136428</v>
      </c>
      <c r="P30" s="2">
        <f t="shared" si="2"/>
        <v>3.3739775748935865</v>
      </c>
      <c r="Q30" s="2">
        <f t="shared" si="3"/>
        <v>-0.2583234755881787</v>
      </c>
      <c r="R30" s="2">
        <f t="shared" si="3"/>
        <v>-0.45017036205728611</v>
      </c>
      <c r="S30" s="2">
        <f t="shared" si="3"/>
        <v>-6.622382642280121E-2</v>
      </c>
      <c r="T30" s="2">
        <f t="shared" si="3"/>
        <v>-0.69661399092076393</v>
      </c>
      <c r="U30" s="2">
        <f t="shared" si="3"/>
        <v>-1.4238122680902261</v>
      </c>
      <c r="V30" s="2">
        <f t="shared" si="3"/>
        <v>3.0837048944968498E-2</v>
      </c>
      <c r="W30" s="2">
        <f t="shared" si="3"/>
        <v>-0.86242631967403716</v>
      </c>
      <c r="X30" s="2">
        <f t="shared" si="3"/>
        <v>-2.0524330937142969</v>
      </c>
      <c r="Y30" s="3">
        <f t="shared" si="3"/>
        <v>0.32783321706249302</v>
      </c>
    </row>
    <row r="31" spans="1:25">
      <c r="A31">
        <f t="shared" si="4"/>
        <v>26</v>
      </c>
      <c r="B31">
        <v>0.24040700000000001</v>
      </c>
      <c r="C31">
        <v>-0.75004800000000005</v>
      </c>
      <c r="D31">
        <v>1.2308600000000001</v>
      </c>
      <c r="E31">
        <v>-1.0189999999999999E-3</v>
      </c>
      <c r="F31">
        <v>-1.781E-3</v>
      </c>
      <c r="G31">
        <v>-2.5700000000000001E-4</v>
      </c>
      <c r="H31">
        <v>-2.5899999999999999E-3</v>
      </c>
      <c r="I31">
        <v>-5.4099999999999999E-3</v>
      </c>
      <c r="J31">
        <v>2.2900000000000001E-4</v>
      </c>
      <c r="K31">
        <v>-3.1830000000000001E-3</v>
      </c>
      <c r="L31">
        <v>-7.7380000000000001E-3</v>
      </c>
      <c r="M31">
        <v>1.372E-3</v>
      </c>
      <c r="N31" s="1">
        <f t="shared" si="2"/>
        <v>0.60765921522238053</v>
      </c>
      <c r="O31" s="2">
        <f t="shared" si="2"/>
        <v>-1.8958415481209621</v>
      </c>
      <c r="P31" s="2">
        <f t="shared" si="2"/>
        <v>3.1111549233117977</v>
      </c>
      <c r="Q31" s="2">
        <f t="shared" si="3"/>
        <v>-0.25756518749936802</v>
      </c>
      <c r="R31" s="2">
        <f t="shared" si="3"/>
        <v>-0.45017036205728611</v>
      </c>
      <c r="S31" s="2">
        <f t="shared" si="3"/>
        <v>-6.496001294145004E-2</v>
      </c>
      <c r="T31" s="2">
        <f t="shared" si="3"/>
        <v>-0.65465538333990514</v>
      </c>
      <c r="U31" s="2">
        <f t="shared" si="3"/>
        <v>-1.3674461868219641</v>
      </c>
      <c r="V31" s="2">
        <f t="shared" si="3"/>
        <v>5.7882657445883501E-2</v>
      </c>
      <c r="W31" s="2">
        <f t="shared" si="3"/>
        <v>-0.80454366222815366</v>
      </c>
      <c r="X31" s="2">
        <f t="shared" si="3"/>
        <v>-1.955877743739068</v>
      </c>
      <c r="Y31" s="3">
        <f t="shared" si="3"/>
        <v>0.3467904192827605</v>
      </c>
    </row>
    <row r="32" spans="1:25">
      <c r="A32">
        <f t="shared" si="4"/>
        <v>27</v>
      </c>
      <c r="B32">
        <v>0.186223</v>
      </c>
      <c r="C32">
        <v>-0.760965</v>
      </c>
      <c r="D32">
        <v>1.13341</v>
      </c>
      <c r="E32">
        <v>-1.0150000000000001E-3</v>
      </c>
      <c r="F32">
        <v>-1.779E-3</v>
      </c>
      <c r="G32">
        <v>-2.5099999999999998E-4</v>
      </c>
      <c r="H32">
        <v>-2.4290000000000002E-3</v>
      </c>
      <c r="I32">
        <v>-5.1869999999999998E-3</v>
      </c>
      <c r="J32">
        <v>3.28E-4</v>
      </c>
      <c r="K32">
        <v>-2.9650000000000002E-3</v>
      </c>
      <c r="L32">
        <v>-7.3680000000000004E-3</v>
      </c>
      <c r="M32">
        <v>1.439E-3</v>
      </c>
      <c r="N32" s="1">
        <f t="shared" si="2"/>
        <v>0.47070227587531716</v>
      </c>
      <c r="O32" s="2">
        <f t="shared" si="2"/>
        <v>-1.9234356516727833</v>
      </c>
      <c r="P32" s="2">
        <f t="shared" si="2"/>
        <v>2.8648376757964549</v>
      </c>
      <c r="Q32" s="2">
        <f t="shared" si="3"/>
        <v>-0.25655413671428712</v>
      </c>
      <c r="R32" s="2">
        <f t="shared" si="3"/>
        <v>-0.4496648366647456</v>
      </c>
      <c r="S32" s="2">
        <f t="shared" si="3"/>
        <v>-6.3443436763828631E-2</v>
      </c>
      <c r="T32" s="2">
        <f t="shared" si="3"/>
        <v>-0.61396058924039743</v>
      </c>
      <c r="U32" s="2">
        <f t="shared" si="3"/>
        <v>-1.3110801055537016</v>
      </c>
      <c r="V32" s="2">
        <f t="shared" si="3"/>
        <v>8.2906164376636629E-2</v>
      </c>
      <c r="W32" s="2">
        <f t="shared" si="3"/>
        <v>-0.7494413944412428</v>
      </c>
      <c r="X32" s="2">
        <f t="shared" si="3"/>
        <v>-1.8623555461190813</v>
      </c>
      <c r="Y32" s="3">
        <f t="shared" si="3"/>
        <v>0.36372551993286617</v>
      </c>
    </row>
    <row r="33" spans="1:25">
      <c r="A33">
        <f t="shared" si="4"/>
        <v>28</v>
      </c>
      <c r="B33">
        <v>0.13672300000000001</v>
      </c>
      <c r="C33">
        <v>-0.76870300000000003</v>
      </c>
      <c r="D33">
        <v>1.0421499999999999</v>
      </c>
      <c r="E33">
        <v>-1.011E-3</v>
      </c>
      <c r="F33">
        <v>-1.776E-3</v>
      </c>
      <c r="G33">
        <v>-2.4499999999999999E-4</v>
      </c>
      <c r="H33">
        <v>-2.2729999999999998E-3</v>
      </c>
      <c r="I33">
        <v>-4.9649999999999998E-3</v>
      </c>
      <c r="J33">
        <v>4.1899999999999999E-4</v>
      </c>
      <c r="K33">
        <v>-2.7569999999999999E-3</v>
      </c>
      <c r="L33">
        <v>-7.0099999999999997E-3</v>
      </c>
      <c r="M33">
        <v>1.4959999999999999E-3</v>
      </c>
      <c r="N33" s="1">
        <f t="shared" si="2"/>
        <v>0.34558474122155153</v>
      </c>
      <c r="O33" s="2">
        <f t="shared" si="2"/>
        <v>-1.9429944291101739</v>
      </c>
      <c r="P33" s="2">
        <f t="shared" si="2"/>
        <v>2.6341664391802393</v>
      </c>
      <c r="Q33" s="2">
        <f t="shared" si="3"/>
        <v>-0.25554308592920616</v>
      </c>
      <c r="R33" s="2">
        <f t="shared" si="3"/>
        <v>-0.44890654857593493</v>
      </c>
      <c r="S33" s="2">
        <f t="shared" si="3"/>
        <v>-6.1926860586207243E-2</v>
      </c>
      <c r="T33" s="2">
        <f t="shared" si="3"/>
        <v>-0.57452960862224101</v>
      </c>
      <c r="U33" s="2">
        <f t="shared" si="3"/>
        <v>-1.2549667869817098</v>
      </c>
      <c r="V33" s="2">
        <f t="shared" si="3"/>
        <v>0.10590756973722788</v>
      </c>
      <c r="W33" s="2">
        <f t="shared" si="3"/>
        <v>-0.6968667536170341</v>
      </c>
      <c r="X33" s="2">
        <f t="shared" si="3"/>
        <v>-1.7718665008543375</v>
      </c>
      <c r="Y33" s="3">
        <f t="shared" si="3"/>
        <v>0.37813299362026948</v>
      </c>
    </row>
    <row r="34" spans="1:25">
      <c r="A34">
        <f t="shared" si="4"/>
        <v>29</v>
      </c>
      <c r="B34">
        <v>9.1560000000000002E-2</v>
      </c>
      <c r="C34">
        <v>-0.77366900000000005</v>
      </c>
      <c r="D34">
        <v>0.95678799999999997</v>
      </c>
      <c r="E34">
        <v>-1.0039999999999999E-3</v>
      </c>
      <c r="F34">
        <v>-1.771E-3</v>
      </c>
      <c r="G34">
        <v>-2.3800000000000001E-4</v>
      </c>
      <c r="H34">
        <v>-2.1220000000000002E-3</v>
      </c>
      <c r="I34">
        <v>-4.7460000000000002E-3</v>
      </c>
      <c r="J34">
        <v>5.0199999999999995E-4</v>
      </c>
      <c r="K34">
        <v>-2.5600000000000002E-3</v>
      </c>
      <c r="L34">
        <v>-6.6649999999999999E-3</v>
      </c>
      <c r="M34">
        <v>1.5460000000000001E-3</v>
      </c>
      <c r="N34" s="1">
        <f t="shared" si="2"/>
        <v>0.23142952470502592</v>
      </c>
      <c r="O34" s="2">
        <f t="shared" si="2"/>
        <v>-1.9555466246069539</v>
      </c>
      <c r="P34" s="2">
        <f t="shared" si="2"/>
        <v>2.4184031463900428</v>
      </c>
      <c r="Q34" s="2">
        <f t="shared" si="3"/>
        <v>-0.25377374705531452</v>
      </c>
      <c r="R34" s="2">
        <f t="shared" si="3"/>
        <v>-0.44764273509458374</v>
      </c>
      <c r="S34" s="2">
        <f t="shared" si="3"/>
        <v>-6.0157521712315608E-2</v>
      </c>
      <c r="T34" s="2">
        <f t="shared" si="3"/>
        <v>-0.53636244148543577</v>
      </c>
      <c r="U34" s="2">
        <f t="shared" si="3"/>
        <v>-1.1996117564985289</v>
      </c>
      <c r="V34" s="2">
        <f t="shared" si="3"/>
        <v>0.12688687352765726</v>
      </c>
      <c r="W34" s="2">
        <f t="shared" si="3"/>
        <v>-0.64707250245179804</v>
      </c>
      <c r="X34" s="2">
        <f t="shared" si="3"/>
        <v>-1.6846633706411069</v>
      </c>
      <c r="Y34" s="3">
        <f t="shared" si="3"/>
        <v>0.3907711284337812</v>
      </c>
    </row>
    <row r="35" spans="1:25">
      <c r="A35">
        <f t="shared" si="4"/>
        <v>30</v>
      </c>
      <c r="B35">
        <v>5.0389999999999997E-2</v>
      </c>
      <c r="C35">
        <v>-0.77625200000000005</v>
      </c>
      <c r="D35">
        <v>0.87703200000000003</v>
      </c>
      <c r="E35">
        <v>-9.9700000000000006E-4</v>
      </c>
      <c r="F35">
        <v>-1.7639999999999999E-3</v>
      </c>
      <c r="G35">
        <v>-2.31E-4</v>
      </c>
      <c r="H35">
        <v>-1.9759999999999999E-3</v>
      </c>
      <c r="I35">
        <v>-4.5279999999999999E-3</v>
      </c>
      <c r="J35">
        <v>5.7600000000000001E-4</v>
      </c>
      <c r="K35">
        <v>-2.3730000000000001E-3</v>
      </c>
      <c r="L35">
        <v>-6.3330000000000001E-3</v>
      </c>
      <c r="M35">
        <v>1.5870000000000001E-3</v>
      </c>
      <c r="N35" s="1">
        <f t="shared" si="2"/>
        <v>0.12736712265057071</v>
      </c>
      <c r="O35" s="2">
        <f t="shared" si="2"/>
        <v>-1.962075485051614</v>
      </c>
      <c r="P35" s="2">
        <f t="shared" si="2"/>
        <v>2.2168097303527556</v>
      </c>
      <c r="Q35" s="2">
        <f t="shared" si="3"/>
        <v>-0.25200440818142295</v>
      </c>
      <c r="R35" s="2">
        <f t="shared" si="3"/>
        <v>-0.44587339622069211</v>
      </c>
      <c r="S35" s="2">
        <f t="shared" si="3"/>
        <v>-5.8388182838423966E-2</v>
      </c>
      <c r="T35" s="2">
        <f t="shared" si="3"/>
        <v>-0.49945908782998161</v>
      </c>
      <c r="U35" s="2">
        <f t="shared" si="3"/>
        <v>-1.1445094887116178</v>
      </c>
      <c r="V35" s="2">
        <f t="shared" si="3"/>
        <v>0.14559131305165457</v>
      </c>
      <c r="W35" s="2">
        <f t="shared" si="3"/>
        <v>-0.59980587824926446</v>
      </c>
      <c r="X35" s="2">
        <f t="shared" si="3"/>
        <v>-1.6007461554793894</v>
      </c>
      <c r="Y35" s="3">
        <f t="shared" si="3"/>
        <v>0.40113439898086078</v>
      </c>
    </row>
    <row r="36" spans="1:25">
      <c r="A36">
        <f t="shared" si="4"/>
        <v>31</v>
      </c>
      <c r="B36">
        <v>1.2900999999999999E-2</v>
      </c>
      <c r="C36">
        <v>-0.77680099999999996</v>
      </c>
      <c r="D36">
        <v>0.80260399999999998</v>
      </c>
      <c r="E36">
        <v>-9.8900000000000008E-4</v>
      </c>
      <c r="F36">
        <v>-1.755E-3</v>
      </c>
      <c r="G36">
        <v>-2.23E-4</v>
      </c>
      <c r="H36">
        <v>-1.836E-3</v>
      </c>
      <c r="I36">
        <v>-4.3150000000000003E-3</v>
      </c>
      <c r="J36">
        <v>6.4300000000000002E-4</v>
      </c>
      <c r="K36">
        <v>-2.1970000000000002E-3</v>
      </c>
      <c r="L36">
        <v>-6.0150000000000004E-3</v>
      </c>
      <c r="M36">
        <v>1.621E-3</v>
      </c>
      <c r="N36" s="1">
        <f t="shared" si="2"/>
        <v>3.2608915445822839E-2</v>
      </c>
      <c r="O36" s="2">
        <f t="shared" si="2"/>
        <v>-1.9634631522541375</v>
      </c>
      <c r="P36" s="2">
        <f t="shared" si="2"/>
        <v>2.0286835107727459</v>
      </c>
      <c r="Q36" s="2">
        <f t="shared" si="3"/>
        <v>-0.24998230661126106</v>
      </c>
      <c r="R36" s="2">
        <f t="shared" si="3"/>
        <v>-0.44359853195426002</v>
      </c>
      <c r="S36" s="2">
        <f t="shared" si="3"/>
        <v>-5.6366081268262098E-2</v>
      </c>
      <c r="T36" s="2">
        <f t="shared" si="3"/>
        <v>-0.46407231035214891</v>
      </c>
      <c r="U36" s="2">
        <f t="shared" si="3"/>
        <v>-1.0906710344060582</v>
      </c>
      <c r="V36" s="2">
        <f t="shared" si="3"/>
        <v>0.16252641370176021</v>
      </c>
      <c r="W36" s="2">
        <f t="shared" si="3"/>
        <v>-0.5553196437057033</v>
      </c>
      <c r="X36" s="2">
        <f t="shared" si="3"/>
        <v>-1.5203676180654553</v>
      </c>
      <c r="Y36" s="3">
        <f t="shared" si="3"/>
        <v>0.40972833065404868</v>
      </c>
    </row>
    <row r="37" spans="1:25">
      <c r="A37">
        <f t="shared" si="4"/>
        <v>32</v>
      </c>
      <c r="B37">
        <v>-2.1177000000000001E-2</v>
      </c>
      <c r="C37">
        <v>-0.77561899999999995</v>
      </c>
      <c r="D37">
        <v>0.73326499999999994</v>
      </c>
      <c r="E37">
        <v>-9.7999999999999997E-4</v>
      </c>
      <c r="F37">
        <v>-1.745E-3</v>
      </c>
      <c r="G37">
        <v>-2.1599999999999999E-4</v>
      </c>
      <c r="H37">
        <v>-1.702E-3</v>
      </c>
      <c r="I37">
        <v>-4.1060000000000003E-3</v>
      </c>
      <c r="J37">
        <v>7.0200000000000004E-4</v>
      </c>
      <c r="K37">
        <v>-2.0309999999999998E-3</v>
      </c>
      <c r="L37">
        <v>-5.7089999999999997E-3</v>
      </c>
      <c r="M37">
        <v>1.6479999999999999E-3</v>
      </c>
      <c r="N37" s="1">
        <f t="shared" si="2"/>
        <v>-5.3527556189147375E-2</v>
      </c>
      <c r="O37" s="2">
        <f t="shared" si="2"/>
        <v>-1.9604754971842231</v>
      </c>
      <c r="P37" s="2">
        <f t="shared" si="2"/>
        <v>1.8534203848059285</v>
      </c>
      <c r="Q37" s="2">
        <f t="shared" si="3"/>
        <v>-0.24770744234482897</v>
      </c>
      <c r="R37" s="2">
        <f t="shared" si="3"/>
        <v>-0.44107090499155766</v>
      </c>
      <c r="S37" s="2">
        <f t="shared" si="3"/>
        <v>-5.4596742394370457E-2</v>
      </c>
      <c r="T37" s="2">
        <f t="shared" si="3"/>
        <v>-0.43020210905193762</v>
      </c>
      <c r="U37" s="2">
        <f t="shared" si="3"/>
        <v>-1.0378436308855794</v>
      </c>
      <c r="V37" s="2">
        <f t="shared" si="3"/>
        <v>0.177439412781704</v>
      </c>
      <c r="W37" s="2">
        <f t="shared" si="3"/>
        <v>-0.51336103612484441</v>
      </c>
      <c r="X37" s="2">
        <f t="shared" si="3"/>
        <v>-1.4430222330067637</v>
      </c>
      <c r="Y37" s="3">
        <f t="shared" si="3"/>
        <v>0.41655292345334499</v>
      </c>
    </row>
    <row r="38" spans="1:25">
      <c r="A38">
        <f t="shared" si="4"/>
        <v>33</v>
      </c>
      <c r="B38">
        <v>-5.2090999999999998E-2</v>
      </c>
      <c r="C38">
        <v>-0.772976</v>
      </c>
      <c r="D38">
        <v>0.668794</v>
      </c>
      <c r="E38">
        <v>-9.7099999999999997E-4</v>
      </c>
      <c r="F38">
        <v>-1.7340000000000001E-3</v>
      </c>
      <c r="G38">
        <v>-2.0799999999999999E-4</v>
      </c>
      <c r="H38">
        <v>-1.573E-3</v>
      </c>
      <c r="I38">
        <v>-3.9020000000000001E-3</v>
      </c>
      <c r="J38">
        <v>7.5500000000000003E-4</v>
      </c>
      <c r="K38">
        <v>-1.8749999999999999E-3</v>
      </c>
      <c r="L38">
        <v>-5.4169999999999999E-3</v>
      </c>
      <c r="M38">
        <v>1.6670000000000001E-3</v>
      </c>
      <c r="N38" s="1">
        <f t="shared" si="2"/>
        <v>-0.13166661611412739</v>
      </c>
      <c r="O38" s="2">
        <f t="shared" si="2"/>
        <v>-1.953794979121801</v>
      </c>
      <c r="P38" s="2">
        <f t="shared" si="2"/>
        <v>1.6904617468935463</v>
      </c>
      <c r="Q38" s="2">
        <f t="shared" si="3"/>
        <v>-0.24543257807839683</v>
      </c>
      <c r="R38" s="2">
        <f t="shared" si="3"/>
        <v>-0.43829051533258512</v>
      </c>
      <c r="S38" s="2">
        <f t="shared" si="3"/>
        <v>-5.2574640824208589E-2</v>
      </c>
      <c r="T38" s="2">
        <f t="shared" si="3"/>
        <v>-0.39759572123307746</v>
      </c>
      <c r="U38" s="2">
        <f t="shared" si="3"/>
        <v>-0.9862800408464516</v>
      </c>
      <c r="V38" s="2">
        <f t="shared" si="3"/>
        <v>0.19083583568402637</v>
      </c>
      <c r="W38" s="2">
        <f t="shared" si="3"/>
        <v>-0.47393005550668804</v>
      </c>
      <c r="X38" s="2">
        <f t="shared" si="3"/>
        <v>-1.3692155256958554</v>
      </c>
      <c r="Y38" s="3">
        <f t="shared" si="3"/>
        <v>0.4213554146824795</v>
      </c>
    </row>
    <row r="39" spans="1:25">
      <c r="A39">
        <f t="shared" si="4"/>
        <v>34</v>
      </c>
      <c r="B39">
        <v>-8.0072000000000004E-2</v>
      </c>
      <c r="C39">
        <v>-0.76912100000000005</v>
      </c>
      <c r="D39">
        <v>0.60897699999999999</v>
      </c>
      <c r="E39">
        <v>-9.6000000000000002E-4</v>
      </c>
      <c r="F39">
        <v>-1.7210000000000001E-3</v>
      </c>
      <c r="G39">
        <v>-1.9900000000000001E-4</v>
      </c>
      <c r="H39">
        <v>-1.451E-3</v>
      </c>
      <c r="I39">
        <v>-3.7030000000000001E-3</v>
      </c>
      <c r="J39">
        <v>8.0099999999999995E-4</v>
      </c>
      <c r="K39">
        <v>-1.7279999999999999E-3</v>
      </c>
      <c r="L39">
        <v>-5.1370000000000001E-3</v>
      </c>
      <c r="M39">
        <v>1.681E-3</v>
      </c>
      <c r="N39" s="1">
        <f t="shared" si="2"/>
        <v>-0.20239214615750148</v>
      </c>
      <c r="O39" s="2">
        <f t="shared" si="2"/>
        <v>-1.9440509771805836</v>
      </c>
      <c r="P39" s="2">
        <f t="shared" si="2"/>
        <v>1.5392666848655805</v>
      </c>
      <c r="Q39" s="2">
        <f t="shared" si="3"/>
        <v>-0.24265218841942429</v>
      </c>
      <c r="R39" s="2">
        <f t="shared" si="3"/>
        <v>-0.43500460028107207</v>
      </c>
      <c r="S39" s="2">
        <f t="shared" si="3"/>
        <v>-5.0299776557776496E-2</v>
      </c>
      <c r="T39" s="2">
        <f t="shared" si="3"/>
        <v>-0.36675867228810899</v>
      </c>
      <c r="U39" s="2">
        <f t="shared" si="3"/>
        <v>-0.9359802642886752</v>
      </c>
      <c r="V39" s="2">
        <f t="shared" si="3"/>
        <v>0.20246291971245711</v>
      </c>
      <c r="W39" s="2">
        <f t="shared" si="3"/>
        <v>-0.43677393915496365</v>
      </c>
      <c r="X39" s="2">
        <f t="shared" si="3"/>
        <v>-1.2984419707401902</v>
      </c>
      <c r="Y39" s="3">
        <f t="shared" si="3"/>
        <v>0.42489409243026272</v>
      </c>
    </row>
    <row r="40" spans="1:25">
      <c r="A40">
        <f t="shared" si="4"/>
        <v>35</v>
      </c>
      <c r="B40">
        <v>-0.105334</v>
      </c>
      <c r="C40">
        <v>-0.76427800000000001</v>
      </c>
      <c r="D40">
        <v>0.55361000000000005</v>
      </c>
      <c r="E40">
        <v>-9.4899999999999997E-4</v>
      </c>
      <c r="F40">
        <v>-1.7080000000000001E-3</v>
      </c>
      <c r="G40">
        <v>-1.9100000000000001E-4</v>
      </c>
      <c r="H40">
        <v>-1.335E-3</v>
      </c>
      <c r="I40">
        <v>-3.5109999999999998E-3</v>
      </c>
      <c r="J40">
        <v>8.4199999999999998E-4</v>
      </c>
      <c r="K40">
        <v>-1.591E-3</v>
      </c>
      <c r="L40">
        <v>-4.8700000000000002E-3</v>
      </c>
      <c r="M40">
        <v>1.688E-3</v>
      </c>
      <c r="N40" s="1">
        <f t="shared" si="2"/>
        <v>-0.26624505848928787</v>
      </c>
      <c r="O40" s="2">
        <f t="shared" si="2"/>
        <v>-1.9318096798002162</v>
      </c>
      <c r="P40" s="2">
        <f t="shared" si="2"/>
        <v>1.3993195628216404</v>
      </c>
      <c r="Q40" s="2">
        <f t="shared" si="3"/>
        <v>-0.2398717987604517</v>
      </c>
      <c r="R40" s="2">
        <f t="shared" si="3"/>
        <v>-0.43171868522955903</v>
      </c>
      <c r="S40" s="2">
        <f t="shared" si="3"/>
        <v>-4.8277674987614629E-2</v>
      </c>
      <c r="T40" s="2">
        <f t="shared" si="3"/>
        <v>-0.33743819952076193</v>
      </c>
      <c r="U40" s="2">
        <f t="shared" si="3"/>
        <v>-0.88744982660479022</v>
      </c>
      <c r="V40" s="2">
        <f t="shared" si="3"/>
        <v>0.2128261902595367</v>
      </c>
      <c r="W40" s="2">
        <f t="shared" si="3"/>
        <v>-0.40214544976594169</v>
      </c>
      <c r="X40" s="2">
        <f t="shared" si="3"/>
        <v>-1.2309543308360378</v>
      </c>
      <c r="Y40" s="3">
        <f t="shared" si="3"/>
        <v>0.42666343130415435</v>
      </c>
    </row>
    <row r="41" spans="1:25">
      <c r="A41">
        <f t="shared" si="4"/>
        <v>36</v>
      </c>
      <c r="B41">
        <v>-0.12807399999999999</v>
      </c>
      <c r="C41">
        <v>-0.75864500000000001</v>
      </c>
      <c r="D41">
        <v>0.502498</v>
      </c>
      <c r="E41">
        <v>-9.3800000000000003E-4</v>
      </c>
      <c r="F41">
        <v>-1.6930000000000001E-3</v>
      </c>
      <c r="G41">
        <v>-1.83E-4</v>
      </c>
      <c r="H41">
        <v>-1.224E-3</v>
      </c>
      <c r="I41">
        <v>-3.3249999999999998E-3</v>
      </c>
      <c r="J41">
        <v>8.7600000000000004E-4</v>
      </c>
      <c r="K41">
        <v>-1.4630000000000001E-3</v>
      </c>
      <c r="L41">
        <v>-4.6160000000000003E-3</v>
      </c>
      <c r="M41">
        <v>1.691E-3</v>
      </c>
      <c r="N41" s="1">
        <f t="shared" si="2"/>
        <v>-0.323723295621139</v>
      </c>
      <c r="O41" s="2">
        <f t="shared" si="2"/>
        <v>-1.9175715571193139</v>
      </c>
      <c r="P41" s="2">
        <f t="shared" si="2"/>
        <v>1.2701274935039986</v>
      </c>
      <c r="Q41" s="2">
        <f t="shared" si="3"/>
        <v>-0.23709140910147916</v>
      </c>
      <c r="R41" s="2">
        <f t="shared" si="3"/>
        <v>-0.42792724478550553</v>
      </c>
      <c r="S41" s="2">
        <f t="shared" si="3"/>
        <v>-4.6255573417452754E-2</v>
      </c>
      <c r="T41" s="2">
        <f t="shared" si="3"/>
        <v>-0.30938154023476599</v>
      </c>
      <c r="U41" s="2">
        <f t="shared" si="3"/>
        <v>-0.84043596509852669</v>
      </c>
      <c r="V41" s="2">
        <f t="shared" si="3"/>
        <v>0.22142012193272467</v>
      </c>
      <c r="W41" s="2">
        <f t="shared" si="3"/>
        <v>-0.36979182464335181</v>
      </c>
      <c r="X41" s="2">
        <f t="shared" si="3"/>
        <v>-1.1667526059833984</v>
      </c>
      <c r="Y41" s="3">
        <f t="shared" si="3"/>
        <v>0.42742171939296508</v>
      </c>
    </row>
    <row r="42" spans="1:25">
      <c r="A42">
        <f t="shared" si="4"/>
        <v>37</v>
      </c>
      <c r="B42">
        <v>-0.14847399999999999</v>
      </c>
      <c r="C42">
        <v>-0.75240099999999999</v>
      </c>
      <c r="D42">
        <v>0.455453</v>
      </c>
      <c r="E42">
        <v>-9.2599999999999996E-4</v>
      </c>
      <c r="F42">
        <v>-1.6770000000000001E-3</v>
      </c>
      <c r="G42">
        <v>-1.74E-4</v>
      </c>
      <c r="H42">
        <v>-1.1199999999999999E-3</v>
      </c>
      <c r="I42">
        <v>-3.1459999999999999E-3</v>
      </c>
      <c r="J42">
        <v>9.0600000000000001E-4</v>
      </c>
      <c r="K42">
        <v>-1.343E-3</v>
      </c>
      <c r="L42">
        <v>-4.3740000000000003E-3</v>
      </c>
      <c r="M42">
        <v>1.689E-3</v>
      </c>
      <c r="N42" s="1">
        <f t="shared" si="2"/>
        <v>-0.37528688566026663</v>
      </c>
      <c r="O42" s="2">
        <f t="shared" si="2"/>
        <v>-1.9017890543642004</v>
      </c>
      <c r="P42" s="2">
        <f t="shared" si="2"/>
        <v>1.151215283043667</v>
      </c>
      <c r="Q42" s="2">
        <f t="shared" si="3"/>
        <v>-0.23405825674623634</v>
      </c>
      <c r="R42" s="2">
        <f t="shared" si="3"/>
        <v>-0.42388304164518181</v>
      </c>
      <c r="S42" s="2">
        <f t="shared" si="3"/>
        <v>-4.3980709151020647E-2</v>
      </c>
      <c r="T42" s="2">
        <f t="shared" si="3"/>
        <v>-0.28309421982266164</v>
      </c>
      <c r="U42" s="2">
        <f t="shared" si="3"/>
        <v>-0.79519144246615492</v>
      </c>
      <c r="V42" s="2">
        <f t="shared" si="3"/>
        <v>0.22900300282083166</v>
      </c>
      <c r="W42" s="2">
        <f t="shared" si="3"/>
        <v>-0.33946030109092379</v>
      </c>
      <c r="X42" s="2">
        <f t="shared" si="3"/>
        <v>-1.1055840334860019</v>
      </c>
      <c r="Y42" s="3">
        <f t="shared" si="3"/>
        <v>0.42691619400042458</v>
      </c>
    </row>
    <row r="43" spans="1:25">
      <c r="A43">
        <f t="shared" si="4"/>
        <v>38</v>
      </c>
      <c r="B43">
        <v>-0.16670499999999999</v>
      </c>
      <c r="C43">
        <v>-0.745703</v>
      </c>
      <c r="D43">
        <v>0.41229300000000002</v>
      </c>
      <c r="E43">
        <v>-9.1299999999999997E-4</v>
      </c>
      <c r="F43">
        <v>-1.66E-3</v>
      </c>
      <c r="G43">
        <v>-1.66E-4</v>
      </c>
      <c r="H43">
        <v>-1.021E-3</v>
      </c>
      <c r="I43">
        <v>-2.9729999999999999E-3</v>
      </c>
      <c r="J43">
        <v>9.3199999999999999E-4</v>
      </c>
      <c r="K43">
        <v>-1.2310000000000001E-3</v>
      </c>
      <c r="L43">
        <v>-4.143E-3</v>
      </c>
      <c r="M43">
        <v>1.6819999999999999E-3</v>
      </c>
      <c r="N43" s="1">
        <f t="shared" si="2"/>
        <v>-0.42136805281729295</v>
      </c>
      <c r="O43" s="2">
        <f t="shared" si="2"/>
        <v>-1.8848590089680202</v>
      </c>
      <c r="P43" s="2">
        <f t="shared" si="2"/>
        <v>1.0421229033334343</v>
      </c>
      <c r="Q43" s="2">
        <f t="shared" si="3"/>
        <v>-0.23077234169472327</v>
      </c>
      <c r="R43" s="2">
        <f t="shared" si="3"/>
        <v>-0.41958607580858781</v>
      </c>
      <c r="S43" s="2">
        <f t="shared" si="3"/>
        <v>-4.195860758085878E-2</v>
      </c>
      <c r="T43" s="2">
        <f t="shared" si="3"/>
        <v>-0.25807071289190853</v>
      </c>
      <c r="U43" s="2">
        <f t="shared" si="3"/>
        <v>-0.75146349601140461</v>
      </c>
      <c r="V43" s="2">
        <f t="shared" si="3"/>
        <v>0.23557483292385775</v>
      </c>
      <c r="W43" s="2">
        <f t="shared" si="3"/>
        <v>-0.31115087910865763</v>
      </c>
      <c r="X43" s="2">
        <f t="shared" si="3"/>
        <v>-1.0471958506475778</v>
      </c>
      <c r="Y43" s="3">
        <f t="shared" si="3"/>
        <v>0.42514685512653294</v>
      </c>
    </row>
    <row r="44" spans="1:25">
      <c r="A44">
        <f t="shared" si="4"/>
        <v>39</v>
      </c>
      <c r="B44">
        <v>-0.18292600000000001</v>
      </c>
      <c r="C44">
        <v>-0.73869099999999999</v>
      </c>
      <c r="D44">
        <v>0.37283899999999998</v>
      </c>
      <c r="E44">
        <v>-8.9999999999999998E-4</v>
      </c>
      <c r="F44">
        <v>-1.6429999999999999E-3</v>
      </c>
      <c r="G44">
        <v>-1.5799999999999999E-4</v>
      </c>
      <c r="H44">
        <v>-9.2800000000000001E-4</v>
      </c>
      <c r="I44">
        <v>-2.8080000000000002E-3</v>
      </c>
      <c r="J44">
        <v>9.5299999999999996E-4</v>
      </c>
      <c r="K44">
        <v>-1.126E-3</v>
      </c>
      <c r="L44">
        <v>-3.9240000000000004E-3</v>
      </c>
      <c r="M44">
        <v>1.6720000000000001E-3</v>
      </c>
      <c r="N44" s="1">
        <f t="shared" si="2"/>
        <v>-0.46236868977928758</v>
      </c>
      <c r="O44" s="2">
        <f t="shared" si="2"/>
        <v>-1.8671352887055515</v>
      </c>
      <c r="P44" s="2">
        <f t="shared" si="2"/>
        <v>0.9423979091469763</v>
      </c>
      <c r="Q44" s="2">
        <f t="shared" si="3"/>
        <v>-0.22748642664321025</v>
      </c>
      <c r="R44" s="2">
        <f t="shared" si="3"/>
        <v>-0.41528910997199386</v>
      </c>
      <c r="S44" s="2">
        <f t="shared" si="3"/>
        <v>-3.9936506010696905E-2</v>
      </c>
      <c r="T44" s="2">
        <f t="shared" si="3"/>
        <v>-0.23456378213877679</v>
      </c>
      <c r="U44" s="2">
        <f t="shared" si="3"/>
        <v>-0.70975765112681599</v>
      </c>
      <c r="V44" s="2">
        <f t="shared" si="3"/>
        <v>0.24088284954553263</v>
      </c>
      <c r="W44" s="2">
        <f t="shared" si="3"/>
        <v>-0.28461079600028305</v>
      </c>
      <c r="X44" s="2">
        <f t="shared" si="3"/>
        <v>-0.99184082016439679</v>
      </c>
      <c r="Y44" s="3">
        <f t="shared" si="3"/>
        <v>0.42261922816383063</v>
      </c>
    </row>
    <row r="45" spans="1:25">
      <c r="A45">
        <f t="shared" si="4"/>
        <v>40</v>
      </c>
      <c r="B45">
        <v>-0.19728699999999999</v>
      </c>
      <c r="C45">
        <v>-0.73148800000000003</v>
      </c>
      <c r="D45">
        <v>0.33691300000000002</v>
      </c>
      <c r="E45">
        <v>-8.8699999999999998E-4</v>
      </c>
      <c r="F45">
        <v>-1.6249999999999999E-3</v>
      </c>
      <c r="G45">
        <v>-1.4899999999999999E-4</v>
      </c>
      <c r="H45">
        <v>-8.4000000000000003E-4</v>
      </c>
      <c r="I45">
        <v>-2.65E-3</v>
      </c>
      <c r="J45">
        <v>9.7000000000000005E-4</v>
      </c>
      <c r="K45">
        <v>-1.029E-3</v>
      </c>
      <c r="L45">
        <v>-3.7169999999999998E-3</v>
      </c>
      <c r="M45">
        <v>1.658E-3</v>
      </c>
      <c r="N45" s="1">
        <f t="shared" si="2"/>
        <v>-0.49866794059065578</v>
      </c>
      <c r="O45" s="2">
        <f t="shared" si="2"/>
        <v>-1.8489287916932067</v>
      </c>
      <c r="P45" s="2">
        <f t="shared" si="2"/>
        <v>0.85159038288493227</v>
      </c>
      <c r="Q45" s="2">
        <f t="shared" si="3"/>
        <v>-0.22420051159169724</v>
      </c>
      <c r="R45" s="2">
        <f t="shared" si="3"/>
        <v>-0.41073938143912964</v>
      </c>
      <c r="S45" s="2">
        <f t="shared" si="3"/>
        <v>-3.7661641744264805E-2</v>
      </c>
      <c r="T45" s="2">
        <f t="shared" si="3"/>
        <v>-0.21232066486699624</v>
      </c>
      <c r="U45" s="2">
        <f t="shared" si="3"/>
        <v>-0.66982114511611912</v>
      </c>
      <c r="V45" s="2">
        <f t="shared" si="3"/>
        <v>0.24517981538212663</v>
      </c>
      <c r="W45" s="2">
        <f t="shared" si="3"/>
        <v>-0.26009281446207039</v>
      </c>
      <c r="X45" s="2">
        <f t="shared" si="3"/>
        <v>-0.93951894203645836</v>
      </c>
      <c r="Y45" s="3">
        <f t="shared" si="3"/>
        <v>0.41908055041604736</v>
      </c>
    </row>
    <row r="46" spans="1:25">
      <c r="A46">
        <f t="shared" si="4"/>
        <v>41</v>
      </c>
      <c r="B46">
        <v>-0.209928</v>
      </c>
      <c r="C46">
        <v>-0.72419699999999998</v>
      </c>
      <c r="D46">
        <v>0.30434099999999997</v>
      </c>
      <c r="E46">
        <v>-8.7299999999999997E-4</v>
      </c>
      <c r="F46">
        <v>-1.606E-3</v>
      </c>
      <c r="G46">
        <v>-1.4100000000000001E-4</v>
      </c>
      <c r="H46">
        <v>-7.5799999999999999E-4</v>
      </c>
      <c r="I46">
        <v>-2.5000000000000001E-3</v>
      </c>
      <c r="J46">
        <v>9.8299999999999993E-4</v>
      </c>
      <c r="K46">
        <v>-9.3899999999999995E-4</v>
      </c>
      <c r="L46">
        <v>-3.5209999999999998E-3</v>
      </c>
      <c r="M46">
        <v>1.642E-3</v>
      </c>
      <c r="N46" s="1">
        <f t="shared" si="2"/>
        <v>-0.53061967302617608</v>
      </c>
      <c r="O46" s="2">
        <f t="shared" si="2"/>
        <v>-1.8304998635081438</v>
      </c>
      <c r="P46" s="2">
        <f t="shared" si="2"/>
        <v>0.7692605174557916</v>
      </c>
      <c r="Q46" s="2">
        <f t="shared" si="3"/>
        <v>-0.22066183384391397</v>
      </c>
      <c r="R46" s="2">
        <f t="shared" si="3"/>
        <v>-0.40593689020999518</v>
      </c>
      <c r="S46" s="2">
        <f t="shared" si="3"/>
        <v>-3.5639540174102945E-2</v>
      </c>
      <c r="T46" s="2">
        <f t="shared" si="3"/>
        <v>-0.1915941237728371</v>
      </c>
      <c r="U46" s="2">
        <f t="shared" si="3"/>
        <v>-0.63190674067558406</v>
      </c>
      <c r="V46" s="2">
        <f t="shared" si="3"/>
        <v>0.24846573043363965</v>
      </c>
      <c r="W46" s="2">
        <f t="shared" si="3"/>
        <v>-0.23734417179774936</v>
      </c>
      <c r="X46" s="2">
        <f t="shared" si="3"/>
        <v>-0.88997745356749247</v>
      </c>
      <c r="Y46" s="3">
        <f t="shared" si="3"/>
        <v>0.41503634727572364</v>
      </c>
    </row>
    <row r="47" spans="1:25">
      <c r="A47">
        <f t="shared" si="4"/>
        <v>42</v>
      </c>
      <c r="B47">
        <v>-0.22097900000000001</v>
      </c>
      <c r="C47">
        <v>-0.71690399999999999</v>
      </c>
      <c r="D47">
        <v>0.27494600000000002</v>
      </c>
      <c r="E47">
        <v>-8.5999999999999998E-4</v>
      </c>
      <c r="F47">
        <v>-1.586E-3</v>
      </c>
      <c r="G47">
        <v>-1.3300000000000001E-4</v>
      </c>
      <c r="H47">
        <v>-6.8099999999999996E-4</v>
      </c>
      <c r="I47">
        <v>-2.356E-3</v>
      </c>
      <c r="J47">
        <v>9.9400000000000009E-4</v>
      </c>
      <c r="K47">
        <v>-8.5599999999999999E-4</v>
      </c>
      <c r="L47">
        <v>-3.3349999999999999E-3</v>
      </c>
      <c r="M47">
        <v>1.624E-3</v>
      </c>
      <c r="N47" s="1">
        <f t="shared" si="2"/>
        <v>-0.55855247859099955</v>
      </c>
      <c r="O47" s="2">
        <f t="shared" si="2"/>
        <v>-1.8120658800691556</v>
      </c>
      <c r="P47" s="2">
        <f t="shared" si="2"/>
        <v>0.69496092288715661</v>
      </c>
      <c r="Q47" s="2">
        <f t="shared" si="3"/>
        <v>-0.2173759187924009</v>
      </c>
      <c r="R47" s="2">
        <f t="shared" si="3"/>
        <v>-0.4008816362845905</v>
      </c>
      <c r="S47" s="2">
        <f t="shared" si="3"/>
        <v>-3.3617438603941077E-2</v>
      </c>
      <c r="T47" s="2">
        <f t="shared" si="3"/>
        <v>-0.17213139616002909</v>
      </c>
      <c r="U47" s="2">
        <f t="shared" si="3"/>
        <v>-0.59550891241267045</v>
      </c>
      <c r="V47" s="2">
        <f t="shared" si="3"/>
        <v>0.25124612009261227</v>
      </c>
      <c r="W47" s="2">
        <f t="shared" ref="W47:Y65" si="5">100*K47*$Q$3</f>
        <v>-0.21636486800731997</v>
      </c>
      <c r="X47" s="2">
        <f t="shared" si="5"/>
        <v>-0.84296359206122906</v>
      </c>
      <c r="Y47" s="3">
        <f t="shared" si="5"/>
        <v>0.41048661874285935</v>
      </c>
    </row>
    <row r="48" spans="1:25">
      <c r="A48">
        <f t="shared" si="4"/>
        <v>43</v>
      </c>
      <c r="B48">
        <v>-0.23056199999999999</v>
      </c>
      <c r="C48">
        <v>-0.70967899999999995</v>
      </c>
      <c r="D48">
        <v>0.248555</v>
      </c>
      <c r="E48">
        <v>-8.4599999999999996E-4</v>
      </c>
      <c r="F48">
        <v>-1.5659999999999999E-3</v>
      </c>
      <c r="G48">
        <v>-1.26E-4</v>
      </c>
      <c r="H48">
        <v>-6.0899999999999995E-4</v>
      </c>
      <c r="I48">
        <v>-2.2190000000000001E-3</v>
      </c>
      <c r="J48">
        <v>1.0009999999999999E-3</v>
      </c>
      <c r="K48">
        <v>-7.7800000000000005E-4</v>
      </c>
      <c r="L48">
        <v>-3.1589999999999999E-3</v>
      </c>
      <c r="M48">
        <v>1.603E-3</v>
      </c>
      <c r="N48" s="1">
        <f t="shared" si="2"/>
        <v>-0.58277472777457606</v>
      </c>
      <c r="O48" s="2">
        <f t="shared" si="2"/>
        <v>-1.7938037752636311</v>
      </c>
      <c r="P48" s="2">
        <f t="shared" si="2"/>
        <v>0.6282543197144792</v>
      </c>
      <c r="Q48" s="2">
        <f t="shared" ref="Q48:V65" si="6">100*E48*$Q$3</f>
        <v>-0.21383724104461763</v>
      </c>
      <c r="R48" s="2">
        <f t="shared" si="6"/>
        <v>-0.39582638235918582</v>
      </c>
      <c r="S48" s="2">
        <f t="shared" si="6"/>
        <v>-3.1848099730049435E-2</v>
      </c>
      <c r="T48" s="2">
        <f t="shared" si="6"/>
        <v>-0.15393248202857227</v>
      </c>
      <c r="U48" s="2">
        <f t="shared" si="6"/>
        <v>-0.56088042302364849</v>
      </c>
      <c r="V48" s="2">
        <f t="shared" si="6"/>
        <v>0.25301545896650385</v>
      </c>
      <c r="W48" s="2">
        <f t="shared" si="5"/>
        <v>-0.19664937769824178</v>
      </c>
      <c r="X48" s="2">
        <f t="shared" si="5"/>
        <v>-0.79847735751766802</v>
      </c>
      <c r="Y48" s="3">
        <f t="shared" si="5"/>
        <v>0.40517860212118451</v>
      </c>
    </row>
    <row r="49" spans="1:25">
      <c r="A49">
        <f t="shared" si="4"/>
        <v>44</v>
      </c>
      <c r="B49">
        <v>-0.23879300000000001</v>
      </c>
      <c r="C49">
        <v>-0.70257599999999998</v>
      </c>
      <c r="D49">
        <v>0.22499</v>
      </c>
      <c r="E49">
        <v>-8.3199999999999995E-4</v>
      </c>
      <c r="F49">
        <v>-1.5449999999999999E-3</v>
      </c>
      <c r="G49">
        <v>-1.18E-4</v>
      </c>
      <c r="H49">
        <v>-5.4199999999999995E-4</v>
      </c>
      <c r="I49">
        <v>-2.0899999999999998E-3</v>
      </c>
      <c r="J49">
        <v>1.0059999999999999E-3</v>
      </c>
      <c r="K49">
        <v>-7.0600000000000003E-4</v>
      </c>
      <c r="L49">
        <v>-2.9940000000000001E-3</v>
      </c>
      <c r="M49">
        <v>1.5809999999999999E-3</v>
      </c>
      <c r="N49" s="1">
        <f t="shared" si="2"/>
        <v>-0.60357962530457898</v>
      </c>
      <c r="O49" s="2">
        <f t="shared" si="2"/>
        <v>-1.7758500409475566</v>
      </c>
      <c r="P49" s="2">
        <f t="shared" si="2"/>
        <v>0.56869079033839864</v>
      </c>
      <c r="Q49" s="2">
        <f t="shared" si="6"/>
        <v>-0.21029856329683436</v>
      </c>
      <c r="R49" s="2">
        <f t="shared" si="6"/>
        <v>-0.39051836573751092</v>
      </c>
      <c r="S49" s="2">
        <f t="shared" si="6"/>
        <v>-2.9825998159887568E-2</v>
      </c>
      <c r="T49" s="2">
        <f t="shared" si="6"/>
        <v>-0.13699738137846662</v>
      </c>
      <c r="U49" s="2">
        <f t="shared" si="6"/>
        <v>-0.52827403520478822</v>
      </c>
      <c r="V49" s="2">
        <f t="shared" si="6"/>
        <v>0.25427927244785503</v>
      </c>
      <c r="W49" s="2">
        <f t="shared" si="5"/>
        <v>-0.17845046356678493</v>
      </c>
      <c r="X49" s="2">
        <f t="shared" si="5"/>
        <v>-0.75677151263307951</v>
      </c>
      <c r="Y49" s="3">
        <f t="shared" si="5"/>
        <v>0.39961782280323932</v>
      </c>
    </row>
    <row r="50" spans="1:25">
      <c r="A50">
        <f t="shared" si="4"/>
        <v>45</v>
      </c>
      <c r="B50">
        <v>-0.245779</v>
      </c>
      <c r="C50">
        <v>-0.69563200000000003</v>
      </c>
      <c r="D50">
        <v>0.20407500000000001</v>
      </c>
      <c r="E50">
        <v>-8.1700000000000002E-4</v>
      </c>
      <c r="F50">
        <v>-1.524E-3</v>
      </c>
      <c r="G50">
        <v>-1.11E-4</v>
      </c>
      <c r="H50">
        <v>-4.7899999999999999E-4</v>
      </c>
      <c r="I50">
        <v>-1.967E-3</v>
      </c>
      <c r="J50">
        <v>1.0089999999999999E-3</v>
      </c>
      <c r="K50">
        <v>-6.4000000000000005E-4</v>
      </c>
      <c r="L50">
        <v>-2.8379999999999998E-3</v>
      </c>
      <c r="M50">
        <v>1.5590000000000001E-3</v>
      </c>
      <c r="N50" s="1">
        <f t="shared" si="2"/>
        <v>-0.6212376272660175</v>
      </c>
      <c r="O50" s="2">
        <f t="shared" si="2"/>
        <v>-1.7582981993185516</v>
      </c>
      <c r="P50" s="2">
        <f t="shared" si="2"/>
        <v>0.51582547241347931</v>
      </c>
      <c r="Q50" s="2">
        <f t="shared" si="6"/>
        <v>-0.20650712285278086</v>
      </c>
      <c r="R50" s="2">
        <f t="shared" si="6"/>
        <v>-0.38521034911583607</v>
      </c>
      <c r="S50" s="2">
        <f t="shared" si="6"/>
        <v>-2.8056659285995933E-2</v>
      </c>
      <c r="T50" s="2">
        <f t="shared" si="6"/>
        <v>-0.12107333151344191</v>
      </c>
      <c r="U50" s="2">
        <f t="shared" si="6"/>
        <v>-0.49718422356354952</v>
      </c>
      <c r="V50" s="2">
        <f t="shared" si="6"/>
        <v>0.25503756053666571</v>
      </c>
      <c r="W50" s="2">
        <f t="shared" si="5"/>
        <v>-0.16176812561294951</v>
      </c>
      <c r="X50" s="2">
        <f t="shared" si="5"/>
        <v>-0.71734053201492298</v>
      </c>
      <c r="Y50" s="3">
        <f t="shared" si="5"/>
        <v>0.39405704348529424</v>
      </c>
    </row>
    <row r="51" spans="1:25">
      <c r="A51">
        <f t="shared" si="4"/>
        <v>46</v>
      </c>
      <c r="B51">
        <v>-0.25162000000000001</v>
      </c>
      <c r="C51">
        <v>-0.68887200000000004</v>
      </c>
      <c r="D51">
        <v>0.18563199999999999</v>
      </c>
      <c r="E51">
        <v>-8.03E-4</v>
      </c>
      <c r="F51">
        <v>-1.503E-3</v>
      </c>
      <c r="G51">
        <v>-1.03E-4</v>
      </c>
      <c r="H51">
        <v>-4.2099999999999999E-4</v>
      </c>
      <c r="I51">
        <v>-1.851E-3</v>
      </c>
      <c r="J51">
        <v>1.01E-3</v>
      </c>
      <c r="K51">
        <v>-5.7899999999999998E-4</v>
      </c>
      <c r="L51">
        <v>-2.6919999999999999E-3</v>
      </c>
      <c r="M51">
        <v>1.5349999999999999E-3</v>
      </c>
      <c r="N51" s="1">
        <f t="shared" si="2"/>
        <v>-0.6360014963551619</v>
      </c>
      <c r="O51" s="2">
        <f t="shared" si="2"/>
        <v>-1.7412114410506838</v>
      </c>
      <c r="P51" s="2">
        <f t="shared" si="2"/>
        <v>0.46920844834036007</v>
      </c>
      <c r="Q51" s="2">
        <f t="shared" si="6"/>
        <v>-0.20296844510499759</v>
      </c>
      <c r="R51" s="2">
        <f t="shared" si="6"/>
        <v>-0.37990233249416111</v>
      </c>
      <c r="S51" s="2">
        <f t="shared" si="6"/>
        <v>-2.6034557715834062E-2</v>
      </c>
      <c r="T51" s="2">
        <f t="shared" si="6"/>
        <v>-0.10641309512976835</v>
      </c>
      <c r="U51" s="2">
        <f t="shared" si="6"/>
        <v>-0.4678637507962024</v>
      </c>
      <c r="V51" s="2">
        <f t="shared" si="6"/>
        <v>0.25529032323293599</v>
      </c>
      <c r="W51" s="2">
        <f t="shared" si="5"/>
        <v>-0.14634960114046527</v>
      </c>
      <c r="X51" s="2">
        <f t="shared" si="5"/>
        <v>-0.68043717835946893</v>
      </c>
      <c r="Y51" s="3">
        <f t="shared" si="5"/>
        <v>0.38799073877480861</v>
      </c>
    </row>
    <row r="52" spans="1:25">
      <c r="A52">
        <f t="shared" si="4"/>
        <v>47</v>
      </c>
      <c r="B52">
        <v>-0.256411</v>
      </c>
      <c r="C52">
        <v>-0.68230599999999997</v>
      </c>
      <c r="D52">
        <v>0.16948299999999999</v>
      </c>
      <c r="E52">
        <v>-7.8899999999999999E-4</v>
      </c>
      <c r="F52">
        <v>-1.4809999999999999E-3</v>
      </c>
      <c r="G52">
        <v>-9.6000000000000002E-5</v>
      </c>
      <c r="H52">
        <v>-3.6699999999999998E-4</v>
      </c>
      <c r="I52">
        <v>-1.7420000000000001E-3</v>
      </c>
      <c r="J52">
        <v>1.0089999999999999E-3</v>
      </c>
      <c r="K52">
        <v>-5.22E-4</v>
      </c>
      <c r="L52">
        <v>-2.555E-3</v>
      </c>
      <c r="M52">
        <v>1.511E-3</v>
      </c>
      <c r="N52" s="1">
        <f t="shared" si="2"/>
        <v>-0.64811135713346868</v>
      </c>
      <c r="O52" s="2">
        <f t="shared" si="2"/>
        <v>-1.7246150424135802</v>
      </c>
      <c r="P52" s="2">
        <f t="shared" si="2"/>
        <v>0.42838980051968006</v>
      </c>
      <c r="Q52" s="2">
        <f t="shared" si="6"/>
        <v>-0.19942976735721432</v>
      </c>
      <c r="R52" s="2">
        <f t="shared" si="6"/>
        <v>-0.37434155317621592</v>
      </c>
      <c r="S52" s="2">
        <f t="shared" si="6"/>
        <v>-2.4265218841942431E-2</v>
      </c>
      <c r="T52" s="2">
        <f t="shared" si="6"/>
        <v>-9.2763909531175734E-2</v>
      </c>
      <c r="U52" s="2">
        <f t="shared" si="6"/>
        <v>-0.44031261690274698</v>
      </c>
      <c r="V52" s="2">
        <f t="shared" si="6"/>
        <v>0.25503756053666571</v>
      </c>
      <c r="W52" s="2">
        <f t="shared" si="5"/>
        <v>-0.13194212745306197</v>
      </c>
      <c r="X52" s="2">
        <f t="shared" si="5"/>
        <v>-0.64580868897044696</v>
      </c>
      <c r="Y52" s="3">
        <f t="shared" si="5"/>
        <v>0.38192443406432297</v>
      </c>
    </row>
    <row r="53" spans="1:25">
      <c r="A53">
        <f t="shared" si="4"/>
        <v>48</v>
      </c>
      <c r="B53">
        <v>-0.26024000000000003</v>
      </c>
      <c r="C53">
        <v>-0.67593199999999998</v>
      </c>
      <c r="D53">
        <v>0.15545100000000001</v>
      </c>
      <c r="E53">
        <v>-7.7399999999999995E-4</v>
      </c>
      <c r="F53">
        <v>-1.459E-3</v>
      </c>
      <c r="G53">
        <v>-8.8999999999999995E-5</v>
      </c>
      <c r="H53">
        <v>-3.1599999999999998E-4</v>
      </c>
      <c r="I53">
        <v>-1.639E-3</v>
      </c>
      <c r="J53">
        <v>1.0059999999999999E-3</v>
      </c>
      <c r="K53">
        <v>-4.6999999999999999E-4</v>
      </c>
      <c r="L53">
        <v>-2.4269999999999999E-3</v>
      </c>
      <c r="M53">
        <v>1.487E-3</v>
      </c>
      <c r="N53" s="1">
        <f t="shared" si="2"/>
        <v>-0.65778964077365609</v>
      </c>
      <c r="O53" s="2">
        <f t="shared" si="2"/>
        <v>-1.7085039481533155</v>
      </c>
      <c r="P53" s="2">
        <f t="shared" si="2"/>
        <v>0.39292213897904088</v>
      </c>
      <c r="Q53" s="2">
        <f t="shared" si="6"/>
        <v>-0.19563832691316083</v>
      </c>
      <c r="R53" s="2">
        <f t="shared" si="6"/>
        <v>-0.36878077385827085</v>
      </c>
      <c r="S53" s="2">
        <f t="shared" si="6"/>
        <v>-2.2495879968050792E-2</v>
      </c>
      <c r="T53" s="2">
        <f t="shared" si="6"/>
        <v>-7.9873012021393811E-2</v>
      </c>
      <c r="U53" s="2">
        <f t="shared" si="6"/>
        <v>-0.41427805918691296</v>
      </c>
      <c r="V53" s="2">
        <f t="shared" si="6"/>
        <v>0.25427927244785503</v>
      </c>
      <c r="W53" s="2">
        <f t="shared" si="5"/>
        <v>-0.11879846724700981</v>
      </c>
      <c r="X53" s="2">
        <f t="shared" si="5"/>
        <v>-0.61345506384785697</v>
      </c>
      <c r="Y53" s="3">
        <f t="shared" si="5"/>
        <v>0.37585812935383739</v>
      </c>
    </row>
    <row r="54" spans="1:25">
      <c r="A54">
        <f t="shared" si="4"/>
        <v>49</v>
      </c>
      <c r="B54">
        <v>-0.26318999999999998</v>
      </c>
      <c r="C54">
        <v>-0.66973899999999997</v>
      </c>
      <c r="D54">
        <v>0.14335999999999999</v>
      </c>
      <c r="E54">
        <v>-7.6000000000000004E-4</v>
      </c>
      <c r="F54">
        <v>-1.4369999999999999E-3</v>
      </c>
      <c r="G54">
        <v>-8.2999999999999998E-5</v>
      </c>
      <c r="H54">
        <v>-2.7E-4</v>
      </c>
      <c r="I54">
        <v>-1.542E-3</v>
      </c>
      <c r="J54">
        <v>1.0020000000000001E-3</v>
      </c>
      <c r="K54">
        <v>-4.2200000000000001E-4</v>
      </c>
      <c r="L54">
        <v>-2.307E-3</v>
      </c>
      <c r="M54">
        <v>1.4630000000000001E-3</v>
      </c>
      <c r="N54" s="1">
        <f t="shared" si="2"/>
        <v>-0.66524614031362783</v>
      </c>
      <c r="O54" s="2">
        <f t="shared" si="2"/>
        <v>-1.6928503543732998</v>
      </c>
      <c r="P54" s="2">
        <f t="shared" si="2"/>
        <v>0.36236060137300691</v>
      </c>
      <c r="Q54" s="2">
        <f t="shared" si="6"/>
        <v>-0.19209964916537756</v>
      </c>
      <c r="R54" s="2">
        <f t="shared" si="6"/>
        <v>-0.36321999454032572</v>
      </c>
      <c r="S54" s="2">
        <f t="shared" si="6"/>
        <v>-2.097930379042939E-2</v>
      </c>
      <c r="T54" s="2">
        <f t="shared" si="6"/>
        <v>-6.8245927992963071E-2</v>
      </c>
      <c r="U54" s="2">
        <f t="shared" si="6"/>
        <v>-0.38976007764870024</v>
      </c>
      <c r="V54" s="2">
        <f t="shared" si="6"/>
        <v>0.25326822166277413</v>
      </c>
      <c r="W54" s="2">
        <f t="shared" si="5"/>
        <v>-0.10666585782603859</v>
      </c>
      <c r="X54" s="2">
        <f t="shared" si="5"/>
        <v>-0.58312354029542901</v>
      </c>
      <c r="Y54" s="3">
        <f t="shared" si="5"/>
        <v>0.36979182464335181</v>
      </c>
    </row>
    <row r="55" spans="1:25">
      <c r="A55">
        <f t="shared" si="4"/>
        <v>50</v>
      </c>
      <c r="B55">
        <v>-0.26533600000000002</v>
      </c>
      <c r="C55">
        <v>-0.66370799999999996</v>
      </c>
      <c r="D55">
        <v>0.13303699999999999</v>
      </c>
      <c r="E55">
        <v>-7.45E-4</v>
      </c>
      <c r="F55">
        <v>-1.4139999999999999E-3</v>
      </c>
      <c r="G55">
        <v>-7.6000000000000004E-5</v>
      </c>
      <c r="H55">
        <v>-2.2699999999999999E-4</v>
      </c>
      <c r="I55">
        <v>-1.451E-3</v>
      </c>
      <c r="J55">
        <v>9.9700000000000006E-4</v>
      </c>
      <c r="K55">
        <v>-3.7800000000000003E-4</v>
      </c>
      <c r="L55">
        <v>-2.196E-3</v>
      </c>
      <c r="M55">
        <v>1.439E-3</v>
      </c>
      <c r="N55" s="1">
        <f t="shared" si="2"/>
        <v>-0.67067042777558716</v>
      </c>
      <c r="O55" s="2">
        <f t="shared" si="2"/>
        <v>-1.677606236161242</v>
      </c>
      <c r="P55" s="2">
        <f t="shared" si="2"/>
        <v>0.33626790823703068</v>
      </c>
      <c r="Q55" s="2">
        <f t="shared" si="6"/>
        <v>-0.18830820872132403</v>
      </c>
      <c r="R55" s="2">
        <f t="shared" si="6"/>
        <v>-0.35740645252611036</v>
      </c>
      <c r="S55" s="2">
        <f t="shared" si="6"/>
        <v>-1.9209964916537758E-2</v>
      </c>
      <c r="T55" s="2">
        <f t="shared" si="6"/>
        <v>-5.7377132053343029E-2</v>
      </c>
      <c r="U55" s="2">
        <f t="shared" si="6"/>
        <v>-0.36675867228810899</v>
      </c>
      <c r="V55" s="2">
        <f t="shared" si="6"/>
        <v>0.25200440818142295</v>
      </c>
      <c r="W55" s="2">
        <f t="shared" si="5"/>
        <v>-9.5544299190148313E-2</v>
      </c>
      <c r="X55" s="2">
        <f t="shared" si="5"/>
        <v>-0.55506688100943313</v>
      </c>
      <c r="Y55" s="3">
        <f t="shared" si="5"/>
        <v>0.36372551993286617</v>
      </c>
    </row>
    <row r="56" spans="1:25">
      <c r="A56">
        <f t="shared" si="4"/>
        <v>51</v>
      </c>
      <c r="B56">
        <v>-0.26674999999999999</v>
      </c>
      <c r="C56">
        <v>-0.65781199999999995</v>
      </c>
      <c r="D56">
        <v>0.12431200000000001</v>
      </c>
      <c r="E56">
        <v>-7.3099999999999999E-4</v>
      </c>
      <c r="F56">
        <v>-1.392E-3</v>
      </c>
      <c r="G56">
        <v>-6.9999999999999994E-5</v>
      </c>
      <c r="H56">
        <v>-1.8699999999999999E-4</v>
      </c>
      <c r="I56">
        <v>-1.366E-3</v>
      </c>
      <c r="J56">
        <v>9.9099999999999991E-4</v>
      </c>
      <c r="K56">
        <v>-3.3799999999999998E-4</v>
      </c>
      <c r="L56">
        <v>-2.0920000000000001E-3</v>
      </c>
      <c r="M56">
        <v>1.4159999999999999E-3</v>
      </c>
      <c r="N56" s="1">
        <f t="shared" si="2"/>
        <v>-0.67424449230084815</v>
      </c>
      <c r="O56" s="2">
        <f t="shared" si="2"/>
        <v>-1.6627033475891491</v>
      </c>
      <c r="P56" s="2">
        <f t="shared" si="2"/>
        <v>0.31421436298745281</v>
      </c>
      <c r="Q56" s="2">
        <f t="shared" si="6"/>
        <v>-0.18476953097354076</v>
      </c>
      <c r="R56" s="2">
        <f t="shared" si="6"/>
        <v>-0.35184567320816518</v>
      </c>
      <c r="S56" s="2">
        <f t="shared" si="6"/>
        <v>-1.7693388738916353E-2</v>
      </c>
      <c r="T56" s="2">
        <f t="shared" si="6"/>
        <v>-4.7266624202533684E-2</v>
      </c>
      <c r="U56" s="2">
        <f t="shared" si="6"/>
        <v>-0.34527384310513914</v>
      </c>
      <c r="V56" s="2">
        <f t="shared" si="6"/>
        <v>0.25048783200380148</v>
      </c>
      <c r="W56" s="2">
        <f t="shared" si="5"/>
        <v>-8.5433791339338955E-2</v>
      </c>
      <c r="X56" s="2">
        <f t="shared" si="5"/>
        <v>-0.52877956059732878</v>
      </c>
      <c r="Y56" s="3">
        <f t="shared" si="5"/>
        <v>0.35791197791865081</v>
      </c>
    </row>
    <row r="57" spans="1:25">
      <c r="A57">
        <f t="shared" si="4"/>
        <v>52</v>
      </c>
      <c r="B57">
        <v>-0.26749899999999999</v>
      </c>
      <c r="C57">
        <v>-0.65202199999999999</v>
      </c>
      <c r="D57">
        <v>0.117023</v>
      </c>
      <c r="E57">
        <v>-7.1699999999999997E-4</v>
      </c>
      <c r="F57">
        <v>-1.369E-3</v>
      </c>
      <c r="G57">
        <v>-6.3999999999999997E-5</v>
      </c>
      <c r="H57">
        <v>-1.5100000000000001E-4</v>
      </c>
      <c r="I57">
        <v>-1.286E-3</v>
      </c>
      <c r="J57">
        <v>9.8400000000000007E-4</v>
      </c>
      <c r="K57">
        <v>-3.01E-4</v>
      </c>
      <c r="L57">
        <v>-1.9949999999999998E-3</v>
      </c>
      <c r="M57">
        <v>1.3940000000000001E-3</v>
      </c>
      <c r="N57" s="1">
        <f t="shared" si="2"/>
        <v>-0.67613768489591219</v>
      </c>
      <c r="O57" s="2">
        <f t="shared" si="2"/>
        <v>-1.6480683874751025</v>
      </c>
      <c r="P57" s="2">
        <f t="shared" si="2"/>
        <v>0.29579049005631547</v>
      </c>
      <c r="Q57" s="2">
        <f t="shared" si="6"/>
        <v>-0.18123085322575749</v>
      </c>
      <c r="R57" s="2">
        <f t="shared" si="6"/>
        <v>-0.34603213119394982</v>
      </c>
      <c r="S57" s="2">
        <f t="shared" si="6"/>
        <v>-1.617681256129495E-2</v>
      </c>
      <c r="T57" s="2">
        <f t="shared" si="6"/>
        <v>-3.8167167136805277E-2</v>
      </c>
      <c r="U57" s="2">
        <f t="shared" si="6"/>
        <v>-0.32505282740352043</v>
      </c>
      <c r="V57" s="2">
        <f t="shared" si="6"/>
        <v>0.2487184931299099</v>
      </c>
      <c r="W57" s="2">
        <f t="shared" si="5"/>
        <v>-7.6081571577340315E-2</v>
      </c>
      <c r="X57" s="2">
        <f t="shared" si="5"/>
        <v>-0.50426157905911606</v>
      </c>
      <c r="Y57" s="3">
        <f t="shared" si="5"/>
        <v>0.35235119860070568</v>
      </c>
    </row>
    <row r="58" spans="1:25">
      <c r="A58">
        <f t="shared" si="4"/>
        <v>53</v>
      </c>
      <c r="B58">
        <v>-0.267646</v>
      </c>
      <c r="C58">
        <v>-0.64630299999999996</v>
      </c>
      <c r="D58">
        <v>0.111012</v>
      </c>
      <c r="E58">
        <v>-7.0200000000000004E-4</v>
      </c>
      <c r="F58">
        <v>-1.3470000000000001E-3</v>
      </c>
      <c r="G58">
        <v>-5.8E-5</v>
      </c>
      <c r="H58">
        <v>-1.18E-4</v>
      </c>
      <c r="I58">
        <v>-1.212E-3</v>
      </c>
      <c r="J58">
        <v>9.77E-4</v>
      </c>
      <c r="K58">
        <v>-2.6699999999999998E-4</v>
      </c>
      <c r="L58">
        <v>-1.9059999999999999E-3</v>
      </c>
      <c r="M58">
        <v>1.3730000000000001E-3</v>
      </c>
      <c r="N58" s="1">
        <f t="shared" si="2"/>
        <v>-0.67650924605942941</v>
      </c>
      <c r="O58" s="2">
        <f t="shared" si="2"/>
        <v>-1.633612888875408</v>
      </c>
      <c r="P58" s="2">
        <f t="shared" si="2"/>
        <v>0.28059692438351175</v>
      </c>
      <c r="Q58" s="2">
        <f t="shared" si="6"/>
        <v>-0.177439412781704</v>
      </c>
      <c r="R58" s="2">
        <f t="shared" si="6"/>
        <v>-0.34047135187600475</v>
      </c>
      <c r="S58" s="2">
        <f t="shared" si="6"/>
        <v>-1.466023638367355E-2</v>
      </c>
      <c r="T58" s="2">
        <f t="shared" si="6"/>
        <v>-2.9825998159887568E-2</v>
      </c>
      <c r="U58" s="2">
        <f t="shared" si="6"/>
        <v>-0.30634838787952318</v>
      </c>
      <c r="V58" s="2">
        <f t="shared" si="6"/>
        <v>0.24694915425601824</v>
      </c>
      <c r="W58" s="2">
        <f t="shared" si="5"/>
        <v>-6.7487639904152366E-2</v>
      </c>
      <c r="X58" s="2">
        <f t="shared" si="5"/>
        <v>-0.48176569909106526</v>
      </c>
      <c r="Y58" s="3">
        <f t="shared" si="5"/>
        <v>0.34704318197903078</v>
      </c>
    </row>
    <row r="59" spans="1:25">
      <c r="A59">
        <f t="shared" si="4"/>
        <v>54</v>
      </c>
      <c r="B59">
        <v>-0.26724700000000001</v>
      </c>
      <c r="C59">
        <v>-0.64062399999999997</v>
      </c>
      <c r="D59">
        <v>0.10613</v>
      </c>
      <c r="E59">
        <v>-6.8800000000000003E-4</v>
      </c>
      <c r="F59">
        <v>-1.3240000000000001E-3</v>
      </c>
      <c r="G59">
        <v>-5.1999999999999997E-5</v>
      </c>
      <c r="H59">
        <v>-8.7000000000000001E-5</v>
      </c>
      <c r="I59">
        <v>-1.1429999999999999E-3</v>
      </c>
      <c r="J59">
        <v>9.6900000000000003E-4</v>
      </c>
      <c r="K59">
        <v>-2.3599999999999999E-4</v>
      </c>
      <c r="L59">
        <v>-1.8240000000000001E-3</v>
      </c>
      <c r="M59">
        <v>1.353E-3</v>
      </c>
      <c r="N59" s="1">
        <f t="shared" si="2"/>
        <v>-0.67550072290131125</v>
      </c>
      <c r="O59" s="2">
        <f t="shared" si="2"/>
        <v>-1.6192584953542213</v>
      </c>
      <c r="P59" s="2">
        <f t="shared" si="2"/>
        <v>0.26825704955159896</v>
      </c>
      <c r="Q59" s="2">
        <f t="shared" si="6"/>
        <v>-0.17390073503392073</v>
      </c>
      <c r="R59" s="2">
        <f t="shared" si="6"/>
        <v>-0.33465780986178933</v>
      </c>
      <c r="S59" s="2">
        <f t="shared" si="6"/>
        <v>-1.3143660206052147E-2</v>
      </c>
      <c r="T59" s="2">
        <f t="shared" si="6"/>
        <v>-2.1990354575510324E-2</v>
      </c>
      <c r="U59" s="2">
        <f t="shared" si="6"/>
        <v>-0.288907761836877</v>
      </c>
      <c r="V59" s="2">
        <f t="shared" si="6"/>
        <v>0.24492705268585638</v>
      </c>
      <c r="W59" s="2">
        <f t="shared" si="5"/>
        <v>-5.9651996319775136E-2</v>
      </c>
      <c r="X59" s="2">
        <f t="shared" si="5"/>
        <v>-0.46103915799690615</v>
      </c>
      <c r="Y59" s="3">
        <f t="shared" si="5"/>
        <v>0.3419879280536261</v>
      </c>
    </row>
    <row r="60" spans="1:25">
      <c r="A60">
        <f t="shared" si="4"/>
        <v>55</v>
      </c>
      <c r="B60">
        <v>-0.26635599999999998</v>
      </c>
      <c r="C60">
        <v>-0.63494899999999999</v>
      </c>
      <c r="D60">
        <v>0.10223699999999999</v>
      </c>
      <c r="E60">
        <v>-6.7400000000000001E-4</v>
      </c>
      <c r="F60">
        <v>-1.302E-3</v>
      </c>
      <c r="G60">
        <v>-4.6999999999999997E-5</v>
      </c>
      <c r="H60">
        <v>-5.8999999999999998E-5</v>
      </c>
      <c r="I60">
        <v>-1.078E-3</v>
      </c>
      <c r="J60">
        <v>9.6000000000000002E-4</v>
      </c>
      <c r="K60">
        <v>-2.0699999999999999E-4</v>
      </c>
      <c r="L60">
        <v>-1.748E-3</v>
      </c>
      <c r="M60">
        <v>1.333E-3</v>
      </c>
      <c r="N60" s="1">
        <f t="shared" si="2"/>
        <v>-0.67324860727754343</v>
      </c>
      <c r="O60" s="2">
        <f t="shared" si="2"/>
        <v>-1.6049142123408857</v>
      </c>
      <c r="P60" s="2">
        <f t="shared" si="2"/>
        <v>0.25841699778579874</v>
      </c>
      <c r="Q60" s="2">
        <f t="shared" si="6"/>
        <v>-0.17036205728613746</v>
      </c>
      <c r="R60" s="2">
        <f t="shared" si="6"/>
        <v>-0.3290970305438442</v>
      </c>
      <c r="S60" s="2">
        <f t="shared" si="6"/>
        <v>-1.1879846724700979E-2</v>
      </c>
      <c r="T60" s="2">
        <f t="shared" si="6"/>
        <v>-1.4912999079943784E-2</v>
      </c>
      <c r="U60" s="2">
        <f t="shared" si="6"/>
        <v>-0.27247818657931183</v>
      </c>
      <c r="V60" s="2">
        <f t="shared" si="6"/>
        <v>0.24265218841942429</v>
      </c>
      <c r="W60" s="2">
        <f t="shared" si="5"/>
        <v>-5.2321878127938357E-2</v>
      </c>
      <c r="X60" s="2">
        <f t="shared" si="5"/>
        <v>-0.44182919308036839</v>
      </c>
      <c r="Y60" s="3">
        <f t="shared" si="5"/>
        <v>0.33693267412822142</v>
      </c>
    </row>
    <row r="61" spans="1:25">
      <c r="A61">
        <f t="shared" si="4"/>
        <v>56</v>
      </c>
      <c r="B61">
        <v>-0.26502300000000001</v>
      </c>
      <c r="C61">
        <v>-0.629247</v>
      </c>
      <c r="D61">
        <v>9.9200999999999998E-2</v>
      </c>
      <c r="E61">
        <v>-6.6100000000000002E-4</v>
      </c>
      <c r="F61">
        <v>-1.279E-3</v>
      </c>
      <c r="G61">
        <v>-4.1999999999999998E-5</v>
      </c>
      <c r="H61">
        <v>-3.3000000000000003E-5</v>
      </c>
      <c r="I61">
        <v>-1.0189999999999999E-3</v>
      </c>
      <c r="J61">
        <v>9.5200000000000005E-4</v>
      </c>
      <c r="K61">
        <v>-1.8100000000000001E-4</v>
      </c>
      <c r="L61">
        <v>-1.678E-3</v>
      </c>
      <c r="M61">
        <v>1.315E-3</v>
      </c>
      <c r="N61" s="1">
        <f t="shared" si="2"/>
        <v>-0.66987928053626122</v>
      </c>
      <c r="O61" s="2">
        <f t="shared" si="2"/>
        <v>-1.5905016833995569</v>
      </c>
      <c r="P61" s="2">
        <f t="shared" si="2"/>
        <v>0.25074312232703444</v>
      </c>
      <c r="Q61" s="2">
        <f t="shared" si="6"/>
        <v>-0.16707614223462444</v>
      </c>
      <c r="R61" s="2">
        <f t="shared" si="6"/>
        <v>-0.32328348852962879</v>
      </c>
      <c r="S61" s="2">
        <f t="shared" si="6"/>
        <v>-1.0616033243349811E-2</v>
      </c>
      <c r="T61" s="2">
        <f t="shared" si="6"/>
        <v>-8.3411689769177112E-3</v>
      </c>
      <c r="U61" s="2">
        <f t="shared" si="6"/>
        <v>-0.25756518749936802</v>
      </c>
      <c r="V61" s="2">
        <f t="shared" si="6"/>
        <v>0.24063008684926243</v>
      </c>
      <c r="W61" s="2">
        <f t="shared" si="5"/>
        <v>-4.5750048024912289E-2</v>
      </c>
      <c r="X61" s="2">
        <f t="shared" si="5"/>
        <v>-0.42413580434145204</v>
      </c>
      <c r="Y61" s="3">
        <f t="shared" si="5"/>
        <v>0.33238294559535725</v>
      </c>
    </row>
    <row r="62" spans="1:25">
      <c r="A62">
        <f t="shared" si="4"/>
        <v>57</v>
      </c>
      <c r="B62">
        <v>-0.263293</v>
      </c>
      <c r="C62">
        <v>-0.62348700000000001</v>
      </c>
      <c r="D62">
        <v>9.6901000000000001E-2</v>
      </c>
      <c r="E62">
        <v>-6.4700000000000001E-4</v>
      </c>
      <c r="F62">
        <v>-1.2570000000000001E-3</v>
      </c>
      <c r="G62">
        <v>-3.6999999999999998E-5</v>
      </c>
      <c r="H62">
        <v>-1.0000000000000001E-5</v>
      </c>
      <c r="I62">
        <v>-9.6299999999999999E-4</v>
      </c>
      <c r="J62">
        <v>9.4300000000000004E-4</v>
      </c>
      <c r="K62">
        <v>-1.5799999999999999E-4</v>
      </c>
      <c r="L62">
        <v>-1.614E-3</v>
      </c>
      <c r="M62">
        <v>1.2979999999999999E-3</v>
      </c>
      <c r="N62" s="1">
        <f t="shared" si="2"/>
        <v>-0.6655064858907862</v>
      </c>
      <c r="O62" s="2">
        <f t="shared" si="2"/>
        <v>-1.5759425520943915</v>
      </c>
      <c r="P62" s="2">
        <f t="shared" si="2"/>
        <v>0.24492958031281908</v>
      </c>
      <c r="Q62" s="2">
        <f t="shared" si="6"/>
        <v>-0.16353746448684117</v>
      </c>
      <c r="R62" s="2">
        <f t="shared" si="6"/>
        <v>-0.31772270921168366</v>
      </c>
      <c r="S62" s="2">
        <f t="shared" si="6"/>
        <v>-9.3522197619986432E-3</v>
      </c>
      <c r="T62" s="2">
        <f t="shared" si="6"/>
        <v>-2.5276269627023361E-3</v>
      </c>
      <c r="U62" s="2">
        <f t="shared" si="6"/>
        <v>-0.24341047650823497</v>
      </c>
      <c r="V62" s="2">
        <f t="shared" si="6"/>
        <v>0.23835522258283032</v>
      </c>
      <c r="W62" s="2">
        <f t="shared" si="5"/>
        <v>-3.9936506010696905E-2</v>
      </c>
      <c r="X62" s="2">
        <f t="shared" si="5"/>
        <v>-0.40795899178015704</v>
      </c>
      <c r="Y62" s="3">
        <f t="shared" si="5"/>
        <v>0.32808597975876325</v>
      </c>
    </row>
    <row r="63" spans="1:25">
      <c r="A63">
        <f t="shared" si="4"/>
        <v>58</v>
      </c>
      <c r="B63">
        <v>-0.26121</v>
      </c>
      <c r="C63">
        <v>-0.61764399999999997</v>
      </c>
      <c r="D63">
        <v>9.5225000000000004E-2</v>
      </c>
      <c r="E63">
        <v>-6.3299999999999999E-4</v>
      </c>
      <c r="F63">
        <v>-1.235E-3</v>
      </c>
      <c r="G63">
        <v>-3.1999999999999999E-5</v>
      </c>
      <c r="H63">
        <v>1.1E-5</v>
      </c>
      <c r="I63">
        <v>-9.1200000000000005E-4</v>
      </c>
      <c r="J63">
        <v>9.3400000000000004E-4</v>
      </c>
      <c r="K63">
        <v>-1.36E-4</v>
      </c>
      <c r="L63">
        <v>-1.555E-3</v>
      </c>
      <c r="M63">
        <v>1.2819999999999999E-3</v>
      </c>
      <c r="N63" s="1">
        <f t="shared" si="2"/>
        <v>-0.66024143892747722</v>
      </c>
      <c r="O63" s="2">
        <f t="shared" si="2"/>
        <v>-1.5611736277513217</v>
      </c>
      <c r="P63" s="2">
        <f t="shared" si="2"/>
        <v>0.24069327752332997</v>
      </c>
      <c r="Q63" s="2">
        <f t="shared" si="6"/>
        <v>-0.15999878673905787</v>
      </c>
      <c r="R63" s="2">
        <f t="shared" si="6"/>
        <v>-0.31216192989373853</v>
      </c>
      <c r="S63" s="2">
        <f t="shared" si="6"/>
        <v>-8.0884062806474751E-3</v>
      </c>
      <c r="T63" s="2">
        <f t="shared" si="6"/>
        <v>2.78038965897257E-3</v>
      </c>
      <c r="U63" s="2">
        <f t="shared" si="6"/>
        <v>-0.23051957899845307</v>
      </c>
      <c r="V63" s="2">
        <f t="shared" si="6"/>
        <v>0.23608035831639823</v>
      </c>
      <c r="W63" s="2">
        <f t="shared" si="5"/>
        <v>-3.4375726692751768E-2</v>
      </c>
      <c r="X63" s="2">
        <f t="shared" si="5"/>
        <v>-0.39304599270021329</v>
      </c>
      <c r="Y63" s="3">
        <f t="shared" si="5"/>
        <v>0.32404177661843947</v>
      </c>
    </row>
    <row r="64" spans="1:25">
      <c r="A64">
        <f t="shared" si="4"/>
        <v>59</v>
      </c>
      <c r="B64">
        <v>-0.25881199999999999</v>
      </c>
      <c r="C64">
        <v>-0.61169399999999996</v>
      </c>
      <c r="D64">
        <v>9.4071000000000002E-2</v>
      </c>
      <c r="E64">
        <v>-6.2E-4</v>
      </c>
      <c r="F64">
        <v>-1.2130000000000001E-3</v>
      </c>
      <c r="G64">
        <v>-2.6999999999999999E-5</v>
      </c>
      <c r="H64">
        <v>3.0000000000000001E-5</v>
      </c>
      <c r="I64">
        <v>-8.6499999999999999E-4</v>
      </c>
      <c r="J64">
        <v>9.2500000000000004E-4</v>
      </c>
      <c r="K64">
        <v>-1.17E-4</v>
      </c>
      <c r="L64">
        <v>-1.5009999999999999E-3</v>
      </c>
      <c r="M64">
        <v>1.2669999999999999E-3</v>
      </c>
      <c r="N64" s="1">
        <f t="shared" si="2"/>
        <v>-0.65418018947091705</v>
      </c>
      <c r="O64" s="2">
        <f t="shared" si="2"/>
        <v>-1.5461342473232427</v>
      </c>
      <c r="P64" s="2">
        <f t="shared" si="2"/>
        <v>0.23777639600837147</v>
      </c>
      <c r="Q64" s="2">
        <f t="shared" si="6"/>
        <v>-0.15671287168754486</v>
      </c>
      <c r="R64" s="2">
        <f t="shared" si="6"/>
        <v>-0.3066011505757934</v>
      </c>
      <c r="S64" s="2">
        <f t="shared" si="6"/>
        <v>-6.8245927992963071E-3</v>
      </c>
      <c r="T64" s="2">
        <f t="shared" si="6"/>
        <v>7.5828808881070091E-3</v>
      </c>
      <c r="U64" s="2">
        <f t="shared" si="6"/>
        <v>-0.21863973227375208</v>
      </c>
      <c r="V64" s="2">
        <f t="shared" si="6"/>
        <v>0.23380549404996609</v>
      </c>
      <c r="W64" s="2">
        <f t="shared" si="5"/>
        <v>-2.9573235463617335E-2</v>
      </c>
      <c r="X64" s="2">
        <f t="shared" si="5"/>
        <v>-0.3793968071016206</v>
      </c>
      <c r="Y64" s="3">
        <f t="shared" si="5"/>
        <v>0.32025033617438597</v>
      </c>
    </row>
    <row r="65" spans="1:27" ht="15.75" thickBot="1">
      <c r="A65">
        <f t="shared" si="4"/>
        <v>60</v>
      </c>
      <c r="B65">
        <v>-0.256135</v>
      </c>
      <c r="C65">
        <v>-0.60561799999999999</v>
      </c>
      <c r="D65">
        <v>9.3348E-2</v>
      </c>
      <c r="E65">
        <v>-6.0700000000000001E-4</v>
      </c>
      <c r="F65">
        <v>-1.191E-3</v>
      </c>
      <c r="G65">
        <v>-2.1999999999999999E-5</v>
      </c>
      <c r="H65">
        <v>4.6999999999999997E-5</v>
      </c>
      <c r="I65">
        <v>-8.2200000000000003E-4</v>
      </c>
      <c r="J65">
        <v>9.1600000000000004E-4</v>
      </c>
      <c r="K65">
        <v>-9.8999999999999994E-5</v>
      </c>
      <c r="L65">
        <v>-1.451E-3</v>
      </c>
      <c r="M65">
        <v>1.253E-3</v>
      </c>
      <c r="N65" s="4">
        <f t="shared" si="2"/>
        <v>-0.64741373209176289</v>
      </c>
      <c r="O65" s="5">
        <f t="shared" si="2"/>
        <v>-1.5307763858978634</v>
      </c>
      <c r="P65" s="5">
        <f t="shared" si="2"/>
        <v>0.23594892171433768</v>
      </c>
      <c r="Q65" s="5">
        <f t="shared" si="6"/>
        <v>-0.15342695663603181</v>
      </c>
      <c r="R65" s="5">
        <f t="shared" si="6"/>
        <v>-0.30104037125784822</v>
      </c>
      <c r="S65" s="5">
        <f t="shared" si="6"/>
        <v>-5.5607793179451399E-3</v>
      </c>
      <c r="T65" s="5">
        <f t="shared" si="6"/>
        <v>1.1879846724700979E-2</v>
      </c>
      <c r="U65" s="5">
        <f t="shared" si="6"/>
        <v>-0.20777093633413207</v>
      </c>
      <c r="V65" s="5">
        <f t="shared" si="6"/>
        <v>0.231530629783534</v>
      </c>
      <c r="W65" s="5">
        <f t="shared" si="5"/>
        <v>-2.5023506930753125E-2</v>
      </c>
      <c r="X65" s="5">
        <f t="shared" si="5"/>
        <v>-0.36675867228810899</v>
      </c>
      <c r="Y65" s="6">
        <f t="shared" si="5"/>
        <v>0.3167116584266027</v>
      </c>
    </row>
    <row r="75" spans="1:27">
      <c r="AA75" t="s">
        <v>0</v>
      </c>
    </row>
  </sheetData>
  <mergeCells count="2">
    <mergeCell ref="B2:J2"/>
    <mergeCell ref="N2:V2"/>
  </mergeCells>
  <phoneticPr fontId="37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7"/>
  <sheetViews>
    <sheetView topLeftCell="L1" zoomScale="70" zoomScaleNormal="70" workbookViewId="0">
      <selection activeCell="AG52" sqref="AG52"/>
    </sheetView>
  </sheetViews>
  <sheetFormatPr defaultRowHeight="15"/>
  <cols>
    <col min="2" max="2" width="10.5703125" bestFit="1" customWidth="1"/>
    <col min="10" max="10" width="11.140625" customWidth="1"/>
    <col min="14" max="14" width="11.140625" customWidth="1"/>
    <col min="16" max="16" width="15.28515625" customWidth="1"/>
  </cols>
  <sheetData>
    <row r="1" spans="1:25" ht="15.75" thickBot="1"/>
    <row r="2" spans="1:25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11"/>
      <c r="L2" s="11"/>
      <c r="M2" s="12"/>
      <c r="N2" s="46" t="s">
        <v>9</v>
      </c>
      <c r="O2" s="47"/>
      <c r="P2" s="47"/>
      <c r="Q2" s="47"/>
      <c r="R2" s="47"/>
      <c r="S2" s="47"/>
      <c r="T2" s="47"/>
      <c r="U2" s="47"/>
      <c r="V2" s="47"/>
      <c r="W2" s="16"/>
      <c r="X2" s="16"/>
      <c r="Y2" s="17"/>
    </row>
    <row r="3" spans="1:25">
      <c r="B3" s="1"/>
      <c r="C3" s="7"/>
      <c r="D3" s="7"/>
      <c r="E3" s="7"/>
      <c r="F3" s="7"/>
      <c r="G3" s="7"/>
      <c r="H3" s="7"/>
      <c r="I3" s="7"/>
      <c r="J3" s="7"/>
      <c r="K3" s="7"/>
      <c r="L3" s="7"/>
      <c r="M3" s="14"/>
      <c r="N3" s="8" t="s">
        <v>6</v>
      </c>
      <c r="O3" s="9">
        <v>50</v>
      </c>
      <c r="P3" s="9" t="s">
        <v>7</v>
      </c>
      <c r="Q3" s="9">
        <f>O3/B5</f>
        <v>2.5429374996821332</v>
      </c>
      <c r="R3" s="9"/>
      <c r="S3" s="9"/>
      <c r="T3" s="9"/>
      <c r="U3" s="9"/>
      <c r="V3" s="9"/>
      <c r="W3" s="2"/>
      <c r="X3" s="2"/>
      <c r="Y3" s="3"/>
    </row>
    <row r="4" spans="1:25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20" t="s">
        <v>18</v>
      </c>
      <c r="L4" s="2" t="s">
        <v>1</v>
      </c>
      <c r="M4" s="3" t="s">
        <v>2</v>
      </c>
      <c r="N4" s="1" t="s">
        <v>4</v>
      </c>
      <c r="O4" s="2" t="s">
        <v>1</v>
      </c>
      <c r="P4" s="2" t="s">
        <v>2</v>
      </c>
      <c r="Q4" s="2" t="s">
        <v>5</v>
      </c>
      <c r="R4" s="2" t="s">
        <v>1</v>
      </c>
      <c r="S4" s="2" t="s">
        <v>2</v>
      </c>
      <c r="T4" s="2" t="s">
        <v>3</v>
      </c>
      <c r="U4" s="2" t="s">
        <v>1</v>
      </c>
      <c r="V4" s="2" t="s">
        <v>2</v>
      </c>
      <c r="W4" s="20" t="s">
        <v>18</v>
      </c>
      <c r="X4" s="2" t="s">
        <v>1</v>
      </c>
      <c r="Y4" s="3" t="s">
        <v>2</v>
      </c>
    </row>
    <row r="5" spans="1:25">
      <c r="A5">
        <v>0</v>
      </c>
      <c r="B5">
        <v>19.662299999999998</v>
      </c>
      <c r="C5">
        <v>18.273499999999999</v>
      </c>
      <c r="D5">
        <v>21.051100000000002</v>
      </c>
      <c r="E5">
        <v>-2.2599999999999999E-4</v>
      </c>
      <c r="F5">
        <v>-5.2300000000000003E-4</v>
      </c>
      <c r="G5">
        <v>6.9999999999999994E-5</v>
      </c>
      <c r="H5">
        <v>-3.3000000000000003E-5</v>
      </c>
      <c r="I5">
        <v>-1.8550000000000001E-3</v>
      </c>
      <c r="J5">
        <v>1.789E-3</v>
      </c>
      <c r="K5">
        <v>1.0369999999999999E-3</v>
      </c>
      <c r="L5">
        <v>-3.8920000000000001E-3</v>
      </c>
      <c r="M5">
        <v>5.9670000000000001E-3</v>
      </c>
      <c r="N5" s="1">
        <f>B5*$Q$3</f>
        <v>50.000000000000007</v>
      </c>
      <c r="O5" s="2">
        <f t="shared" ref="O5:P20" si="0">C5*$Q$3</f>
        <v>46.468368400441456</v>
      </c>
      <c r="P5" s="2">
        <f t="shared" si="0"/>
        <v>53.531631599558558</v>
      </c>
      <c r="Q5" s="2">
        <f>100*E5*$Q$3</f>
        <v>-5.7470387492816209E-2</v>
      </c>
      <c r="R5" s="2">
        <f t="shared" ref="R5:Y20" si="1">100*F5*$Q$3</f>
        <v>-0.13299563123337557</v>
      </c>
      <c r="S5" s="2">
        <f t="shared" si="1"/>
        <v>1.7800562497774931E-2</v>
      </c>
      <c r="T5" s="2">
        <f t="shared" si="1"/>
        <v>-8.3916937489510405E-3</v>
      </c>
      <c r="U5" s="2">
        <f t="shared" si="1"/>
        <v>-0.47171490619103573</v>
      </c>
      <c r="V5" s="2">
        <f t="shared" si="1"/>
        <v>0.45493151869313364</v>
      </c>
      <c r="W5" s="2">
        <f t="shared" si="1"/>
        <v>0.26370261871703721</v>
      </c>
      <c r="X5" s="2">
        <f t="shared" si="1"/>
        <v>-0.98971127487628618</v>
      </c>
      <c r="Y5" s="3">
        <f t="shared" si="1"/>
        <v>1.5173708060603288</v>
      </c>
    </row>
    <row r="6" spans="1:25">
      <c r="A6">
        <f>A5+1</f>
        <v>1</v>
      </c>
      <c r="B6">
        <v>13.568</v>
      </c>
      <c r="C6">
        <v>11.411199999999999</v>
      </c>
      <c r="D6">
        <v>15.7248</v>
      </c>
      <c r="E6">
        <v>-1.05E-4</v>
      </c>
      <c r="F6">
        <v>-5.0199999999999995E-4</v>
      </c>
      <c r="G6">
        <v>2.92E-4</v>
      </c>
      <c r="H6">
        <v>-7.9799999999999999E-4</v>
      </c>
      <c r="I6">
        <v>-3.2759999999999998E-3</v>
      </c>
      <c r="J6">
        <v>1.6800000000000001E-3</v>
      </c>
      <c r="K6">
        <v>-4.5329999999999997E-3</v>
      </c>
      <c r="L6">
        <v>-1.0838E-2</v>
      </c>
      <c r="M6">
        <v>1.7719999999999999E-3</v>
      </c>
      <c r="N6" s="1">
        <f t="shared" ref="N6:P65" si="2">B6*$Q$3</f>
        <v>34.502575995687181</v>
      </c>
      <c r="O6" s="2">
        <f t="shared" si="0"/>
        <v>29.017968396372755</v>
      </c>
      <c r="P6" s="2">
        <f t="shared" si="0"/>
        <v>39.987183595001611</v>
      </c>
      <c r="Q6" s="2">
        <f t="shared" ref="Q6:Y47" si="3">100*E6*$Q$3</f>
        <v>-2.67008437466624E-2</v>
      </c>
      <c r="R6" s="2">
        <f t="shared" si="1"/>
        <v>-0.12765546248404308</v>
      </c>
      <c r="S6" s="2">
        <f t="shared" si="1"/>
        <v>7.4253774990718294E-2</v>
      </c>
      <c r="T6" s="2">
        <f t="shared" si="1"/>
        <v>-0.20292641247463422</v>
      </c>
      <c r="U6" s="2">
        <f t="shared" si="1"/>
        <v>-0.83306632489586685</v>
      </c>
      <c r="V6" s="2">
        <f t="shared" si="1"/>
        <v>0.42721349994659841</v>
      </c>
      <c r="W6" s="2">
        <f t="shared" si="1"/>
        <v>-1.1527135686059109</v>
      </c>
      <c r="X6" s="2">
        <f t="shared" si="1"/>
        <v>-2.7560356621554964</v>
      </c>
      <c r="Y6" s="3">
        <f t="shared" si="1"/>
        <v>0.45060852494367398</v>
      </c>
    </row>
    <row r="7" spans="1:25">
      <c r="A7">
        <f t="shared" ref="A7:A65" si="4">A6+1</f>
        <v>2</v>
      </c>
      <c r="B7">
        <v>10.2034</v>
      </c>
      <c r="C7">
        <v>7.7481400000000002</v>
      </c>
      <c r="D7">
        <v>12.6586</v>
      </c>
      <c r="E7">
        <v>-1.2400000000000001E-4</v>
      </c>
      <c r="F7">
        <v>-5.4900000000000001E-4</v>
      </c>
      <c r="G7">
        <v>2.9999999999999997E-4</v>
      </c>
      <c r="H7">
        <v>-1.913E-3</v>
      </c>
      <c r="I7">
        <v>-4.9919999999999999E-3</v>
      </c>
      <c r="J7">
        <v>1.1670000000000001E-3</v>
      </c>
      <c r="K7">
        <v>-7.8949999999999992E-3</v>
      </c>
      <c r="L7">
        <v>-1.5001E-2</v>
      </c>
      <c r="M7">
        <v>-7.8799999999999996E-4</v>
      </c>
      <c r="N7" s="1">
        <f t="shared" si="2"/>
        <v>25.946608484256679</v>
      </c>
      <c r="O7" s="2">
        <f t="shared" si="0"/>
        <v>19.703035758787124</v>
      </c>
      <c r="P7" s="2">
        <f t="shared" si="0"/>
        <v>32.190028633476253</v>
      </c>
      <c r="Q7" s="2">
        <f t="shared" si="3"/>
        <v>-3.1532424996058454E-2</v>
      </c>
      <c r="R7" s="2">
        <f t="shared" si="1"/>
        <v>-0.13960726873254914</v>
      </c>
      <c r="S7" s="2">
        <f t="shared" si="1"/>
        <v>7.6288124990463987E-2</v>
      </c>
      <c r="T7" s="2">
        <f t="shared" si="1"/>
        <v>-0.4864639436891921</v>
      </c>
      <c r="U7" s="2">
        <f t="shared" si="1"/>
        <v>-1.2694343998413209</v>
      </c>
      <c r="V7" s="2">
        <f t="shared" si="1"/>
        <v>0.29676080621290496</v>
      </c>
      <c r="W7" s="2">
        <f t="shared" si="1"/>
        <v>-2.0076491559990437</v>
      </c>
      <c r="X7" s="2">
        <f t="shared" si="1"/>
        <v>-3.8146605432731682</v>
      </c>
      <c r="Y7" s="3">
        <f t="shared" si="1"/>
        <v>-0.2003834749749521</v>
      </c>
    </row>
    <row r="8" spans="1:25">
      <c r="A8">
        <f t="shared" si="4"/>
        <v>3</v>
      </c>
      <c r="B8">
        <v>5.7669699999999997</v>
      </c>
      <c r="C8">
        <v>3.19503</v>
      </c>
      <c r="D8">
        <v>8.3389000000000006</v>
      </c>
      <c r="E8">
        <v>-7.4999999999999993E-5</v>
      </c>
      <c r="F8">
        <v>-5.2400000000000005E-4</v>
      </c>
      <c r="G8">
        <v>3.7399999999999998E-4</v>
      </c>
      <c r="H8">
        <v>-3.9329999999999999E-3</v>
      </c>
      <c r="I8">
        <v>-7.4339999999999996E-3</v>
      </c>
      <c r="J8">
        <v>-4.3300000000000001E-4</v>
      </c>
      <c r="K8">
        <v>-4.7210000000000004E-3</v>
      </c>
      <c r="L8">
        <v>-1.2520999999999999E-2</v>
      </c>
      <c r="M8">
        <v>3.078E-3</v>
      </c>
      <c r="N8" s="1">
        <f t="shared" si="2"/>
        <v>14.665044272541872</v>
      </c>
      <c r="O8" s="2">
        <f t="shared" si="0"/>
        <v>8.1247615996094069</v>
      </c>
      <c r="P8" s="2">
        <f t="shared" si="0"/>
        <v>21.205301516099343</v>
      </c>
      <c r="Q8" s="2">
        <f t="shared" si="3"/>
        <v>-1.9072031247615997E-2</v>
      </c>
      <c r="R8" s="2">
        <f t="shared" si="1"/>
        <v>-0.13324992498334379</v>
      </c>
      <c r="S8" s="2">
        <f t="shared" si="1"/>
        <v>9.5105862488111773E-2</v>
      </c>
      <c r="T8" s="2">
        <f t="shared" si="1"/>
        <v>-1.0001373186249829</v>
      </c>
      <c r="U8" s="2">
        <f t="shared" si="1"/>
        <v>-1.8904197372636977</v>
      </c>
      <c r="V8" s="2">
        <f t="shared" si="1"/>
        <v>-0.11010919373623636</v>
      </c>
      <c r="W8" s="2">
        <f t="shared" si="1"/>
        <v>-1.2005207935999351</v>
      </c>
      <c r="X8" s="2">
        <f t="shared" si="1"/>
        <v>-3.1840120433519989</v>
      </c>
      <c r="Y8" s="3">
        <f t="shared" si="1"/>
        <v>0.78271616240216069</v>
      </c>
    </row>
    <row r="9" spans="1:25">
      <c r="A9">
        <f t="shared" si="4"/>
        <v>4</v>
      </c>
      <c r="B9">
        <v>6.1793800000000001</v>
      </c>
      <c r="C9">
        <v>4.0044399999999998</v>
      </c>
      <c r="D9">
        <v>8.3543299999999991</v>
      </c>
      <c r="E9">
        <v>-2.63E-4</v>
      </c>
      <c r="F9">
        <v>-6.8900000000000005E-4</v>
      </c>
      <c r="G9">
        <v>1.64E-4</v>
      </c>
      <c r="H9">
        <v>-5.4180000000000001E-3</v>
      </c>
      <c r="I9">
        <v>-8.9289999999999994E-3</v>
      </c>
      <c r="J9">
        <v>-1.908E-3</v>
      </c>
      <c r="K9">
        <v>-7.0390000000000001E-3</v>
      </c>
      <c r="L9">
        <v>-1.4283000000000001E-2</v>
      </c>
      <c r="M9">
        <v>2.05E-4</v>
      </c>
      <c r="N9" s="1">
        <f t="shared" si="2"/>
        <v>15.71377712678578</v>
      </c>
      <c r="O9" s="2">
        <f t="shared" si="0"/>
        <v>10.183040641227121</v>
      </c>
      <c r="P9" s="2">
        <f t="shared" si="0"/>
        <v>21.244539041719435</v>
      </c>
      <c r="Q9" s="2">
        <f t="shared" si="3"/>
        <v>-6.6879256241640109E-2</v>
      </c>
      <c r="R9" s="2">
        <f t="shared" si="1"/>
        <v>-0.17520839372809899</v>
      </c>
      <c r="S9" s="2">
        <f t="shared" si="1"/>
        <v>4.1704174994786986E-2</v>
      </c>
      <c r="T9" s="2">
        <f t="shared" si="1"/>
        <v>-1.3777635373277799</v>
      </c>
      <c r="U9" s="2">
        <f t="shared" si="1"/>
        <v>-2.2705888934661766</v>
      </c>
      <c r="V9" s="2">
        <f t="shared" si="1"/>
        <v>-0.48519247493935103</v>
      </c>
      <c r="W9" s="2">
        <f t="shared" si="1"/>
        <v>-1.7899737060262535</v>
      </c>
      <c r="X9" s="2">
        <f t="shared" si="1"/>
        <v>-3.6320776307959912</v>
      </c>
      <c r="Y9" s="3">
        <f t="shared" si="1"/>
        <v>5.2130218743483732E-2</v>
      </c>
    </row>
    <row r="10" spans="1:25">
      <c r="A10">
        <f t="shared" si="4"/>
        <v>5</v>
      </c>
      <c r="B10">
        <v>5.8303399999999996</v>
      </c>
      <c r="C10">
        <v>3.6127799999999999</v>
      </c>
      <c r="D10">
        <v>8.0479099999999999</v>
      </c>
      <c r="E10">
        <v>-4.0099999999999999E-4</v>
      </c>
      <c r="F10">
        <v>-8.6499999999999999E-4</v>
      </c>
      <c r="G10">
        <v>6.3E-5</v>
      </c>
      <c r="H10">
        <v>-6.4780000000000003E-3</v>
      </c>
      <c r="I10">
        <v>-1.0215E-2</v>
      </c>
      <c r="J10">
        <v>-2.7420000000000001E-3</v>
      </c>
      <c r="K10">
        <v>-9.0889999999999999E-3</v>
      </c>
      <c r="L10">
        <v>-1.6612999999999999E-2</v>
      </c>
      <c r="M10">
        <v>-1.565E-3</v>
      </c>
      <c r="N10" s="1">
        <f t="shared" si="2"/>
        <v>14.826190221896727</v>
      </c>
      <c r="O10" s="2">
        <f t="shared" si="0"/>
        <v>9.1870737401016171</v>
      </c>
      <c r="P10" s="2">
        <f t="shared" si="0"/>
        <v>20.465332133066838</v>
      </c>
      <c r="Q10" s="2">
        <f t="shared" si="3"/>
        <v>-0.10197179373725354</v>
      </c>
      <c r="R10" s="2">
        <f t="shared" si="1"/>
        <v>-0.2199640937225045</v>
      </c>
      <c r="S10" s="2">
        <f t="shared" si="1"/>
        <v>1.6020506247997439E-2</v>
      </c>
      <c r="T10" s="2">
        <f t="shared" si="1"/>
        <v>-1.647314912294086</v>
      </c>
      <c r="U10" s="2">
        <f t="shared" si="1"/>
        <v>-2.5976106559252994</v>
      </c>
      <c r="V10" s="2">
        <f t="shared" si="1"/>
        <v>-0.69727346241284094</v>
      </c>
      <c r="W10" s="2">
        <f t="shared" si="1"/>
        <v>-2.3112758934610911</v>
      </c>
      <c r="X10" s="2">
        <f t="shared" si="1"/>
        <v>-4.2245820682219275</v>
      </c>
      <c r="Y10" s="3">
        <f t="shared" si="1"/>
        <v>-0.39796971870025383</v>
      </c>
    </row>
    <row r="11" spans="1:25">
      <c r="A11">
        <f t="shared" si="4"/>
        <v>6</v>
      </c>
      <c r="B11">
        <v>5.3801300000000003</v>
      </c>
      <c r="C11">
        <v>3.1610499999999999</v>
      </c>
      <c r="D11">
        <v>7.5992100000000002</v>
      </c>
      <c r="E11">
        <v>-5.1400000000000003E-4</v>
      </c>
      <c r="F11">
        <v>-1.005E-3</v>
      </c>
      <c r="G11">
        <v>-2.4000000000000001E-5</v>
      </c>
      <c r="H11">
        <v>-7.0829999999999999E-3</v>
      </c>
      <c r="I11">
        <v>-1.103E-2</v>
      </c>
      <c r="J11">
        <v>-3.137E-3</v>
      </c>
      <c r="K11">
        <v>-1.0109E-2</v>
      </c>
      <c r="L11">
        <v>-1.7885999999999999E-2</v>
      </c>
      <c r="M11">
        <v>-2.3310000000000002E-3</v>
      </c>
      <c r="N11" s="1">
        <f t="shared" si="2"/>
        <v>13.681334330164836</v>
      </c>
      <c r="O11" s="2">
        <f t="shared" si="0"/>
        <v>8.038352583370207</v>
      </c>
      <c r="P11" s="2">
        <f t="shared" si="0"/>
        <v>19.324316076959466</v>
      </c>
      <c r="Q11" s="2">
        <f t="shared" si="3"/>
        <v>-0.13070698748366166</v>
      </c>
      <c r="R11" s="2">
        <f t="shared" si="1"/>
        <v>-0.25556521871805443</v>
      </c>
      <c r="S11" s="2">
        <f t="shared" si="1"/>
        <v>-6.1030499992371203E-3</v>
      </c>
      <c r="T11" s="2">
        <f t="shared" si="1"/>
        <v>-1.801162631024855</v>
      </c>
      <c r="U11" s="2">
        <f t="shared" si="1"/>
        <v>-2.8048600621493929</v>
      </c>
      <c r="V11" s="2">
        <f t="shared" si="1"/>
        <v>-0.79771949365028516</v>
      </c>
      <c r="W11" s="2">
        <f t="shared" si="1"/>
        <v>-2.5706555184286684</v>
      </c>
      <c r="X11" s="2">
        <f t="shared" si="1"/>
        <v>-4.5482980119314638</v>
      </c>
      <c r="Y11" s="3">
        <f t="shared" si="1"/>
        <v>-0.59275873117590538</v>
      </c>
    </row>
    <row r="12" spans="1:25">
      <c r="A12">
        <f t="shared" si="4"/>
        <v>7</v>
      </c>
      <c r="B12">
        <v>4.41798</v>
      </c>
      <c r="C12">
        <v>2.3660700000000001</v>
      </c>
      <c r="D12">
        <v>6.4698900000000004</v>
      </c>
      <c r="E12">
        <v>-5.4299999999999997E-4</v>
      </c>
      <c r="F12">
        <v>-1.059E-3</v>
      </c>
      <c r="G12">
        <v>-2.8E-5</v>
      </c>
      <c r="H12">
        <v>-7.4479999999999998E-3</v>
      </c>
      <c r="I12">
        <v>-1.1537E-2</v>
      </c>
      <c r="J12">
        <v>-3.359E-3</v>
      </c>
      <c r="K12">
        <v>-1.0456E-2</v>
      </c>
      <c r="L12">
        <v>-1.8376E-2</v>
      </c>
      <c r="M12">
        <v>-2.5360000000000001E-3</v>
      </c>
      <c r="N12" s="1">
        <f t="shared" si="2"/>
        <v>11.23464701484567</v>
      </c>
      <c r="O12" s="2">
        <f t="shared" si="0"/>
        <v>6.0167681298729052</v>
      </c>
      <c r="P12" s="2">
        <f t="shared" si="0"/>
        <v>16.452525899818436</v>
      </c>
      <c r="Q12" s="2">
        <f t="shared" si="3"/>
        <v>-0.13808150623273982</v>
      </c>
      <c r="R12" s="2">
        <f t="shared" si="1"/>
        <v>-0.26929708121633794</v>
      </c>
      <c r="S12" s="2">
        <f t="shared" si="1"/>
        <v>-7.1202249991099732E-3</v>
      </c>
      <c r="T12" s="2">
        <f t="shared" si="1"/>
        <v>-1.893979849763253</v>
      </c>
      <c r="U12" s="2">
        <f t="shared" si="1"/>
        <v>-2.933786993383277</v>
      </c>
      <c r="V12" s="2">
        <f t="shared" si="1"/>
        <v>-0.85417270614322849</v>
      </c>
      <c r="W12" s="2">
        <f t="shared" si="1"/>
        <v>-2.6588954496676389</v>
      </c>
      <c r="X12" s="2">
        <f t="shared" si="1"/>
        <v>-4.6729019494158877</v>
      </c>
      <c r="Y12" s="3">
        <f t="shared" si="1"/>
        <v>-0.64488894991938894</v>
      </c>
    </row>
    <row r="13" spans="1:25">
      <c r="A13">
        <f t="shared" si="4"/>
        <v>8</v>
      </c>
      <c r="B13">
        <v>3.7837100000000001</v>
      </c>
      <c r="C13">
        <v>1.77233</v>
      </c>
      <c r="D13">
        <v>5.7950999999999997</v>
      </c>
      <c r="E13">
        <v>-5.9999999999999995E-4</v>
      </c>
      <c r="F13">
        <v>-1.15E-3</v>
      </c>
      <c r="G13">
        <v>-5.0000000000000002E-5</v>
      </c>
      <c r="H13">
        <v>-7.62E-3</v>
      </c>
      <c r="I13">
        <v>-1.1797999999999999E-2</v>
      </c>
      <c r="J13">
        <v>-3.441E-3</v>
      </c>
      <c r="K13">
        <v>-1.0460000000000001E-2</v>
      </c>
      <c r="L13">
        <v>-1.8453000000000001E-2</v>
      </c>
      <c r="M13">
        <v>-2.467E-3</v>
      </c>
      <c r="N13" s="1">
        <f t="shared" si="2"/>
        <v>9.6217380469222853</v>
      </c>
      <c r="O13" s="2">
        <f t="shared" si="0"/>
        <v>4.5069244188116349</v>
      </c>
      <c r="P13" s="2">
        <f t="shared" si="0"/>
        <v>14.73657710440793</v>
      </c>
      <c r="Q13" s="2">
        <f t="shared" si="3"/>
        <v>-0.15257624998092797</v>
      </c>
      <c r="R13" s="2">
        <f t="shared" si="1"/>
        <v>-0.2924378124634453</v>
      </c>
      <c r="S13" s="2">
        <f t="shared" si="1"/>
        <v>-1.2714687498410666E-2</v>
      </c>
      <c r="T13" s="2">
        <f t="shared" si="1"/>
        <v>-1.9377183747577855</v>
      </c>
      <c r="U13" s="2">
        <f t="shared" si="1"/>
        <v>-3.0001576621249808</v>
      </c>
      <c r="V13" s="2">
        <f t="shared" si="1"/>
        <v>-0.87502479364062213</v>
      </c>
      <c r="W13" s="2">
        <f t="shared" si="1"/>
        <v>-2.6599126246675113</v>
      </c>
      <c r="X13" s="2">
        <f t="shared" si="1"/>
        <v>-4.6924825681634408</v>
      </c>
      <c r="Y13" s="3">
        <f t="shared" si="1"/>
        <v>-0.62734268117158232</v>
      </c>
    </row>
    <row r="14" spans="1:25">
      <c r="A14">
        <f t="shared" si="4"/>
        <v>9</v>
      </c>
      <c r="B14">
        <v>3.3272499999999998</v>
      </c>
      <c r="C14">
        <v>1.35717</v>
      </c>
      <c r="D14">
        <v>5.2973299999999997</v>
      </c>
      <c r="E14">
        <v>-6.87E-4</v>
      </c>
      <c r="F14">
        <v>-1.2700000000000001E-3</v>
      </c>
      <c r="G14">
        <v>-1.0399999999999999E-4</v>
      </c>
      <c r="H14">
        <v>-7.6680000000000003E-3</v>
      </c>
      <c r="I14">
        <v>-1.1878E-2</v>
      </c>
      <c r="J14">
        <v>-3.4580000000000001E-3</v>
      </c>
      <c r="K14">
        <v>-1.031E-2</v>
      </c>
      <c r="L14">
        <v>-1.8294999999999999E-2</v>
      </c>
      <c r="M14">
        <v>-2.3249999999999998E-3</v>
      </c>
      <c r="N14" s="1">
        <f t="shared" si="2"/>
        <v>8.4609887958173768</v>
      </c>
      <c r="O14" s="2">
        <f t="shared" si="0"/>
        <v>3.4511984864436007</v>
      </c>
      <c r="P14" s="2">
        <f t="shared" si="0"/>
        <v>13.470779105191154</v>
      </c>
      <c r="Q14" s="2">
        <f t="shared" si="3"/>
        <v>-0.17469980622816256</v>
      </c>
      <c r="R14" s="2">
        <f t="shared" si="1"/>
        <v>-0.3229530624596309</v>
      </c>
      <c r="S14" s="2">
        <f t="shared" si="1"/>
        <v>-2.6446549996694185E-2</v>
      </c>
      <c r="T14" s="2">
        <f t="shared" si="1"/>
        <v>-1.9499244747562599</v>
      </c>
      <c r="U14" s="2">
        <f t="shared" si="1"/>
        <v>-3.0205011621224376</v>
      </c>
      <c r="V14" s="2">
        <f t="shared" si="1"/>
        <v>-0.87934778739008168</v>
      </c>
      <c r="W14" s="2">
        <f t="shared" si="1"/>
        <v>-2.6217685621722793</v>
      </c>
      <c r="X14" s="2">
        <f t="shared" si="1"/>
        <v>-4.6523041556684621</v>
      </c>
      <c r="Y14" s="3">
        <f t="shared" si="1"/>
        <v>-0.59123296867609598</v>
      </c>
    </row>
    <row r="15" spans="1:25">
      <c r="A15">
        <f t="shared" si="4"/>
        <v>10</v>
      </c>
      <c r="B15">
        <v>2.9739900000000001</v>
      </c>
      <c r="C15">
        <v>1.04752</v>
      </c>
      <c r="D15">
        <v>4.9004599999999998</v>
      </c>
      <c r="E15">
        <v>-7.6800000000000002E-4</v>
      </c>
      <c r="F15">
        <v>-1.3780000000000001E-3</v>
      </c>
      <c r="G15">
        <v>-1.5699999999999999E-4</v>
      </c>
      <c r="H15">
        <v>-7.5880000000000001E-3</v>
      </c>
      <c r="I15">
        <v>-1.1794000000000001E-2</v>
      </c>
      <c r="J15">
        <v>-3.382E-3</v>
      </c>
      <c r="K15">
        <v>-1.009E-2</v>
      </c>
      <c r="L15">
        <v>-1.8016000000000001E-2</v>
      </c>
      <c r="M15">
        <v>-2.1640000000000001E-3</v>
      </c>
      <c r="N15" s="1">
        <f t="shared" si="2"/>
        <v>7.5626706946796673</v>
      </c>
      <c r="O15" s="2">
        <f t="shared" si="0"/>
        <v>2.6637778896670281</v>
      </c>
      <c r="P15" s="2">
        <f t="shared" si="0"/>
        <v>12.461563499692305</v>
      </c>
      <c r="Q15" s="2">
        <f t="shared" si="3"/>
        <v>-0.19529759997558785</v>
      </c>
      <c r="R15" s="2">
        <f t="shared" si="1"/>
        <v>-0.35041678745619798</v>
      </c>
      <c r="S15" s="2">
        <f t="shared" si="1"/>
        <v>-3.9924118745009486E-2</v>
      </c>
      <c r="T15" s="2">
        <f t="shared" si="1"/>
        <v>-1.9295809747588029</v>
      </c>
      <c r="U15" s="2">
        <f t="shared" si="1"/>
        <v>-2.9991404871251079</v>
      </c>
      <c r="V15" s="2">
        <f t="shared" si="1"/>
        <v>-0.86002146239249744</v>
      </c>
      <c r="W15" s="2">
        <f t="shared" si="1"/>
        <v>-2.5658239371792724</v>
      </c>
      <c r="X15" s="2">
        <f t="shared" si="1"/>
        <v>-4.5813561994273311</v>
      </c>
      <c r="Y15" s="3">
        <f t="shared" si="1"/>
        <v>-0.55029167493121367</v>
      </c>
    </row>
    <row r="16" spans="1:25">
      <c r="A16">
        <f t="shared" si="4"/>
        <v>11</v>
      </c>
      <c r="B16">
        <v>2.6396500000000001</v>
      </c>
      <c r="C16">
        <v>0.78865099999999999</v>
      </c>
      <c r="D16">
        <v>4.4906600000000001</v>
      </c>
      <c r="E16">
        <v>-8.2399999999999997E-4</v>
      </c>
      <c r="F16">
        <v>-1.459E-3</v>
      </c>
      <c r="G16">
        <v>-1.8900000000000001E-4</v>
      </c>
      <c r="H16">
        <v>-7.3990000000000002E-3</v>
      </c>
      <c r="I16">
        <v>-1.1566E-2</v>
      </c>
      <c r="J16">
        <v>-3.2320000000000001E-3</v>
      </c>
      <c r="K16">
        <v>-9.7769999999999992E-3</v>
      </c>
      <c r="L16">
        <v>-1.7597999999999999E-2</v>
      </c>
      <c r="M16">
        <v>-1.9550000000000001E-3</v>
      </c>
      <c r="N16" s="1">
        <f t="shared" si="2"/>
        <v>6.712464971035943</v>
      </c>
      <c r="O16" s="2">
        <f t="shared" si="0"/>
        <v>2.0054902020618139</v>
      </c>
      <c r="P16" s="2">
        <f t="shared" si="0"/>
        <v>11.419467712322568</v>
      </c>
      <c r="Q16" s="2">
        <f t="shared" si="3"/>
        <v>-0.20953804997380779</v>
      </c>
      <c r="R16" s="2">
        <f t="shared" si="1"/>
        <v>-0.37101458120362324</v>
      </c>
      <c r="S16" s="2">
        <f t="shared" si="1"/>
        <v>-4.8061518743992317E-2</v>
      </c>
      <c r="T16" s="2">
        <f t="shared" si="1"/>
        <v>-1.8815194560148103</v>
      </c>
      <c r="U16" s="2">
        <f t="shared" si="1"/>
        <v>-2.9411615121323553</v>
      </c>
      <c r="V16" s="2">
        <f t="shared" si="1"/>
        <v>-0.82187739989726538</v>
      </c>
      <c r="W16" s="2">
        <f t="shared" si="1"/>
        <v>-2.4862299934392214</v>
      </c>
      <c r="X16" s="2">
        <f t="shared" si="1"/>
        <v>-4.4750614119406178</v>
      </c>
      <c r="Y16" s="3">
        <f t="shared" si="1"/>
        <v>-0.49714428118785708</v>
      </c>
    </row>
    <row r="17" spans="1:25">
      <c r="A17">
        <f t="shared" si="4"/>
        <v>12</v>
      </c>
      <c r="B17">
        <v>2.3458700000000001</v>
      </c>
      <c r="C17">
        <v>0.56856399999999996</v>
      </c>
      <c r="D17">
        <v>4.1231799999999996</v>
      </c>
      <c r="E17">
        <v>-8.7299999999999997E-4</v>
      </c>
      <c r="F17">
        <v>-1.534E-3</v>
      </c>
      <c r="G17">
        <v>-2.12E-4</v>
      </c>
      <c r="H17">
        <v>-7.1380000000000002E-3</v>
      </c>
      <c r="I17">
        <v>-1.1245E-2</v>
      </c>
      <c r="J17">
        <v>-3.0300000000000001E-3</v>
      </c>
      <c r="K17">
        <v>-9.3860000000000002E-3</v>
      </c>
      <c r="L17">
        <v>-1.7083000000000001E-2</v>
      </c>
      <c r="M17">
        <v>-1.6900000000000001E-3</v>
      </c>
      <c r="N17" s="1">
        <f t="shared" si="2"/>
        <v>5.9654007923793264</v>
      </c>
      <c r="O17" s="2">
        <f t="shared" si="0"/>
        <v>1.4458227165692723</v>
      </c>
      <c r="P17" s="2">
        <f t="shared" si="0"/>
        <v>10.484989039939377</v>
      </c>
      <c r="Q17" s="2">
        <f t="shared" si="3"/>
        <v>-0.22199844372225025</v>
      </c>
      <c r="R17" s="2">
        <f t="shared" si="1"/>
        <v>-0.39008661245123927</v>
      </c>
      <c r="S17" s="2">
        <f t="shared" si="1"/>
        <v>-5.3910274993261224E-2</v>
      </c>
      <c r="T17" s="2">
        <f t="shared" si="1"/>
        <v>-1.8151487872731067</v>
      </c>
      <c r="U17" s="2">
        <f t="shared" si="1"/>
        <v>-2.859533218392559</v>
      </c>
      <c r="V17" s="2">
        <f t="shared" si="1"/>
        <v>-0.77051006240368636</v>
      </c>
      <c r="W17" s="2">
        <f t="shared" si="1"/>
        <v>-2.3868011372016502</v>
      </c>
      <c r="X17" s="2">
        <f t="shared" si="1"/>
        <v>-4.3441001307069884</v>
      </c>
      <c r="Y17" s="3">
        <f t="shared" si="1"/>
        <v>-0.42975643744628056</v>
      </c>
    </row>
    <row r="18" spans="1:25">
      <c r="A18">
        <f t="shared" si="4"/>
        <v>13</v>
      </c>
      <c r="B18">
        <v>2.0818300000000001</v>
      </c>
      <c r="C18">
        <v>0.36957899999999999</v>
      </c>
      <c r="D18">
        <v>3.7940800000000001</v>
      </c>
      <c r="E18">
        <v>-9.2299999999999999E-4</v>
      </c>
      <c r="F18">
        <v>-1.609E-3</v>
      </c>
      <c r="G18">
        <v>-2.3599999999999999E-4</v>
      </c>
      <c r="H18">
        <v>-6.8389999999999996E-3</v>
      </c>
      <c r="I18">
        <v>-1.0874999999999999E-2</v>
      </c>
      <c r="J18">
        <v>-2.8019999999999998E-3</v>
      </c>
      <c r="K18">
        <v>-8.9320000000000007E-3</v>
      </c>
      <c r="L18">
        <v>-1.6494000000000002E-2</v>
      </c>
      <c r="M18">
        <v>-1.3699999999999999E-3</v>
      </c>
      <c r="N18" s="1">
        <f t="shared" si="2"/>
        <v>5.2939635749632554</v>
      </c>
      <c r="O18" s="2">
        <f t="shared" si="0"/>
        <v>0.9398162981950231</v>
      </c>
      <c r="P18" s="2">
        <f t="shared" si="0"/>
        <v>9.6481083087939883</v>
      </c>
      <c r="Q18" s="2">
        <f t="shared" si="3"/>
        <v>-0.23471313122066087</v>
      </c>
      <c r="R18" s="2">
        <f t="shared" si="1"/>
        <v>-0.40915864369885518</v>
      </c>
      <c r="S18" s="2">
        <f t="shared" si="1"/>
        <v>-6.001332499249834E-2</v>
      </c>
      <c r="T18" s="2">
        <f t="shared" si="1"/>
        <v>-1.7391149560326109</v>
      </c>
      <c r="U18" s="2">
        <f t="shared" si="1"/>
        <v>-2.7654445309043196</v>
      </c>
      <c r="V18" s="2">
        <f t="shared" si="1"/>
        <v>-0.71253108741093374</v>
      </c>
      <c r="W18" s="2">
        <f t="shared" si="1"/>
        <v>-2.2713517747160816</v>
      </c>
      <c r="X18" s="2">
        <f t="shared" si="1"/>
        <v>-4.1943211119757109</v>
      </c>
      <c r="Y18" s="3">
        <f t="shared" si="1"/>
        <v>-0.3483824374564522</v>
      </c>
    </row>
    <row r="19" spans="1:25">
      <c r="A19">
        <f t="shared" si="4"/>
        <v>14</v>
      </c>
      <c r="B19">
        <v>1.8463099999999999</v>
      </c>
      <c r="C19">
        <v>0.18912000000000001</v>
      </c>
      <c r="D19">
        <v>3.5034900000000002</v>
      </c>
      <c r="E19">
        <v>-9.6900000000000003E-4</v>
      </c>
      <c r="F19">
        <v>-1.6789999999999999E-3</v>
      </c>
      <c r="G19">
        <v>-2.5999999999999998E-4</v>
      </c>
      <c r="H19">
        <v>-6.5180000000000004E-3</v>
      </c>
      <c r="I19">
        <v>-1.0477999999999999E-2</v>
      </c>
      <c r="J19">
        <v>-2.5579999999999999E-3</v>
      </c>
      <c r="K19">
        <v>-8.4419999999999999E-3</v>
      </c>
      <c r="L19">
        <v>-1.5866000000000002E-2</v>
      </c>
      <c r="M19">
        <v>-1.0189999999999999E-3</v>
      </c>
      <c r="N19" s="1">
        <f t="shared" si="2"/>
        <v>4.6950509350381191</v>
      </c>
      <c r="O19" s="2">
        <f t="shared" si="0"/>
        <v>0.48092033993988509</v>
      </c>
      <c r="P19" s="2">
        <f t="shared" si="0"/>
        <v>8.9091561007613578</v>
      </c>
      <c r="Q19" s="2">
        <f t="shared" si="3"/>
        <v>-0.24641064371919871</v>
      </c>
      <c r="R19" s="2">
        <f t="shared" si="1"/>
        <v>-0.42695920619663014</v>
      </c>
      <c r="S19" s="2">
        <f t="shared" si="1"/>
        <v>-6.6116374991735463E-2</v>
      </c>
      <c r="T19" s="2">
        <f t="shared" si="1"/>
        <v>-1.6574866622928146</v>
      </c>
      <c r="U19" s="2">
        <f t="shared" si="1"/>
        <v>-2.664489912166939</v>
      </c>
      <c r="V19" s="2">
        <f t="shared" si="1"/>
        <v>-0.65048341241868957</v>
      </c>
      <c r="W19" s="2">
        <f t="shared" si="1"/>
        <v>-2.1467478372316569</v>
      </c>
      <c r="X19" s="2">
        <f t="shared" si="1"/>
        <v>-4.0346246369956731</v>
      </c>
      <c r="Y19" s="3">
        <f t="shared" si="1"/>
        <v>-0.25912533121760933</v>
      </c>
    </row>
    <row r="20" spans="1:25">
      <c r="A20">
        <f t="shared" si="4"/>
        <v>15</v>
      </c>
      <c r="B20">
        <v>1.63907</v>
      </c>
      <c r="C20">
        <v>3.4207000000000001E-2</v>
      </c>
      <c r="D20">
        <v>3.2439399999999998</v>
      </c>
      <c r="E20">
        <v>-1.0089999999999999E-3</v>
      </c>
      <c r="F20">
        <v>-1.7409999999999999E-3</v>
      </c>
      <c r="G20">
        <v>-2.7700000000000001E-4</v>
      </c>
      <c r="H20">
        <v>-6.182E-3</v>
      </c>
      <c r="I20">
        <v>-1.0062E-2</v>
      </c>
      <c r="J20">
        <v>-2.3029999999999999E-3</v>
      </c>
      <c r="K20">
        <v>-7.9459999999999999E-3</v>
      </c>
      <c r="L20">
        <v>-1.5228E-2</v>
      </c>
      <c r="M20">
        <v>-6.6399999999999999E-4</v>
      </c>
      <c r="N20" s="1">
        <f t="shared" si="2"/>
        <v>4.1680525676039943</v>
      </c>
      <c r="O20" s="2">
        <f t="shared" si="0"/>
        <v>8.6986263051626739E-2</v>
      </c>
      <c r="P20" s="2">
        <f t="shared" si="0"/>
        <v>8.2491366727188584</v>
      </c>
      <c r="Q20" s="2">
        <f t="shared" si="3"/>
        <v>-0.25658239371792724</v>
      </c>
      <c r="R20" s="2">
        <f t="shared" si="1"/>
        <v>-0.44272541869465942</v>
      </c>
      <c r="S20" s="2">
        <f t="shared" si="1"/>
        <v>-7.0439368741195094E-2</v>
      </c>
      <c r="T20" s="2">
        <f t="shared" si="1"/>
        <v>-1.5720439623034947</v>
      </c>
      <c r="U20" s="2">
        <f t="shared" si="1"/>
        <v>-2.5587037121801623</v>
      </c>
      <c r="V20" s="2">
        <f t="shared" si="1"/>
        <v>-0.58563850617679525</v>
      </c>
      <c r="W20" s="2">
        <f t="shared" si="1"/>
        <v>-2.020618137247423</v>
      </c>
      <c r="X20" s="2">
        <f t="shared" si="1"/>
        <v>-3.8723852245159525</v>
      </c>
      <c r="Y20" s="3">
        <f t="shared" si="1"/>
        <v>-0.16885104997889364</v>
      </c>
    </row>
    <row r="21" spans="1:25">
      <c r="A21">
        <f t="shared" si="4"/>
        <v>16</v>
      </c>
      <c r="B21">
        <v>1.4585300000000001</v>
      </c>
      <c r="C21">
        <v>-9.5270999999999995E-2</v>
      </c>
      <c r="D21">
        <v>3.0123199999999999</v>
      </c>
      <c r="E21">
        <v>-1.0430000000000001E-3</v>
      </c>
      <c r="F21">
        <v>-1.7960000000000001E-3</v>
      </c>
      <c r="G21">
        <v>-2.8899999999999998E-4</v>
      </c>
      <c r="H21">
        <v>-5.8389999999999996E-3</v>
      </c>
      <c r="I21">
        <v>-9.6349999999999995E-3</v>
      </c>
      <c r="J21">
        <v>-2.042E-3</v>
      </c>
      <c r="K21">
        <v>-7.4570000000000001E-3</v>
      </c>
      <c r="L21">
        <v>-1.4595E-2</v>
      </c>
      <c r="M21">
        <v>-3.19E-4</v>
      </c>
      <c r="N21" s="1">
        <f t="shared" si="2"/>
        <v>3.708950631411382</v>
      </c>
      <c r="O21" s="2">
        <f t="shared" si="2"/>
        <v>-0.24226819853221651</v>
      </c>
      <c r="P21" s="2">
        <f t="shared" si="2"/>
        <v>7.6601414890424833</v>
      </c>
      <c r="Q21" s="2">
        <f t="shared" si="3"/>
        <v>-0.2652283812168465</v>
      </c>
      <c r="R21" s="2">
        <f t="shared" si="3"/>
        <v>-0.45671157494291115</v>
      </c>
      <c r="S21" s="2">
        <f t="shared" si="3"/>
        <v>-7.3490893740813648E-2</v>
      </c>
      <c r="T21" s="2">
        <f t="shared" si="3"/>
        <v>-1.4848212060643975</v>
      </c>
      <c r="U21" s="2">
        <f t="shared" si="3"/>
        <v>-2.450120280943735</v>
      </c>
      <c r="V21" s="2">
        <f t="shared" si="3"/>
        <v>-0.51926783743509164</v>
      </c>
      <c r="W21" s="2">
        <f t="shared" si="3"/>
        <v>-1.8962684935129668</v>
      </c>
      <c r="X21" s="2">
        <f t="shared" si="3"/>
        <v>-3.7114172807860735</v>
      </c>
      <c r="Y21" s="3">
        <f t="shared" si="3"/>
        <v>-8.1119706239860048E-2</v>
      </c>
    </row>
    <row r="22" spans="1:25">
      <c r="A22">
        <f t="shared" si="4"/>
        <v>17</v>
      </c>
      <c r="B22">
        <v>1.2964800000000001</v>
      </c>
      <c r="C22">
        <v>-0.20665700000000001</v>
      </c>
      <c r="D22">
        <v>2.79962</v>
      </c>
      <c r="E22">
        <v>-1.073E-3</v>
      </c>
      <c r="F22">
        <v>-1.846E-3</v>
      </c>
      <c r="G22">
        <v>-2.99E-4</v>
      </c>
      <c r="H22">
        <v>-5.496E-3</v>
      </c>
      <c r="I22">
        <v>-9.2079999999999992E-3</v>
      </c>
      <c r="J22">
        <v>-1.7849999999999999E-3</v>
      </c>
      <c r="K22">
        <v>-6.9750000000000003E-3</v>
      </c>
      <c r="L22">
        <v>-1.3965E-2</v>
      </c>
      <c r="M22">
        <v>1.5E-5</v>
      </c>
      <c r="N22" s="1">
        <f t="shared" si="2"/>
        <v>3.2968676095878924</v>
      </c>
      <c r="O22" s="2">
        <f t="shared" si="2"/>
        <v>-0.52551583487181064</v>
      </c>
      <c r="P22" s="2">
        <f t="shared" si="2"/>
        <v>7.1192586828600941</v>
      </c>
      <c r="Q22" s="2">
        <f t="shared" si="3"/>
        <v>-0.2728571937158929</v>
      </c>
      <c r="R22" s="2">
        <f t="shared" si="3"/>
        <v>-0.46942626244132174</v>
      </c>
      <c r="S22" s="2">
        <f t="shared" si="3"/>
        <v>-7.6033831240495786E-2</v>
      </c>
      <c r="T22" s="2">
        <f t="shared" si="3"/>
        <v>-1.3975984498253005</v>
      </c>
      <c r="U22" s="2">
        <f t="shared" si="3"/>
        <v>-2.3415368497073081</v>
      </c>
      <c r="V22" s="2">
        <f t="shared" si="3"/>
        <v>-0.45391434369326078</v>
      </c>
      <c r="W22" s="2">
        <f t="shared" si="3"/>
        <v>-1.7736989060282879</v>
      </c>
      <c r="X22" s="2">
        <f t="shared" si="3"/>
        <v>-3.5512122183060995</v>
      </c>
      <c r="Y22" s="3">
        <f t="shared" si="3"/>
        <v>3.8144062495232001E-3</v>
      </c>
    </row>
    <row r="23" spans="1:25">
      <c r="A23">
        <f t="shared" si="4"/>
        <v>18</v>
      </c>
      <c r="B23">
        <v>1.14788</v>
      </c>
      <c r="C23">
        <v>-0.30518099999999998</v>
      </c>
      <c r="D23">
        <v>2.60094</v>
      </c>
      <c r="E23">
        <v>-1.0989999999999999E-3</v>
      </c>
      <c r="F23">
        <v>-1.892E-3</v>
      </c>
      <c r="G23">
        <v>-3.0699999999999998E-4</v>
      </c>
      <c r="H23">
        <v>-5.1599999999999997E-3</v>
      </c>
      <c r="I23">
        <v>-8.7849999999999994E-3</v>
      </c>
      <c r="J23">
        <v>-1.5349999999999999E-3</v>
      </c>
      <c r="K23">
        <v>-6.5030000000000001E-3</v>
      </c>
      <c r="L23">
        <v>-1.3339E-2</v>
      </c>
      <c r="M23">
        <v>3.3300000000000002E-4</v>
      </c>
      <c r="N23" s="1">
        <f t="shared" si="2"/>
        <v>2.9189870971351271</v>
      </c>
      <c r="O23" s="2">
        <f t="shared" si="2"/>
        <v>-0.776056209090493</v>
      </c>
      <c r="P23" s="2">
        <f t="shared" si="2"/>
        <v>6.6140278604232474</v>
      </c>
      <c r="Q23" s="2">
        <f t="shared" si="3"/>
        <v>-0.27946883121506644</v>
      </c>
      <c r="R23" s="2">
        <f t="shared" si="3"/>
        <v>-0.48112377493985964</v>
      </c>
      <c r="S23" s="2">
        <f t="shared" si="3"/>
        <v>-7.806818124024148E-2</v>
      </c>
      <c r="T23" s="2">
        <f t="shared" si="3"/>
        <v>-1.3121557498359808</v>
      </c>
      <c r="U23" s="2">
        <f t="shared" si="3"/>
        <v>-2.2339705934707541</v>
      </c>
      <c r="V23" s="2">
        <f t="shared" si="3"/>
        <v>-0.39034090620120743</v>
      </c>
      <c r="W23" s="2">
        <f t="shared" si="3"/>
        <v>-1.6536722560432913</v>
      </c>
      <c r="X23" s="2">
        <f t="shared" si="3"/>
        <v>-3.3920243308259979</v>
      </c>
      <c r="Y23" s="3">
        <f t="shared" si="3"/>
        <v>8.4679818739415047E-2</v>
      </c>
    </row>
    <row r="24" spans="1:25">
      <c r="A24">
        <f t="shared" si="4"/>
        <v>19</v>
      </c>
      <c r="B24">
        <v>1.0124</v>
      </c>
      <c r="C24">
        <v>-0.39101599999999997</v>
      </c>
      <c r="D24">
        <v>2.4158300000000001</v>
      </c>
      <c r="E24">
        <v>-1.121E-3</v>
      </c>
      <c r="F24">
        <v>-1.9319999999999999E-3</v>
      </c>
      <c r="G24">
        <v>-3.1100000000000002E-4</v>
      </c>
      <c r="H24">
        <v>-4.8339999999999998E-3</v>
      </c>
      <c r="I24">
        <v>-8.371E-3</v>
      </c>
      <c r="J24">
        <v>-1.297E-3</v>
      </c>
      <c r="K24">
        <v>-6.045E-3</v>
      </c>
      <c r="L24">
        <v>-1.2723E-2</v>
      </c>
      <c r="M24">
        <v>6.3199999999999997E-4</v>
      </c>
      <c r="N24" s="1">
        <f t="shared" si="2"/>
        <v>2.5744699246781915</v>
      </c>
      <c r="O24" s="2">
        <f t="shared" si="2"/>
        <v>-0.99432924937570899</v>
      </c>
      <c r="P24" s="2">
        <f t="shared" si="2"/>
        <v>6.1433046998570884</v>
      </c>
      <c r="Q24" s="2">
        <f t="shared" si="3"/>
        <v>-0.28506329371436717</v>
      </c>
      <c r="R24" s="2">
        <f t="shared" si="3"/>
        <v>-0.49129552493858808</v>
      </c>
      <c r="S24" s="2">
        <f t="shared" si="3"/>
        <v>-7.9085356240114354E-2</v>
      </c>
      <c r="T24" s="2">
        <f t="shared" si="3"/>
        <v>-1.2292559873463431</v>
      </c>
      <c r="U24" s="2">
        <f t="shared" si="3"/>
        <v>-2.1286929809839137</v>
      </c>
      <c r="V24" s="2">
        <f t="shared" si="3"/>
        <v>-0.32981899370877271</v>
      </c>
      <c r="W24" s="2">
        <f t="shared" si="3"/>
        <v>-1.5372057185578496</v>
      </c>
      <c r="X24" s="2">
        <f t="shared" si="3"/>
        <v>-3.2353793808455782</v>
      </c>
      <c r="Y24" s="3">
        <f t="shared" si="3"/>
        <v>0.16071364997991081</v>
      </c>
    </row>
    <row r="25" spans="1:25">
      <c r="A25">
        <f t="shared" si="4"/>
        <v>20</v>
      </c>
      <c r="B25">
        <v>0.89027599999999996</v>
      </c>
      <c r="C25">
        <v>-0.46382800000000002</v>
      </c>
      <c r="D25">
        <v>2.24438</v>
      </c>
      <c r="E25">
        <v>-1.14E-3</v>
      </c>
      <c r="F25">
        <v>-1.967E-3</v>
      </c>
      <c r="G25">
        <v>-3.1300000000000002E-4</v>
      </c>
      <c r="H25">
        <v>-4.5189999999999996E-3</v>
      </c>
      <c r="I25">
        <v>-7.9670000000000001E-3</v>
      </c>
      <c r="J25">
        <v>-1.072E-3</v>
      </c>
      <c r="K25">
        <v>-5.6080000000000001E-3</v>
      </c>
      <c r="L25">
        <v>-1.2123E-2</v>
      </c>
      <c r="M25">
        <v>9.0700000000000004E-4</v>
      </c>
      <c r="N25" s="1">
        <f t="shared" si="2"/>
        <v>2.2639162254670109</v>
      </c>
      <c r="O25" s="2">
        <f t="shared" si="2"/>
        <v>-1.1794856146025645</v>
      </c>
      <c r="P25" s="2">
        <f t="shared" si="2"/>
        <v>5.7073180655365867</v>
      </c>
      <c r="Q25" s="2">
        <f t="shared" si="3"/>
        <v>-0.28989487496376315</v>
      </c>
      <c r="R25" s="2">
        <f t="shared" si="3"/>
        <v>-0.50019580618747561</v>
      </c>
      <c r="S25" s="2">
        <f t="shared" si="3"/>
        <v>-7.9593943740050771E-2</v>
      </c>
      <c r="T25" s="2">
        <f t="shared" si="3"/>
        <v>-1.1491534561063559</v>
      </c>
      <c r="U25" s="2">
        <f t="shared" si="3"/>
        <v>-2.0259583059967556</v>
      </c>
      <c r="V25" s="2">
        <f t="shared" si="3"/>
        <v>-0.27260289996592468</v>
      </c>
      <c r="W25" s="2">
        <f t="shared" si="3"/>
        <v>-1.4260793498217401</v>
      </c>
      <c r="X25" s="2">
        <f t="shared" si="3"/>
        <v>-3.08280313086465</v>
      </c>
      <c r="Y25" s="3">
        <f t="shared" si="3"/>
        <v>0.23064443122116948</v>
      </c>
    </row>
    <row r="26" spans="1:25">
      <c r="A26">
        <f t="shared" si="4"/>
        <v>21</v>
      </c>
      <c r="B26">
        <v>0.77967699999999995</v>
      </c>
      <c r="C26">
        <v>-0.52511799999999997</v>
      </c>
      <c r="D26">
        <v>2.08447</v>
      </c>
      <c r="E26">
        <v>-1.155E-3</v>
      </c>
      <c r="F26">
        <v>-1.9970000000000001E-3</v>
      </c>
      <c r="G26">
        <v>-3.1300000000000002E-4</v>
      </c>
      <c r="H26">
        <v>-4.2180000000000004E-3</v>
      </c>
      <c r="I26">
        <v>-7.574E-3</v>
      </c>
      <c r="J26">
        <v>-8.6200000000000003E-4</v>
      </c>
      <c r="K26">
        <v>-5.1919999999999996E-3</v>
      </c>
      <c r="L26">
        <v>-1.154E-2</v>
      </c>
      <c r="M26">
        <v>1.1559999999999999E-3</v>
      </c>
      <c r="N26" s="1">
        <f t="shared" si="2"/>
        <v>1.9826698809396666</v>
      </c>
      <c r="O26" s="2">
        <f t="shared" si="2"/>
        <v>-1.3353422539580824</v>
      </c>
      <c r="P26" s="2">
        <f t="shared" si="2"/>
        <v>5.3006769299624166</v>
      </c>
      <c r="Q26" s="2">
        <f t="shared" si="3"/>
        <v>-0.29370928121328638</v>
      </c>
      <c r="R26" s="2">
        <f t="shared" si="3"/>
        <v>-0.50782461868652207</v>
      </c>
      <c r="S26" s="2">
        <f t="shared" si="3"/>
        <v>-7.9593943740050771E-2</v>
      </c>
      <c r="T26" s="2">
        <f t="shared" si="3"/>
        <v>-1.0726110373659239</v>
      </c>
      <c r="U26" s="2">
        <f t="shared" si="3"/>
        <v>-1.9260208622592476</v>
      </c>
      <c r="V26" s="2">
        <f t="shared" si="3"/>
        <v>-0.21920121247259988</v>
      </c>
      <c r="W26" s="2">
        <f t="shared" si="3"/>
        <v>-1.3202931498349635</v>
      </c>
      <c r="X26" s="2">
        <f t="shared" si="3"/>
        <v>-2.9345498746331815</v>
      </c>
      <c r="Y26" s="3">
        <f t="shared" si="3"/>
        <v>0.29396357496325459</v>
      </c>
    </row>
    <row r="27" spans="1:25">
      <c r="A27">
        <f t="shared" si="4"/>
        <v>22</v>
      </c>
      <c r="B27">
        <v>0.67851799999999995</v>
      </c>
      <c r="C27">
        <v>-0.57685500000000001</v>
      </c>
      <c r="D27">
        <v>1.9338900000000001</v>
      </c>
      <c r="E27">
        <v>-1.1670000000000001E-3</v>
      </c>
      <c r="F27">
        <v>-2.0240000000000002E-3</v>
      </c>
      <c r="G27">
        <v>-3.1100000000000002E-4</v>
      </c>
      <c r="H27">
        <v>-3.9309999999999996E-3</v>
      </c>
      <c r="I27">
        <v>-7.195E-3</v>
      </c>
      <c r="J27">
        <v>-6.6699999999999995E-4</v>
      </c>
      <c r="K27">
        <v>-4.797E-3</v>
      </c>
      <c r="L27">
        <v>-1.0973999999999999E-2</v>
      </c>
      <c r="M27">
        <v>1.3799999999999999E-3</v>
      </c>
      <c r="N27" s="1">
        <f t="shared" si="2"/>
        <v>1.7254288664093216</v>
      </c>
      <c r="O27" s="2">
        <f t="shared" si="2"/>
        <v>-1.4669062113791369</v>
      </c>
      <c r="P27" s="2">
        <f t="shared" si="2"/>
        <v>4.9177614012602806</v>
      </c>
      <c r="Q27" s="2">
        <f t="shared" si="3"/>
        <v>-0.29676080621290496</v>
      </c>
      <c r="R27" s="2">
        <f t="shared" si="3"/>
        <v>-0.51469054993566388</v>
      </c>
      <c r="S27" s="2">
        <f t="shared" si="3"/>
        <v>-7.9085356240114354E-2</v>
      </c>
      <c r="T27" s="2">
        <f t="shared" si="3"/>
        <v>-0.99962873112504647</v>
      </c>
      <c r="U27" s="2">
        <f t="shared" si="3"/>
        <v>-1.8296435310212948</v>
      </c>
      <c r="V27" s="2">
        <f t="shared" si="3"/>
        <v>-0.16961393122879828</v>
      </c>
      <c r="W27" s="2">
        <f t="shared" si="3"/>
        <v>-1.2198471185975193</v>
      </c>
      <c r="X27" s="2">
        <f t="shared" si="3"/>
        <v>-2.7906196121511728</v>
      </c>
      <c r="Y27" s="3">
        <f t="shared" si="3"/>
        <v>0.35092537495613435</v>
      </c>
    </row>
    <row r="28" spans="1:25">
      <c r="A28">
        <f t="shared" si="4"/>
        <v>23</v>
      </c>
      <c r="B28">
        <v>0.58577400000000002</v>
      </c>
      <c r="C28">
        <v>-0.62021000000000004</v>
      </c>
      <c r="D28">
        <v>1.79176</v>
      </c>
      <c r="E28">
        <v>-1.176E-3</v>
      </c>
      <c r="F28">
        <v>-2.0460000000000001E-3</v>
      </c>
      <c r="G28">
        <v>-3.0699999999999998E-4</v>
      </c>
      <c r="H28">
        <v>-3.6579999999999998E-3</v>
      </c>
      <c r="I28">
        <v>-6.8279999999999999E-3</v>
      </c>
      <c r="J28">
        <v>-4.8799999999999999E-4</v>
      </c>
      <c r="K28">
        <v>-4.4229999999999998E-3</v>
      </c>
      <c r="L28">
        <v>-1.0425E-2</v>
      </c>
      <c r="M28">
        <v>1.578E-3</v>
      </c>
      <c r="N28" s="1">
        <f t="shared" si="2"/>
        <v>1.4895866709388019</v>
      </c>
      <c r="O28" s="2">
        <f t="shared" si="2"/>
        <v>-1.5771552666778559</v>
      </c>
      <c r="P28" s="2">
        <f t="shared" si="2"/>
        <v>4.5563336944304593</v>
      </c>
      <c r="Q28" s="2">
        <f t="shared" si="3"/>
        <v>-0.29904944996261884</v>
      </c>
      <c r="R28" s="2">
        <f t="shared" si="3"/>
        <v>-0.5202850124349645</v>
      </c>
      <c r="S28" s="2">
        <f t="shared" si="3"/>
        <v>-7.806818124024148E-2</v>
      </c>
      <c r="T28" s="2">
        <f t="shared" si="3"/>
        <v>-0.93020653738372427</v>
      </c>
      <c r="U28" s="2">
        <f t="shared" si="3"/>
        <v>-1.7363177247829604</v>
      </c>
      <c r="V28" s="2">
        <f t="shared" si="3"/>
        <v>-0.1240953499844881</v>
      </c>
      <c r="W28" s="2">
        <f t="shared" si="3"/>
        <v>-1.1247412561094075</v>
      </c>
      <c r="X28" s="2">
        <f t="shared" si="3"/>
        <v>-2.6510123434186239</v>
      </c>
      <c r="Y28" s="3">
        <f t="shared" si="3"/>
        <v>0.40127553744984062</v>
      </c>
    </row>
    <row r="29" spans="1:25">
      <c r="A29">
        <f t="shared" si="4"/>
        <v>24</v>
      </c>
      <c r="B29">
        <v>0.50096200000000002</v>
      </c>
      <c r="C29">
        <v>-0.65593699999999999</v>
      </c>
      <c r="D29">
        <v>1.6578599999999999</v>
      </c>
      <c r="E29">
        <v>-1.183E-3</v>
      </c>
      <c r="F29">
        <v>-2.0639999999999999E-3</v>
      </c>
      <c r="G29">
        <v>-3.0200000000000002E-4</v>
      </c>
      <c r="H29">
        <v>-3.3999999999999998E-3</v>
      </c>
      <c r="I29">
        <v>-6.476E-3</v>
      </c>
      <c r="J29">
        <v>-3.2499999999999999E-4</v>
      </c>
      <c r="K29">
        <v>-4.071E-3</v>
      </c>
      <c r="L29">
        <v>-9.8949999999999993E-3</v>
      </c>
      <c r="M29">
        <v>1.753E-3</v>
      </c>
      <c r="N29" s="1">
        <f t="shared" si="2"/>
        <v>1.2739150557157608</v>
      </c>
      <c r="O29" s="2">
        <f t="shared" si="2"/>
        <v>-1.6680067947289994</v>
      </c>
      <c r="P29" s="2">
        <f t="shared" si="2"/>
        <v>4.2158343632230215</v>
      </c>
      <c r="Q29" s="2">
        <f t="shared" si="3"/>
        <v>-0.30082950621239635</v>
      </c>
      <c r="R29" s="2">
        <f t="shared" si="3"/>
        <v>-0.52486229993439226</v>
      </c>
      <c r="S29" s="2">
        <f t="shared" si="3"/>
        <v>-7.6796712490400432E-2</v>
      </c>
      <c r="T29" s="2">
        <f t="shared" si="3"/>
        <v>-0.8645987498919252</v>
      </c>
      <c r="U29" s="2">
        <f t="shared" si="3"/>
        <v>-1.6468063247941493</v>
      </c>
      <c r="V29" s="2">
        <f t="shared" si="3"/>
        <v>-8.2645468739669339E-2</v>
      </c>
      <c r="W29" s="2">
        <f t="shared" si="3"/>
        <v>-1.0352298561205966</v>
      </c>
      <c r="X29" s="2">
        <f t="shared" si="3"/>
        <v>-2.5162366559354705</v>
      </c>
      <c r="Y29" s="3">
        <f t="shared" si="3"/>
        <v>0.44577694369427801</v>
      </c>
    </row>
    <row r="30" spans="1:25">
      <c r="A30">
        <f t="shared" si="4"/>
        <v>25</v>
      </c>
      <c r="B30">
        <v>0.42340800000000001</v>
      </c>
      <c r="C30">
        <v>-0.68493599999999999</v>
      </c>
      <c r="D30">
        <v>1.5317499999999999</v>
      </c>
      <c r="E30">
        <v>-1.1869999999999999E-3</v>
      </c>
      <c r="F30">
        <v>-2.0790000000000001E-3</v>
      </c>
      <c r="G30">
        <v>-2.9500000000000001E-4</v>
      </c>
      <c r="H30">
        <v>-3.1570000000000001E-3</v>
      </c>
      <c r="I30">
        <v>-6.1370000000000001E-3</v>
      </c>
      <c r="J30">
        <v>-1.7699999999999999E-4</v>
      </c>
      <c r="K30">
        <v>-3.7399999999999998E-3</v>
      </c>
      <c r="L30">
        <v>-9.384E-3</v>
      </c>
      <c r="M30">
        <v>1.9040000000000001E-3</v>
      </c>
      <c r="N30" s="1">
        <f t="shared" si="2"/>
        <v>1.0767000808654126</v>
      </c>
      <c r="O30" s="2">
        <f t="shared" si="2"/>
        <v>-1.7417494392822817</v>
      </c>
      <c r="P30" s="2">
        <f t="shared" si="2"/>
        <v>3.8951445151381074</v>
      </c>
      <c r="Q30" s="2">
        <f t="shared" si="3"/>
        <v>-0.30184668121226915</v>
      </c>
      <c r="R30" s="2">
        <f t="shared" si="3"/>
        <v>-0.52867670618391549</v>
      </c>
      <c r="S30" s="2">
        <f t="shared" si="3"/>
        <v>-7.5016656240622939E-2</v>
      </c>
      <c r="T30" s="2">
        <f t="shared" si="3"/>
        <v>-0.80280536864964946</v>
      </c>
      <c r="U30" s="2">
        <f t="shared" si="3"/>
        <v>-1.5606007435549252</v>
      </c>
      <c r="V30" s="2">
        <f t="shared" si="3"/>
        <v>-4.5009993744373762E-2</v>
      </c>
      <c r="W30" s="2">
        <f t="shared" si="3"/>
        <v>-0.95105862488111781</v>
      </c>
      <c r="X30" s="2">
        <f t="shared" si="3"/>
        <v>-2.386292549701714</v>
      </c>
      <c r="Y30" s="3">
        <f t="shared" si="3"/>
        <v>0.48417529993947822</v>
      </c>
    </row>
    <row r="31" spans="1:25">
      <c r="A31">
        <f t="shared" si="4"/>
        <v>26</v>
      </c>
      <c r="B31">
        <v>0.35234199999999999</v>
      </c>
      <c r="C31">
        <v>-0.708152</v>
      </c>
      <c r="D31">
        <v>1.4128400000000001</v>
      </c>
      <c r="E31">
        <v>-1.189E-3</v>
      </c>
      <c r="F31">
        <v>-2.0899999999999998E-3</v>
      </c>
      <c r="G31">
        <v>-2.8800000000000001E-4</v>
      </c>
      <c r="H31">
        <v>-2.928E-3</v>
      </c>
      <c r="I31">
        <v>-5.8120000000000003E-3</v>
      </c>
      <c r="J31">
        <v>-4.3999999999999999E-5</v>
      </c>
      <c r="K31">
        <v>-3.4290000000000002E-3</v>
      </c>
      <c r="L31">
        <v>-8.8909999999999996E-3</v>
      </c>
      <c r="M31">
        <v>2.0330000000000001E-3</v>
      </c>
      <c r="N31" s="1">
        <f t="shared" si="2"/>
        <v>0.89598368451300214</v>
      </c>
      <c r="O31" s="2">
        <f t="shared" si="2"/>
        <v>-1.8007862762749021</v>
      </c>
      <c r="P31" s="2">
        <f t="shared" si="2"/>
        <v>3.5927638170509053</v>
      </c>
      <c r="Q31" s="2">
        <f t="shared" si="3"/>
        <v>-0.30235526871220564</v>
      </c>
      <c r="R31" s="2">
        <f t="shared" si="3"/>
        <v>-0.53147393743356586</v>
      </c>
      <c r="S31" s="2">
        <f t="shared" si="3"/>
        <v>-7.3236599990845433E-2</v>
      </c>
      <c r="T31" s="2">
        <f t="shared" si="3"/>
        <v>-0.74457209990692863</v>
      </c>
      <c r="U31" s="2">
        <f t="shared" si="3"/>
        <v>-1.477955274815256</v>
      </c>
      <c r="V31" s="2">
        <f t="shared" si="3"/>
        <v>-1.1188924998601387E-2</v>
      </c>
      <c r="W31" s="2">
        <f t="shared" si="3"/>
        <v>-0.87197326864100355</v>
      </c>
      <c r="X31" s="2">
        <f t="shared" si="3"/>
        <v>-2.2609257309673847</v>
      </c>
      <c r="Y31" s="3">
        <f t="shared" si="3"/>
        <v>0.5169791936853777</v>
      </c>
    </row>
    <row r="32" spans="1:25">
      <c r="A32">
        <f t="shared" si="4"/>
        <v>27</v>
      </c>
      <c r="B32">
        <v>0.28717100000000001</v>
      </c>
      <c r="C32">
        <v>-0.72636400000000001</v>
      </c>
      <c r="D32">
        <v>1.30071</v>
      </c>
      <c r="E32">
        <v>-1.189E-3</v>
      </c>
      <c r="F32">
        <v>-2.098E-3</v>
      </c>
      <c r="G32">
        <v>-2.7900000000000001E-4</v>
      </c>
      <c r="H32">
        <v>-2.712E-3</v>
      </c>
      <c r="I32">
        <v>-5.4999999999999997E-3</v>
      </c>
      <c r="J32">
        <v>7.6000000000000004E-5</v>
      </c>
      <c r="K32">
        <v>-3.1380000000000002E-3</v>
      </c>
      <c r="L32">
        <v>-8.4169999999999991E-3</v>
      </c>
      <c r="M32">
        <v>2.1410000000000001E-3</v>
      </c>
      <c r="N32" s="1">
        <f t="shared" si="2"/>
        <v>0.73025790472121788</v>
      </c>
      <c r="O32" s="2">
        <f t="shared" si="2"/>
        <v>-1.847098254019113</v>
      </c>
      <c r="P32" s="2">
        <f t="shared" si="2"/>
        <v>3.3076242352115477</v>
      </c>
      <c r="Q32" s="2">
        <f t="shared" si="3"/>
        <v>-0.30235526871220564</v>
      </c>
      <c r="R32" s="2">
        <f t="shared" si="3"/>
        <v>-0.53350828743331158</v>
      </c>
      <c r="S32" s="2">
        <f t="shared" si="3"/>
        <v>-7.0947956241131524E-2</v>
      </c>
      <c r="T32" s="2">
        <f t="shared" si="3"/>
        <v>-0.68964464991379448</v>
      </c>
      <c r="U32" s="2">
        <f t="shared" si="3"/>
        <v>-1.3986156248251731</v>
      </c>
      <c r="V32" s="2">
        <f t="shared" si="3"/>
        <v>1.9326324997584216E-2</v>
      </c>
      <c r="W32" s="2">
        <f t="shared" si="3"/>
        <v>-0.79797378740025349</v>
      </c>
      <c r="X32" s="2">
        <f t="shared" si="3"/>
        <v>-2.1403904934824514</v>
      </c>
      <c r="Y32" s="3">
        <f t="shared" si="3"/>
        <v>0.54444291868194472</v>
      </c>
    </row>
    <row r="33" spans="1:25">
      <c r="A33">
        <f t="shared" si="4"/>
        <v>28</v>
      </c>
      <c r="B33">
        <v>0.22745099999999999</v>
      </c>
      <c r="C33">
        <v>-0.74022200000000005</v>
      </c>
      <c r="D33">
        <v>1.19512</v>
      </c>
      <c r="E33">
        <v>-1.1869999999999999E-3</v>
      </c>
      <c r="F33">
        <v>-2.1029999999999998E-3</v>
      </c>
      <c r="G33">
        <v>-2.7E-4</v>
      </c>
      <c r="H33">
        <v>-2.5100000000000001E-3</v>
      </c>
      <c r="I33">
        <v>-5.202E-3</v>
      </c>
      <c r="J33">
        <v>1.8200000000000001E-4</v>
      </c>
      <c r="K33">
        <v>-2.8649999999999999E-3</v>
      </c>
      <c r="L33">
        <v>-7.9609999999999993E-3</v>
      </c>
      <c r="M33">
        <v>2.2309999999999999E-3</v>
      </c>
      <c r="N33" s="1">
        <f t="shared" si="2"/>
        <v>0.57839367724020085</v>
      </c>
      <c r="O33" s="2">
        <f t="shared" si="2"/>
        <v>-1.8823382818897081</v>
      </c>
      <c r="P33" s="2">
        <f t="shared" si="2"/>
        <v>3.0391154646201111</v>
      </c>
      <c r="Q33" s="2">
        <f t="shared" si="3"/>
        <v>-0.30184668121226915</v>
      </c>
      <c r="R33" s="2">
        <f t="shared" si="3"/>
        <v>-0.53477975618315254</v>
      </c>
      <c r="S33" s="2">
        <f t="shared" si="3"/>
        <v>-6.8659312491417601E-2</v>
      </c>
      <c r="T33" s="2">
        <f t="shared" si="3"/>
        <v>-0.63827731242021546</v>
      </c>
      <c r="U33" s="2">
        <f t="shared" si="3"/>
        <v>-1.3228360873346456</v>
      </c>
      <c r="V33" s="2">
        <f t="shared" si="3"/>
        <v>4.6281462494214824E-2</v>
      </c>
      <c r="W33" s="2">
        <f t="shared" si="3"/>
        <v>-0.72855159365893107</v>
      </c>
      <c r="X33" s="2">
        <f t="shared" si="3"/>
        <v>-2.0244325434969461</v>
      </c>
      <c r="Y33" s="3">
        <f t="shared" si="3"/>
        <v>0.56732935617908387</v>
      </c>
    </row>
    <row r="34" spans="1:25">
      <c r="A34">
        <f t="shared" si="4"/>
        <v>29</v>
      </c>
      <c r="B34">
        <v>0.17275599999999999</v>
      </c>
      <c r="C34">
        <v>-0.75034900000000004</v>
      </c>
      <c r="D34">
        <v>1.0958600000000001</v>
      </c>
      <c r="E34">
        <v>-1.183E-3</v>
      </c>
      <c r="F34">
        <v>-2.1050000000000001E-3</v>
      </c>
      <c r="G34">
        <v>-2.61E-4</v>
      </c>
      <c r="H34">
        <v>-2.32E-3</v>
      </c>
      <c r="I34">
        <v>-4.9179999999999996E-3</v>
      </c>
      <c r="J34">
        <v>2.7700000000000001E-4</v>
      </c>
      <c r="K34">
        <v>-2.611E-3</v>
      </c>
      <c r="L34">
        <v>-7.5240000000000003E-3</v>
      </c>
      <c r="M34">
        <v>2.3029999999999999E-3</v>
      </c>
      <c r="N34" s="1">
        <f t="shared" si="2"/>
        <v>0.43930771069508662</v>
      </c>
      <c r="O34" s="2">
        <f t="shared" si="2"/>
        <v>-1.9080906099489892</v>
      </c>
      <c r="P34" s="2">
        <f t="shared" si="2"/>
        <v>2.7867034884016628</v>
      </c>
      <c r="Q34" s="2">
        <f t="shared" si="3"/>
        <v>-0.30082950621239635</v>
      </c>
      <c r="R34" s="2">
        <f t="shared" si="3"/>
        <v>-0.53528834368308909</v>
      </c>
      <c r="S34" s="2">
        <f t="shared" si="3"/>
        <v>-6.6370668741703678E-2</v>
      </c>
      <c r="T34" s="2">
        <f t="shared" si="3"/>
        <v>-0.58996149992625491</v>
      </c>
      <c r="U34" s="2">
        <f t="shared" si="3"/>
        <v>-1.250616662343673</v>
      </c>
      <c r="V34" s="2">
        <f t="shared" si="3"/>
        <v>7.0439368741195094E-2</v>
      </c>
      <c r="W34" s="2">
        <f t="shared" si="3"/>
        <v>-0.66396098116700497</v>
      </c>
      <c r="X34" s="2">
        <f t="shared" si="3"/>
        <v>-1.9133061747608373</v>
      </c>
      <c r="Y34" s="3">
        <f t="shared" si="3"/>
        <v>0.58563850617679525</v>
      </c>
    </row>
    <row r="35" spans="1:25">
      <c r="A35">
        <f t="shared" si="4"/>
        <v>30</v>
      </c>
      <c r="B35">
        <v>0.122669</v>
      </c>
      <c r="C35">
        <v>-0.75733499999999998</v>
      </c>
      <c r="D35">
        <v>1.00267</v>
      </c>
      <c r="E35">
        <v>-1.178E-3</v>
      </c>
      <c r="F35">
        <v>-2.1050000000000001E-3</v>
      </c>
      <c r="G35">
        <v>-2.5000000000000001E-4</v>
      </c>
      <c r="H35">
        <v>-2.1429999999999999E-3</v>
      </c>
      <c r="I35">
        <v>-4.646E-3</v>
      </c>
      <c r="J35">
        <v>3.6000000000000002E-4</v>
      </c>
      <c r="K35">
        <v>-2.3730000000000001E-3</v>
      </c>
      <c r="L35">
        <v>-7.1060000000000003E-3</v>
      </c>
      <c r="M35">
        <v>2.3600000000000001E-3</v>
      </c>
      <c r="N35" s="1">
        <f t="shared" si="2"/>
        <v>0.31193960014850758</v>
      </c>
      <c r="O35" s="2">
        <f t="shared" si="2"/>
        <v>-1.9258555713217682</v>
      </c>
      <c r="P35" s="2">
        <f t="shared" si="2"/>
        <v>2.5497271428062844</v>
      </c>
      <c r="Q35" s="2">
        <f t="shared" si="3"/>
        <v>-0.29955803746255533</v>
      </c>
      <c r="R35" s="2">
        <f t="shared" si="3"/>
        <v>-0.53528834368308909</v>
      </c>
      <c r="S35" s="2">
        <f t="shared" si="3"/>
        <v>-6.3573437492053339E-2</v>
      </c>
      <c r="T35" s="2">
        <f t="shared" si="3"/>
        <v>-0.54495150618188115</v>
      </c>
      <c r="U35" s="2">
        <f t="shared" si="3"/>
        <v>-1.1814487623523191</v>
      </c>
      <c r="V35" s="2">
        <f t="shared" si="3"/>
        <v>9.1545749988556802E-2</v>
      </c>
      <c r="W35" s="2">
        <f t="shared" si="3"/>
        <v>-0.6034390686745702</v>
      </c>
      <c r="X35" s="2">
        <f t="shared" si="3"/>
        <v>-1.8070113872741238</v>
      </c>
      <c r="Y35" s="3">
        <f t="shared" si="3"/>
        <v>0.60013324992498351</v>
      </c>
    </row>
    <row r="36" spans="1:25">
      <c r="A36">
        <f t="shared" si="4"/>
        <v>31</v>
      </c>
      <c r="B36">
        <v>7.6827999999999994E-2</v>
      </c>
      <c r="C36">
        <v>-0.76169600000000004</v>
      </c>
      <c r="D36">
        <v>0.91535200000000005</v>
      </c>
      <c r="E36">
        <v>-1.1709999999999999E-3</v>
      </c>
      <c r="F36">
        <v>-2.1020000000000001E-3</v>
      </c>
      <c r="G36">
        <v>-2.4000000000000001E-4</v>
      </c>
      <c r="H36">
        <v>-1.977E-3</v>
      </c>
      <c r="I36">
        <v>-4.3870000000000003E-3</v>
      </c>
      <c r="J36">
        <v>4.3399999999999998E-4</v>
      </c>
      <c r="K36">
        <v>-2.1510000000000001E-3</v>
      </c>
      <c r="L36">
        <v>-6.705E-3</v>
      </c>
      <c r="M36">
        <v>2.4020000000000001E-3</v>
      </c>
      <c r="N36" s="1">
        <f t="shared" si="2"/>
        <v>0.19536880222557892</v>
      </c>
      <c r="O36" s="2">
        <f t="shared" si="2"/>
        <v>-1.9369453217578823</v>
      </c>
      <c r="P36" s="2">
        <f t="shared" si="2"/>
        <v>2.3276829262090399</v>
      </c>
      <c r="Q36" s="2">
        <f t="shared" si="3"/>
        <v>-0.29777798121277776</v>
      </c>
      <c r="R36" s="2">
        <f t="shared" si="3"/>
        <v>-0.53452546243318444</v>
      </c>
      <c r="S36" s="2">
        <f t="shared" si="3"/>
        <v>-6.1030499992371201E-2</v>
      </c>
      <c r="T36" s="2">
        <f t="shared" si="3"/>
        <v>-0.50273874368715776</v>
      </c>
      <c r="U36" s="2">
        <f t="shared" si="3"/>
        <v>-1.1155866811105519</v>
      </c>
      <c r="V36" s="2">
        <f t="shared" si="3"/>
        <v>0.11036348748620459</v>
      </c>
      <c r="W36" s="2">
        <f t="shared" si="3"/>
        <v>-0.54698585618162687</v>
      </c>
      <c r="X36" s="2">
        <f t="shared" si="3"/>
        <v>-1.7050395935368703</v>
      </c>
      <c r="Y36" s="3">
        <f t="shared" si="3"/>
        <v>0.61081358742364844</v>
      </c>
    </row>
    <row r="37" spans="1:25">
      <c r="A37">
        <f t="shared" si="4"/>
        <v>32</v>
      </c>
      <c r="B37">
        <v>3.4917999999999998E-2</v>
      </c>
      <c r="C37">
        <v>-0.76388599999999995</v>
      </c>
      <c r="D37">
        <v>0.83372299999999999</v>
      </c>
      <c r="E37">
        <v>-1.163E-3</v>
      </c>
      <c r="F37">
        <v>-2.0960000000000002E-3</v>
      </c>
      <c r="G37">
        <v>-2.2900000000000001E-4</v>
      </c>
      <c r="H37">
        <v>-1.8209999999999999E-3</v>
      </c>
      <c r="I37">
        <v>-4.1409999999999997E-3</v>
      </c>
      <c r="J37">
        <v>4.9799999999999996E-4</v>
      </c>
      <c r="K37">
        <v>-1.9449999999999999E-3</v>
      </c>
      <c r="L37">
        <v>-6.3220000000000004E-3</v>
      </c>
      <c r="M37">
        <v>2.4329999999999998E-3</v>
      </c>
      <c r="N37" s="1">
        <f t="shared" si="2"/>
        <v>8.8794291613900719E-2</v>
      </c>
      <c r="O37" s="2">
        <f t="shared" si="2"/>
        <v>-1.9425143548821859</v>
      </c>
      <c r="P37" s="2">
        <f t="shared" si="2"/>
        <v>2.1201054810474873</v>
      </c>
      <c r="Q37" s="2">
        <f t="shared" si="3"/>
        <v>-0.2957436312130321</v>
      </c>
      <c r="R37" s="2">
        <f t="shared" si="3"/>
        <v>-0.53299969993337515</v>
      </c>
      <c r="S37" s="2">
        <f t="shared" si="3"/>
        <v>-5.8233268742720855E-2</v>
      </c>
      <c r="T37" s="2">
        <f t="shared" si="3"/>
        <v>-0.46306891869211642</v>
      </c>
      <c r="U37" s="2">
        <f t="shared" si="3"/>
        <v>-1.0530304186183712</v>
      </c>
      <c r="V37" s="2">
        <f t="shared" si="3"/>
        <v>0.12663828748417022</v>
      </c>
      <c r="W37" s="2">
        <f t="shared" si="3"/>
        <v>-0.49460134368817488</v>
      </c>
      <c r="X37" s="2">
        <f t="shared" si="3"/>
        <v>-1.6076450872990447</v>
      </c>
      <c r="Y37" s="3">
        <f t="shared" si="3"/>
        <v>0.618696693672663</v>
      </c>
    </row>
    <row r="38" spans="1:25">
      <c r="A38">
        <f t="shared" si="4"/>
        <v>33</v>
      </c>
      <c r="B38">
        <v>-3.3509999999999998E-3</v>
      </c>
      <c r="C38">
        <v>-0.76431899999999997</v>
      </c>
      <c r="D38">
        <v>0.75761599999999996</v>
      </c>
      <c r="E38">
        <v>-1.1529999999999999E-3</v>
      </c>
      <c r="F38">
        <v>-2.0890000000000001E-3</v>
      </c>
      <c r="G38">
        <v>-2.1800000000000001E-4</v>
      </c>
      <c r="H38">
        <v>-1.676E-3</v>
      </c>
      <c r="I38">
        <v>-3.9069999999999999E-3</v>
      </c>
      <c r="J38">
        <v>5.5400000000000002E-4</v>
      </c>
      <c r="K38">
        <v>-1.753E-3</v>
      </c>
      <c r="L38">
        <v>-5.9569999999999996E-3</v>
      </c>
      <c r="M38">
        <v>2.4520000000000002E-3</v>
      </c>
      <c r="N38" s="1">
        <f t="shared" si="2"/>
        <v>-8.5213835614348279E-3</v>
      </c>
      <c r="O38" s="2">
        <f t="shared" si="2"/>
        <v>-1.9436154468195483</v>
      </c>
      <c r="P38" s="2">
        <f t="shared" si="2"/>
        <v>1.926570136759179</v>
      </c>
      <c r="Q38" s="2">
        <f t="shared" si="3"/>
        <v>-0.29320069371334995</v>
      </c>
      <c r="R38" s="2">
        <f t="shared" si="3"/>
        <v>-0.53121964368359764</v>
      </c>
      <c r="S38" s="2">
        <f t="shared" si="3"/>
        <v>-5.5436037493070502E-2</v>
      </c>
      <c r="T38" s="2">
        <f t="shared" si="3"/>
        <v>-0.42619632494672555</v>
      </c>
      <c r="U38" s="2">
        <f t="shared" si="3"/>
        <v>-0.99352568112580941</v>
      </c>
      <c r="V38" s="2">
        <f t="shared" si="3"/>
        <v>0.14087873748239019</v>
      </c>
      <c r="W38" s="2">
        <f t="shared" si="3"/>
        <v>-0.44577694369427801</v>
      </c>
      <c r="X38" s="2">
        <f t="shared" si="3"/>
        <v>-1.5148278685606469</v>
      </c>
      <c r="Y38" s="3">
        <f t="shared" si="3"/>
        <v>0.62352827492205909</v>
      </c>
    </row>
    <row r="39" spans="1:25">
      <c r="A39">
        <f t="shared" si="4"/>
        <v>34</v>
      </c>
      <c r="B39">
        <v>-3.8254999999999997E-2</v>
      </c>
      <c r="C39">
        <v>-0.76337600000000005</v>
      </c>
      <c r="D39">
        <v>0.68686499999999995</v>
      </c>
      <c r="E39">
        <v>-1.1429999999999999E-3</v>
      </c>
      <c r="F39">
        <v>-2.0790000000000001E-3</v>
      </c>
      <c r="G39">
        <v>-2.0699999999999999E-4</v>
      </c>
      <c r="H39">
        <v>-1.5410000000000001E-3</v>
      </c>
      <c r="I39">
        <v>-3.6840000000000002E-3</v>
      </c>
      <c r="J39">
        <v>6.0300000000000002E-4</v>
      </c>
      <c r="K39">
        <v>-1.5740000000000001E-3</v>
      </c>
      <c r="L39">
        <v>-5.6100000000000004E-3</v>
      </c>
      <c r="M39">
        <v>2.4610000000000001E-3</v>
      </c>
      <c r="N39" s="1">
        <f t="shared" si="2"/>
        <v>-9.7280074050340004E-2</v>
      </c>
      <c r="O39" s="2">
        <f t="shared" si="2"/>
        <v>-1.9412174567573484</v>
      </c>
      <c r="P39" s="2">
        <f t="shared" si="2"/>
        <v>1.7466547657191682</v>
      </c>
      <c r="Q39" s="2">
        <f t="shared" si="3"/>
        <v>-0.2906577562136678</v>
      </c>
      <c r="R39" s="2">
        <f t="shared" si="3"/>
        <v>-0.52867670618391549</v>
      </c>
      <c r="S39" s="2">
        <f t="shared" si="3"/>
        <v>-5.2638806243420155E-2</v>
      </c>
      <c r="T39" s="2">
        <f t="shared" si="3"/>
        <v>-0.39186666870101677</v>
      </c>
      <c r="U39" s="2">
        <f t="shared" si="3"/>
        <v>-0.93681817488289787</v>
      </c>
      <c r="V39" s="2">
        <f t="shared" si="3"/>
        <v>0.15333913123083262</v>
      </c>
      <c r="W39" s="2">
        <f t="shared" si="3"/>
        <v>-0.40025836244996782</v>
      </c>
      <c r="X39" s="2">
        <f t="shared" si="3"/>
        <v>-1.4265879373216768</v>
      </c>
      <c r="Y39" s="3">
        <f t="shared" si="3"/>
        <v>0.62581691867177303</v>
      </c>
    </row>
    <row r="40" spans="1:25">
      <c r="A40">
        <f t="shared" si="4"/>
        <v>35</v>
      </c>
      <c r="B40">
        <v>-7.0042999999999994E-2</v>
      </c>
      <c r="C40">
        <v>-0.76139299999999999</v>
      </c>
      <c r="D40">
        <v>0.62130600000000002</v>
      </c>
      <c r="E40">
        <v>-1.132E-3</v>
      </c>
      <c r="F40">
        <v>-2.068E-3</v>
      </c>
      <c r="G40">
        <v>-1.9599999999999999E-4</v>
      </c>
      <c r="H40">
        <v>-1.415E-3</v>
      </c>
      <c r="I40">
        <v>-3.4740000000000001E-3</v>
      </c>
      <c r="J40">
        <v>6.4499999999999996E-4</v>
      </c>
      <c r="K40">
        <v>-1.408E-3</v>
      </c>
      <c r="L40">
        <v>-5.2789999999999998E-3</v>
      </c>
      <c r="M40">
        <v>2.4629999999999999E-3</v>
      </c>
      <c r="N40" s="1">
        <f t="shared" si="2"/>
        <v>-0.17811497129023565</v>
      </c>
      <c r="O40" s="2">
        <f t="shared" si="2"/>
        <v>-1.9361748116954784</v>
      </c>
      <c r="P40" s="2">
        <f t="shared" si="2"/>
        <v>1.5799423261775076</v>
      </c>
      <c r="Q40" s="2">
        <f t="shared" si="3"/>
        <v>-0.28786052496401748</v>
      </c>
      <c r="R40" s="2">
        <f t="shared" si="3"/>
        <v>-0.52587947493426512</v>
      </c>
      <c r="S40" s="2">
        <f t="shared" si="3"/>
        <v>-4.9841574993769809E-2</v>
      </c>
      <c r="T40" s="2">
        <f t="shared" si="3"/>
        <v>-0.35982565620502188</v>
      </c>
      <c r="U40" s="2">
        <f t="shared" si="3"/>
        <v>-0.88341648738957301</v>
      </c>
      <c r="V40" s="2">
        <f t="shared" si="3"/>
        <v>0.1640194687294976</v>
      </c>
      <c r="W40" s="2">
        <f t="shared" si="3"/>
        <v>-0.35804559995524438</v>
      </c>
      <c r="X40" s="2">
        <f t="shared" si="3"/>
        <v>-1.3424167060821983</v>
      </c>
      <c r="Y40" s="3">
        <f t="shared" si="3"/>
        <v>0.62632550617170935</v>
      </c>
    </row>
    <row r="41" spans="1:25">
      <c r="A41">
        <f t="shared" si="4"/>
        <v>36</v>
      </c>
      <c r="B41">
        <v>-9.8942000000000002E-2</v>
      </c>
      <c r="C41">
        <v>-0.75866599999999995</v>
      </c>
      <c r="D41">
        <v>0.56078099999999997</v>
      </c>
      <c r="E41">
        <v>-1.1199999999999999E-3</v>
      </c>
      <c r="F41">
        <v>-2.055E-3</v>
      </c>
      <c r="G41">
        <v>-1.84E-4</v>
      </c>
      <c r="H41">
        <v>-1.297E-3</v>
      </c>
      <c r="I41">
        <v>-3.274E-3</v>
      </c>
      <c r="J41">
        <v>6.8099999999999996E-4</v>
      </c>
      <c r="K41">
        <v>-1.2539999999999999E-3</v>
      </c>
      <c r="L41">
        <v>-4.9649999999999998E-3</v>
      </c>
      <c r="M41">
        <v>2.457E-3</v>
      </c>
      <c r="N41" s="1">
        <f t="shared" si="2"/>
        <v>-0.25160332209354963</v>
      </c>
      <c r="O41" s="2">
        <f t="shared" si="2"/>
        <v>-1.9292402211338451</v>
      </c>
      <c r="P41" s="2">
        <f t="shared" si="2"/>
        <v>1.4260310340092464</v>
      </c>
      <c r="Q41" s="2">
        <f t="shared" si="3"/>
        <v>-0.2848089999643989</v>
      </c>
      <c r="R41" s="2">
        <f t="shared" si="3"/>
        <v>-0.52257365618467833</v>
      </c>
      <c r="S41" s="2">
        <f t="shared" si="3"/>
        <v>-4.6790049994151248E-2</v>
      </c>
      <c r="T41" s="2">
        <f t="shared" si="3"/>
        <v>-0.32981899370877271</v>
      </c>
      <c r="U41" s="2">
        <f t="shared" si="3"/>
        <v>-0.83255773739593053</v>
      </c>
      <c r="V41" s="2">
        <f t="shared" si="3"/>
        <v>0.17317404372835327</v>
      </c>
      <c r="W41" s="2">
        <f t="shared" si="3"/>
        <v>-0.31888436246013946</v>
      </c>
      <c r="X41" s="2">
        <f t="shared" si="3"/>
        <v>-1.2625684685921792</v>
      </c>
      <c r="Y41" s="3">
        <f t="shared" si="3"/>
        <v>0.62479974367190017</v>
      </c>
    </row>
    <row r="42" spans="1:25">
      <c r="A42">
        <f t="shared" si="4"/>
        <v>37</v>
      </c>
      <c r="B42">
        <v>-0.125162</v>
      </c>
      <c r="C42">
        <v>-0.75545700000000005</v>
      </c>
      <c r="D42">
        <v>0.50513300000000005</v>
      </c>
      <c r="E42">
        <v>-1.1069999999999999E-3</v>
      </c>
      <c r="F42">
        <v>-2.0400000000000001E-3</v>
      </c>
      <c r="G42">
        <v>-1.73E-4</v>
      </c>
      <c r="H42">
        <v>-1.1869999999999999E-3</v>
      </c>
      <c r="I42">
        <v>-3.0850000000000001E-3</v>
      </c>
      <c r="J42">
        <v>7.1100000000000004E-4</v>
      </c>
      <c r="K42">
        <v>-1.111E-3</v>
      </c>
      <c r="L42">
        <v>-4.6680000000000003E-3</v>
      </c>
      <c r="M42">
        <v>2.4450000000000001E-3</v>
      </c>
      <c r="N42" s="1">
        <f t="shared" si="2"/>
        <v>-0.31827914333521512</v>
      </c>
      <c r="O42" s="2">
        <f t="shared" si="2"/>
        <v>-1.9210799346973655</v>
      </c>
      <c r="P42" s="2">
        <f t="shared" si="2"/>
        <v>1.2845216480269352</v>
      </c>
      <c r="Q42" s="2">
        <f t="shared" si="3"/>
        <v>-0.2815031812148121</v>
      </c>
      <c r="R42" s="2">
        <f t="shared" si="3"/>
        <v>-0.51875924993515521</v>
      </c>
      <c r="S42" s="2">
        <f t="shared" si="3"/>
        <v>-4.3992818744500901E-2</v>
      </c>
      <c r="T42" s="2">
        <f t="shared" si="3"/>
        <v>-0.30184668121226915</v>
      </c>
      <c r="U42" s="2">
        <f t="shared" si="3"/>
        <v>-0.78449621865193808</v>
      </c>
      <c r="V42" s="2">
        <f t="shared" si="3"/>
        <v>0.18080285622739969</v>
      </c>
      <c r="W42" s="2">
        <f t="shared" si="3"/>
        <v>-0.28252035621468502</v>
      </c>
      <c r="X42" s="2">
        <f t="shared" si="3"/>
        <v>-1.1870432248516198</v>
      </c>
      <c r="Y42" s="3">
        <f t="shared" si="3"/>
        <v>0.62174821867228158</v>
      </c>
    </row>
    <row r="43" spans="1:25">
      <c r="A43">
        <f t="shared" si="4"/>
        <v>38</v>
      </c>
      <c r="B43">
        <v>-0.148898</v>
      </c>
      <c r="C43">
        <v>-0.75199099999999997</v>
      </c>
      <c r="D43">
        <v>0.45419599999999999</v>
      </c>
      <c r="E43">
        <v>-1.093E-3</v>
      </c>
      <c r="F43">
        <v>-2.0240000000000002E-3</v>
      </c>
      <c r="G43">
        <v>-1.6200000000000001E-4</v>
      </c>
      <c r="H43">
        <v>-1.0839999999999999E-3</v>
      </c>
      <c r="I43">
        <v>-2.9069999999999999E-3</v>
      </c>
      <c r="J43">
        <v>7.3800000000000005E-4</v>
      </c>
      <c r="K43">
        <v>-9.7900000000000005E-4</v>
      </c>
      <c r="L43">
        <v>-4.3860000000000001E-3</v>
      </c>
      <c r="M43">
        <v>2.4290000000000002E-3</v>
      </c>
      <c r="N43" s="1">
        <f t="shared" si="2"/>
        <v>-0.37863830782767027</v>
      </c>
      <c r="O43" s="2">
        <f t="shared" si="2"/>
        <v>-1.9122661133234669</v>
      </c>
      <c r="P43" s="2">
        <f t="shared" si="2"/>
        <v>1.1549920406056262</v>
      </c>
      <c r="Q43" s="2">
        <f t="shared" si="3"/>
        <v>-0.27794306871525715</v>
      </c>
      <c r="R43" s="2">
        <f t="shared" si="3"/>
        <v>-0.51469054993566388</v>
      </c>
      <c r="S43" s="2">
        <f t="shared" si="3"/>
        <v>-4.1195587494850555E-2</v>
      </c>
      <c r="T43" s="2">
        <f t="shared" si="3"/>
        <v>-0.27565442496554321</v>
      </c>
      <c r="U43" s="2">
        <f t="shared" si="3"/>
        <v>-0.739231931157596</v>
      </c>
      <c r="V43" s="2">
        <f t="shared" si="3"/>
        <v>0.18766878747654145</v>
      </c>
      <c r="W43" s="2">
        <f t="shared" si="3"/>
        <v>-0.24895358121888084</v>
      </c>
      <c r="X43" s="2">
        <f t="shared" si="3"/>
        <v>-1.1153323873605836</v>
      </c>
      <c r="Y43" s="3">
        <f t="shared" si="3"/>
        <v>0.61767951867279014</v>
      </c>
    </row>
    <row r="44" spans="1:25">
      <c r="A44">
        <f t="shared" si="4"/>
        <v>39</v>
      </c>
      <c r="B44">
        <v>-0.17033200000000001</v>
      </c>
      <c r="C44">
        <v>-0.74846100000000004</v>
      </c>
      <c r="D44">
        <v>0.40779799999999999</v>
      </c>
      <c r="E44">
        <v>-1.0790000000000001E-3</v>
      </c>
      <c r="F44">
        <v>-2.0070000000000001E-3</v>
      </c>
      <c r="G44">
        <v>-1.5200000000000001E-4</v>
      </c>
      <c r="H44">
        <v>-9.8900000000000008E-4</v>
      </c>
      <c r="I44">
        <v>-2.738E-3</v>
      </c>
      <c r="J44">
        <v>7.6000000000000004E-4</v>
      </c>
      <c r="K44">
        <v>-8.5599999999999999E-4</v>
      </c>
      <c r="L44">
        <v>-4.1209999999999997E-3</v>
      </c>
      <c r="M44">
        <v>2.4090000000000001E-3</v>
      </c>
      <c r="N44" s="1">
        <f t="shared" si="2"/>
        <v>-0.43314363019585717</v>
      </c>
      <c r="O44" s="2">
        <f t="shared" si="2"/>
        <v>-1.9032895439495892</v>
      </c>
      <c r="P44" s="2">
        <f t="shared" si="2"/>
        <v>1.0370048264953746</v>
      </c>
      <c r="Q44" s="2">
        <f t="shared" si="3"/>
        <v>-0.27438295621570219</v>
      </c>
      <c r="R44" s="2">
        <f t="shared" si="3"/>
        <v>-0.51036755618620422</v>
      </c>
      <c r="S44" s="2">
        <f t="shared" si="3"/>
        <v>-3.8652649995168431E-2</v>
      </c>
      <c r="T44" s="2">
        <f t="shared" si="3"/>
        <v>-0.25149651871856299</v>
      </c>
      <c r="U44" s="2">
        <f t="shared" si="3"/>
        <v>-0.69625628741296808</v>
      </c>
      <c r="V44" s="2">
        <f t="shared" si="3"/>
        <v>0.19326324997584213</v>
      </c>
      <c r="W44" s="2">
        <f t="shared" si="3"/>
        <v>-0.21767544997279059</v>
      </c>
      <c r="X44" s="2">
        <f t="shared" si="3"/>
        <v>-1.0479445436190069</v>
      </c>
      <c r="Y44" s="3">
        <f t="shared" si="3"/>
        <v>0.61259364367342595</v>
      </c>
    </row>
    <row r="45" spans="1:25">
      <c r="A45">
        <f t="shared" si="4"/>
        <v>40</v>
      </c>
      <c r="B45">
        <v>-0.18963099999999999</v>
      </c>
      <c r="C45">
        <v>-0.74502199999999996</v>
      </c>
      <c r="D45">
        <v>0.365761</v>
      </c>
      <c r="E45">
        <v>-1.0640000000000001E-3</v>
      </c>
      <c r="F45">
        <v>-1.9880000000000002E-3</v>
      </c>
      <c r="G45">
        <v>-1.4100000000000001E-4</v>
      </c>
      <c r="H45">
        <v>-8.9999999999999998E-4</v>
      </c>
      <c r="I45">
        <v>-2.5799999999999998E-3</v>
      </c>
      <c r="J45">
        <v>7.7899999999999996E-4</v>
      </c>
      <c r="K45">
        <v>-7.4200000000000004E-4</v>
      </c>
      <c r="L45">
        <v>-3.8709999999999999E-3</v>
      </c>
      <c r="M45">
        <v>2.3860000000000001E-3</v>
      </c>
      <c r="N45" s="1">
        <f t="shared" si="2"/>
        <v>-0.48221978100222257</v>
      </c>
      <c r="O45" s="2">
        <f t="shared" si="2"/>
        <v>-1.8945443818881822</v>
      </c>
      <c r="P45" s="2">
        <f t="shared" si="2"/>
        <v>0.93010736282123674</v>
      </c>
      <c r="Q45" s="2">
        <f t="shared" si="3"/>
        <v>-0.27056854996617902</v>
      </c>
      <c r="R45" s="2">
        <f t="shared" si="3"/>
        <v>-0.50553597493680813</v>
      </c>
      <c r="S45" s="2">
        <f t="shared" si="3"/>
        <v>-3.5855418745518085E-2</v>
      </c>
      <c r="T45" s="2">
        <f t="shared" si="3"/>
        <v>-0.22886437497139198</v>
      </c>
      <c r="U45" s="2">
        <f t="shared" si="3"/>
        <v>-0.65607787491799041</v>
      </c>
      <c r="V45" s="2">
        <f t="shared" si="3"/>
        <v>0.19809483122523816</v>
      </c>
      <c r="W45" s="2">
        <f t="shared" si="3"/>
        <v>-0.18868596247641428</v>
      </c>
      <c r="X45" s="2">
        <f t="shared" si="3"/>
        <v>-0.98437110612695378</v>
      </c>
      <c r="Y45" s="3">
        <f t="shared" si="3"/>
        <v>0.606744887424157</v>
      </c>
    </row>
    <row r="46" spans="1:25">
      <c r="A46">
        <f t="shared" si="4"/>
        <v>41</v>
      </c>
      <c r="B46">
        <v>-0.20695</v>
      </c>
      <c r="C46">
        <v>-0.74179499999999998</v>
      </c>
      <c r="D46">
        <v>0.32789400000000002</v>
      </c>
      <c r="E46">
        <v>-1.049E-3</v>
      </c>
      <c r="F46">
        <v>-1.9680000000000001E-3</v>
      </c>
      <c r="G46">
        <v>-1.3100000000000001E-4</v>
      </c>
      <c r="H46">
        <v>-8.1800000000000004E-4</v>
      </c>
      <c r="I46">
        <v>-2.4299999999999999E-3</v>
      </c>
      <c r="J46">
        <v>7.9500000000000003E-4</v>
      </c>
      <c r="K46">
        <v>-6.3699999999999998E-4</v>
      </c>
      <c r="L46">
        <v>-3.6359999999999999E-3</v>
      </c>
      <c r="M46">
        <v>2.3609999999999998E-3</v>
      </c>
      <c r="N46" s="1">
        <f t="shared" si="2"/>
        <v>-0.5262609155592175</v>
      </c>
      <c r="O46" s="2">
        <f t="shared" si="2"/>
        <v>-1.8863383225767081</v>
      </c>
      <c r="P46" s="2">
        <f t="shared" si="2"/>
        <v>0.8338139485207734</v>
      </c>
      <c r="Q46" s="2">
        <f t="shared" si="3"/>
        <v>-0.26675414371665579</v>
      </c>
      <c r="R46" s="2">
        <f t="shared" si="3"/>
        <v>-0.50045009993744383</v>
      </c>
      <c r="S46" s="2">
        <f t="shared" si="3"/>
        <v>-3.3312481245835947E-2</v>
      </c>
      <c r="T46" s="2">
        <f t="shared" si="3"/>
        <v>-0.2080122874739985</v>
      </c>
      <c r="U46" s="2">
        <f t="shared" si="3"/>
        <v>-0.61793381242275836</v>
      </c>
      <c r="V46" s="2">
        <f t="shared" si="3"/>
        <v>0.2021635312247296</v>
      </c>
      <c r="W46" s="2">
        <f t="shared" si="3"/>
        <v>-0.16198511872975188</v>
      </c>
      <c r="X46" s="2">
        <f t="shared" si="3"/>
        <v>-0.92461207488442354</v>
      </c>
      <c r="Y46" s="3">
        <f t="shared" si="3"/>
        <v>0.60038754367495162</v>
      </c>
    </row>
    <row r="47" spans="1:25">
      <c r="A47">
        <f t="shared" si="4"/>
        <v>42</v>
      </c>
      <c r="B47">
        <v>-0.22243599999999999</v>
      </c>
      <c r="C47">
        <v>-0.738869</v>
      </c>
      <c r="D47">
        <v>0.29399599999999998</v>
      </c>
      <c r="E47">
        <v>-1.034E-3</v>
      </c>
      <c r="F47">
        <v>-1.9469999999999999E-3</v>
      </c>
      <c r="G47">
        <v>-1.2E-4</v>
      </c>
      <c r="H47">
        <v>-7.4100000000000001E-4</v>
      </c>
      <c r="I47">
        <v>-2.2899999999999999E-3</v>
      </c>
      <c r="J47">
        <v>8.0800000000000002E-4</v>
      </c>
      <c r="K47">
        <v>-5.4000000000000001E-4</v>
      </c>
      <c r="L47">
        <v>-3.4150000000000001E-3</v>
      </c>
      <c r="M47">
        <v>2.3349999999999998E-3</v>
      </c>
      <c r="N47" s="1">
        <f t="shared" si="2"/>
        <v>-0.56564084567929496</v>
      </c>
      <c r="O47" s="2">
        <f t="shared" si="2"/>
        <v>-1.8788976874526382</v>
      </c>
      <c r="P47" s="2">
        <f t="shared" si="2"/>
        <v>0.74761345315654837</v>
      </c>
      <c r="Q47" s="2">
        <f t="shared" si="3"/>
        <v>-0.26293973746713256</v>
      </c>
      <c r="R47" s="2">
        <f t="shared" si="3"/>
        <v>-0.49510993118811131</v>
      </c>
      <c r="S47" s="2">
        <f t="shared" si="3"/>
        <v>-3.0515249996185601E-2</v>
      </c>
      <c r="T47" s="2">
        <f t="shared" si="3"/>
        <v>-0.18843166872644607</v>
      </c>
      <c r="U47" s="2">
        <f t="shared" si="3"/>
        <v>-0.58233268742720845</v>
      </c>
      <c r="V47" s="2">
        <f t="shared" si="3"/>
        <v>0.20546934997431635</v>
      </c>
      <c r="W47" s="2">
        <f t="shared" ref="W47:Y65" si="5">100*K47*$Q$3</f>
        <v>-0.1373186249828352</v>
      </c>
      <c r="X47" s="2">
        <f t="shared" si="5"/>
        <v>-0.86841315614144854</v>
      </c>
      <c r="Y47" s="3">
        <f t="shared" si="5"/>
        <v>0.59377590617577802</v>
      </c>
    </row>
    <row r="48" spans="1:25">
      <c r="A48">
        <f t="shared" si="4"/>
        <v>43</v>
      </c>
      <c r="B48">
        <v>-0.23622299999999999</v>
      </c>
      <c r="C48">
        <v>-0.73629900000000004</v>
      </c>
      <c r="D48">
        <v>0.263853</v>
      </c>
      <c r="E48">
        <v>-1.018E-3</v>
      </c>
      <c r="F48">
        <v>-1.9250000000000001E-3</v>
      </c>
      <c r="G48">
        <v>-1.11E-4</v>
      </c>
      <c r="H48">
        <v>-6.7000000000000002E-4</v>
      </c>
      <c r="I48">
        <v>-2.1589999999999999E-3</v>
      </c>
      <c r="J48">
        <v>8.1899999999999996E-4</v>
      </c>
      <c r="K48">
        <v>-4.5100000000000001E-4</v>
      </c>
      <c r="L48">
        <v>-3.209E-3</v>
      </c>
      <c r="M48">
        <v>2.3080000000000002E-3</v>
      </c>
      <c r="N48" s="1">
        <f t="shared" si="2"/>
        <v>-0.60070032498741255</v>
      </c>
      <c r="O48" s="2">
        <f t="shared" si="2"/>
        <v>-1.8723623380784551</v>
      </c>
      <c r="P48" s="2">
        <f t="shared" si="2"/>
        <v>0.67096168810362988</v>
      </c>
      <c r="Q48" s="2">
        <f t="shared" ref="Q48:V65" si="6">100*E48*$Q$3</f>
        <v>-0.25887103746764117</v>
      </c>
      <c r="R48" s="2">
        <f t="shared" si="6"/>
        <v>-0.48951546868881068</v>
      </c>
      <c r="S48" s="2">
        <f t="shared" si="6"/>
        <v>-2.8226606246471681E-2</v>
      </c>
      <c r="T48" s="2">
        <f t="shared" si="6"/>
        <v>-0.17037681247870293</v>
      </c>
      <c r="U48" s="2">
        <f t="shared" si="6"/>
        <v>-0.54902020618137248</v>
      </c>
      <c r="V48" s="2">
        <f t="shared" si="6"/>
        <v>0.20826658122396671</v>
      </c>
      <c r="W48" s="2">
        <f t="shared" si="5"/>
        <v>-0.11468648123566422</v>
      </c>
      <c r="X48" s="2">
        <f t="shared" si="5"/>
        <v>-0.81602864364799665</v>
      </c>
      <c r="Y48" s="3">
        <f t="shared" si="5"/>
        <v>0.58690997492663632</v>
      </c>
    </row>
    <row r="49" spans="1:25">
      <c r="A49">
        <f t="shared" si="4"/>
        <v>44</v>
      </c>
      <c r="B49">
        <v>-0.24843699999999999</v>
      </c>
      <c r="C49">
        <v>-0.73411199999999999</v>
      </c>
      <c r="D49">
        <v>0.237238</v>
      </c>
      <c r="E49">
        <v>-1.0020000000000001E-3</v>
      </c>
      <c r="F49">
        <v>-1.903E-3</v>
      </c>
      <c r="G49">
        <v>-1.01E-4</v>
      </c>
      <c r="H49">
        <v>-6.0400000000000004E-4</v>
      </c>
      <c r="I49">
        <v>-2.0349999999999999E-3</v>
      </c>
      <c r="J49">
        <v>8.2799999999999996E-4</v>
      </c>
      <c r="K49">
        <v>-3.68E-4</v>
      </c>
      <c r="L49">
        <v>-3.0170000000000002E-3</v>
      </c>
      <c r="M49">
        <v>2.2799999999999999E-3</v>
      </c>
      <c r="N49" s="1">
        <f t="shared" si="2"/>
        <v>-0.63175976360853014</v>
      </c>
      <c r="O49" s="2">
        <f t="shared" si="2"/>
        <v>-1.8668009337666502</v>
      </c>
      <c r="P49" s="2">
        <f t="shared" si="2"/>
        <v>0.60328140654958995</v>
      </c>
      <c r="Q49" s="2">
        <f t="shared" si="6"/>
        <v>-0.25480233746814979</v>
      </c>
      <c r="R49" s="2">
        <f t="shared" si="6"/>
        <v>-0.48392100618950995</v>
      </c>
      <c r="S49" s="2">
        <f t="shared" si="6"/>
        <v>-2.5683668746789543E-2</v>
      </c>
      <c r="T49" s="2">
        <f t="shared" si="6"/>
        <v>-0.15359342498080086</v>
      </c>
      <c r="U49" s="2">
        <f t="shared" si="6"/>
        <v>-0.51748778118531413</v>
      </c>
      <c r="V49" s="2">
        <f t="shared" si="6"/>
        <v>0.21055522497368062</v>
      </c>
      <c r="W49" s="2">
        <f t="shared" si="5"/>
        <v>-9.3580099988302495E-2</v>
      </c>
      <c r="X49" s="2">
        <f t="shared" si="5"/>
        <v>-0.76720424365409967</v>
      </c>
      <c r="Y49" s="3">
        <f t="shared" si="5"/>
        <v>0.5797897499275263</v>
      </c>
    </row>
    <row r="50" spans="1:25">
      <c r="A50">
        <f t="shared" si="4"/>
        <v>45</v>
      </c>
      <c r="B50">
        <v>-0.25919399999999998</v>
      </c>
      <c r="C50">
        <v>-0.73230399999999995</v>
      </c>
      <c r="D50">
        <v>0.213916</v>
      </c>
      <c r="E50">
        <v>-9.8499999999999998E-4</v>
      </c>
      <c r="F50">
        <v>-1.879E-3</v>
      </c>
      <c r="G50">
        <v>-9.2E-5</v>
      </c>
      <c r="H50">
        <v>-5.4199999999999995E-4</v>
      </c>
      <c r="I50">
        <v>-1.92E-3</v>
      </c>
      <c r="J50">
        <v>8.3600000000000005E-4</v>
      </c>
      <c r="K50">
        <v>-2.92E-4</v>
      </c>
      <c r="L50">
        <v>-2.8379999999999998E-3</v>
      </c>
      <c r="M50">
        <v>2.2539999999999999E-3</v>
      </c>
      <c r="N50" s="1">
        <f t="shared" si="2"/>
        <v>-0.65911414229261078</v>
      </c>
      <c r="O50" s="2">
        <f t="shared" si="2"/>
        <v>-1.8622033027672247</v>
      </c>
      <c r="P50" s="2">
        <f t="shared" si="2"/>
        <v>0.54397501818200322</v>
      </c>
      <c r="Q50" s="2">
        <f t="shared" si="6"/>
        <v>-0.25047934371869013</v>
      </c>
      <c r="R50" s="2">
        <f t="shared" si="6"/>
        <v>-0.47781795619027284</v>
      </c>
      <c r="S50" s="2">
        <f t="shared" si="6"/>
        <v>-2.3395024997075624E-2</v>
      </c>
      <c r="T50" s="2">
        <f t="shared" si="6"/>
        <v>-0.1378272124827716</v>
      </c>
      <c r="U50" s="2">
        <f t="shared" si="6"/>
        <v>-0.48824399993896961</v>
      </c>
      <c r="V50" s="2">
        <f t="shared" si="6"/>
        <v>0.21258957497342637</v>
      </c>
      <c r="W50" s="2">
        <f t="shared" si="5"/>
        <v>-7.4253774990718294E-2</v>
      </c>
      <c r="X50" s="2">
        <f t="shared" si="5"/>
        <v>-0.72168566240978937</v>
      </c>
      <c r="Y50" s="3">
        <f t="shared" si="5"/>
        <v>0.57317811242835282</v>
      </c>
    </row>
    <row r="51" spans="1:25">
      <c r="A51">
        <f t="shared" si="4"/>
        <v>46</v>
      </c>
      <c r="B51">
        <v>-0.26860400000000001</v>
      </c>
      <c r="C51">
        <v>-0.73084899999999997</v>
      </c>
      <c r="D51">
        <v>0.19364200000000001</v>
      </c>
      <c r="E51">
        <v>-9.6900000000000003E-4</v>
      </c>
      <c r="F51">
        <v>-1.8550000000000001E-3</v>
      </c>
      <c r="G51">
        <v>-8.2999999999999998E-5</v>
      </c>
      <c r="H51">
        <v>-4.8500000000000003E-4</v>
      </c>
      <c r="I51">
        <v>-1.812E-3</v>
      </c>
      <c r="J51">
        <v>8.43E-4</v>
      </c>
      <c r="K51">
        <v>-2.22E-4</v>
      </c>
      <c r="L51">
        <v>-2.6719999999999999E-3</v>
      </c>
      <c r="M51">
        <v>2.2279999999999999E-3</v>
      </c>
      <c r="N51" s="1">
        <f t="shared" si="2"/>
        <v>-0.68304318416461973</v>
      </c>
      <c r="O51" s="2">
        <f t="shared" si="2"/>
        <v>-1.8585033287051873</v>
      </c>
      <c r="P51" s="2">
        <f t="shared" si="2"/>
        <v>0.49241950331344764</v>
      </c>
      <c r="Q51" s="2">
        <f t="shared" si="6"/>
        <v>-0.24641064371919871</v>
      </c>
      <c r="R51" s="2">
        <f t="shared" si="6"/>
        <v>-0.47171490619103573</v>
      </c>
      <c r="S51" s="2">
        <f t="shared" si="6"/>
        <v>-2.1106381247361704E-2</v>
      </c>
      <c r="T51" s="2">
        <f t="shared" si="6"/>
        <v>-0.12333246873458346</v>
      </c>
      <c r="U51" s="2">
        <f t="shared" si="6"/>
        <v>-0.46078027494240253</v>
      </c>
      <c r="V51" s="2">
        <f t="shared" si="6"/>
        <v>0.21436963122320382</v>
      </c>
      <c r="W51" s="2">
        <f t="shared" si="5"/>
        <v>-5.6453212492943362E-2</v>
      </c>
      <c r="X51" s="2">
        <f t="shared" si="5"/>
        <v>-0.67947289991506599</v>
      </c>
      <c r="Y51" s="3">
        <f t="shared" si="5"/>
        <v>0.56656647492917933</v>
      </c>
    </row>
    <row r="52" spans="1:25">
      <c r="A52">
        <f t="shared" si="4"/>
        <v>47</v>
      </c>
      <c r="B52">
        <v>-0.27676800000000001</v>
      </c>
      <c r="C52">
        <v>-0.72970199999999996</v>
      </c>
      <c r="D52">
        <v>0.17616699999999999</v>
      </c>
      <c r="E52">
        <v>-9.5200000000000005E-4</v>
      </c>
      <c r="F52">
        <v>-1.8309999999999999E-3</v>
      </c>
      <c r="G52">
        <v>-7.3999999999999996E-5</v>
      </c>
      <c r="H52">
        <v>-4.3199999999999998E-4</v>
      </c>
      <c r="I52">
        <v>-1.712E-3</v>
      </c>
      <c r="J52">
        <v>8.4800000000000001E-4</v>
      </c>
      <c r="K52">
        <v>-1.5799999999999999E-4</v>
      </c>
      <c r="L52">
        <v>-2.5179999999999998E-3</v>
      </c>
      <c r="M52">
        <v>2.2030000000000001E-3</v>
      </c>
      <c r="N52" s="1">
        <f t="shared" si="2"/>
        <v>-0.70380372591202467</v>
      </c>
      <c r="O52" s="2">
        <f t="shared" si="2"/>
        <v>-1.8555865793930519</v>
      </c>
      <c r="P52" s="2">
        <f t="shared" si="2"/>
        <v>0.44798167050650234</v>
      </c>
      <c r="Q52" s="2">
        <f t="shared" si="6"/>
        <v>-0.24208764996973911</v>
      </c>
      <c r="R52" s="2">
        <f t="shared" si="6"/>
        <v>-0.46561185619179857</v>
      </c>
      <c r="S52" s="2">
        <f t="shared" si="6"/>
        <v>-1.8817737497647785E-2</v>
      </c>
      <c r="T52" s="2">
        <f t="shared" si="6"/>
        <v>-0.10985489998626814</v>
      </c>
      <c r="U52" s="2">
        <f t="shared" si="6"/>
        <v>-0.43535089994558118</v>
      </c>
      <c r="V52" s="2">
        <f t="shared" si="6"/>
        <v>0.2156410999730449</v>
      </c>
      <c r="W52" s="2">
        <f t="shared" si="5"/>
        <v>-4.0178412494977701E-2</v>
      </c>
      <c r="X52" s="2">
        <f t="shared" si="5"/>
        <v>-0.64031166241996107</v>
      </c>
      <c r="Y52" s="3">
        <f t="shared" si="5"/>
        <v>0.56020913117997395</v>
      </c>
    </row>
    <row r="53" spans="1:25">
      <c r="A53">
        <f t="shared" si="4"/>
        <v>48</v>
      </c>
      <c r="B53">
        <v>-0.28377999999999998</v>
      </c>
      <c r="C53">
        <v>-0.7288</v>
      </c>
      <c r="D53">
        <v>0.16123899999999999</v>
      </c>
      <c r="E53">
        <v>-9.3599999999999998E-4</v>
      </c>
      <c r="F53">
        <v>-1.8060000000000001E-3</v>
      </c>
      <c r="G53">
        <v>-6.4999999999999994E-5</v>
      </c>
      <c r="H53">
        <v>-3.8299999999999999E-4</v>
      </c>
      <c r="I53">
        <v>-1.619E-3</v>
      </c>
      <c r="J53">
        <v>8.5300000000000003E-4</v>
      </c>
      <c r="K53">
        <v>-9.8999999999999994E-5</v>
      </c>
      <c r="L53">
        <v>-2.3760000000000001E-3</v>
      </c>
      <c r="M53">
        <v>2.1789999999999999E-3</v>
      </c>
      <c r="N53" s="1">
        <f t="shared" si="2"/>
        <v>-0.72163480365979571</v>
      </c>
      <c r="O53" s="2">
        <f t="shared" si="2"/>
        <v>-1.8532928497683387</v>
      </c>
      <c r="P53" s="2">
        <f t="shared" si="2"/>
        <v>0.41002069951124748</v>
      </c>
      <c r="Q53" s="2">
        <f t="shared" si="6"/>
        <v>-0.23801894997024767</v>
      </c>
      <c r="R53" s="2">
        <f t="shared" si="6"/>
        <v>-0.4592545124425933</v>
      </c>
      <c r="S53" s="2">
        <f t="shared" si="6"/>
        <v>-1.6529093747933866E-2</v>
      </c>
      <c r="T53" s="2">
        <f t="shared" si="6"/>
        <v>-9.7394506237825709E-2</v>
      </c>
      <c r="U53" s="2">
        <f t="shared" si="6"/>
        <v>-0.41170158119853734</v>
      </c>
      <c r="V53" s="2">
        <f t="shared" si="6"/>
        <v>0.21691256872288597</v>
      </c>
      <c r="W53" s="2">
        <f t="shared" si="5"/>
        <v>-2.5175081246853116E-2</v>
      </c>
      <c r="X53" s="2">
        <f t="shared" si="5"/>
        <v>-0.60420194992447485</v>
      </c>
      <c r="Y53" s="3">
        <f t="shared" si="5"/>
        <v>0.55410608118073679</v>
      </c>
    </row>
    <row r="54" spans="1:25">
      <c r="A54">
        <f t="shared" si="4"/>
        <v>49</v>
      </c>
      <c r="B54">
        <v>-0.28973100000000002</v>
      </c>
      <c r="C54">
        <v>-0.72807200000000005</v>
      </c>
      <c r="D54">
        <v>0.14861099999999999</v>
      </c>
      <c r="E54">
        <v>-9.19E-4</v>
      </c>
      <c r="F54">
        <v>-1.7799999999999999E-3</v>
      </c>
      <c r="G54">
        <v>-5.7000000000000003E-5</v>
      </c>
      <c r="H54">
        <v>-3.3700000000000001E-4</v>
      </c>
      <c r="I54">
        <v>-1.5319999999999999E-3</v>
      </c>
      <c r="J54">
        <v>8.5700000000000001E-4</v>
      </c>
      <c r="K54" s="13">
        <v>-4.3999999999999999E-5</v>
      </c>
      <c r="L54">
        <v>-2.2460000000000002E-3</v>
      </c>
      <c r="M54">
        <v>2.1570000000000001E-3</v>
      </c>
      <c r="N54" s="1">
        <f t="shared" si="2"/>
        <v>-0.73676782472040414</v>
      </c>
      <c r="O54" s="2">
        <f t="shared" si="2"/>
        <v>-1.8514415912685702</v>
      </c>
      <c r="P54" s="2">
        <f t="shared" si="2"/>
        <v>0.37790848476526151</v>
      </c>
      <c r="Q54" s="2">
        <f t="shared" si="6"/>
        <v>-0.23369595622078804</v>
      </c>
      <c r="R54" s="2">
        <f t="shared" si="6"/>
        <v>-0.4526428749434197</v>
      </c>
      <c r="S54" s="2">
        <f t="shared" si="6"/>
        <v>-1.449474374818816E-2</v>
      </c>
      <c r="T54" s="2">
        <f t="shared" si="6"/>
        <v>-8.5696993739287894E-2</v>
      </c>
      <c r="U54" s="2">
        <f t="shared" si="6"/>
        <v>-0.38957802495130284</v>
      </c>
      <c r="V54" s="2">
        <f t="shared" si="6"/>
        <v>0.21792974372275881</v>
      </c>
      <c r="W54" s="2">
        <f t="shared" si="5"/>
        <v>-1.1188924998601387E-2</v>
      </c>
      <c r="X54" s="2">
        <f t="shared" si="5"/>
        <v>-0.5711437624286072</v>
      </c>
      <c r="Y54" s="3">
        <f t="shared" si="5"/>
        <v>0.54851161868143616</v>
      </c>
    </row>
    <row r="55" spans="1:25">
      <c r="A55">
        <f t="shared" si="4"/>
        <v>50</v>
      </c>
      <c r="B55">
        <v>-0.29470000000000002</v>
      </c>
      <c r="C55">
        <v>-0.72743999999999998</v>
      </c>
      <c r="D55">
        <v>0.138039</v>
      </c>
      <c r="E55">
        <v>-9.0200000000000002E-4</v>
      </c>
      <c r="F55">
        <v>-1.7539999999999999E-3</v>
      </c>
      <c r="G55">
        <v>-4.8999999999999998E-5</v>
      </c>
      <c r="H55">
        <v>-2.9500000000000001E-4</v>
      </c>
      <c r="I55">
        <v>-1.451E-3</v>
      </c>
      <c r="J55">
        <v>8.5999999999999998E-4</v>
      </c>
      <c r="K55">
        <v>5.2000000000000002E-6</v>
      </c>
      <c r="L55">
        <v>-2.1259999999999999E-3</v>
      </c>
      <c r="M55">
        <v>2.137E-3</v>
      </c>
      <c r="N55" s="1">
        <f t="shared" si="2"/>
        <v>-0.74940368115632472</v>
      </c>
      <c r="O55" s="2">
        <f t="shared" si="2"/>
        <v>-1.8498344547687708</v>
      </c>
      <c r="P55" s="2">
        <f t="shared" si="2"/>
        <v>0.351024549518622</v>
      </c>
      <c r="Q55" s="2">
        <f t="shared" si="6"/>
        <v>-0.22937296247132843</v>
      </c>
      <c r="R55" s="2">
        <f t="shared" si="6"/>
        <v>-0.44603123744424616</v>
      </c>
      <c r="S55" s="2">
        <f t="shared" si="6"/>
        <v>-1.2460393748442452E-2</v>
      </c>
      <c r="T55" s="2">
        <f t="shared" si="6"/>
        <v>-7.5016656240622939E-2</v>
      </c>
      <c r="U55" s="2">
        <f t="shared" si="6"/>
        <v>-0.36898023120387757</v>
      </c>
      <c r="V55" s="2">
        <f t="shared" si="6"/>
        <v>0.21869262497266345</v>
      </c>
      <c r="W55" s="2">
        <f t="shared" si="5"/>
        <v>1.3223274998347095E-3</v>
      </c>
      <c r="X55" s="2">
        <f t="shared" si="5"/>
        <v>-0.54062851243242149</v>
      </c>
      <c r="Y55" s="3">
        <f t="shared" si="5"/>
        <v>0.54342574368207186</v>
      </c>
    </row>
    <row r="56" spans="1:25">
      <c r="A56">
        <f t="shared" si="4"/>
        <v>51</v>
      </c>
      <c r="B56">
        <v>-0.29876599999999998</v>
      </c>
      <c r="C56">
        <v>-0.726823</v>
      </c>
      <c r="D56">
        <v>0.12928999999999999</v>
      </c>
      <c r="E56">
        <v>-8.8500000000000004E-4</v>
      </c>
      <c r="F56">
        <v>-1.7279999999999999E-3</v>
      </c>
      <c r="G56">
        <v>-4.1999999999999998E-5</v>
      </c>
      <c r="H56">
        <v>-2.5599999999999999E-4</v>
      </c>
      <c r="I56">
        <v>-1.3760000000000001E-3</v>
      </c>
      <c r="J56">
        <v>8.6300000000000005E-4</v>
      </c>
      <c r="K56">
        <v>5.0000000000000002E-5</v>
      </c>
      <c r="L56">
        <v>-2.0170000000000001E-3</v>
      </c>
      <c r="M56">
        <v>2.1180000000000001E-3</v>
      </c>
      <c r="N56" s="1">
        <f t="shared" si="2"/>
        <v>-0.7597432650300322</v>
      </c>
      <c r="O56" s="2">
        <f t="shared" si="2"/>
        <v>-1.8482654623314672</v>
      </c>
      <c r="P56" s="2">
        <f t="shared" si="2"/>
        <v>0.32877638933390296</v>
      </c>
      <c r="Q56" s="2">
        <f t="shared" si="6"/>
        <v>-0.2250499687218688</v>
      </c>
      <c r="R56" s="2">
        <f t="shared" si="6"/>
        <v>-0.43941959994507257</v>
      </c>
      <c r="S56" s="2">
        <f t="shared" si="6"/>
        <v>-1.0680337498664958E-2</v>
      </c>
      <c r="T56" s="2">
        <f t="shared" si="6"/>
        <v>-6.5099199991862602E-2</v>
      </c>
      <c r="U56" s="2">
        <f t="shared" si="6"/>
        <v>-0.34990819995626155</v>
      </c>
      <c r="V56" s="2">
        <f t="shared" si="6"/>
        <v>0.2194555062225681</v>
      </c>
      <c r="W56" s="2">
        <f t="shared" si="5"/>
        <v>1.2714687498410666E-2</v>
      </c>
      <c r="X56" s="2">
        <f t="shared" si="5"/>
        <v>-0.51291049368588637</v>
      </c>
      <c r="Y56" s="3">
        <f t="shared" si="5"/>
        <v>0.53859416243267588</v>
      </c>
    </row>
    <row r="57" spans="1:25">
      <c r="A57">
        <f t="shared" si="4"/>
        <v>52</v>
      </c>
      <c r="B57">
        <v>-0.30199999999999999</v>
      </c>
      <c r="C57">
        <v>-0.72614500000000004</v>
      </c>
      <c r="D57">
        <v>0.122144</v>
      </c>
      <c r="E57">
        <v>-8.6799999999999996E-4</v>
      </c>
      <c r="F57">
        <v>-1.702E-3</v>
      </c>
      <c r="G57">
        <v>-3.4999999999999997E-5</v>
      </c>
      <c r="H57">
        <v>-2.2100000000000001E-4</v>
      </c>
      <c r="I57">
        <v>-1.3060000000000001E-3</v>
      </c>
      <c r="J57">
        <v>8.6499999999999999E-4</v>
      </c>
      <c r="K57">
        <v>9.2E-5</v>
      </c>
      <c r="L57">
        <v>-1.9170000000000001E-3</v>
      </c>
      <c r="M57">
        <v>2.101E-3</v>
      </c>
      <c r="N57" s="1">
        <f t="shared" si="2"/>
        <v>-0.76796712490400421</v>
      </c>
      <c r="O57" s="2">
        <f t="shared" si="2"/>
        <v>-1.8465413507066828</v>
      </c>
      <c r="P57" s="2">
        <f t="shared" si="2"/>
        <v>0.31060455796117448</v>
      </c>
      <c r="Q57" s="2">
        <f t="shared" si="6"/>
        <v>-0.22072697497240917</v>
      </c>
      <c r="R57" s="2">
        <f t="shared" si="6"/>
        <v>-0.43280796244589903</v>
      </c>
      <c r="S57" s="2">
        <f t="shared" si="6"/>
        <v>-8.9002812488874657E-3</v>
      </c>
      <c r="T57" s="2">
        <f t="shared" si="6"/>
        <v>-5.6198918742975147E-2</v>
      </c>
      <c r="U57" s="2">
        <f t="shared" si="6"/>
        <v>-0.33210763745848665</v>
      </c>
      <c r="V57" s="2">
        <f t="shared" si="6"/>
        <v>0.2199640937225045</v>
      </c>
      <c r="W57" s="2">
        <f t="shared" si="5"/>
        <v>2.3395024997075624E-2</v>
      </c>
      <c r="X57" s="2">
        <f t="shared" si="5"/>
        <v>-0.48748111868906496</v>
      </c>
      <c r="Y57" s="3">
        <f t="shared" si="5"/>
        <v>0.53427116868321622</v>
      </c>
    </row>
    <row r="58" spans="1:25">
      <c r="A58">
        <f t="shared" si="4"/>
        <v>53</v>
      </c>
      <c r="B58">
        <v>-0.30446899999999999</v>
      </c>
      <c r="C58">
        <v>-0.72533099999999995</v>
      </c>
      <c r="D58">
        <v>0.116394</v>
      </c>
      <c r="E58">
        <v>-8.5099999999999998E-4</v>
      </c>
      <c r="F58">
        <v>-1.6750000000000001E-3</v>
      </c>
      <c r="G58">
        <v>-2.8E-5</v>
      </c>
      <c r="H58">
        <v>-1.8699999999999999E-4</v>
      </c>
      <c r="I58">
        <v>-1.242E-3</v>
      </c>
      <c r="J58">
        <v>8.6799999999999996E-4</v>
      </c>
      <c r="K58">
        <v>1.2899999999999999E-4</v>
      </c>
      <c r="L58">
        <v>-1.8259999999999999E-3</v>
      </c>
      <c r="M58">
        <v>2.085E-3</v>
      </c>
      <c r="N58" s="1">
        <f t="shared" si="2"/>
        <v>-0.7742456375907194</v>
      </c>
      <c r="O58" s="2">
        <f t="shared" si="2"/>
        <v>-1.8444713995819413</v>
      </c>
      <c r="P58" s="2">
        <f t="shared" si="2"/>
        <v>0.29598266733800221</v>
      </c>
      <c r="Q58" s="2">
        <f t="shared" si="6"/>
        <v>-0.21640398122294952</v>
      </c>
      <c r="R58" s="2">
        <f t="shared" si="6"/>
        <v>-0.42594203119675733</v>
      </c>
      <c r="S58" s="2">
        <f t="shared" si="6"/>
        <v>-7.1202249991099732E-3</v>
      </c>
      <c r="T58" s="2">
        <f t="shared" si="6"/>
        <v>-4.7552931244055886E-2</v>
      </c>
      <c r="U58" s="2">
        <f t="shared" si="6"/>
        <v>-0.31583283746052093</v>
      </c>
      <c r="V58" s="2">
        <f t="shared" si="6"/>
        <v>0.22072697497240917</v>
      </c>
      <c r="W58" s="2">
        <f t="shared" si="5"/>
        <v>3.2803893745899516E-2</v>
      </c>
      <c r="X58" s="2">
        <f t="shared" si="5"/>
        <v>-0.46434038744195749</v>
      </c>
      <c r="Y58" s="3">
        <f t="shared" si="5"/>
        <v>0.53020246868372478</v>
      </c>
    </row>
    <row r="59" spans="1:25">
      <c r="A59">
        <f t="shared" si="4"/>
        <v>54</v>
      </c>
      <c r="B59">
        <v>-0.30623299999999998</v>
      </c>
      <c r="C59">
        <v>-0.72431400000000001</v>
      </c>
      <c r="D59">
        <v>0.111847</v>
      </c>
      <c r="E59">
        <v>-8.3500000000000002E-4</v>
      </c>
      <c r="F59">
        <v>-1.6479999999999999E-3</v>
      </c>
      <c r="G59">
        <v>-2.0999999999999999E-5</v>
      </c>
      <c r="H59">
        <v>-1.5699999999999999E-4</v>
      </c>
      <c r="I59">
        <v>-1.183E-3</v>
      </c>
      <c r="J59">
        <v>8.7000000000000001E-4</v>
      </c>
      <c r="K59">
        <v>1.64E-4</v>
      </c>
      <c r="L59">
        <v>-1.7440000000000001E-3</v>
      </c>
      <c r="M59">
        <v>2.0709999999999999E-3</v>
      </c>
      <c r="N59" s="1">
        <f t="shared" si="2"/>
        <v>-0.77873137934015868</v>
      </c>
      <c r="O59" s="2">
        <f t="shared" si="2"/>
        <v>-1.8418852321447647</v>
      </c>
      <c r="P59" s="2">
        <f t="shared" si="2"/>
        <v>0.28441993052694758</v>
      </c>
      <c r="Q59" s="2">
        <f t="shared" si="6"/>
        <v>-0.21233528122345813</v>
      </c>
      <c r="R59" s="2">
        <f t="shared" si="6"/>
        <v>-0.41907609994761558</v>
      </c>
      <c r="S59" s="2">
        <f t="shared" si="6"/>
        <v>-5.3401687493324791E-3</v>
      </c>
      <c r="T59" s="2">
        <f t="shared" si="6"/>
        <v>-3.9924118745009486E-2</v>
      </c>
      <c r="U59" s="2">
        <f t="shared" si="6"/>
        <v>-0.30082950621239635</v>
      </c>
      <c r="V59" s="2">
        <f t="shared" si="6"/>
        <v>0.22123556247234558</v>
      </c>
      <c r="W59" s="2">
        <f t="shared" si="5"/>
        <v>4.1704174994786986E-2</v>
      </c>
      <c r="X59" s="2">
        <f t="shared" si="5"/>
        <v>-0.44348829994456401</v>
      </c>
      <c r="Y59" s="3">
        <f t="shared" si="5"/>
        <v>0.52664235618416977</v>
      </c>
    </row>
    <row r="60" spans="1:25">
      <c r="A60">
        <f t="shared" si="4"/>
        <v>55</v>
      </c>
      <c r="B60">
        <v>-0.30735299999999999</v>
      </c>
      <c r="C60">
        <v>-0.72303399999999995</v>
      </c>
      <c r="D60">
        <v>0.10832899999999999</v>
      </c>
      <c r="E60">
        <v>-8.1800000000000004E-4</v>
      </c>
      <c r="F60">
        <v>-1.622E-3</v>
      </c>
      <c r="G60">
        <v>-1.5E-5</v>
      </c>
      <c r="H60">
        <v>-1.2799999999999999E-4</v>
      </c>
      <c r="I60">
        <v>-1.1280000000000001E-3</v>
      </c>
      <c r="J60">
        <v>8.7100000000000003E-4</v>
      </c>
      <c r="K60">
        <v>1.94E-4</v>
      </c>
      <c r="L60">
        <v>-1.6689999999999999E-3</v>
      </c>
      <c r="M60">
        <v>2.0579999999999999E-3</v>
      </c>
      <c r="N60" s="1">
        <f t="shared" si="2"/>
        <v>-0.78157946933980271</v>
      </c>
      <c r="O60" s="2">
        <f t="shared" si="2"/>
        <v>-1.8386302721451715</v>
      </c>
      <c r="P60" s="2">
        <f t="shared" si="2"/>
        <v>0.27547387640306581</v>
      </c>
      <c r="Q60" s="2">
        <f t="shared" si="6"/>
        <v>-0.2080122874739985</v>
      </c>
      <c r="R60" s="2">
        <f t="shared" si="6"/>
        <v>-0.41246446244844198</v>
      </c>
      <c r="S60" s="2">
        <f t="shared" si="6"/>
        <v>-3.8144062495232001E-3</v>
      </c>
      <c r="T60" s="2">
        <f t="shared" si="6"/>
        <v>-3.2549599995931301E-2</v>
      </c>
      <c r="U60" s="2">
        <f t="shared" si="6"/>
        <v>-0.28684334996414468</v>
      </c>
      <c r="V60" s="2">
        <f t="shared" si="6"/>
        <v>0.22148985622231379</v>
      </c>
      <c r="W60" s="2">
        <f t="shared" si="5"/>
        <v>4.9332987493833386E-2</v>
      </c>
      <c r="X60" s="2">
        <f t="shared" si="5"/>
        <v>-0.42441626869694804</v>
      </c>
      <c r="Y60" s="3">
        <f t="shared" si="5"/>
        <v>0.52333653743458297</v>
      </c>
    </row>
    <row r="61" spans="1:25">
      <c r="A61">
        <f t="shared" si="4"/>
        <v>56</v>
      </c>
      <c r="B61">
        <v>-0.30787999999999999</v>
      </c>
      <c r="C61">
        <v>-0.721441</v>
      </c>
      <c r="D61">
        <v>0.10568</v>
      </c>
      <c r="E61">
        <v>-8.0199999999999998E-4</v>
      </c>
      <c r="F61">
        <v>-1.5950000000000001E-3</v>
      </c>
      <c r="G61" s="13">
        <v>-8.4999999999999999E-6</v>
      </c>
      <c r="H61">
        <v>-1.02E-4</v>
      </c>
      <c r="I61">
        <v>-1.077E-3</v>
      </c>
      <c r="J61">
        <v>8.7299999999999997E-4</v>
      </c>
      <c r="K61">
        <v>2.22E-4</v>
      </c>
      <c r="L61">
        <v>-1.6019999999999999E-3</v>
      </c>
      <c r="M61">
        <v>2.0470000000000002E-3</v>
      </c>
      <c r="N61" s="1">
        <f t="shared" si="2"/>
        <v>-0.78291959740213513</v>
      </c>
      <c r="O61" s="2">
        <f t="shared" si="2"/>
        <v>-1.8345793727081778</v>
      </c>
      <c r="P61" s="2">
        <f t="shared" si="2"/>
        <v>0.26873763496640785</v>
      </c>
      <c r="Q61" s="2">
        <f t="shared" si="6"/>
        <v>-0.20394358747450708</v>
      </c>
      <c r="R61" s="2">
        <f t="shared" si="6"/>
        <v>-0.40559853119930028</v>
      </c>
      <c r="S61" s="2">
        <f t="shared" si="6"/>
        <v>-2.1614968747298131E-3</v>
      </c>
      <c r="T61" s="2">
        <f t="shared" si="6"/>
        <v>-2.5937962496757762E-2</v>
      </c>
      <c r="U61" s="2">
        <f t="shared" si="6"/>
        <v>-0.27387436871576576</v>
      </c>
      <c r="V61" s="2">
        <f t="shared" si="6"/>
        <v>0.22199844372225025</v>
      </c>
      <c r="W61" s="2">
        <f t="shared" si="5"/>
        <v>5.6453212492943362E-2</v>
      </c>
      <c r="X61" s="2">
        <f t="shared" si="5"/>
        <v>-0.40737858744907768</v>
      </c>
      <c r="Y61" s="3">
        <f t="shared" si="5"/>
        <v>0.52053930618493272</v>
      </c>
    </row>
    <row r="62" spans="1:25">
      <c r="A62">
        <f t="shared" si="4"/>
        <v>57</v>
      </c>
      <c r="B62">
        <v>-0.30786599999999997</v>
      </c>
      <c r="C62">
        <v>-0.71949300000000005</v>
      </c>
      <c r="D62">
        <v>0.10376000000000001</v>
      </c>
      <c r="E62">
        <v>-7.85E-4</v>
      </c>
      <c r="F62">
        <v>-1.5679999999999999E-3</v>
      </c>
      <c r="G62" s="13">
        <v>-2.6000000000000001E-6</v>
      </c>
      <c r="H62">
        <v>-7.7999999999999999E-5</v>
      </c>
      <c r="I62">
        <v>-1.0300000000000001E-3</v>
      </c>
      <c r="J62">
        <v>8.7399999999999999E-4</v>
      </c>
      <c r="K62">
        <v>2.4800000000000001E-4</v>
      </c>
      <c r="L62">
        <v>-1.5410000000000001E-3</v>
      </c>
      <c r="M62">
        <v>2.036E-3</v>
      </c>
      <c r="N62" s="1">
        <f t="shared" si="2"/>
        <v>-0.78288399627713956</v>
      </c>
      <c r="O62" s="2">
        <f t="shared" si="2"/>
        <v>-1.8296257304587973</v>
      </c>
      <c r="P62" s="2">
        <f t="shared" si="2"/>
        <v>0.26385519496701815</v>
      </c>
      <c r="Q62" s="2">
        <f t="shared" si="6"/>
        <v>-0.19962059372504745</v>
      </c>
      <c r="R62" s="2">
        <f t="shared" si="6"/>
        <v>-0.39873259995015847</v>
      </c>
      <c r="S62" s="2">
        <f t="shared" si="6"/>
        <v>-6.6116374991735476E-4</v>
      </c>
      <c r="T62" s="2">
        <f t="shared" si="6"/>
        <v>-1.9834912497520639E-2</v>
      </c>
      <c r="U62" s="2">
        <f t="shared" si="6"/>
        <v>-0.26192256246725976</v>
      </c>
      <c r="V62" s="2">
        <f t="shared" si="6"/>
        <v>0.22225273747221846</v>
      </c>
      <c r="W62" s="2">
        <f t="shared" si="5"/>
        <v>6.3064849992116909E-2</v>
      </c>
      <c r="X62" s="2">
        <f t="shared" si="5"/>
        <v>-0.39186666870101677</v>
      </c>
      <c r="Y62" s="3">
        <f t="shared" si="5"/>
        <v>0.51774207493528235</v>
      </c>
    </row>
    <row r="63" spans="1:25">
      <c r="A63">
        <f t="shared" si="4"/>
        <v>58</v>
      </c>
      <c r="B63">
        <v>-0.30735800000000002</v>
      </c>
      <c r="C63">
        <v>-0.71715600000000002</v>
      </c>
      <c r="D63">
        <v>0.102441</v>
      </c>
      <c r="E63">
        <v>-7.6900000000000004E-4</v>
      </c>
      <c r="F63">
        <v>-1.5410000000000001E-3</v>
      </c>
      <c r="G63" s="13">
        <v>3.0000000000000001E-6</v>
      </c>
      <c r="H63">
        <v>-5.5999999999999999E-5</v>
      </c>
      <c r="I63">
        <v>-9.8700000000000003E-4</v>
      </c>
      <c r="J63">
        <v>8.7500000000000002E-4</v>
      </c>
      <c r="K63">
        <v>2.7E-4</v>
      </c>
      <c r="L63">
        <v>-1.4859999999999999E-3</v>
      </c>
      <c r="M63">
        <v>2.0270000000000002E-3</v>
      </c>
      <c r="N63" s="1">
        <f t="shared" si="2"/>
        <v>-0.78159218402730113</v>
      </c>
      <c r="O63" s="2">
        <f t="shared" si="2"/>
        <v>-1.8236828855220399</v>
      </c>
      <c r="P63" s="2">
        <f t="shared" si="2"/>
        <v>0.26050106040493742</v>
      </c>
      <c r="Q63" s="2">
        <f t="shared" si="6"/>
        <v>-0.19555189372555606</v>
      </c>
      <c r="R63" s="2">
        <f t="shared" si="6"/>
        <v>-0.39186666870101677</v>
      </c>
      <c r="S63" s="2">
        <f t="shared" si="6"/>
        <v>7.6288124990464003E-4</v>
      </c>
      <c r="T63" s="2">
        <f t="shared" si="6"/>
        <v>-1.4240449998219946E-2</v>
      </c>
      <c r="U63" s="2">
        <f t="shared" si="6"/>
        <v>-0.25098793121862656</v>
      </c>
      <c r="V63" s="2">
        <f t="shared" si="6"/>
        <v>0.22250703122218668</v>
      </c>
      <c r="W63" s="2">
        <f t="shared" si="5"/>
        <v>6.8659312491417601E-2</v>
      </c>
      <c r="X63" s="2">
        <f t="shared" si="5"/>
        <v>-0.37788051245276494</v>
      </c>
      <c r="Y63" s="3">
        <f t="shared" si="5"/>
        <v>0.51545343118556841</v>
      </c>
    </row>
    <row r="64" spans="1:25">
      <c r="A64">
        <f t="shared" si="4"/>
        <v>59</v>
      </c>
      <c r="B64">
        <v>-0.306398</v>
      </c>
      <c r="C64">
        <v>-0.71440599999999999</v>
      </c>
      <c r="D64">
        <v>0.10161000000000001</v>
      </c>
      <c r="E64">
        <v>-7.5299999999999998E-4</v>
      </c>
      <c r="F64">
        <v>-1.5139999999999999E-3</v>
      </c>
      <c r="G64">
        <v>8.4999999999999999E-6</v>
      </c>
      <c r="H64">
        <v>-3.6000000000000001E-5</v>
      </c>
      <c r="I64">
        <v>-9.4700000000000003E-4</v>
      </c>
      <c r="J64">
        <v>8.7500000000000002E-4</v>
      </c>
      <c r="K64">
        <v>2.9100000000000003E-4</v>
      </c>
      <c r="L64">
        <v>-1.436E-3</v>
      </c>
      <c r="M64">
        <v>2.0170000000000001E-3</v>
      </c>
      <c r="N64" s="1">
        <f t="shared" si="2"/>
        <v>-0.77915096402760631</v>
      </c>
      <c r="O64" s="2">
        <f t="shared" si="2"/>
        <v>-1.8166898073979141</v>
      </c>
      <c r="P64" s="2">
        <f t="shared" si="2"/>
        <v>0.25838787934270158</v>
      </c>
      <c r="Q64" s="2">
        <f t="shared" si="6"/>
        <v>-0.19148319372606462</v>
      </c>
      <c r="R64" s="2">
        <f t="shared" si="6"/>
        <v>-0.38500073745187496</v>
      </c>
      <c r="S64" s="2">
        <f t="shared" si="6"/>
        <v>2.1614968747298131E-3</v>
      </c>
      <c r="T64" s="2">
        <f t="shared" si="6"/>
        <v>-9.1545749988556791E-3</v>
      </c>
      <c r="U64" s="2">
        <f t="shared" si="6"/>
        <v>-0.24081618121989803</v>
      </c>
      <c r="V64" s="2">
        <f t="shared" si="6"/>
        <v>0.22250703122218668</v>
      </c>
      <c r="W64" s="2">
        <f t="shared" si="5"/>
        <v>7.3999481240750078E-2</v>
      </c>
      <c r="X64" s="2">
        <f t="shared" si="5"/>
        <v>-0.36516582495435435</v>
      </c>
      <c r="Y64" s="3">
        <f t="shared" si="5"/>
        <v>0.51291049368588637</v>
      </c>
    </row>
    <row r="65" spans="1:33" ht="15.75" thickBot="1">
      <c r="A65">
        <f t="shared" si="4"/>
        <v>60</v>
      </c>
      <c r="B65">
        <v>-0.30502699999999999</v>
      </c>
      <c r="C65">
        <v>-0.71122399999999997</v>
      </c>
      <c r="D65">
        <v>0.101171</v>
      </c>
      <c r="E65">
        <v>-7.3700000000000002E-4</v>
      </c>
      <c r="F65">
        <v>-1.488E-3</v>
      </c>
      <c r="G65">
        <v>1.4E-5</v>
      </c>
      <c r="H65">
        <v>-1.8E-5</v>
      </c>
      <c r="I65">
        <v>-9.1100000000000003E-4</v>
      </c>
      <c r="J65">
        <v>8.7600000000000004E-4</v>
      </c>
      <c r="K65">
        <v>3.0899999999999998E-4</v>
      </c>
      <c r="L65">
        <v>-1.392E-3</v>
      </c>
      <c r="M65">
        <v>2.0089999999999999E-3</v>
      </c>
      <c r="N65" s="4">
        <f t="shared" si="2"/>
        <v>-0.775664596715542</v>
      </c>
      <c r="O65" s="5">
        <f t="shared" si="2"/>
        <v>-1.8085981802739255</v>
      </c>
      <c r="P65" s="5">
        <f t="shared" si="2"/>
        <v>0.25727152978034107</v>
      </c>
      <c r="Q65" s="5">
        <f t="shared" si="6"/>
        <v>-0.18741449372657323</v>
      </c>
      <c r="R65" s="5">
        <f t="shared" si="6"/>
        <v>-0.37838909995270137</v>
      </c>
      <c r="S65" s="5">
        <f t="shared" si="6"/>
        <v>3.5601124995549866E-3</v>
      </c>
      <c r="T65" s="5">
        <f t="shared" si="6"/>
        <v>-4.5772874994278396E-3</v>
      </c>
      <c r="U65" s="5">
        <f t="shared" si="6"/>
        <v>-0.23166160622104234</v>
      </c>
      <c r="V65" s="5">
        <f t="shared" si="6"/>
        <v>0.22276132497215489</v>
      </c>
      <c r="W65" s="5">
        <f t="shared" si="5"/>
        <v>7.857676874017791E-2</v>
      </c>
      <c r="X65" s="5">
        <f t="shared" si="5"/>
        <v>-0.35397689995575293</v>
      </c>
      <c r="Y65" s="6">
        <f t="shared" si="5"/>
        <v>0.51087614368614054</v>
      </c>
    </row>
    <row r="66" spans="1:33">
      <c r="AG66" s="13"/>
    </row>
    <row r="67" spans="1:33">
      <c r="AG67" s="13"/>
    </row>
    <row r="68" spans="1:33">
      <c r="AG68" s="13"/>
    </row>
    <row r="69" spans="1:33">
      <c r="AG69" s="13"/>
    </row>
    <row r="127" spans="28:28">
      <c r="AB127" s="13"/>
    </row>
  </sheetData>
  <mergeCells count="2">
    <mergeCell ref="B2:J2"/>
    <mergeCell ref="N2:V2"/>
  </mergeCells>
  <phoneticPr fontId="37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9"/>
  <sheetViews>
    <sheetView zoomScale="70" zoomScaleNormal="70" workbookViewId="0">
      <selection activeCell="U52" sqref="U52"/>
    </sheetView>
  </sheetViews>
  <sheetFormatPr defaultRowHeight="15"/>
  <cols>
    <col min="2" max="2" width="10.5703125" bestFit="1" customWidth="1"/>
    <col min="10" max="10" width="11.140625" customWidth="1"/>
    <col min="14" max="14" width="11.140625" customWidth="1"/>
    <col min="16" max="16" width="15.28515625" customWidth="1"/>
  </cols>
  <sheetData>
    <row r="1" spans="1:25" ht="15.75" thickBot="1"/>
    <row r="2" spans="1:25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11"/>
      <c r="L2" s="11"/>
      <c r="M2" s="12"/>
      <c r="N2" s="46" t="s">
        <v>9</v>
      </c>
      <c r="O2" s="47"/>
      <c r="P2" s="47"/>
      <c r="Q2" s="47"/>
      <c r="R2" s="47"/>
      <c r="S2" s="47"/>
      <c r="T2" s="47"/>
      <c r="U2" s="47"/>
      <c r="V2" s="47"/>
      <c r="W2" s="16"/>
      <c r="X2" s="16"/>
      <c r="Y2" s="17"/>
    </row>
    <row r="3" spans="1:25">
      <c r="B3" s="1"/>
      <c r="C3" s="7"/>
      <c r="D3" s="7"/>
      <c r="E3" s="7"/>
      <c r="F3" s="7"/>
      <c r="G3" s="7"/>
      <c r="H3" s="7"/>
      <c r="I3" s="7"/>
      <c r="J3" s="7"/>
      <c r="K3" s="7"/>
      <c r="L3" s="7"/>
      <c r="M3" s="14"/>
      <c r="N3" s="8" t="s">
        <v>6</v>
      </c>
      <c r="O3" s="9">
        <v>50</v>
      </c>
      <c r="P3" s="9" t="s">
        <v>7</v>
      </c>
      <c r="Q3" s="9">
        <f>O3/B5</f>
        <v>2.5436748979986366</v>
      </c>
      <c r="R3" s="9"/>
      <c r="S3" s="9"/>
      <c r="T3" s="9"/>
      <c r="U3" s="9"/>
      <c r="V3" s="9"/>
      <c r="W3" s="2"/>
      <c r="X3" s="2"/>
      <c r="Y3" s="3"/>
    </row>
    <row r="4" spans="1:25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20" t="s">
        <v>19</v>
      </c>
      <c r="L4" s="2" t="s">
        <v>1</v>
      </c>
      <c r="M4" s="3" t="s">
        <v>2</v>
      </c>
      <c r="N4" s="1" t="s">
        <v>4</v>
      </c>
      <c r="O4" s="2" t="s">
        <v>1</v>
      </c>
      <c r="P4" s="2" t="s">
        <v>2</v>
      </c>
      <c r="Q4" s="2" t="s">
        <v>5</v>
      </c>
      <c r="R4" s="2" t="s">
        <v>1</v>
      </c>
      <c r="S4" s="2" t="s">
        <v>2</v>
      </c>
      <c r="T4" s="2" t="s">
        <v>3</v>
      </c>
      <c r="U4" s="2" t="s">
        <v>1</v>
      </c>
      <c r="V4" s="2" t="s">
        <v>2</v>
      </c>
      <c r="W4" s="20" t="s">
        <v>19</v>
      </c>
      <c r="X4" s="2" t="s">
        <v>1</v>
      </c>
      <c r="Y4" s="3" t="s">
        <v>2</v>
      </c>
    </row>
    <row r="5" spans="1:25">
      <c r="A5">
        <v>0</v>
      </c>
      <c r="B5">
        <v>19.656600000000001</v>
      </c>
      <c r="C5">
        <v>18.2682</v>
      </c>
      <c r="D5">
        <v>21.045000000000002</v>
      </c>
      <c r="E5">
        <v>-2.6600000000000001E-4</v>
      </c>
      <c r="F5">
        <v>-5.5900000000000004E-4</v>
      </c>
      <c r="G5">
        <v>2.5999999999999998E-5</v>
      </c>
      <c r="H5">
        <v>-1.74E-4</v>
      </c>
      <c r="I5">
        <v>-1.9729999999999999E-3</v>
      </c>
      <c r="J5">
        <v>1.6249999999999999E-3</v>
      </c>
      <c r="K5">
        <v>5.62E-4</v>
      </c>
      <c r="L5">
        <v>-1.604E-3</v>
      </c>
      <c r="M5">
        <v>2.7269999999999998E-3</v>
      </c>
      <c r="N5" s="1">
        <f>B5*$Q$3</f>
        <v>50</v>
      </c>
      <c r="O5" s="2">
        <f t="shared" ref="O5:P20" si="0">C5*$Q$3</f>
        <v>46.468361771618696</v>
      </c>
      <c r="P5" s="2">
        <f t="shared" si="0"/>
        <v>53.531638228381311</v>
      </c>
      <c r="Q5" s="2">
        <f>100*E5*$Q$3</f>
        <v>-6.7661752286763743E-2</v>
      </c>
      <c r="R5" s="2">
        <f t="shared" ref="R5:Y20" si="1">100*F5*$Q$3</f>
        <v>-0.1421914267981238</v>
      </c>
      <c r="S5" s="2">
        <f t="shared" si="1"/>
        <v>6.6135547347964544E-3</v>
      </c>
      <c r="T5" s="2">
        <f t="shared" si="1"/>
        <v>-4.4259943225176269E-2</v>
      </c>
      <c r="U5" s="2">
        <f t="shared" si="1"/>
        <v>-0.50186705737513104</v>
      </c>
      <c r="V5" s="2">
        <f t="shared" si="1"/>
        <v>0.41334717092477846</v>
      </c>
      <c r="W5" s="2">
        <f t="shared" si="1"/>
        <v>0.14295452926752336</v>
      </c>
      <c r="X5" s="2">
        <f t="shared" si="1"/>
        <v>-0.40800545363898127</v>
      </c>
      <c r="Y5" s="3">
        <f t="shared" si="1"/>
        <v>0.69366014468422821</v>
      </c>
    </row>
    <row r="6" spans="1:25">
      <c r="A6">
        <f>A5+1</f>
        <v>1</v>
      </c>
      <c r="B6">
        <v>13.6995</v>
      </c>
      <c r="C6">
        <v>11.5405</v>
      </c>
      <c r="D6">
        <v>15.8584</v>
      </c>
      <c r="E6">
        <v>-1.7699999999999999E-4</v>
      </c>
      <c r="F6">
        <v>-5.6800000000000004E-4</v>
      </c>
      <c r="G6">
        <v>2.13E-4</v>
      </c>
      <c r="H6">
        <v>-9.59E-4</v>
      </c>
      <c r="I6">
        <v>-3.4160000000000002E-3</v>
      </c>
      <c r="J6">
        <v>1.498E-3</v>
      </c>
      <c r="K6">
        <v>-8.0900000000000004E-4</v>
      </c>
      <c r="L6">
        <v>-3.49E-3</v>
      </c>
      <c r="M6">
        <v>1.8710000000000001E-3</v>
      </c>
      <c r="N6" s="1">
        <f t="shared" ref="N6:P65" si="2">B6*$Q$3</f>
        <v>34.847074265132321</v>
      </c>
      <c r="O6" s="2">
        <f t="shared" si="0"/>
        <v>29.355280160353264</v>
      </c>
      <c r="P6" s="2">
        <f t="shared" si="0"/>
        <v>40.338614002421579</v>
      </c>
      <c r="Q6" s="2">
        <f t="shared" ref="Q6:Y47" si="3">100*E6*$Q$3</f>
        <v>-4.5023045694575867E-2</v>
      </c>
      <c r="R6" s="2">
        <f t="shared" si="1"/>
        <v>-0.14448073420632257</v>
      </c>
      <c r="S6" s="2">
        <f t="shared" si="1"/>
        <v>5.4180275327370957E-2</v>
      </c>
      <c r="T6" s="2">
        <f t="shared" si="1"/>
        <v>-0.24393842271806923</v>
      </c>
      <c r="U6" s="2">
        <f t="shared" si="1"/>
        <v>-0.86891934515633429</v>
      </c>
      <c r="V6" s="2">
        <f t="shared" si="1"/>
        <v>0.38104249972019572</v>
      </c>
      <c r="W6" s="2">
        <f t="shared" si="1"/>
        <v>-0.20578329924808969</v>
      </c>
      <c r="X6" s="2">
        <f t="shared" si="1"/>
        <v>-0.88774253940152414</v>
      </c>
      <c r="Y6" s="3">
        <f t="shared" si="1"/>
        <v>0.47592157341554492</v>
      </c>
    </row>
    <row r="7" spans="1:25">
      <c r="A7">
        <f t="shared" ref="A7:A65" si="4">A6+1</f>
        <v>2</v>
      </c>
      <c r="B7">
        <v>10.4383</v>
      </c>
      <c r="C7">
        <v>7.9765300000000003</v>
      </c>
      <c r="D7">
        <v>12.9</v>
      </c>
      <c r="E7">
        <v>-2.2499999999999999E-4</v>
      </c>
      <c r="F7">
        <v>-6.4199999999999999E-4</v>
      </c>
      <c r="G7">
        <v>1.93E-4</v>
      </c>
      <c r="H7">
        <v>-2.0600000000000002E-3</v>
      </c>
      <c r="I7">
        <v>-5.1229999999999999E-3</v>
      </c>
      <c r="J7">
        <v>1.003E-3</v>
      </c>
      <c r="K7">
        <v>-1.4090000000000001E-3</v>
      </c>
      <c r="L7">
        <v>-4.653E-3</v>
      </c>
      <c r="M7">
        <v>1.835E-3</v>
      </c>
      <c r="N7" s="1">
        <f t="shared" si="2"/>
        <v>26.551641687779167</v>
      </c>
      <c r="O7" s="2">
        <f t="shared" si="0"/>
        <v>20.289699134133066</v>
      </c>
      <c r="P7" s="2">
        <f t="shared" si="0"/>
        <v>32.813406184182412</v>
      </c>
      <c r="Q7" s="2">
        <f t="shared" si="3"/>
        <v>-5.7232685204969318E-2</v>
      </c>
      <c r="R7" s="2">
        <f t="shared" si="1"/>
        <v>-0.16330392845151245</v>
      </c>
      <c r="S7" s="2">
        <f t="shared" si="1"/>
        <v>4.9092925531373691E-2</v>
      </c>
      <c r="T7" s="2">
        <f t="shared" si="1"/>
        <v>-0.52399702898771916</v>
      </c>
      <c r="U7" s="2">
        <f t="shared" si="1"/>
        <v>-1.3031246502447014</v>
      </c>
      <c r="V7" s="2">
        <f t="shared" si="1"/>
        <v>0.25513059226926327</v>
      </c>
      <c r="W7" s="2">
        <f t="shared" si="1"/>
        <v>-0.35840379312800791</v>
      </c>
      <c r="X7" s="2">
        <f t="shared" si="1"/>
        <v>-1.1835719300387655</v>
      </c>
      <c r="Y7" s="3">
        <f t="shared" si="1"/>
        <v>0.46676434378274978</v>
      </c>
    </row>
    <row r="8" spans="1:25">
      <c r="A8">
        <f t="shared" si="4"/>
        <v>3</v>
      </c>
      <c r="B8">
        <v>6.1186699999999998</v>
      </c>
      <c r="C8">
        <v>3.5379399999999999</v>
      </c>
      <c r="D8">
        <v>8.6993899999999993</v>
      </c>
      <c r="E8">
        <v>-1.8000000000000001E-4</v>
      </c>
      <c r="F8">
        <v>-6.2E-4</v>
      </c>
      <c r="G8">
        <v>2.61E-4</v>
      </c>
      <c r="H8">
        <v>-4.0959999999999998E-3</v>
      </c>
      <c r="I8">
        <v>-7.5729999999999999E-3</v>
      </c>
      <c r="J8">
        <v>-6.1799999999999995E-4</v>
      </c>
      <c r="K8">
        <v>-3.2680000000000001E-3</v>
      </c>
      <c r="L8">
        <v>-7.0039999999999998E-3</v>
      </c>
      <c r="M8">
        <v>4.6799999999999999E-4</v>
      </c>
      <c r="N8" s="1">
        <f t="shared" si="2"/>
        <v>15.563907288137317</v>
      </c>
      <c r="O8" s="2">
        <f t="shared" si="0"/>
        <v>8.9993691686252966</v>
      </c>
      <c r="P8" s="2">
        <f t="shared" si="0"/>
        <v>22.128419970900357</v>
      </c>
      <c r="Q8" s="2">
        <f t="shared" si="3"/>
        <v>-4.5786148163975464E-2</v>
      </c>
      <c r="R8" s="2">
        <f t="shared" si="1"/>
        <v>-0.15770784367591548</v>
      </c>
      <c r="S8" s="2">
        <f t="shared" si="1"/>
        <v>6.6389914837764422E-2</v>
      </c>
      <c r="T8" s="2">
        <f t="shared" si="1"/>
        <v>-1.0418892382202414</v>
      </c>
      <c r="U8" s="2">
        <f t="shared" si="1"/>
        <v>-1.9263250002543675</v>
      </c>
      <c r="V8" s="2">
        <f t="shared" si="1"/>
        <v>-0.15719910869631573</v>
      </c>
      <c r="W8" s="2">
        <f t="shared" si="1"/>
        <v>-0.83127295666595435</v>
      </c>
      <c r="X8" s="2">
        <f t="shared" si="1"/>
        <v>-1.781589898558245</v>
      </c>
      <c r="Y8" s="3">
        <f t="shared" si="1"/>
        <v>0.11904398522633619</v>
      </c>
    </row>
    <row r="9" spans="1:25">
      <c r="A9">
        <f t="shared" si="4"/>
        <v>4</v>
      </c>
      <c r="B9">
        <v>6.7093699999999998</v>
      </c>
      <c r="C9">
        <v>4.5732799999999996</v>
      </c>
      <c r="D9">
        <v>8.8454700000000006</v>
      </c>
      <c r="E9">
        <v>-3.8999999999999999E-4</v>
      </c>
      <c r="F9">
        <v>-8.0400000000000003E-4</v>
      </c>
      <c r="G9">
        <v>2.4000000000000001E-5</v>
      </c>
      <c r="H9">
        <v>-5.6690000000000004E-3</v>
      </c>
      <c r="I9">
        <v>-9.1039999999999992E-3</v>
      </c>
      <c r="J9">
        <v>-2.2339999999999999E-3</v>
      </c>
      <c r="K9">
        <v>-5.3730000000000002E-3</v>
      </c>
      <c r="L9">
        <v>-9.0209999999999995E-3</v>
      </c>
      <c r="M9">
        <v>-1.7260000000000001E-3</v>
      </c>
      <c r="N9" s="1">
        <f t="shared" si="2"/>
        <v>17.06645605038511</v>
      </c>
      <c r="O9" s="2">
        <f t="shared" si="0"/>
        <v>11.632937537519204</v>
      </c>
      <c r="P9" s="2">
        <f t="shared" si="0"/>
        <v>22.5</v>
      </c>
      <c r="Q9" s="2">
        <f t="shared" si="3"/>
        <v>-9.920332102194683E-2</v>
      </c>
      <c r="R9" s="2">
        <f t="shared" si="1"/>
        <v>-0.20451146179909038</v>
      </c>
      <c r="S9" s="2">
        <f t="shared" si="1"/>
        <v>6.1048197551967281E-3</v>
      </c>
      <c r="T9" s="2">
        <f t="shared" si="1"/>
        <v>-1.4420092996754272</v>
      </c>
      <c r="U9" s="2">
        <f t="shared" si="1"/>
        <v>-2.3157616271379582</v>
      </c>
      <c r="V9" s="2">
        <f t="shared" si="1"/>
        <v>-0.56825697221289539</v>
      </c>
      <c r="W9" s="2">
        <f t="shared" si="1"/>
        <v>-1.3667165226946674</v>
      </c>
      <c r="X9" s="2">
        <f t="shared" si="1"/>
        <v>-2.2946491254845696</v>
      </c>
      <c r="Y9" s="3">
        <f t="shared" si="1"/>
        <v>-0.43903828739456469</v>
      </c>
    </row>
    <row r="10" spans="1:25">
      <c r="A10">
        <f t="shared" si="4"/>
        <v>5</v>
      </c>
      <c r="B10">
        <v>6.4647199999999998</v>
      </c>
      <c r="C10">
        <v>4.2629400000000004</v>
      </c>
      <c r="D10">
        <v>8.6664999999999992</v>
      </c>
      <c r="E10">
        <v>-5.7399999999999997E-4</v>
      </c>
      <c r="F10">
        <v>-1.026E-3</v>
      </c>
      <c r="G10">
        <v>-1.22E-4</v>
      </c>
      <c r="H10">
        <v>-6.659E-3</v>
      </c>
      <c r="I10">
        <v>-1.0304000000000001E-2</v>
      </c>
      <c r="J10">
        <v>-3.0130000000000001E-3</v>
      </c>
      <c r="K10">
        <v>-6.8609999999999999E-3</v>
      </c>
      <c r="L10">
        <v>-1.086E-2</v>
      </c>
      <c r="M10">
        <v>-2.8630000000000001E-3</v>
      </c>
      <c r="N10" s="1">
        <f t="shared" si="2"/>
        <v>16.444145986589746</v>
      </c>
      <c r="O10" s="2">
        <f t="shared" si="0"/>
        <v>10.843533469674309</v>
      </c>
      <c r="P10" s="2">
        <f t="shared" si="0"/>
        <v>22.044758503505182</v>
      </c>
      <c r="Q10" s="2">
        <f t="shared" si="3"/>
        <v>-0.14600693914512175</v>
      </c>
      <c r="R10" s="2">
        <f t="shared" si="1"/>
        <v>-0.26098104453466009</v>
      </c>
      <c r="S10" s="2">
        <f t="shared" si="1"/>
        <v>-3.1032833755583362E-2</v>
      </c>
      <c r="T10" s="2">
        <f t="shared" si="1"/>
        <v>-1.6938331145772922</v>
      </c>
      <c r="U10" s="2">
        <f t="shared" si="1"/>
        <v>-2.6210026148977952</v>
      </c>
      <c r="V10" s="2">
        <f t="shared" si="1"/>
        <v>-0.76640924676698918</v>
      </c>
      <c r="W10" s="2">
        <f t="shared" si="1"/>
        <v>-1.7452153475168646</v>
      </c>
      <c r="X10" s="2">
        <f t="shared" si="1"/>
        <v>-2.7624309392265194</v>
      </c>
      <c r="Y10" s="3">
        <f t="shared" si="1"/>
        <v>-0.72825412329700967</v>
      </c>
    </row>
    <row r="11" spans="1:25">
      <c r="A11">
        <f t="shared" si="4"/>
        <v>6</v>
      </c>
      <c r="B11">
        <v>5.9951699999999999</v>
      </c>
      <c r="C11">
        <v>3.7391200000000002</v>
      </c>
      <c r="D11">
        <v>8.25122</v>
      </c>
      <c r="E11">
        <v>-6.6699999999999995E-4</v>
      </c>
      <c r="F11">
        <v>-1.1540000000000001E-3</v>
      </c>
      <c r="G11">
        <v>-1.8100000000000001E-4</v>
      </c>
      <c r="H11">
        <v>-7.1900000000000002E-3</v>
      </c>
      <c r="I11">
        <v>-1.1053E-2</v>
      </c>
      <c r="J11">
        <v>-3.3279999999999998E-3</v>
      </c>
      <c r="K11">
        <v>-7.9100000000000004E-3</v>
      </c>
      <c r="L11">
        <v>-1.2239999999999999E-2</v>
      </c>
      <c r="M11">
        <v>-3.5799999999999998E-3</v>
      </c>
      <c r="N11" s="1">
        <f t="shared" si="2"/>
        <v>15.249763438234485</v>
      </c>
      <c r="O11" s="2">
        <f t="shared" si="0"/>
        <v>9.5111056846046633</v>
      </c>
      <c r="P11" s="2">
        <f t="shared" si="0"/>
        <v>20.988421191864308</v>
      </c>
      <c r="Q11" s="2">
        <f t="shared" si="3"/>
        <v>-0.16966311569650905</v>
      </c>
      <c r="R11" s="2">
        <f t="shared" si="1"/>
        <v>-0.29354008322904268</v>
      </c>
      <c r="S11" s="2">
        <f t="shared" si="1"/>
        <v>-4.6040515653775323E-2</v>
      </c>
      <c r="T11" s="2">
        <f t="shared" si="1"/>
        <v>-1.8289022516610196</v>
      </c>
      <c r="U11" s="2">
        <f t="shared" si="1"/>
        <v>-2.8115238647578931</v>
      </c>
      <c r="V11" s="2">
        <f t="shared" si="1"/>
        <v>-0.84653500605394616</v>
      </c>
      <c r="W11" s="2">
        <f t="shared" si="1"/>
        <v>-2.0120468443169215</v>
      </c>
      <c r="X11" s="2">
        <f t="shared" si="1"/>
        <v>-3.1134580751503309</v>
      </c>
      <c r="Y11" s="3">
        <f t="shared" si="1"/>
        <v>-0.91063561348351185</v>
      </c>
    </row>
    <row r="12" spans="1:25">
      <c r="A12">
        <f t="shared" si="4"/>
        <v>7</v>
      </c>
      <c r="B12">
        <v>5.0326899999999997</v>
      </c>
      <c r="C12">
        <v>2.8817900000000001</v>
      </c>
      <c r="D12">
        <v>7.1835899999999997</v>
      </c>
      <c r="E12">
        <v>-6.8800000000000003E-4</v>
      </c>
      <c r="F12">
        <v>-1.204E-3</v>
      </c>
      <c r="G12">
        <v>-1.73E-4</v>
      </c>
      <c r="H12">
        <v>-7.522E-3</v>
      </c>
      <c r="I12">
        <v>-1.155E-2</v>
      </c>
      <c r="J12">
        <v>-3.493E-3</v>
      </c>
      <c r="K12">
        <v>-8.7119999999999993E-3</v>
      </c>
      <c r="L12">
        <v>-1.333E-2</v>
      </c>
      <c r="M12">
        <v>-4.0949999999999997E-3</v>
      </c>
      <c r="N12" s="1">
        <f t="shared" si="2"/>
        <v>12.801527222408758</v>
      </c>
      <c r="O12" s="2">
        <f t="shared" si="0"/>
        <v>7.3303368843034908</v>
      </c>
      <c r="P12" s="2">
        <f t="shared" si="0"/>
        <v>18.272717560514025</v>
      </c>
      <c r="Q12" s="2">
        <f t="shared" si="3"/>
        <v>-0.17500483298230621</v>
      </c>
      <c r="R12" s="2">
        <f t="shared" si="1"/>
        <v>-0.30625845771903581</v>
      </c>
      <c r="S12" s="2">
        <f t="shared" si="1"/>
        <v>-4.4005575735376411E-2</v>
      </c>
      <c r="T12" s="2">
        <f t="shared" si="1"/>
        <v>-1.9133522582745743</v>
      </c>
      <c r="U12" s="2">
        <f t="shared" si="1"/>
        <v>-2.9379445071884254</v>
      </c>
      <c r="V12" s="2">
        <f t="shared" si="1"/>
        <v>-0.88850564187092373</v>
      </c>
      <c r="W12" s="2">
        <f t="shared" si="1"/>
        <v>-2.2160495711364119</v>
      </c>
      <c r="X12" s="2">
        <f t="shared" si="1"/>
        <v>-3.3907186390321824</v>
      </c>
      <c r="Y12" s="3">
        <f t="shared" si="1"/>
        <v>-1.0416348707304417</v>
      </c>
    </row>
    <row r="13" spans="1:25">
      <c r="A13">
        <f t="shared" si="4"/>
        <v>8</v>
      </c>
      <c r="B13">
        <v>4.4065899999999996</v>
      </c>
      <c r="C13">
        <v>2.2544900000000001</v>
      </c>
      <c r="D13">
        <v>6.5586900000000004</v>
      </c>
      <c r="E13">
        <v>-7.5199999999999996E-4</v>
      </c>
      <c r="F13">
        <v>-1.3060000000000001E-3</v>
      </c>
      <c r="G13">
        <v>-1.9799999999999999E-4</v>
      </c>
      <c r="H13">
        <v>-7.711E-3</v>
      </c>
      <c r="I13">
        <v>-1.1868999999999999E-2</v>
      </c>
      <c r="J13">
        <v>-3.5530000000000002E-3</v>
      </c>
      <c r="K13">
        <v>-9.3039999999999998E-3</v>
      </c>
      <c r="L13">
        <v>-1.4178E-2</v>
      </c>
      <c r="M13">
        <v>-4.4299999999999999E-3</v>
      </c>
      <c r="N13" s="1">
        <f t="shared" si="2"/>
        <v>11.20893236877181</v>
      </c>
      <c r="O13" s="2">
        <f t="shared" si="0"/>
        <v>5.734689620788946</v>
      </c>
      <c r="P13" s="2">
        <f t="shared" si="0"/>
        <v>16.683175116754679</v>
      </c>
      <c r="Q13" s="2">
        <f t="shared" si="3"/>
        <v>-0.19128435232949745</v>
      </c>
      <c r="R13" s="2">
        <f t="shared" si="1"/>
        <v>-0.33220394167862199</v>
      </c>
      <c r="S13" s="2">
        <f t="shared" si="1"/>
        <v>-5.0364762980372998E-2</v>
      </c>
      <c r="T13" s="2">
        <f t="shared" si="1"/>
        <v>-1.9614277138467486</v>
      </c>
      <c r="U13" s="2">
        <f t="shared" si="1"/>
        <v>-3.0190877364345812</v>
      </c>
      <c r="V13" s="2">
        <f t="shared" si="1"/>
        <v>-0.90376769125891554</v>
      </c>
      <c r="W13" s="2">
        <f t="shared" si="1"/>
        <v>-2.3666351250979316</v>
      </c>
      <c r="X13" s="2">
        <f t="shared" si="1"/>
        <v>-3.6064222703824669</v>
      </c>
      <c r="Y13" s="3">
        <f t="shared" si="1"/>
        <v>-1.1268479798133959</v>
      </c>
    </row>
    <row r="14" spans="1:25">
      <c r="A14">
        <f t="shared" si="4"/>
        <v>9</v>
      </c>
      <c r="B14">
        <v>3.8873000000000002</v>
      </c>
      <c r="C14">
        <v>1.7406299999999999</v>
      </c>
      <c r="D14">
        <v>6.0339700000000001</v>
      </c>
      <c r="E14">
        <v>-8.4099999999999995E-4</v>
      </c>
      <c r="F14">
        <v>-1.4339999999999999E-3</v>
      </c>
      <c r="G14">
        <v>-2.4800000000000001E-4</v>
      </c>
      <c r="H14">
        <v>-7.8100000000000001E-3</v>
      </c>
      <c r="I14">
        <v>-1.2052999999999999E-2</v>
      </c>
      <c r="J14">
        <v>-3.5669999999999999E-3</v>
      </c>
      <c r="K14">
        <v>-9.7730000000000004E-3</v>
      </c>
      <c r="L14">
        <v>-1.4866000000000001E-2</v>
      </c>
      <c r="M14">
        <v>-4.6800000000000001E-3</v>
      </c>
      <c r="N14" s="1">
        <f t="shared" si="2"/>
        <v>9.8880274309900997</v>
      </c>
      <c r="O14" s="2">
        <f t="shared" si="0"/>
        <v>4.4275968377033665</v>
      </c>
      <c r="P14" s="2">
        <f t="shared" si="0"/>
        <v>15.348458024276834</v>
      </c>
      <c r="Q14" s="2">
        <f t="shared" si="3"/>
        <v>-0.21392305892168531</v>
      </c>
      <c r="R14" s="2">
        <f t="shared" si="1"/>
        <v>-0.36476298037300448</v>
      </c>
      <c r="S14" s="2">
        <f t="shared" si="1"/>
        <v>-6.3083137470366188E-2</v>
      </c>
      <c r="T14" s="2">
        <f t="shared" si="1"/>
        <v>-1.9866100953369352</v>
      </c>
      <c r="U14" s="2">
        <f t="shared" si="1"/>
        <v>-3.0658913545577566</v>
      </c>
      <c r="V14" s="2">
        <f t="shared" si="1"/>
        <v>-0.90732883611611359</v>
      </c>
      <c r="W14" s="2">
        <f t="shared" si="1"/>
        <v>-2.4859334778140676</v>
      </c>
      <c r="X14" s="2">
        <f t="shared" si="1"/>
        <v>-3.7814271033647735</v>
      </c>
      <c r="Y14" s="3">
        <f t="shared" si="1"/>
        <v>-1.1904398522633619</v>
      </c>
    </row>
    <row r="15" spans="1:25">
      <c r="A15">
        <f t="shared" si="4"/>
        <v>10</v>
      </c>
      <c r="B15">
        <v>3.4517799999999998</v>
      </c>
      <c r="C15">
        <v>1.3247800000000001</v>
      </c>
      <c r="D15">
        <v>5.5787699999999996</v>
      </c>
      <c r="E15">
        <v>-9.1399999999999999E-4</v>
      </c>
      <c r="F15">
        <v>-1.5410000000000001E-3</v>
      </c>
      <c r="G15">
        <v>-2.8600000000000001E-4</v>
      </c>
      <c r="H15">
        <v>-7.7879999999999998E-3</v>
      </c>
      <c r="I15">
        <v>-1.2083E-2</v>
      </c>
      <c r="J15">
        <v>-3.493E-3</v>
      </c>
      <c r="K15">
        <v>-1.0088E-2</v>
      </c>
      <c r="L15">
        <v>-1.5363E-2</v>
      </c>
      <c r="M15">
        <v>-4.8120000000000003E-3</v>
      </c>
      <c r="N15" s="1">
        <f t="shared" si="2"/>
        <v>8.7802061394137336</v>
      </c>
      <c r="O15" s="2">
        <f t="shared" si="0"/>
        <v>3.3698096313706341</v>
      </c>
      <c r="P15" s="2">
        <f t="shared" si="0"/>
        <v>14.190577210707852</v>
      </c>
      <c r="Q15" s="2">
        <f t="shared" si="3"/>
        <v>-0.23249188567707538</v>
      </c>
      <c r="R15" s="2">
        <f t="shared" si="1"/>
        <v>-0.39198030178158993</v>
      </c>
      <c r="S15" s="2">
        <f t="shared" si="1"/>
        <v>-7.2749102082761002E-2</v>
      </c>
      <c r="T15" s="2">
        <f t="shared" si="1"/>
        <v>-1.9810140105613381</v>
      </c>
      <c r="U15" s="2">
        <f t="shared" si="1"/>
        <v>-3.0735223792517523</v>
      </c>
      <c r="V15" s="2">
        <f t="shared" si="1"/>
        <v>-0.88850564187092373</v>
      </c>
      <c r="W15" s="2">
        <f t="shared" si="1"/>
        <v>-2.5660592371010242</v>
      </c>
      <c r="X15" s="2">
        <f t="shared" si="1"/>
        <v>-3.9078477457953054</v>
      </c>
      <c r="Y15" s="3">
        <f t="shared" si="1"/>
        <v>-1.2240163609169439</v>
      </c>
    </row>
    <row r="16" spans="1:25">
      <c r="A16">
        <f t="shared" si="4"/>
        <v>11</v>
      </c>
      <c r="B16">
        <v>3.0332499999999998</v>
      </c>
      <c r="C16">
        <v>0.96619100000000002</v>
      </c>
      <c r="D16">
        <v>5.10032</v>
      </c>
      <c r="E16">
        <v>-9.6400000000000001E-4</v>
      </c>
      <c r="F16">
        <v>-1.622E-3</v>
      </c>
      <c r="G16">
        <v>-3.0600000000000001E-4</v>
      </c>
      <c r="H16">
        <v>-7.6620000000000004E-3</v>
      </c>
      <c r="I16">
        <v>-1.1972999999999999E-2</v>
      </c>
      <c r="J16">
        <v>-3.3509999999999998E-3</v>
      </c>
      <c r="K16">
        <v>-1.0265E-2</v>
      </c>
      <c r="L16">
        <v>-1.5684E-2</v>
      </c>
      <c r="M16">
        <v>-4.8450000000000003E-3</v>
      </c>
      <c r="N16" s="1">
        <f t="shared" si="2"/>
        <v>7.7156018843543634</v>
      </c>
      <c r="O16" s="2">
        <f t="shared" si="0"/>
        <v>2.4576757933722009</v>
      </c>
      <c r="P16" s="2">
        <f t="shared" si="0"/>
        <v>12.973555955760405</v>
      </c>
      <c r="Q16" s="2">
        <f t="shared" si="3"/>
        <v>-0.24521026016706857</v>
      </c>
      <c r="R16" s="2">
        <f t="shared" si="1"/>
        <v>-0.41258406845537882</v>
      </c>
      <c r="S16" s="2">
        <f t="shared" si="1"/>
        <v>-7.7836451878758289E-2</v>
      </c>
      <c r="T16" s="2">
        <f t="shared" si="1"/>
        <v>-1.9489637068465553</v>
      </c>
      <c r="U16" s="2">
        <f t="shared" si="1"/>
        <v>-3.0455419553737677</v>
      </c>
      <c r="V16" s="2">
        <f t="shared" si="1"/>
        <v>-0.85238545831934298</v>
      </c>
      <c r="W16" s="2">
        <f t="shared" si="1"/>
        <v>-2.6110822827956004</v>
      </c>
      <c r="X16" s="2">
        <f t="shared" si="1"/>
        <v>-3.9894997100210614</v>
      </c>
      <c r="Y16" s="3">
        <f t="shared" si="1"/>
        <v>-1.2324104880803395</v>
      </c>
    </row>
    <row r="17" spans="1:25">
      <c r="A17">
        <f t="shared" si="4"/>
        <v>12</v>
      </c>
      <c r="B17">
        <v>2.6582400000000002</v>
      </c>
      <c r="C17">
        <v>0.66060099999999999</v>
      </c>
      <c r="D17">
        <v>4.6558799999999998</v>
      </c>
      <c r="E17">
        <v>-1.0139999999999999E-3</v>
      </c>
      <c r="F17">
        <v>-1.7030000000000001E-3</v>
      </c>
      <c r="G17">
        <v>-3.2400000000000001E-4</v>
      </c>
      <c r="H17">
        <v>-7.4619999999999999E-3</v>
      </c>
      <c r="I17">
        <v>-1.1764999999999999E-2</v>
      </c>
      <c r="J17">
        <v>-3.1589999999999999E-3</v>
      </c>
      <c r="K17">
        <v>-1.0331999999999999E-2</v>
      </c>
      <c r="L17">
        <v>-1.5865000000000001E-2</v>
      </c>
      <c r="M17">
        <v>-4.7980000000000002E-3</v>
      </c>
      <c r="N17" s="1">
        <f t="shared" si="2"/>
        <v>6.7616983608558963</v>
      </c>
      <c r="O17" s="2">
        <f t="shared" si="0"/>
        <v>1.6803541812927973</v>
      </c>
      <c r="P17" s="2">
        <f t="shared" si="0"/>
        <v>11.843045084093891</v>
      </c>
      <c r="Q17" s="2">
        <f t="shared" si="3"/>
        <v>-0.25792863465706173</v>
      </c>
      <c r="R17" s="2">
        <f t="shared" si="1"/>
        <v>-0.43318783512916781</v>
      </c>
      <c r="S17" s="2">
        <f t="shared" si="1"/>
        <v>-8.2415066695155817E-2</v>
      </c>
      <c r="T17" s="2">
        <f t="shared" si="1"/>
        <v>-1.8980902088865825</v>
      </c>
      <c r="U17" s="2">
        <f t="shared" si="1"/>
        <v>-2.9926335174953955</v>
      </c>
      <c r="V17" s="2">
        <f t="shared" si="1"/>
        <v>-0.80354690027776932</v>
      </c>
      <c r="W17" s="2">
        <f t="shared" si="1"/>
        <v>-2.6281249046121911</v>
      </c>
      <c r="X17" s="2">
        <f t="shared" si="1"/>
        <v>-4.0355402256748372</v>
      </c>
      <c r="Y17" s="3">
        <f t="shared" si="1"/>
        <v>-1.2204552160597459</v>
      </c>
    </row>
    <row r="18" spans="1:25">
      <c r="A18">
        <f t="shared" si="4"/>
        <v>13</v>
      </c>
      <c r="B18">
        <v>2.3094600000000001</v>
      </c>
      <c r="C18">
        <v>0.38423400000000002</v>
      </c>
      <c r="D18">
        <v>4.23468</v>
      </c>
      <c r="E18">
        <v>-1.067E-3</v>
      </c>
      <c r="F18">
        <v>-1.787E-3</v>
      </c>
      <c r="G18">
        <v>-3.4600000000000001E-4</v>
      </c>
      <c r="H18">
        <v>-7.2160000000000002E-3</v>
      </c>
      <c r="I18">
        <v>-1.149E-2</v>
      </c>
      <c r="J18">
        <v>-2.941E-3</v>
      </c>
      <c r="K18">
        <v>-1.0309E-2</v>
      </c>
      <c r="L18">
        <v>-1.593E-2</v>
      </c>
      <c r="M18">
        <v>-4.6889999999999996E-3</v>
      </c>
      <c r="N18" s="1">
        <f t="shared" si="2"/>
        <v>5.8745154299319315</v>
      </c>
      <c r="O18" s="2">
        <f t="shared" si="0"/>
        <v>0.97736638075760818</v>
      </c>
      <c r="P18" s="2">
        <f t="shared" si="0"/>
        <v>10.771649217056867</v>
      </c>
      <c r="Q18" s="2">
        <f t="shared" si="3"/>
        <v>-0.27141011161645451</v>
      </c>
      <c r="R18" s="2">
        <f t="shared" si="1"/>
        <v>-0.45455470427235634</v>
      </c>
      <c r="S18" s="2">
        <f t="shared" si="1"/>
        <v>-8.8011151470752821E-2</v>
      </c>
      <c r="T18" s="2">
        <f t="shared" si="1"/>
        <v>-1.8355158063958161</v>
      </c>
      <c r="U18" s="2">
        <f t="shared" si="1"/>
        <v>-2.9226824578004336</v>
      </c>
      <c r="V18" s="2">
        <f t="shared" si="1"/>
        <v>-0.74809478750139913</v>
      </c>
      <c r="W18" s="2">
        <f t="shared" si="1"/>
        <v>-2.6222744523467947</v>
      </c>
      <c r="X18" s="2">
        <f t="shared" si="1"/>
        <v>-4.0520741125118276</v>
      </c>
      <c r="Y18" s="3">
        <f t="shared" si="1"/>
        <v>-1.1927291596715606</v>
      </c>
    </row>
    <row r="19" spans="1:25">
      <c r="A19">
        <f t="shared" si="4"/>
        <v>14</v>
      </c>
      <c r="B19">
        <v>1.9914400000000001</v>
      </c>
      <c r="C19">
        <v>0.13691</v>
      </c>
      <c r="D19">
        <v>3.84598</v>
      </c>
      <c r="E19">
        <v>-1.116E-3</v>
      </c>
      <c r="F19">
        <v>-1.8649999999999999E-3</v>
      </c>
      <c r="G19">
        <v>-3.6699999999999998E-4</v>
      </c>
      <c r="H19">
        <v>-6.9350000000000002E-3</v>
      </c>
      <c r="I19">
        <v>-1.1165E-2</v>
      </c>
      <c r="J19">
        <v>-2.7049999999999999E-3</v>
      </c>
      <c r="K19">
        <v>-1.0215999999999999E-2</v>
      </c>
      <c r="L19">
        <v>-1.5897999999999999E-2</v>
      </c>
      <c r="M19">
        <v>-4.5339999999999998E-3</v>
      </c>
      <c r="N19" s="1">
        <f t="shared" si="2"/>
        <v>5.0655759388704054</v>
      </c>
      <c r="O19" s="2">
        <f t="shared" si="0"/>
        <v>0.34825453028499331</v>
      </c>
      <c r="P19" s="2">
        <f t="shared" si="0"/>
        <v>9.7829227842047963</v>
      </c>
      <c r="Q19" s="2">
        <f t="shared" si="3"/>
        <v>-0.28387411861664785</v>
      </c>
      <c r="R19" s="2">
        <f t="shared" si="1"/>
        <v>-0.47439536847674574</v>
      </c>
      <c r="S19" s="2">
        <f t="shared" si="1"/>
        <v>-9.3352868756549953E-2</v>
      </c>
      <c r="T19" s="2">
        <f t="shared" si="1"/>
        <v>-1.7640385417620545</v>
      </c>
      <c r="U19" s="2">
        <f t="shared" si="1"/>
        <v>-2.8400130236154779</v>
      </c>
      <c r="V19" s="2">
        <f t="shared" si="1"/>
        <v>-0.68806405990863129</v>
      </c>
      <c r="W19" s="2">
        <f t="shared" si="1"/>
        <v>-2.5986182757954066</v>
      </c>
      <c r="X19" s="2">
        <f t="shared" si="1"/>
        <v>-4.0439343528382317</v>
      </c>
      <c r="Y19" s="3">
        <f t="shared" si="1"/>
        <v>-1.1533021987525818</v>
      </c>
    </row>
    <row r="20" spans="1:25">
      <c r="A20">
        <f t="shared" si="4"/>
        <v>15</v>
      </c>
      <c r="B20">
        <v>1.70844</v>
      </c>
      <c r="C20">
        <v>-7.3508000000000004E-2</v>
      </c>
      <c r="D20">
        <v>3.49038</v>
      </c>
      <c r="E20">
        <v>-1.158E-3</v>
      </c>
      <c r="F20">
        <v>-1.934E-3</v>
      </c>
      <c r="G20">
        <v>-3.8200000000000002E-4</v>
      </c>
      <c r="H20">
        <v>-6.6270000000000001E-3</v>
      </c>
      <c r="I20">
        <v>-1.0800000000000001E-2</v>
      </c>
      <c r="J20">
        <v>-2.454E-3</v>
      </c>
      <c r="K20">
        <v>-1.0062E-2</v>
      </c>
      <c r="L20">
        <v>-1.5782999999999998E-2</v>
      </c>
      <c r="M20">
        <v>-4.3410000000000002E-3</v>
      </c>
      <c r="N20" s="1">
        <f t="shared" si="2"/>
        <v>4.3457159427367902</v>
      </c>
      <c r="O20" s="2">
        <f t="shared" si="0"/>
        <v>-0.18698045440208377</v>
      </c>
      <c r="P20" s="2">
        <f t="shared" si="0"/>
        <v>8.8783919904764819</v>
      </c>
      <c r="Q20" s="2">
        <f t="shared" si="3"/>
        <v>-0.29455755318824212</v>
      </c>
      <c r="R20" s="2">
        <f t="shared" si="1"/>
        <v>-0.49194672527293626</v>
      </c>
      <c r="S20" s="2">
        <f t="shared" si="1"/>
        <v>-9.7168381103547932E-2</v>
      </c>
      <c r="T20" s="2">
        <f t="shared" si="1"/>
        <v>-1.6856933549036963</v>
      </c>
      <c r="U20" s="2">
        <f t="shared" si="1"/>
        <v>-2.7471688898385276</v>
      </c>
      <c r="V20" s="2">
        <f t="shared" si="1"/>
        <v>-0.62421781996886538</v>
      </c>
      <c r="W20" s="2">
        <f t="shared" si="1"/>
        <v>-2.5594456823662282</v>
      </c>
      <c r="X20" s="2">
        <f t="shared" si="1"/>
        <v>-4.014682091511248</v>
      </c>
      <c r="Y20" s="3">
        <f t="shared" si="1"/>
        <v>-1.1042092732212083</v>
      </c>
    </row>
    <row r="21" spans="1:25">
      <c r="A21">
        <f t="shared" si="4"/>
        <v>16</v>
      </c>
      <c r="B21">
        <v>1.45845</v>
      </c>
      <c r="C21">
        <v>-0.250585</v>
      </c>
      <c r="D21">
        <v>3.1674899999999999</v>
      </c>
      <c r="E21">
        <v>-1.1969999999999999E-3</v>
      </c>
      <c r="F21">
        <v>-1.9989999999999999E-3</v>
      </c>
      <c r="G21">
        <v>-3.9599999999999998E-4</v>
      </c>
      <c r="H21">
        <v>-6.2979999999999998E-3</v>
      </c>
      <c r="I21">
        <v>-1.0403000000000001E-2</v>
      </c>
      <c r="J21">
        <v>-2.1930000000000001E-3</v>
      </c>
      <c r="K21">
        <v>-9.8569999999999994E-3</v>
      </c>
      <c r="L21">
        <v>-1.5596E-2</v>
      </c>
      <c r="M21">
        <v>-4.117E-3</v>
      </c>
      <c r="N21" s="1">
        <f t="shared" si="2"/>
        <v>3.7098226549861115</v>
      </c>
      <c r="O21" s="2">
        <f t="shared" si="2"/>
        <v>-0.63740677431498838</v>
      </c>
      <c r="P21" s="2">
        <f t="shared" si="2"/>
        <v>8.0570648026617011</v>
      </c>
      <c r="Q21" s="2">
        <f t="shared" si="3"/>
        <v>-0.30447788529043679</v>
      </c>
      <c r="R21" s="2">
        <f t="shared" si="3"/>
        <v>-0.50848061210992745</v>
      </c>
      <c r="S21" s="2">
        <f t="shared" si="3"/>
        <v>-0.100729525960746</v>
      </c>
      <c r="T21" s="2">
        <f t="shared" si="3"/>
        <v>-1.6020064507595413</v>
      </c>
      <c r="U21" s="2">
        <f t="shared" si="3"/>
        <v>-2.6461849963879818</v>
      </c>
      <c r="V21" s="2">
        <f t="shared" si="3"/>
        <v>-0.55782790513110103</v>
      </c>
      <c r="W21" s="2">
        <f t="shared" si="3"/>
        <v>-2.5073003469572557</v>
      </c>
      <c r="X21" s="2">
        <f t="shared" si="3"/>
        <v>-3.9671153709186737</v>
      </c>
      <c r="Y21" s="3">
        <f t="shared" si="3"/>
        <v>-1.0472309555060386</v>
      </c>
    </row>
    <row r="22" spans="1:25">
      <c r="A22">
        <f t="shared" si="4"/>
        <v>17</v>
      </c>
      <c r="B22">
        <v>1.23149</v>
      </c>
      <c r="C22">
        <v>-0.405142</v>
      </c>
      <c r="D22">
        <v>2.8681199999999998</v>
      </c>
      <c r="E22">
        <v>-1.2340000000000001E-3</v>
      </c>
      <c r="F22">
        <v>-2.0600000000000002E-3</v>
      </c>
      <c r="G22">
        <v>-4.08E-4</v>
      </c>
      <c r="H22">
        <v>-5.9579999999999998E-3</v>
      </c>
      <c r="I22">
        <v>-9.9869999999999994E-3</v>
      </c>
      <c r="J22">
        <v>-1.9289999999999999E-3</v>
      </c>
      <c r="K22">
        <v>-9.6100000000000005E-3</v>
      </c>
      <c r="L22">
        <v>-1.5349E-2</v>
      </c>
      <c r="M22">
        <v>-3.8709999999999999E-3</v>
      </c>
      <c r="N22" s="1">
        <f t="shared" si="2"/>
        <v>3.1325102001363407</v>
      </c>
      <c r="O22" s="2">
        <f t="shared" si="2"/>
        <v>-1.0305495355249636</v>
      </c>
      <c r="P22" s="2">
        <f t="shared" si="2"/>
        <v>7.2955648484478486</v>
      </c>
      <c r="Q22" s="2">
        <f t="shared" si="3"/>
        <v>-0.31388948241303177</v>
      </c>
      <c r="R22" s="2">
        <f t="shared" si="3"/>
        <v>-0.52399702898771916</v>
      </c>
      <c r="S22" s="2">
        <f t="shared" si="3"/>
        <v>-0.10378193583834439</v>
      </c>
      <c r="T22" s="2">
        <f t="shared" si="3"/>
        <v>-1.5155215042275876</v>
      </c>
      <c r="U22" s="2">
        <f t="shared" si="3"/>
        <v>-2.5403681206312383</v>
      </c>
      <c r="V22" s="2">
        <f t="shared" si="3"/>
        <v>-0.49067488782393698</v>
      </c>
      <c r="W22" s="2">
        <f t="shared" si="3"/>
        <v>-2.44447157697669</v>
      </c>
      <c r="X22" s="2">
        <f t="shared" si="3"/>
        <v>-3.9042866009381072</v>
      </c>
      <c r="Y22" s="3">
        <f t="shared" si="3"/>
        <v>-0.98465655301527222</v>
      </c>
    </row>
    <row r="23" spans="1:25">
      <c r="A23">
        <f t="shared" si="4"/>
        <v>18</v>
      </c>
      <c r="B23">
        <v>1.02366</v>
      </c>
      <c r="C23">
        <v>-0.54291100000000003</v>
      </c>
      <c r="D23">
        <v>2.59023</v>
      </c>
      <c r="E23">
        <v>-1.268E-3</v>
      </c>
      <c r="F23">
        <v>-2.117E-3</v>
      </c>
      <c r="G23">
        <v>-4.1899999999999999E-4</v>
      </c>
      <c r="H23">
        <v>-5.6140000000000001E-3</v>
      </c>
      <c r="I23">
        <v>-9.5610000000000001E-3</v>
      </c>
      <c r="J23">
        <v>-1.668E-3</v>
      </c>
      <c r="K23">
        <v>-9.3310000000000008E-3</v>
      </c>
      <c r="L23">
        <v>-1.5051999999999999E-2</v>
      </c>
      <c r="M23">
        <v>-3.6089999999999998E-3</v>
      </c>
      <c r="N23" s="1">
        <f t="shared" si="2"/>
        <v>2.6038582460852844</v>
      </c>
      <c r="O23" s="2">
        <f t="shared" si="2"/>
        <v>-1.3809890825473379</v>
      </c>
      <c r="P23" s="2">
        <f t="shared" si="2"/>
        <v>6.5887030310430088</v>
      </c>
      <c r="Q23" s="2">
        <f t="shared" si="3"/>
        <v>-0.32253797706622711</v>
      </c>
      <c r="R23" s="2">
        <f t="shared" si="3"/>
        <v>-0.53849597590631137</v>
      </c>
      <c r="S23" s="2">
        <f t="shared" si="3"/>
        <v>-0.10657997822614287</v>
      </c>
      <c r="T23" s="2">
        <f t="shared" si="3"/>
        <v>-1.4280190877364345</v>
      </c>
      <c r="U23" s="2">
        <f t="shared" si="3"/>
        <v>-2.4320075699764963</v>
      </c>
      <c r="V23" s="2">
        <f t="shared" si="3"/>
        <v>-0.42428497298617257</v>
      </c>
      <c r="W23" s="2">
        <f t="shared" si="3"/>
        <v>-2.373503047322528</v>
      </c>
      <c r="X23" s="2">
        <f t="shared" si="3"/>
        <v>-3.8287394564675474</v>
      </c>
      <c r="Y23" s="3">
        <f t="shared" si="3"/>
        <v>-0.91801227068770797</v>
      </c>
    </row>
    <row r="24" spans="1:25">
      <c r="A24">
        <f t="shared" si="4"/>
        <v>19</v>
      </c>
      <c r="B24">
        <v>0.83608199999999999</v>
      </c>
      <c r="C24">
        <v>-0.66384399999999999</v>
      </c>
      <c r="D24">
        <v>2.3360099999999999</v>
      </c>
      <c r="E24">
        <v>-1.299E-3</v>
      </c>
      <c r="F24">
        <v>-2.1689999999999999E-3</v>
      </c>
      <c r="G24">
        <v>-4.28E-4</v>
      </c>
      <c r="H24">
        <v>-5.2700000000000004E-3</v>
      </c>
      <c r="I24">
        <v>-9.129E-3</v>
      </c>
      <c r="J24">
        <v>-1.4120000000000001E-3</v>
      </c>
      <c r="K24">
        <v>-9.0259999999999993E-3</v>
      </c>
      <c r="L24">
        <v>-1.4715000000000001E-2</v>
      </c>
      <c r="M24">
        <v>-3.3370000000000001E-3</v>
      </c>
      <c r="N24" s="1">
        <f t="shared" si="2"/>
        <v>2.1267207960684962</v>
      </c>
      <c r="O24" s="2">
        <f t="shared" si="2"/>
        <v>-1.6886033189870069</v>
      </c>
      <c r="P24" s="2">
        <f t="shared" si="2"/>
        <v>5.9420499984737951</v>
      </c>
      <c r="Q24" s="2">
        <f t="shared" si="3"/>
        <v>-0.33042336925002291</v>
      </c>
      <c r="R24" s="2">
        <f t="shared" si="3"/>
        <v>-0.5517230853759042</v>
      </c>
      <c r="S24" s="2">
        <f t="shared" si="3"/>
        <v>-0.10886928563434164</v>
      </c>
      <c r="T24" s="2">
        <f t="shared" si="3"/>
        <v>-1.3405166712452816</v>
      </c>
      <c r="U24" s="2">
        <f t="shared" si="3"/>
        <v>-2.3221208143829553</v>
      </c>
      <c r="V24" s="2">
        <f t="shared" si="3"/>
        <v>-0.35916689559740744</v>
      </c>
      <c r="W24" s="2">
        <f t="shared" si="3"/>
        <v>-2.2959209629335691</v>
      </c>
      <c r="X24" s="2">
        <f t="shared" si="3"/>
        <v>-3.7430176124049939</v>
      </c>
      <c r="Y24" s="3">
        <f t="shared" si="3"/>
        <v>-0.84882431346214504</v>
      </c>
    </row>
    <row r="25" spans="1:25">
      <c r="A25">
        <f t="shared" si="4"/>
        <v>20</v>
      </c>
      <c r="B25">
        <v>0.66860200000000003</v>
      </c>
      <c r="C25">
        <v>-0.76871900000000004</v>
      </c>
      <c r="D25">
        <v>2.1059199999999998</v>
      </c>
      <c r="E25">
        <v>-1.3259999999999999E-3</v>
      </c>
      <c r="F25">
        <v>-2.2169999999999998E-3</v>
      </c>
      <c r="G25">
        <v>-4.3600000000000003E-4</v>
      </c>
      <c r="H25">
        <v>-4.9300000000000004E-3</v>
      </c>
      <c r="I25">
        <v>-8.6979999999999991E-3</v>
      </c>
      <c r="J25">
        <v>-1.163E-3</v>
      </c>
      <c r="K25">
        <v>-8.7019999999999997E-3</v>
      </c>
      <c r="L25">
        <v>-1.4344000000000001E-2</v>
      </c>
      <c r="M25">
        <v>-3.0590000000000001E-3</v>
      </c>
      <c r="N25" s="1">
        <f t="shared" si="2"/>
        <v>1.7007061241516845</v>
      </c>
      <c r="O25" s="2">
        <f t="shared" si="2"/>
        <v>-1.9553712239146139</v>
      </c>
      <c r="P25" s="2">
        <f t="shared" si="2"/>
        <v>5.3567758411932882</v>
      </c>
      <c r="Q25" s="2">
        <f t="shared" si="3"/>
        <v>-0.33729129147461917</v>
      </c>
      <c r="R25" s="2">
        <f t="shared" si="3"/>
        <v>-0.56393272488629764</v>
      </c>
      <c r="S25" s="2">
        <f t="shared" si="3"/>
        <v>-0.11090422555274056</v>
      </c>
      <c r="T25" s="2">
        <f t="shared" si="3"/>
        <v>-1.2540317247133279</v>
      </c>
      <c r="U25" s="2">
        <f t="shared" si="3"/>
        <v>-2.2124884262792137</v>
      </c>
      <c r="V25" s="2">
        <f t="shared" si="3"/>
        <v>-0.29582939063724145</v>
      </c>
      <c r="W25" s="2">
        <f t="shared" si="3"/>
        <v>-2.2135058962384133</v>
      </c>
      <c r="X25" s="2">
        <f t="shared" si="3"/>
        <v>-3.6486472736892446</v>
      </c>
      <c r="Y25" s="3">
        <f t="shared" si="3"/>
        <v>-0.77811015129778294</v>
      </c>
    </row>
    <row r="26" spans="1:25">
      <c r="A26">
        <f t="shared" si="4"/>
        <v>21</v>
      </c>
      <c r="B26">
        <v>0.51828799999999997</v>
      </c>
      <c r="C26">
        <v>-0.86038899999999996</v>
      </c>
      <c r="D26">
        <v>1.89696</v>
      </c>
      <c r="E26">
        <v>-1.351E-3</v>
      </c>
      <c r="F26">
        <v>-2.2599999999999999E-3</v>
      </c>
      <c r="G26">
        <v>-4.4200000000000001E-4</v>
      </c>
      <c r="H26">
        <v>-4.5970000000000004E-3</v>
      </c>
      <c r="I26">
        <v>-8.2699999999999996E-3</v>
      </c>
      <c r="J26">
        <v>-9.2299999999999999E-4</v>
      </c>
      <c r="K26">
        <v>-8.3630000000000006E-3</v>
      </c>
      <c r="L26">
        <v>-1.3946999999999999E-2</v>
      </c>
      <c r="M26">
        <v>-2.7780000000000001E-3</v>
      </c>
      <c r="N26" s="1">
        <f t="shared" si="2"/>
        <v>1.3183561755339173</v>
      </c>
      <c r="O26" s="2">
        <f t="shared" si="2"/>
        <v>-2.1885499018141488</v>
      </c>
      <c r="P26" s="2">
        <f t="shared" si="2"/>
        <v>4.8252495345074937</v>
      </c>
      <c r="Q26" s="2">
        <f t="shared" si="3"/>
        <v>-0.34365047871961579</v>
      </c>
      <c r="R26" s="2">
        <f t="shared" si="3"/>
        <v>-0.57487052694769181</v>
      </c>
      <c r="S26" s="2">
        <f t="shared" si="3"/>
        <v>-0.11243043049153974</v>
      </c>
      <c r="T26" s="2">
        <f t="shared" si="3"/>
        <v>-1.1693273506099733</v>
      </c>
      <c r="U26" s="2">
        <f t="shared" si="3"/>
        <v>-2.1036191406448723</v>
      </c>
      <c r="V26" s="2">
        <f t="shared" si="3"/>
        <v>-0.23478119308527415</v>
      </c>
      <c r="W26" s="2">
        <f t="shared" si="3"/>
        <v>-2.12727531719626</v>
      </c>
      <c r="X26" s="2">
        <f t="shared" si="3"/>
        <v>-3.5476633802386979</v>
      </c>
      <c r="Y26" s="3">
        <f t="shared" si="3"/>
        <v>-0.70663288666402124</v>
      </c>
    </row>
    <row r="27" spans="1:25">
      <c r="A27">
        <f t="shared" si="4"/>
        <v>22</v>
      </c>
      <c r="B27">
        <v>0.38263200000000003</v>
      </c>
      <c r="C27">
        <v>-0.94131600000000004</v>
      </c>
      <c r="D27">
        <v>1.70658</v>
      </c>
      <c r="E27">
        <v>-1.3730000000000001E-3</v>
      </c>
      <c r="F27">
        <v>-2.3E-3</v>
      </c>
      <c r="G27">
        <v>-4.46E-4</v>
      </c>
      <c r="H27">
        <v>-4.2719999999999998E-3</v>
      </c>
      <c r="I27">
        <v>-7.8499999999999993E-3</v>
      </c>
      <c r="J27">
        <v>-6.9499999999999998E-4</v>
      </c>
      <c r="K27">
        <v>-8.0140000000000003E-3</v>
      </c>
      <c r="L27">
        <v>-1.3528999999999999E-2</v>
      </c>
      <c r="M27">
        <v>-2.4989999999999999E-3</v>
      </c>
      <c r="N27" s="1">
        <f t="shared" si="2"/>
        <v>0.97329141357101434</v>
      </c>
      <c r="O27" s="2">
        <f t="shared" si="2"/>
        <v>-2.3944018802844846</v>
      </c>
      <c r="P27" s="2">
        <f t="shared" si="2"/>
        <v>4.3409847074265135</v>
      </c>
      <c r="Q27" s="2">
        <f t="shared" si="3"/>
        <v>-0.34924656349521283</v>
      </c>
      <c r="R27" s="2">
        <f t="shared" si="3"/>
        <v>-0.58504522653968638</v>
      </c>
      <c r="S27" s="2">
        <f t="shared" si="3"/>
        <v>-0.11344790045073919</v>
      </c>
      <c r="T27" s="2">
        <f t="shared" si="3"/>
        <v>-1.0866579164250174</v>
      </c>
      <c r="U27" s="2">
        <f t="shared" si="3"/>
        <v>-1.9967847949289295</v>
      </c>
      <c r="V27" s="2">
        <f t="shared" si="3"/>
        <v>-0.17678540541090523</v>
      </c>
      <c r="W27" s="2">
        <f t="shared" si="3"/>
        <v>-2.0385010632561071</v>
      </c>
      <c r="X27" s="2">
        <f t="shared" si="3"/>
        <v>-3.4413377695023555</v>
      </c>
      <c r="Y27" s="3">
        <f t="shared" si="3"/>
        <v>-0.63566435700985924</v>
      </c>
    </row>
    <row r="28" spans="1:25">
      <c r="A28">
        <f t="shared" si="4"/>
        <v>23</v>
      </c>
      <c r="B28">
        <v>0.26064599999999999</v>
      </c>
      <c r="C28">
        <v>-1.01258</v>
      </c>
      <c r="D28">
        <v>1.5338700000000001</v>
      </c>
      <c r="E28">
        <v>-1.392E-3</v>
      </c>
      <c r="F28">
        <v>-2.3349999999999998E-3</v>
      </c>
      <c r="G28">
        <v>-4.4900000000000002E-4</v>
      </c>
      <c r="H28">
        <v>-3.9589999999999998E-3</v>
      </c>
      <c r="I28">
        <v>-7.4400000000000004E-3</v>
      </c>
      <c r="J28">
        <v>-4.7899999999999999E-4</v>
      </c>
      <c r="K28">
        <v>-7.659E-3</v>
      </c>
      <c r="L28">
        <v>-1.3096E-2</v>
      </c>
      <c r="M28">
        <v>-2.222E-3</v>
      </c>
      <c r="N28" s="1">
        <f t="shared" si="2"/>
        <v>0.66299868746375257</v>
      </c>
      <c r="O28" s="2">
        <f t="shared" si="2"/>
        <v>-2.5756743282154595</v>
      </c>
      <c r="P28" s="2">
        <f t="shared" si="2"/>
        <v>3.901666615793169</v>
      </c>
      <c r="Q28" s="2">
        <f t="shared" si="3"/>
        <v>-0.35407954580141016</v>
      </c>
      <c r="R28" s="2">
        <f t="shared" si="3"/>
        <v>-0.59394808868268156</v>
      </c>
      <c r="S28" s="2">
        <f t="shared" si="3"/>
        <v>-0.11421100292013879</v>
      </c>
      <c r="T28" s="2">
        <f t="shared" si="3"/>
        <v>-1.0070408921176601</v>
      </c>
      <c r="U28" s="2">
        <f t="shared" si="3"/>
        <v>-1.8924941241109856</v>
      </c>
      <c r="V28" s="2">
        <f t="shared" si="3"/>
        <v>-0.12184202761413468</v>
      </c>
      <c r="W28" s="2">
        <f t="shared" si="3"/>
        <v>-1.9482006043771558</v>
      </c>
      <c r="X28" s="2">
        <f t="shared" si="3"/>
        <v>-3.3311966464190146</v>
      </c>
      <c r="Y28" s="3">
        <f t="shared" si="3"/>
        <v>-0.56520456233529703</v>
      </c>
    </row>
    <row r="29" spans="1:25">
      <c r="A29">
        <f t="shared" si="4"/>
        <v>24</v>
      </c>
      <c r="B29">
        <v>0.151584</v>
      </c>
      <c r="C29">
        <v>-1.0749599999999999</v>
      </c>
      <c r="D29">
        <v>1.37812</v>
      </c>
      <c r="E29">
        <v>-1.4090000000000001E-3</v>
      </c>
      <c r="F29">
        <v>-2.3670000000000002E-3</v>
      </c>
      <c r="G29">
        <v>-4.5100000000000001E-4</v>
      </c>
      <c r="H29">
        <v>-3.6589999999999999E-3</v>
      </c>
      <c r="I29">
        <v>-7.0419999999999996E-3</v>
      </c>
      <c r="J29">
        <v>-2.7500000000000002E-4</v>
      </c>
      <c r="K29">
        <v>-7.3020000000000003E-3</v>
      </c>
      <c r="L29">
        <v>-1.2652999999999999E-2</v>
      </c>
      <c r="M29">
        <v>-1.951E-3</v>
      </c>
      <c r="N29" s="1">
        <f t="shared" si="2"/>
        <v>0.38558041573822532</v>
      </c>
      <c r="O29" s="2">
        <f t="shared" si="2"/>
        <v>-2.7343487683526142</v>
      </c>
      <c r="P29" s="2">
        <f t="shared" si="2"/>
        <v>3.5054892504298811</v>
      </c>
      <c r="Q29" s="2">
        <f t="shared" si="3"/>
        <v>-0.35840379312800791</v>
      </c>
      <c r="R29" s="2">
        <f t="shared" si="3"/>
        <v>-0.60208784835627738</v>
      </c>
      <c r="S29" s="2">
        <f t="shared" si="3"/>
        <v>-0.11471973789973851</v>
      </c>
      <c r="T29" s="2">
        <f t="shared" si="3"/>
        <v>-0.9307306451777011</v>
      </c>
      <c r="U29" s="2">
        <f t="shared" si="3"/>
        <v>-1.7912558631706397</v>
      </c>
      <c r="V29" s="2">
        <f t="shared" si="3"/>
        <v>-6.99510596949625E-2</v>
      </c>
      <c r="W29" s="2">
        <f t="shared" si="3"/>
        <v>-1.8573914105186047</v>
      </c>
      <c r="X29" s="2">
        <f t="shared" si="3"/>
        <v>-3.2185118484376747</v>
      </c>
      <c r="Y29" s="3">
        <f t="shared" si="3"/>
        <v>-0.49627097259953395</v>
      </c>
    </row>
    <row r="30" spans="1:25">
      <c r="A30">
        <f t="shared" si="4"/>
        <v>25</v>
      </c>
      <c r="B30">
        <v>5.4214999999999999E-2</v>
      </c>
      <c r="C30">
        <v>-1.12951</v>
      </c>
      <c r="D30">
        <v>1.23794</v>
      </c>
      <c r="E30">
        <v>-1.423E-3</v>
      </c>
      <c r="F30">
        <v>-2.3939999999999999E-3</v>
      </c>
      <c r="G30">
        <v>-4.5100000000000001E-4</v>
      </c>
      <c r="H30">
        <v>-3.3709999999999999E-3</v>
      </c>
      <c r="I30">
        <v>-6.6579999999999999E-3</v>
      </c>
      <c r="J30">
        <v>-8.3999999999999995E-5</v>
      </c>
      <c r="K30">
        <v>-6.9439999999999997E-3</v>
      </c>
      <c r="L30">
        <v>-1.2201999999999999E-2</v>
      </c>
      <c r="M30">
        <v>-1.686E-3</v>
      </c>
      <c r="N30" s="1">
        <f t="shared" si="2"/>
        <v>0.13790533459499607</v>
      </c>
      <c r="O30" s="2">
        <f t="shared" si="2"/>
        <v>-2.8731062340384401</v>
      </c>
      <c r="P30" s="2">
        <f t="shared" si="2"/>
        <v>3.1489169032284323</v>
      </c>
      <c r="Q30" s="2">
        <f t="shared" si="3"/>
        <v>-0.36196493798520601</v>
      </c>
      <c r="R30" s="2">
        <f t="shared" si="3"/>
        <v>-0.60895577058087358</v>
      </c>
      <c r="S30" s="2">
        <f t="shared" si="3"/>
        <v>-0.11471973789973851</v>
      </c>
      <c r="T30" s="2">
        <f t="shared" si="3"/>
        <v>-0.85747280811534043</v>
      </c>
      <c r="U30" s="2">
        <f t="shared" si="3"/>
        <v>-1.6935787470874921</v>
      </c>
      <c r="V30" s="2">
        <f t="shared" si="3"/>
        <v>-2.1366869143188544E-2</v>
      </c>
      <c r="W30" s="2">
        <f t="shared" si="3"/>
        <v>-1.7663278491702532</v>
      </c>
      <c r="X30" s="2">
        <f t="shared" si="3"/>
        <v>-3.103792110537936</v>
      </c>
      <c r="Y30" s="3">
        <f t="shared" si="3"/>
        <v>-0.42886358780257011</v>
      </c>
    </row>
    <row r="31" spans="1:25">
      <c r="A31">
        <f t="shared" si="4"/>
        <v>26</v>
      </c>
      <c r="B31">
        <v>-3.2707E-2</v>
      </c>
      <c r="C31">
        <v>-1.17719</v>
      </c>
      <c r="D31">
        <v>1.1117699999999999</v>
      </c>
      <c r="E31">
        <v>-1.4339999999999999E-3</v>
      </c>
      <c r="F31">
        <v>-2.418E-3</v>
      </c>
      <c r="G31">
        <v>-4.5100000000000001E-4</v>
      </c>
      <c r="H31">
        <v>-3.0969999999999999E-3</v>
      </c>
      <c r="I31">
        <v>-6.2880000000000002E-3</v>
      </c>
      <c r="J31">
        <v>9.3999999999999994E-5</v>
      </c>
      <c r="K31">
        <v>-6.5890000000000002E-3</v>
      </c>
      <c r="L31">
        <v>-1.1749000000000001E-2</v>
      </c>
      <c r="M31">
        <v>-1.4289999999999999E-3</v>
      </c>
      <c r="N31" s="1">
        <f t="shared" si="2"/>
        <v>-8.3195974888841409E-2</v>
      </c>
      <c r="O31" s="2">
        <f t="shared" si="2"/>
        <v>-2.9943886531750148</v>
      </c>
      <c r="P31" s="2">
        <f t="shared" si="2"/>
        <v>2.8279814413479438</v>
      </c>
      <c r="Q31" s="2">
        <f t="shared" si="3"/>
        <v>-0.36476298037300448</v>
      </c>
      <c r="R31" s="2">
        <f t="shared" si="3"/>
        <v>-0.61506059033607041</v>
      </c>
      <c r="S31" s="2">
        <f t="shared" si="3"/>
        <v>-0.11471973789973851</v>
      </c>
      <c r="T31" s="2">
        <f t="shared" si="3"/>
        <v>-0.78777611591017771</v>
      </c>
      <c r="U31" s="2">
        <f t="shared" si="3"/>
        <v>-1.5994627758615427</v>
      </c>
      <c r="V31" s="2">
        <f t="shared" si="3"/>
        <v>2.3910544041187181E-2</v>
      </c>
      <c r="W31" s="2">
        <f t="shared" si="3"/>
        <v>-1.6760273902913017</v>
      </c>
      <c r="X31" s="2">
        <f t="shared" si="3"/>
        <v>-2.9885636376585984</v>
      </c>
      <c r="Y31" s="3">
        <f t="shared" si="3"/>
        <v>-0.36349114292400514</v>
      </c>
    </row>
    <row r="32" spans="1:25">
      <c r="A32">
        <f t="shared" si="4"/>
        <v>27</v>
      </c>
      <c r="B32">
        <v>-0.110085</v>
      </c>
      <c r="C32">
        <v>-1.2185999999999999</v>
      </c>
      <c r="D32">
        <v>0.99843199999999999</v>
      </c>
      <c r="E32">
        <v>-1.444E-3</v>
      </c>
      <c r="F32">
        <v>-2.4390000000000002E-3</v>
      </c>
      <c r="G32">
        <v>-4.4900000000000002E-4</v>
      </c>
      <c r="H32">
        <v>-2.8379999999999998E-3</v>
      </c>
      <c r="I32">
        <v>-5.934E-3</v>
      </c>
      <c r="J32">
        <v>2.5900000000000001E-4</v>
      </c>
      <c r="K32">
        <v>-6.2370000000000004E-3</v>
      </c>
      <c r="L32">
        <v>-1.1294999999999999E-2</v>
      </c>
      <c r="M32">
        <v>-1.1800000000000001E-3</v>
      </c>
      <c r="N32" s="1">
        <f t="shared" si="2"/>
        <v>-0.28002045114617991</v>
      </c>
      <c r="O32" s="2">
        <f t="shared" si="2"/>
        <v>-3.0997222307011381</v>
      </c>
      <c r="P32" s="2">
        <f t="shared" si="2"/>
        <v>2.5396864157585748</v>
      </c>
      <c r="Q32" s="2">
        <f t="shared" si="3"/>
        <v>-0.36730665527100315</v>
      </c>
      <c r="R32" s="2">
        <f t="shared" si="3"/>
        <v>-0.62040230762186743</v>
      </c>
      <c r="S32" s="2">
        <f t="shared" si="3"/>
        <v>-0.11421100292013879</v>
      </c>
      <c r="T32" s="2">
        <f t="shared" si="3"/>
        <v>-0.72189493605201305</v>
      </c>
      <c r="U32" s="2">
        <f t="shared" si="3"/>
        <v>-1.5094166844723911</v>
      </c>
      <c r="V32" s="2">
        <f t="shared" si="3"/>
        <v>6.588117985816469E-2</v>
      </c>
      <c r="W32" s="2">
        <f t="shared" si="3"/>
        <v>-1.5864900338817498</v>
      </c>
      <c r="X32" s="2">
        <f t="shared" si="3"/>
        <v>-2.8730807972894596</v>
      </c>
      <c r="Y32" s="3">
        <f t="shared" si="3"/>
        <v>-0.30015363796383915</v>
      </c>
    </row>
    <row r="33" spans="1:25">
      <c r="A33">
        <f t="shared" si="4"/>
        <v>28</v>
      </c>
      <c r="B33">
        <v>-0.17866499999999999</v>
      </c>
      <c r="C33">
        <v>-1.25421</v>
      </c>
      <c r="D33">
        <v>0.89688299999999999</v>
      </c>
      <c r="E33">
        <v>-1.4499999999999999E-3</v>
      </c>
      <c r="F33">
        <v>-2.4550000000000002E-3</v>
      </c>
      <c r="G33">
        <v>-4.46E-4</v>
      </c>
      <c r="H33">
        <v>-2.5920000000000001E-3</v>
      </c>
      <c r="I33">
        <v>-5.5970000000000004E-3</v>
      </c>
      <c r="J33">
        <v>4.1199999999999999E-4</v>
      </c>
      <c r="K33">
        <v>-5.8919999999999997E-3</v>
      </c>
      <c r="L33">
        <v>-1.0843E-2</v>
      </c>
      <c r="M33">
        <v>-9.41E-4</v>
      </c>
      <c r="N33" s="1">
        <f t="shared" si="2"/>
        <v>-0.45446567565092638</v>
      </c>
      <c r="O33" s="2">
        <f t="shared" si="2"/>
        <v>-3.1903024938188702</v>
      </c>
      <c r="P33" s="2">
        <f t="shared" si="2"/>
        <v>2.2813787735417113</v>
      </c>
      <c r="Q33" s="2">
        <f t="shared" si="3"/>
        <v>-0.36883286020980227</v>
      </c>
      <c r="R33" s="2">
        <f t="shared" si="3"/>
        <v>-0.62447218745866528</v>
      </c>
      <c r="S33" s="2">
        <f t="shared" si="3"/>
        <v>-0.11344790045073919</v>
      </c>
      <c r="T33" s="2">
        <f t="shared" si="3"/>
        <v>-0.65932053356124654</v>
      </c>
      <c r="U33" s="2">
        <f t="shared" si="3"/>
        <v>-1.4236948404098371</v>
      </c>
      <c r="V33" s="2">
        <f t="shared" si="3"/>
        <v>0.10479940579754382</v>
      </c>
      <c r="W33" s="2">
        <f t="shared" si="3"/>
        <v>-1.4987332499007966</v>
      </c>
      <c r="X33" s="2">
        <f t="shared" si="3"/>
        <v>-2.7581066918999215</v>
      </c>
      <c r="Y33" s="3">
        <f t="shared" si="3"/>
        <v>-0.23935980790167172</v>
      </c>
    </row>
    <row r="34" spans="1:25">
      <c r="A34">
        <f t="shared" si="4"/>
        <v>29</v>
      </c>
      <c r="B34">
        <v>-0.23922599999999999</v>
      </c>
      <c r="C34">
        <v>-1.2844899999999999</v>
      </c>
      <c r="D34">
        <v>0.80603999999999998</v>
      </c>
      <c r="E34">
        <v>-1.4549999999999999E-3</v>
      </c>
      <c r="F34">
        <v>-2.4689999999999998E-3</v>
      </c>
      <c r="G34">
        <v>-4.4200000000000001E-4</v>
      </c>
      <c r="H34">
        <v>-2.3609999999999998E-3</v>
      </c>
      <c r="I34">
        <v>-5.2750000000000002E-3</v>
      </c>
      <c r="J34">
        <v>5.53E-4</v>
      </c>
      <c r="K34">
        <v>-5.5539999999999999E-3</v>
      </c>
      <c r="L34">
        <v>-1.0396000000000001E-2</v>
      </c>
      <c r="M34">
        <v>-7.1199999999999996E-4</v>
      </c>
      <c r="N34" s="1">
        <f t="shared" si="2"/>
        <v>-0.6085131711486218</v>
      </c>
      <c r="O34" s="2">
        <f t="shared" si="2"/>
        <v>-3.2673249697302684</v>
      </c>
      <c r="P34" s="2">
        <f t="shared" si="2"/>
        <v>2.0503037147828209</v>
      </c>
      <c r="Q34" s="2">
        <f t="shared" si="3"/>
        <v>-0.37010469765880161</v>
      </c>
      <c r="R34" s="2">
        <f t="shared" si="3"/>
        <v>-0.62803333231586334</v>
      </c>
      <c r="S34" s="2">
        <f t="shared" si="3"/>
        <v>-0.11243043049153974</v>
      </c>
      <c r="T34" s="2">
        <f t="shared" si="3"/>
        <v>-0.60056164341747797</v>
      </c>
      <c r="U34" s="2">
        <f t="shared" si="3"/>
        <v>-1.3417885086942807</v>
      </c>
      <c r="V34" s="2">
        <f t="shared" si="3"/>
        <v>0.14066522185932462</v>
      </c>
      <c r="W34" s="2">
        <f t="shared" si="3"/>
        <v>-1.4127570383484427</v>
      </c>
      <c r="X34" s="2">
        <f t="shared" si="3"/>
        <v>-2.6444044239593829</v>
      </c>
      <c r="Y34" s="3">
        <f t="shared" si="3"/>
        <v>-0.18110965273750293</v>
      </c>
    </row>
    <row r="35" spans="1:25">
      <c r="A35">
        <f t="shared" si="4"/>
        <v>30</v>
      </c>
      <c r="B35">
        <v>-0.29251899999999997</v>
      </c>
      <c r="C35">
        <v>-1.3098700000000001</v>
      </c>
      <c r="D35">
        <v>0.72483500000000001</v>
      </c>
      <c r="E35">
        <v>-1.4580000000000001E-3</v>
      </c>
      <c r="F35">
        <v>-2.4789999999999999E-3</v>
      </c>
      <c r="G35">
        <v>-4.37E-4</v>
      </c>
      <c r="H35">
        <v>-2.1440000000000001E-3</v>
      </c>
      <c r="I35">
        <v>-4.9699999999999996E-3</v>
      </c>
      <c r="J35">
        <v>6.8199999999999999E-4</v>
      </c>
      <c r="K35">
        <v>-5.2240000000000003E-3</v>
      </c>
      <c r="L35">
        <v>-9.9550000000000003E-3</v>
      </c>
      <c r="M35">
        <v>-4.9200000000000003E-4</v>
      </c>
      <c r="N35" s="1">
        <f t="shared" si="2"/>
        <v>-0.74407323748766308</v>
      </c>
      <c r="O35" s="2">
        <f t="shared" si="2"/>
        <v>-3.3318834386414742</v>
      </c>
      <c r="P35" s="2">
        <f t="shared" si="2"/>
        <v>1.8437445946908417</v>
      </c>
      <c r="Q35" s="2">
        <f t="shared" si="3"/>
        <v>-0.37086780012820125</v>
      </c>
      <c r="R35" s="2">
        <f t="shared" si="3"/>
        <v>-0.63057700721386201</v>
      </c>
      <c r="S35" s="2">
        <f t="shared" si="3"/>
        <v>-0.11115859304254043</v>
      </c>
      <c r="T35" s="2">
        <f t="shared" si="3"/>
        <v>-0.54536389813090769</v>
      </c>
      <c r="U35" s="2">
        <f t="shared" si="3"/>
        <v>-1.2642064243053222</v>
      </c>
      <c r="V35" s="2">
        <f t="shared" si="3"/>
        <v>0.173478628043507</v>
      </c>
      <c r="W35" s="2">
        <f t="shared" si="3"/>
        <v>-1.328815766714488</v>
      </c>
      <c r="X35" s="2">
        <f t="shared" si="3"/>
        <v>-2.5322283609576428</v>
      </c>
      <c r="Y35" s="3">
        <f t="shared" si="3"/>
        <v>-0.12514880498153291</v>
      </c>
    </row>
    <row r="36" spans="1:25">
      <c r="A36">
        <f t="shared" si="4"/>
        <v>31</v>
      </c>
      <c r="B36">
        <v>-0.33918799999999999</v>
      </c>
      <c r="C36">
        <v>-1.3306899999999999</v>
      </c>
      <c r="D36">
        <v>0.65231799999999995</v>
      </c>
      <c r="E36">
        <v>-1.4580000000000001E-3</v>
      </c>
      <c r="F36">
        <v>-2.4849999999999998E-3</v>
      </c>
      <c r="G36">
        <v>-4.3100000000000001E-4</v>
      </c>
      <c r="H36">
        <v>-1.941E-3</v>
      </c>
      <c r="I36">
        <v>-4.6810000000000003E-3</v>
      </c>
      <c r="J36">
        <v>8.0000000000000004E-4</v>
      </c>
      <c r="K36">
        <v>-4.9030000000000002E-3</v>
      </c>
      <c r="L36">
        <v>-9.5219999999999992E-3</v>
      </c>
      <c r="M36">
        <v>-2.8299999999999999E-4</v>
      </c>
      <c r="N36" s="1">
        <f t="shared" si="2"/>
        <v>-0.86278400130236155</v>
      </c>
      <c r="O36" s="2">
        <f t="shared" si="2"/>
        <v>-3.3848427500178055</v>
      </c>
      <c r="P36" s="2">
        <f t="shared" si="2"/>
        <v>1.6592849221126744</v>
      </c>
      <c r="Q36" s="2">
        <f t="shared" si="3"/>
        <v>-0.37086780012820125</v>
      </c>
      <c r="R36" s="2">
        <f t="shared" si="3"/>
        <v>-0.63210321215266108</v>
      </c>
      <c r="S36" s="2">
        <f t="shared" si="3"/>
        <v>-0.10963238810374124</v>
      </c>
      <c r="T36" s="2">
        <f t="shared" si="3"/>
        <v>-0.49372729770153534</v>
      </c>
      <c r="U36" s="2">
        <f t="shared" si="3"/>
        <v>-1.1906942197531618</v>
      </c>
      <c r="V36" s="2">
        <f t="shared" si="3"/>
        <v>0.20349399183989092</v>
      </c>
      <c r="W36" s="2">
        <f t="shared" si="3"/>
        <v>-1.2471638024887315</v>
      </c>
      <c r="X36" s="2">
        <f t="shared" si="3"/>
        <v>-2.4220872378743015</v>
      </c>
      <c r="Y36" s="3">
        <f t="shared" si="3"/>
        <v>-7.1985999613361412E-2</v>
      </c>
    </row>
    <row r="37" spans="1:25">
      <c r="A37">
        <f t="shared" si="4"/>
        <v>32</v>
      </c>
      <c r="B37">
        <v>-0.37980199999999997</v>
      </c>
      <c r="C37">
        <v>-1.34724</v>
      </c>
      <c r="D37">
        <v>0.58763799999999999</v>
      </c>
      <c r="E37">
        <v>-1.457E-3</v>
      </c>
      <c r="F37">
        <v>-2.4889999999999999E-3</v>
      </c>
      <c r="G37">
        <v>-4.2400000000000001E-4</v>
      </c>
      <c r="H37">
        <v>-1.751E-3</v>
      </c>
      <c r="I37">
        <v>-4.4079999999999996E-3</v>
      </c>
      <c r="J37">
        <v>9.0700000000000004E-4</v>
      </c>
      <c r="K37">
        <v>-4.5919999999999997E-3</v>
      </c>
      <c r="L37">
        <v>-9.0989999999999994E-3</v>
      </c>
      <c r="M37">
        <v>-8.3999999999999995E-5</v>
      </c>
      <c r="N37" s="1">
        <f t="shared" si="2"/>
        <v>-0.96609281360967814</v>
      </c>
      <c r="O37" s="2">
        <f t="shared" si="2"/>
        <v>-3.4269405695796831</v>
      </c>
      <c r="P37" s="2">
        <f t="shared" si="2"/>
        <v>1.4947600297101227</v>
      </c>
      <c r="Q37" s="2">
        <f t="shared" si="3"/>
        <v>-0.37061343263840135</v>
      </c>
      <c r="R37" s="2">
        <f t="shared" si="3"/>
        <v>-0.63312068211186057</v>
      </c>
      <c r="S37" s="2">
        <f t="shared" si="3"/>
        <v>-0.1078518156751422</v>
      </c>
      <c r="T37" s="2">
        <f t="shared" si="3"/>
        <v>-0.44539747463956125</v>
      </c>
      <c r="U37" s="2">
        <f t="shared" si="3"/>
        <v>-1.121251895037799</v>
      </c>
      <c r="V37" s="2">
        <f t="shared" si="3"/>
        <v>0.23071131324847635</v>
      </c>
      <c r="W37" s="2">
        <f t="shared" si="3"/>
        <v>-1.168055513160974</v>
      </c>
      <c r="X37" s="2">
        <f t="shared" si="3"/>
        <v>-2.3144897896889591</v>
      </c>
      <c r="Y37" s="3">
        <f t="shared" si="3"/>
        <v>-2.1366869143188544E-2</v>
      </c>
    </row>
    <row r="38" spans="1:25">
      <c r="A38">
        <f t="shared" si="4"/>
        <v>33</v>
      </c>
      <c r="B38">
        <v>-0.41489900000000002</v>
      </c>
      <c r="C38">
        <v>-1.3597999999999999</v>
      </c>
      <c r="D38">
        <v>0.53000100000000006</v>
      </c>
      <c r="E38">
        <v>-1.4530000000000001E-3</v>
      </c>
      <c r="F38">
        <v>-2.49E-3</v>
      </c>
      <c r="G38">
        <v>-4.17E-4</v>
      </c>
      <c r="H38">
        <v>-1.573E-3</v>
      </c>
      <c r="I38">
        <v>-4.1510000000000002E-3</v>
      </c>
      <c r="J38">
        <v>1.0039999999999999E-3</v>
      </c>
      <c r="K38">
        <v>-4.2909999999999997E-3</v>
      </c>
      <c r="L38">
        <v>-8.6859999999999993E-3</v>
      </c>
      <c r="M38">
        <v>1.0399999999999999E-4</v>
      </c>
      <c r="N38" s="1">
        <f t="shared" si="2"/>
        <v>-1.0553681715047363</v>
      </c>
      <c r="O38" s="2">
        <f t="shared" si="2"/>
        <v>-3.4588891262985455</v>
      </c>
      <c r="P38" s="2">
        <f t="shared" si="2"/>
        <v>1.3481502396141756</v>
      </c>
      <c r="Q38" s="2">
        <f t="shared" si="3"/>
        <v>-0.36959596267920192</v>
      </c>
      <c r="R38" s="2">
        <f t="shared" si="3"/>
        <v>-0.63337504960166047</v>
      </c>
      <c r="S38" s="2">
        <f t="shared" si="3"/>
        <v>-0.10607124324654314</v>
      </c>
      <c r="T38" s="2">
        <f t="shared" si="3"/>
        <v>-0.40012006145518553</v>
      </c>
      <c r="U38" s="2">
        <f t="shared" si="3"/>
        <v>-1.0558794501592341</v>
      </c>
      <c r="V38" s="2">
        <f t="shared" si="3"/>
        <v>0.25538495975906306</v>
      </c>
      <c r="W38" s="2">
        <f t="shared" si="3"/>
        <v>-1.0914908987312149</v>
      </c>
      <c r="X38" s="2">
        <f t="shared" si="3"/>
        <v>-2.2094360164016154</v>
      </c>
      <c r="Y38" s="3">
        <f t="shared" si="3"/>
        <v>2.6454218939185817E-2</v>
      </c>
    </row>
    <row r="39" spans="1:25">
      <c r="A39">
        <f t="shared" si="4"/>
        <v>34</v>
      </c>
      <c r="B39">
        <v>-0.44498500000000002</v>
      </c>
      <c r="C39">
        <v>-1.3686499999999999</v>
      </c>
      <c r="D39">
        <v>0.47867599999999999</v>
      </c>
      <c r="E39">
        <v>-1.4480000000000001E-3</v>
      </c>
      <c r="F39">
        <v>-2.4880000000000002E-3</v>
      </c>
      <c r="G39">
        <v>-4.08E-4</v>
      </c>
      <c r="H39">
        <v>-1.4090000000000001E-3</v>
      </c>
      <c r="I39">
        <v>-3.908E-3</v>
      </c>
      <c r="J39">
        <v>1.091E-3</v>
      </c>
      <c r="K39">
        <v>-4.0010000000000002E-3</v>
      </c>
      <c r="L39">
        <v>-8.2839999999999997E-3</v>
      </c>
      <c r="M39">
        <v>2.8299999999999999E-4</v>
      </c>
      <c r="N39" s="1">
        <f t="shared" si="2"/>
        <v>-1.1318971744859234</v>
      </c>
      <c r="O39" s="2">
        <f t="shared" si="2"/>
        <v>-3.4814006491458338</v>
      </c>
      <c r="P39" s="2">
        <f t="shared" si="2"/>
        <v>1.2175961254743952</v>
      </c>
      <c r="Q39" s="2">
        <f t="shared" si="3"/>
        <v>-0.36832412523020258</v>
      </c>
      <c r="R39" s="2">
        <f t="shared" si="3"/>
        <v>-0.63286631462206078</v>
      </c>
      <c r="S39" s="2">
        <f t="shared" si="3"/>
        <v>-0.10378193583834439</v>
      </c>
      <c r="T39" s="2">
        <f t="shared" si="3"/>
        <v>-0.35840379312800791</v>
      </c>
      <c r="U39" s="2">
        <f t="shared" si="3"/>
        <v>-0.99406815013786709</v>
      </c>
      <c r="V39" s="2">
        <f t="shared" si="3"/>
        <v>0.27751493137165123</v>
      </c>
      <c r="W39" s="2">
        <f t="shared" si="3"/>
        <v>-1.0177243266892546</v>
      </c>
      <c r="X39" s="2">
        <f t="shared" si="3"/>
        <v>-2.1071802855020705</v>
      </c>
      <c r="Y39" s="3">
        <f t="shared" si="3"/>
        <v>7.1985999613361412E-2</v>
      </c>
    </row>
    <row r="40" spans="1:25">
      <c r="A40">
        <f t="shared" si="4"/>
        <v>35</v>
      </c>
      <c r="B40">
        <v>-0.47051599999999999</v>
      </c>
      <c r="C40">
        <v>-1.3740399999999999</v>
      </c>
      <c r="D40">
        <v>0.433008</v>
      </c>
      <c r="E40">
        <v>-1.4419999999999999E-3</v>
      </c>
      <c r="F40">
        <v>-2.483E-3</v>
      </c>
      <c r="G40">
        <v>-4.0000000000000002E-4</v>
      </c>
      <c r="H40">
        <v>-1.256E-3</v>
      </c>
      <c r="I40">
        <v>-3.6800000000000001E-3</v>
      </c>
      <c r="J40">
        <v>1.1689999999999999E-3</v>
      </c>
      <c r="K40">
        <v>-3.722E-3</v>
      </c>
      <c r="L40">
        <v>-7.894E-3</v>
      </c>
      <c r="M40">
        <v>4.5100000000000001E-4</v>
      </c>
      <c r="N40" s="1">
        <f t="shared" si="2"/>
        <v>-1.1968397383067264</v>
      </c>
      <c r="O40" s="2">
        <f t="shared" si="2"/>
        <v>-3.4951110568460462</v>
      </c>
      <c r="P40" s="2">
        <f t="shared" si="2"/>
        <v>1.1014315802325936</v>
      </c>
      <c r="Q40" s="2">
        <f t="shared" si="3"/>
        <v>-0.3667979202914034</v>
      </c>
      <c r="R40" s="2">
        <f t="shared" si="3"/>
        <v>-0.63159447717306139</v>
      </c>
      <c r="S40" s="2">
        <f t="shared" si="3"/>
        <v>-0.10174699591994546</v>
      </c>
      <c r="T40" s="2">
        <f t="shared" si="3"/>
        <v>-0.31948556718862875</v>
      </c>
      <c r="U40" s="2">
        <f t="shared" si="3"/>
        <v>-0.93607236246349823</v>
      </c>
      <c r="V40" s="2">
        <f t="shared" si="3"/>
        <v>0.29735559557604058</v>
      </c>
      <c r="W40" s="2">
        <f t="shared" si="3"/>
        <v>-0.94675579703509261</v>
      </c>
      <c r="X40" s="2">
        <f t="shared" si="3"/>
        <v>-2.0079769644801235</v>
      </c>
      <c r="Y40" s="3">
        <f t="shared" si="3"/>
        <v>0.11471973789973851</v>
      </c>
    </row>
    <row r="41" spans="1:25">
      <c r="A41">
        <f t="shared" si="4"/>
        <v>36</v>
      </c>
      <c r="B41">
        <v>-0.49190299999999998</v>
      </c>
      <c r="C41">
        <v>-1.37622</v>
      </c>
      <c r="D41">
        <v>0.39241799999999999</v>
      </c>
      <c r="E41">
        <v>-1.433E-3</v>
      </c>
      <c r="F41">
        <v>-2.4759999999999999E-3</v>
      </c>
      <c r="G41">
        <v>-3.8999999999999999E-4</v>
      </c>
      <c r="H41">
        <v>-1.114E-3</v>
      </c>
      <c r="I41">
        <v>-3.4659999999999999E-3</v>
      </c>
      <c r="J41">
        <v>1.238E-3</v>
      </c>
      <c r="K41">
        <v>-3.454E-3</v>
      </c>
      <c r="L41">
        <v>-7.5170000000000002E-3</v>
      </c>
      <c r="M41">
        <v>6.0899999999999995E-4</v>
      </c>
      <c r="N41" s="1">
        <f t="shared" si="2"/>
        <v>-1.2512413133502234</v>
      </c>
      <c r="O41" s="2">
        <f t="shared" si="2"/>
        <v>-3.5006562681236835</v>
      </c>
      <c r="P41" s="2">
        <f t="shared" si="2"/>
        <v>0.99818381612282892</v>
      </c>
      <c r="Q41" s="2">
        <f t="shared" si="3"/>
        <v>-0.36450861288320463</v>
      </c>
      <c r="R41" s="2">
        <f t="shared" si="3"/>
        <v>-0.62981390474446242</v>
      </c>
      <c r="S41" s="2">
        <f t="shared" si="3"/>
        <v>-9.920332102194683E-2</v>
      </c>
      <c r="T41" s="2">
        <f t="shared" si="3"/>
        <v>-0.28336538363704811</v>
      </c>
      <c r="U41" s="2">
        <f t="shared" si="3"/>
        <v>-0.88163771964632731</v>
      </c>
      <c r="V41" s="2">
        <f t="shared" si="3"/>
        <v>0.31490695237223121</v>
      </c>
      <c r="W41" s="2">
        <f t="shared" si="3"/>
        <v>-0.87858530976872906</v>
      </c>
      <c r="X41" s="2">
        <f t="shared" si="3"/>
        <v>-1.9120804208255753</v>
      </c>
      <c r="Y41" s="3">
        <f t="shared" si="3"/>
        <v>0.15490980128811696</v>
      </c>
    </row>
    <row r="42" spans="1:25">
      <c r="A42">
        <f t="shared" si="4"/>
        <v>37</v>
      </c>
      <c r="B42">
        <v>-0.50952699999999995</v>
      </c>
      <c r="C42">
        <v>-1.37544</v>
      </c>
      <c r="D42">
        <v>0.35638700000000001</v>
      </c>
      <c r="E42">
        <v>-1.423E-3</v>
      </c>
      <c r="F42">
        <v>-2.467E-3</v>
      </c>
      <c r="G42">
        <v>-3.8000000000000002E-4</v>
      </c>
      <c r="H42">
        <v>-9.8299999999999993E-4</v>
      </c>
      <c r="I42">
        <v>-3.2650000000000001E-3</v>
      </c>
      <c r="J42">
        <v>1.2999999999999999E-3</v>
      </c>
      <c r="K42">
        <v>-3.1970000000000002E-3</v>
      </c>
      <c r="L42">
        <v>-7.1520000000000004E-3</v>
      </c>
      <c r="M42">
        <v>7.5799999999999999E-4</v>
      </c>
      <c r="N42" s="1">
        <f t="shared" si="2"/>
        <v>-1.2960710397525512</v>
      </c>
      <c r="O42" s="2">
        <f t="shared" si="2"/>
        <v>-3.4986722017032448</v>
      </c>
      <c r="P42" s="2">
        <f t="shared" si="2"/>
        <v>0.90653266587304016</v>
      </c>
      <c r="Q42" s="2">
        <f t="shared" si="3"/>
        <v>-0.36196493798520601</v>
      </c>
      <c r="R42" s="2">
        <f t="shared" si="3"/>
        <v>-0.62752459733626365</v>
      </c>
      <c r="S42" s="2">
        <f t="shared" si="3"/>
        <v>-9.6659646123948187E-2</v>
      </c>
      <c r="T42" s="2">
        <f t="shared" si="3"/>
        <v>-0.25004324247326598</v>
      </c>
      <c r="U42" s="2">
        <f t="shared" si="3"/>
        <v>-0.83050985419655488</v>
      </c>
      <c r="V42" s="2">
        <f t="shared" si="3"/>
        <v>0.33067773673982276</v>
      </c>
      <c r="W42" s="2">
        <f t="shared" si="3"/>
        <v>-0.8132128648901642</v>
      </c>
      <c r="X42" s="2">
        <f t="shared" si="3"/>
        <v>-1.8192362870486249</v>
      </c>
      <c r="Y42" s="3">
        <f t="shared" si="3"/>
        <v>0.19281055726829666</v>
      </c>
    </row>
    <row r="43" spans="1:25">
      <c r="A43">
        <f t="shared" si="4"/>
        <v>38</v>
      </c>
      <c r="B43">
        <v>-0.52374299999999996</v>
      </c>
      <c r="C43">
        <v>-1.3719399999999999</v>
      </c>
      <c r="D43">
        <v>0.32445200000000002</v>
      </c>
      <c r="E43">
        <v>-1.4120000000000001E-3</v>
      </c>
      <c r="F43">
        <v>-2.4550000000000002E-3</v>
      </c>
      <c r="G43">
        <v>-3.6999999999999999E-4</v>
      </c>
      <c r="H43">
        <v>-8.6200000000000003E-4</v>
      </c>
      <c r="I43">
        <v>-3.0769999999999999E-3</v>
      </c>
      <c r="J43">
        <v>1.353E-3</v>
      </c>
      <c r="K43">
        <v>-2.9510000000000001E-3</v>
      </c>
      <c r="L43">
        <v>-6.7999999999999996E-3</v>
      </c>
      <c r="M43">
        <v>8.9800000000000004E-4</v>
      </c>
      <c r="N43" s="1">
        <f t="shared" si="2"/>
        <v>-1.3322319221024999</v>
      </c>
      <c r="O43" s="2">
        <f t="shared" si="2"/>
        <v>-3.4897693395602492</v>
      </c>
      <c r="P43" s="2">
        <f t="shared" si="2"/>
        <v>0.82530040800545368</v>
      </c>
      <c r="Q43" s="2">
        <f t="shared" si="3"/>
        <v>-0.35916689559740744</v>
      </c>
      <c r="R43" s="2">
        <f t="shared" si="3"/>
        <v>-0.62447218745866528</v>
      </c>
      <c r="S43" s="2">
        <f t="shared" si="3"/>
        <v>-9.4115971225949543E-2</v>
      </c>
      <c r="T43" s="2">
        <f t="shared" si="3"/>
        <v>-0.21926477620748247</v>
      </c>
      <c r="U43" s="2">
        <f t="shared" si="3"/>
        <v>-0.78268876611418037</v>
      </c>
      <c r="V43" s="2">
        <f t="shared" si="3"/>
        <v>0.34415921369921554</v>
      </c>
      <c r="W43" s="2">
        <f t="shared" si="3"/>
        <v>-0.75063846239939769</v>
      </c>
      <c r="X43" s="2">
        <f t="shared" si="3"/>
        <v>-1.7296989306390727</v>
      </c>
      <c r="Y43" s="3">
        <f t="shared" si="3"/>
        <v>0.22842200584027758</v>
      </c>
    </row>
    <row r="44" spans="1:25">
      <c r="A44">
        <f t="shared" si="4"/>
        <v>39</v>
      </c>
      <c r="B44">
        <v>-0.53487399999999996</v>
      </c>
      <c r="C44">
        <v>-1.36595</v>
      </c>
      <c r="D44">
        <v>0.29620200000000002</v>
      </c>
      <c r="E44">
        <v>-1.4E-3</v>
      </c>
      <c r="F44">
        <v>-2.441E-3</v>
      </c>
      <c r="G44">
        <v>-3.59E-4</v>
      </c>
      <c r="H44">
        <v>-7.5100000000000004E-4</v>
      </c>
      <c r="I44">
        <v>-2.9009999999999999E-3</v>
      </c>
      <c r="J44">
        <v>1.3990000000000001E-3</v>
      </c>
      <c r="K44">
        <v>-2.7169999999999998E-3</v>
      </c>
      <c r="L44">
        <v>-6.4619999999999999E-3</v>
      </c>
      <c r="M44">
        <v>1.0280000000000001E-3</v>
      </c>
      <c r="N44" s="1">
        <f t="shared" si="2"/>
        <v>-1.3605455673921227</v>
      </c>
      <c r="O44" s="2">
        <f t="shared" si="2"/>
        <v>-3.4745327269212374</v>
      </c>
      <c r="P44" s="2">
        <f t="shared" si="2"/>
        <v>0.75344159213699224</v>
      </c>
      <c r="Q44" s="2">
        <f t="shared" si="3"/>
        <v>-0.35611448571980908</v>
      </c>
      <c r="R44" s="2">
        <f t="shared" si="3"/>
        <v>-0.62091104260146723</v>
      </c>
      <c r="S44" s="2">
        <f t="shared" si="3"/>
        <v>-9.1317928838151055E-2</v>
      </c>
      <c r="T44" s="2">
        <f t="shared" si="3"/>
        <v>-0.1910299848396976</v>
      </c>
      <c r="U44" s="2">
        <f t="shared" si="3"/>
        <v>-0.73792008790940433</v>
      </c>
      <c r="V44" s="2">
        <f t="shared" si="3"/>
        <v>0.35586011823000924</v>
      </c>
      <c r="W44" s="2">
        <f t="shared" si="3"/>
        <v>-0.69111646978622954</v>
      </c>
      <c r="X44" s="2">
        <f t="shared" si="3"/>
        <v>-1.643722719086719</v>
      </c>
      <c r="Y44" s="3">
        <f t="shared" si="3"/>
        <v>0.26148977951425983</v>
      </c>
    </row>
    <row r="45" spans="1:25">
      <c r="A45">
        <f t="shared" si="4"/>
        <v>40</v>
      </c>
      <c r="B45">
        <v>-0.543215</v>
      </c>
      <c r="C45">
        <v>-1.35771</v>
      </c>
      <c r="D45">
        <v>0.27127600000000002</v>
      </c>
      <c r="E45">
        <v>-1.3860000000000001E-3</v>
      </c>
      <c r="F45">
        <v>-2.4239999999999999E-3</v>
      </c>
      <c r="G45">
        <v>-3.4699999999999998E-4</v>
      </c>
      <c r="H45">
        <v>-6.4899999999999995E-4</v>
      </c>
      <c r="I45">
        <v>-2.7369999999999998E-3</v>
      </c>
      <c r="J45">
        <v>1.439E-3</v>
      </c>
      <c r="K45">
        <v>-2.4940000000000001E-3</v>
      </c>
      <c r="L45">
        <v>-6.1370000000000001E-3</v>
      </c>
      <c r="M45">
        <v>1.15E-3</v>
      </c>
      <c r="N45" s="1">
        <f t="shared" si="2"/>
        <v>-1.3817623597163293</v>
      </c>
      <c r="O45" s="2">
        <f t="shared" si="2"/>
        <v>-3.453572845761729</v>
      </c>
      <c r="P45" s="2">
        <f t="shared" si="2"/>
        <v>0.69003795162947812</v>
      </c>
      <c r="Q45" s="2">
        <f t="shared" si="3"/>
        <v>-0.35255334086261103</v>
      </c>
      <c r="R45" s="2">
        <f t="shared" si="3"/>
        <v>-0.61658679527486948</v>
      </c>
      <c r="S45" s="2">
        <f t="shared" si="3"/>
        <v>-8.826551896055268E-2</v>
      </c>
      <c r="T45" s="2">
        <f t="shared" si="3"/>
        <v>-0.16508450088011151</v>
      </c>
      <c r="U45" s="2">
        <f t="shared" si="3"/>
        <v>-0.69620381958222677</v>
      </c>
      <c r="V45" s="2">
        <f t="shared" si="3"/>
        <v>0.36603481782200381</v>
      </c>
      <c r="W45" s="2">
        <f t="shared" si="3"/>
        <v>-0.63439251956085996</v>
      </c>
      <c r="X45" s="2">
        <f t="shared" si="3"/>
        <v>-1.5610532849017633</v>
      </c>
      <c r="Y45" s="3">
        <f t="shared" si="3"/>
        <v>0.29252261326984319</v>
      </c>
    </row>
    <row r="46" spans="1:25">
      <c r="A46">
        <f t="shared" si="4"/>
        <v>41</v>
      </c>
      <c r="B46">
        <v>-0.54903800000000003</v>
      </c>
      <c r="C46">
        <v>-1.3474299999999999</v>
      </c>
      <c r="D46">
        <v>0.249358</v>
      </c>
      <c r="E46">
        <v>-1.371E-3</v>
      </c>
      <c r="F46">
        <v>-2.4060000000000002E-3</v>
      </c>
      <c r="G46">
        <v>-3.3599999999999998E-4</v>
      </c>
      <c r="H46">
        <v>-5.5500000000000005E-4</v>
      </c>
      <c r="I46">
        <v>-2.5829999999999998E-3</v>
      </c>
      <c r="J46">
        <v>1.4729999999999999E-3</v>
      </c>
      <c r="K46">
        <v>-2.281E-3</v>
      </c>
      <c r="L46">
        <v>-5.8250000000000003E-3</v>
      </c>
      <c r="M46">
        <v>1.2620000000000001E-3</v>
      </c>
      <c r="N46" s="1">
        <f t="shared" si="2"/>
        <v>-1.3965741786473755</v>
      </c>
      <c r="O46" s="2">
        <f t="shared" si="2"/>
        <v>-3.4274238678103024</v>
      </c>
      <c r="P46" s="2">
        <f t="shared" si="2"/>
        <v>0.63428568521514406</v>
      </c>
      <c r="Q46" s="2">
        <f t="shared" si="3"/>
        <v>-0.34873782851561308</v>
      </c>
      <c r="R46" s="2">
        <f t="shared" si="3"/>
        <v>-0.61200818045847194</v>
      </c>
      <c r="S46" s="2">
        <f t="shared" si="3"/>
        <v>-8.5467476572754178E-2</v>
      </c>
      <c r="T46" s="2">
        <f t="shared" si="3"/>
        <v>-0.14117395683892434</v>
      </c>
      <c r="U46" s="2">
        <f t="shared" si="3"/>
        <v>-0.65703122615304776</v>
      </c>
      <c r="V46" s="2">
        <f t="shared" si="3"/>
        <v>0.37468331247519915</v>
      </c>
      <c r="W46" s="2">
        <f t="shared" si="3"/>
        <v>-0.58021224423348894</v>
      </c>
      <c r="X46" s="2">
        <f t="shared" si="3"/>
        <v>-1.4816906280842059</v>
      </c>
      <c r="Y46" s="3">
        <f t="shared" si="3"/>
        <v>0.32101177212742793</v>
      </c>
    </row>
    <row r="47" spans="1:25">
      <c r="A47">
        <f t="shared" si="4"/>
        <v>42</v>
      </c>
      <c r="B47">
        <v>-0.55259400000000003</v>
      </c>
      <c r="C47">
        <v>-1.33535</v>
      </c>
      <c r="D47">
        <v>0.23016300000000001</v>
      </c>
      <c r="E47">
        <v>-1.3550000000000001E-3</v>
      </c>
      <c r="F47">
        <v>-2.3860000000000001E-3</v>
      </c>
      <c r="G47">
        <v>-3.2400000000000001E-4</v>
      </c>
      <c r="H47">
        <v>-4.6900000000000002E-4</v>
      </c>
      <c r="I47">
        <v>-2.4390000000000002E-3</v>
      </c>
      <c r="J47">
        <v>1.5E-3</v>
      </c>
      <c r="K47">
        <v>-2.0799999999999998E-3</v>
      </c>
      <c r="L47">
        <v>-5.5269999999999998E-3</v>
      </c>
      <c r="M47">
        <v>1.3669999999999999E-3</v>
      </c>
      <c r="N47" s="1">
        <f t="shared" si="2"/>
        <v>-1.4056194865846587</v>
      </c>
      <c r="O47" s="2">
        <f t="shared" si="2"/>
        <v>-3.3966962750424794</v>
      </c>
      <c r="P47" s="2">
        <f t="shared" si="2"/>
        <v>0.58545984554806019</v>
      </c>
      <c r="Q47" s="2">
        <f t="shared" si="3"/>
        <v>-0.34466794867881528</v>
      </c>
      <c r="R47" s="2">
        <f t="shared" si="3"/>
        <v>-0.60692083066247471</v>
      </c>
      <c r="S47" s="2">
        <f t="shared" si="3"/>
        <v>-8.2415066695155817E-2</v>
      </c>
      <c r="T47" s="2">
        <f t="shared" si="3"/>
        <v>-0.11929835271613606</v>
      </c>
      <c r="U47" s="2">
        <f t="shared" si="3"/>
        <v>-0.62040230762186743</v>
      </c>
      <c r="V47" s="2">
        <f t="shared" si="3"/>
        <v>0.38155123469979546</v>
      </c>
      <c r="W47" s="2">
        <f t="shared" ref="W47:Y65" si="5">100*K47*$Q$3</f>
        <v>-0.52908437878371639</v>
      </c>
      <c r="X47" s="2">
        <f t="shared" si="5"/>
        <v>-1.4058891161238463</v>
      </c>
      <c r="Y47" s="3">
        <f t="shared" si="5"/>
        <v>0.34772035855641359</v>
      </c>
    </row>
    <row r="48" spans="1:25">
      <c r="A48">
        <f t="shared" si="4"/>
        <v>43</v>
      </c>
      <c r="B48">
        <v>-0.55411299999999997</v>
      </c>
      <c r="C48">
        <v>-1.3216699999999999</v>
      </c>
      <c r="D48">
        <v>0.21344199999999999</v>
      </c>
      <c r="E48">
        <v>-1.338E-3</v>
      </c>
      <c r="F48">
        <v>-2.3649999999999999E-3</v>
      </c>
      <c r="G48">
        <v>-3.1100000000000002E-4</v>
      </c>
      <c r="H48">
        <v>-3.9100000000000002E-4</v>
      </c>
      <c r="I48">
        <v>-2.3050000000000002E-3</v>
      </c>
      <c r="J48">
        <v>1.523E-3</v>
      </c>
      <c r="K48">
        <v>-1.8890000000000001E-3</v>
      </c>
      <c r="L48">
        <v>-5.241E-3</v>
      </c>
      <c r="M48">
        <v>1.464E-3</v>
      </c>
      <c r="N48" s="1">
        <f t="shared" si="2"/>
        <v>-1.4094833287547184</v>
      </c>
      <c r="O48" s="2">
        <f t="shared" si="2"/>
        <v>-3.3618988024378575</v>
      </c>
      <c r="P48" s="2">
        <f t="shared" si="2"/>
        <v>0.54292705757862492</v>
      </c>
      <c r="Q48" s="2">
        <f t="shared" ref="Q48:V65" si="6">100*E48*$Q$3</f>
        <v>-0.34034370135221759</v>
      </c>
      <c r="R48" s="2">
        <f t="shared" si="6"/>
        <v>-0.60157911337667747</v>
      </c>
      <c r="S48" s="2">
        <f t="shared" si="6"/>
        <v>-7.9108289327757597E-2</v>
      </c>
      <c r="T48" s="2">
        <f t="shared" si="6"/>
        <v>-9.9457688511746703E-2</v>
      </c>
      <c r="U48" s="2">
        <f t="shared" si="6"/>
        <v>-0.58631706398868577</v>
      </c>
      <c r="V48" s="2">
        <f t="shared" si="6"/>
        <v>0.38740168696519234</v>
      </c>
      <c r="W48" s="2">
        <f t="shared" si="5"/>
        <v>-0.48050018823194246</v>
      </c>
      <c r="X48" s="2">
        <f t="shared" si="5"/>
        <v>-1.3331400140410854</v>
      </c>
      <c r="Y48" s="3">
        <f t="shared" si="5"/>
        <v>0.37239400506700038</v>
      </c>
    </row>
    <row r="49" spans="1:25">
      <c r="A49">
        <f t="shared" si="4"/>
        <v>44</v>
      </c>
      <c r="B49">
        <v>-0.55380700000000005</v>
      </c>
      <c r="C49">
        <v>-1.3065899999999999</v>
      </c>
      <c r="D49">
        <v>0.19897300000000001</v>
      </c>
      <c r="E49">
        <v>-1.32E-3</v>
      </c>
      <c r="F49">
        <v>-2.3410000000000002E-3</v>
      </c>
      <c r="G49">
        <v>-2.99E-4</v>
      </c>
      <c r="H49">
        <v>-3.2000000000000003E-4</v>
      </c>
      <c r="I49">
        <v>-2.1800000000000001E-3</v>
      </c>
      <c r="J49">
        <v>1.5399999999999999E-3</v>
      </c>
      <c r="K49">
        <v>-1.7080000000000001E-3</v>
      </c>
      <c r="L49">
        <v>-4.9680000000000002E-3</v>
      </c>
      <c r="M49">
        <v>1.5529999999999999E-3</v>
      </c>
      <c r="N49" s="1">
        <f t="shared" si="2"/>
        <v>-1.4087049642359311</v>
      </c>
      <c r="O49" s="2">
        <f t="shared" si="2"/>
        <v>-3.3235401849760384</v>
      </c>
      <c r="P49" s="2">
        <f t="shared" si="2"/>
        <v>0.50612262547948272</v>
      </c>
      <c r="Q49" s="2">
        <f t="shared" si="6"/>
        <v>-0.33576508653582005</v>
      </c>
      <c r="R49" s="2">
        <f t="shared" si="6"/>
        <v>-0.59547429362148085</v>
      </c>
      <c r="S49" s="2">
        <f t="shared" si="6"/>
        <v>-7.6055879450159236E-2</v>
      </c>
      <c r="T49" s="2">
        <f t="shared" si="6"/>
        <v>-8.1397596735956368E-2</v>
      </c>
      <c r="U49" s="2">
        <f t="shared" si="6"/>
        <v>-0.55452112776370277</v>
      </c>
      <c r="V49" s="2">
        <f t="shared" si="6"/>
        <v>0.39172593429179003</v>
      </c>
      <c r="W49" s="2">
        <f t="shared" si="5"/>
        <v>-0.43445967257816714</v>
      </c>
      <c r="X49" s="2">
        <f t="shared" si="5"/>
        <v>-1.2636976893257228</v>
      </c>
      <c r="Y49" s="3">
        <f t="shared" si="5"/>
        <v>0.39503271165918824</v>
      </c>
    </row>
    <row r="50" spans="1:25">
      <c r="A50">
        <f t="shared" si="4"/>
        <v>45</v>
      </c>
      <c r="B50">
        <v>-0.55186900000000005</v>
      </c>
      <c r="C50">
        <v>-1.2903</v>
      </c>
      <c r="D50">
        <v>0.186558</v>
      </c>
      <c r="E50">
        <v>-1.3010000000000001E-3</v>
      </c>
      <c r="F50">
        <v>-2.317E-3</v>
      </c>
      <c r="G50">
        <v>-2.8600000000000001E-4</v>
      </c>
      <c r="H50">
        <v>-2.5500000000000002E-4</v>
      </c>
      <c r="I50">
        <v>-2.0630000000000002E-3</v>
      </c>
      <c r="J50">
        <v>1.5529999999999999E-3</v>
      </c>
      <c r="K50">
        <v>-1.537E-3</v>
      </c>
      <c r="L50">
        <v>-4.7080000000000004E-3</v>
      </c>
      <c r="M50">
        <v>1.635E-3</v>
      </c>
      <c r="N50" s="1">
        <f t="shared" si="2"/>
        <v>-1.4037753222836098</v>
      </c>
      <c r="O50" s="2">
        <f t="shared" si="2"/>
        <v>-3.2821037208876409</v>
      </c>
      <c r="P50" s="2">
        <f t="shared" si="2"/>
        <v>0.47454290162082963</v>
      </c>
      <c r="Q50" s="2">
        <f t="shared" si="6"/>
        <v>-0.3309321042296226</v>
      </c>
      <c r="R50" s="2">
        <f t="shared" si="6"/>
        <v>-0.58936947386628413</v>
      </c>
      <c r="S50" s="2">
        <f t="shared" si="6"/>
        <v>-7.2749102082761002E-2</v>
      </c>
      <c r="T50" s="2">
        <f t="shared" si="6"/>
        <v>-6.4863709898965241E-2</v>
      </c>
      <c r="U50" s="2">
        <f t="shared" si="6"/>
        <v>-0.52476013145711875</v>
      </c>
      <c r="V50" s="2">
        <f t="shared" si="6"/>
        <v>0.39503271165918824</v>
      </c>
      <c r="W50" s="2">
        <f t="shared" si="5"/>
        <v>-0.39096283182239044</v>
      </c>
      <c r="X50" s="2">
        <f t="shared" si="5"/>
        <v>-1.1975621419777582</v>
      </c>
      <c r="Y50" s="3">
        <f t="shared" si="5"/>
        <v>0.41589084582277708</v>
      </c>
    </row>
    <row r="51" spans="1:25">
      <c r="A51">
        <f t="shared" si="4"/>
        <v>46</v>
      </c>
      <c r="B51">
        <v>-0.54847699999999999</v>
      </c>
      <c r="C51">
        <v>-1.2729699999999999</v>
      </c>
      <c r="D51">
        <v>0.17601900000000001</v>
      </c>
      <c r="E51">
        <v>-1.2819999999999999E-3</v>
      </c>
      <c r="F51">
        <v>-2.2910000000000001E-3</v>
      </c>
      <c r="G51">
        <v>-2.7399999999999999E-4</v>
      </c>
      <c r="H51">
        <v>-1.9699999999999999E-4</v>
      </c>
      <c r="I51">
        <v>-1.9550000000000001E-3</v>
      </c>
      <c r="J51">
        <v>1.562E-3</v>
      </c>
      <c r="K51">
        <v>-1.3749999999999999E-3</v>
      </c>
      <c r="L51">
        <v>-4.4609999999999997E-3</v>
      </c>
      <c r="M51">
        <v>1.7099999999999999E-3</v>
      </c>
      <c r="N51" s="1">
        <f t="shared" si="2"/>
        <v>-1.3951471770295982</v>
      </c>
      <c r="O51" s="2">
        <f t="shared" si="2"/>
        <v>-3.2380218349053242</v>
      </c>
      <c r="P51" s="2">
        <f t="shared" si="2"/>
        <v>0.44773511187082204</v>
      </c>
      <c r="Q51" s="2">
        <f t="shared" si="6"/>
        <v>-0.32609912192342516</v>
      </c>
      <c r="R51" s="2">
        <f t="shared" si="6"/>
        <v>-0.58275591913148761</v>
      </c>
      <c r="S51" s="2">
        <f t="shared" si="6"/>
        <v>-6.9696692205162641E-2</v>
      </c>
      <c r="T51" s="2">
        <f t="shared" si="6"/>
        <v>-5.011039549057314E-2</v>
      </c>
      <c r="U51" s="2">
        <f t="shared" si="6"/>
        <v>-0.49728844255873345</v>
      </c>
      <c r="V51" s="2">
        <f t="shared" si="6"/>
        <v>0.39732201906738707</v>
      </c>
      <c r="W51" s="2">
        <f t="shared" si="5"/>
        <v>-0.34975529847481246</v>
      </c>
      <c r="X51" s="2">
        <f t="shared" si="5"/>
        <v>-1.1347333719971917</v>
      </c>
      <c r="Y51" s="3">
        <f t="shared" si="5"/>
        <v>0.43496840755776683</v>
      </c>
    </row>
    <row r="52" spans="1:25">
      <c r="A52">
        <f t="shared" si="4"/>
        <v>47</v>
      </c>
      <c r="B52">
        <v>-0.54379599999999995</v>
      </c>
      <c r="C52">
        <v>-1.2547900000000001</v>
      </c>
      <c r="D52">
        <v>0.16719400000000001</v>
      </c>
      <c r="E52">
        <v>-1.2620000000000001E-3</v>
      </c>
      <c r="F52">
        <v>-2.2629999999999998E-3</v>
      </c>
      <c r="G52">
        <v>-2.61E-4</v>
      </c>
      <c r="H52">
        <v>-1.44E-4</v>
      </c>
      <c r="I52">
        <v>-1.854E-3</v>
      </c>
      <c r="J52">
        <v>1.567E-3</v>
      </c>
      <c r="K52">
        <v>-1.2229999999999999E-3</v>
      </c>
      <c r="L52">
        <v>-4.2249999999999996E-3</v>
      </c>
      <c r="M52">
        <v>1.779E-3</v>
      </c>
      <c r="N52" s="1">
        <f t="shared" si="2"/>
        <v>-1.3832402348320665</v>
      </c>
      <c r="O52" s="2">
        <f t="shared" si="2"/>
        <v>-3.1917778252597095</v>
      </c>
      <c r="P52" s="2">
        <f t="shared" si="2"/>
        <v>0.42528718089598405</v>
      </c>
      <c r="Q52" s="2">
        <f t="shared" si="6"/>
        <v>-0.32101177212742793</v>
      </c>
      <c r="R52" s="2">
        <f t="shared" si="6"/>
        <v>-0.5756336294170914</v>
      </c>
      <c r="S52" s="2">
        <f t="shared" si="6"/>
        <v>-6.6389914837764422E-2</v>
      </c>
      <c r="T52" s="2">
        <f t="shared" si="6"/>
        <v>-3.6628918531180367E-2</v>
      </c>
      <c r="U52" s="2">
        <f t="shared" si="6"/>
        <v>-0.47159732608894722</v>
      </c>
      <c r="V52" s="2">
        <f t="shared" si="6"/>
        <v>0.39859385651638635</v>
      </c>
      <c r="W52" s="2">
        <f t="shared" si="5"/>
        <v>-0.31109144002523326</v>
      </c>
      <c r="X52" s="2">
        <f t="shared" si="5"/>
        <v>-1.0747026444044239</v>
      </c>
      <c r="Y52" s="3">
        <f t="shared" si="5"/>
        <v>0.45251976435395747</v>
      </c>
    </row>
    <row r="53" spans="1:25">
      <c r="A53">
        <f t="shared" si="4"/>
        <v>48</v>
      </c>
      <c r="B53">
        <v>-0.53797399999999995</v>
      </c>
      <c r="C53">
        <v>-1.2358800000000001</v>
      </c>
      <c r="D53">
        <v>0.15993599999999999</v>
      </c>
      <c r="E53">
        <v>-1.2409999999999999E-3</v>
      </c>
      <c r="F53">
        <v>-2.235E-3</v>
      </c>
      <c r="G53">
        <v>-2.4800000000000001E-4</v>
      </c>
      <c r="H53">
        <v>-9.6000000000000002E-5</v>
      </c>
      <c r="I53">
        <v>-1.761E-3</v>
      </c>
      <c r="J53">
        <v>1.5690000000000001E-3</v>
      </c>
      <c r="K53">
        <v>-1.08E-3</v>
      </c>
      <c r="L53">
        <v>-4.0010000000000002E-3</v>
      </c>
      <c r="M53">
        <v>1.841E-3</v>
      </c>
      <c r="N53" s="1">
        <f t="shared" si="2"/>
        <v>-1.3684309595759183</v>
      </c>
      <c r="O53" s="2">
        <f t="shared" si="2"/>
        <v>-3.143676932938555</v>
      </c>
      <c r="P53" s="2">
        <f t="shared" si="2"/>
        <v>0.40682518848630994</v>
      </c>
      <c r="Q53" s="2">
        <f t="shared" si="6"/>
        <v>-0.31567005484163074</v>
      </c>
      <c r="R53" s="2">
        <f t="shared" si="6"/>
        <v>-0.5685113397026953</v>
      </c>
      <c r="S53" s="2">
        <f t="shared" si="6"/>
        <v>-6.3083137470366188E-2</v>
      </c>
      <c r="T53" s="2">
        <f t="shared" si="6"/>
        <v>-2.4419279020786912E-2</v>
      </c>
      <c r="U53" s="2">
        <f t="shared" si="6"/>
        <v>-0.44794114953755992</v>
      </c>
      <c r="V53" s="2">
        <f t="shared" si="6"/>
        <v>0.39910259149598609</v>
      </c>
      <c r="W53" s="2">
        <f t="shared" si="5"/>
        <v>-0.27471688898385277</v>
      </c>
      <c r="X53" s="2">
        <f t="shared" si="5"/>
        <v>-1.0177243266892546</v>
      </c>
      <c r="Y53" s="3">
        <f t="shared" si="5"/>
        <v>0.46829054872154896</v>
      </c>
    </row>
    <row r="54" spans="1:25">
      <c r="A54">
        <f t="shared" si="4"/>
        <v>49</v>
      </c>
      <c r="B54">
        <v>-0.53114899999999998</v>
      </c>
      <c r="C54">
        <v>-1.21641</v>
      </c>
      <c r="D54">
        <v>0.15410799999999999</v>
      </c>
      <c r="E54">
        <v>-1.2199999999999999E-3</v>
      </c>
      <c r="F54">
        <v>-2.2049999999999999E-3</v>
      </c>
      <c r="G54">
        <v>-2.3499999999999999E-4</v>
      </c>
      <c r="H54">
        <v>-5.3000000000000001E-5</v>
      </c>
      <c r="I54">
        <v>-1.6739999999999999E-3</v>
      </c>
      <c r="J54">
        <v>1.5679999999999999E-3</v>
      </c>
      <c r="K54">
        <v>-9.4600000000000001E-4</v>
      </c>
      <c r="L54">
        <v>-3.7889999999999998E-3</v>
      </c>
      <c r="M54">
        <v>1.8979999999999999E-3</v>
      </c>
      <c r="N54" s="1">
        <f t="shared" si="2"/>
        <v>-1.3510703783970777</v>
      </c>
      <c r="O54" s="2">
        <f t="shared" si="2"/>
        <v>-3.0941515826745216</v>
      </c>
      <c r="P54" s="2">
        <f t="shared" si="2"/>
        <v>0.39200065118077387</v>
      </c>
      <c r="Q54" s="2">
        <f t="shared" si="6"/>
        <v>-0.31032833755583367</v>
      </c>
      <c r="R54" s="2">
        <f t="shared" si="6"/>
        <v>-0.56088031500869939</v>
      </c>
      <c r="S54" s="2">
        <f t="shared" si="6"/>
        <v>-5.9776360102967961E-2</v>
      </c>
      <c r="T54" s="2">
        <f t="shared" si="6"/>
        <v>-1.3481476959392774E-2</v>
      </c>
      <c r="U54" s="2">
        <f t="shared" si="6"/>
        <v>-0.42581117792497175</v>
      </c>
      <c r="V54" s="2">
        <f t="shared" si="6"/>
        <v>0.39884822400618619</v>
      </c>
      <c r="W54" s="2">
        <f t="shared" si="5"/>
        <v>-0.24063164535067103</v>
      </c>
      <c r="X54" s="2">
        <f t="shared" si="5"/>
        <v>-0.96379841885168327</v>
      </c>
      <c r="Y54" s="3">
        <f t="shared" si="5"/>
        <v>0.48278949564014123</v>
      </c>
    </row>
    <row r="55" spans="1:25">
      <c r="A55">
        <f t="shared" si="4"/>
        <v>50</v>
      </c>
      <c r="B55">
        <v>-0.52344800000000002</v>
      </c>
      <c r="C55">
        <v>-1.19648</v>
      </c>
      <c r="D55">
        <v>0.149585</v>
      </c>
      <c r="E55">
        <v>-1.199E-3</v>
      </c>
      <c r="F55">
        <v>-2.1749999999999999E-3</v>
      </c>
      <c r="G55">
        <v>-2.22E-4</v>
      </c>
      <c r="H55">
        <v>-1.4E-5</v>
      </c>
      <c r="I55">
        <v>-1.593E-3</v>
      </c>
      <c r="J55">
        <v>1.5640000000000001E-3</v>
      </c>
      <c r="K55">
        <v>-8.1999999999999998E-4</v>
      </c>
      <c r="L55">
        <v>-3.588E-3</v>
      </c>
      <c r="M55">
        <v>1.949E-3</v>
      </c>
      <c r="N55" s="1">
        <f t="shared" si="2"/>
        <v>-1.3314815380075904</v>
      </c>
      <c r="O55" s="2">
        <f t="shared" si="2"/>
        <v>-3.0434561419574084</v>
      </c>
      <c r="P55" s="2">
        <f t="shared" si="2"/>
        <v>0.38049560961712603</v>
      </c>
      <c r="Q55" s="2">
        <f t="shared" si="6"/>
        <v>-0.30498662027003648</v>
      </c>
      <c r="R55" s="2">
        <f t="shared" si="6"/>
        <v>-0.55324929031470338</v>
      </c>
      <c r="S55" s="2">
        <f t="shared" si="6"/>
        <v>-5.6469582735569734E-2</v>
      </c>
      <c r="T55" s="2">
        <f t="shared" si="6"/>
        <v>-3.5611448571980912E-3</v>
      </c>
      <c r="U55" s="2">
        <f t="shared" si="6"/>
        <v>-0.40520741125118281</v>
      </c>
      <c r="V55" s="2">
        <f t="shared" si="6"/>
        <v>0.39783075404698681</v>
      </c>
      <c r="W55" s="2">
        <f t="shared" si="5"/>
        <v>-0.20858134163588821</v>
      </c>
      <c r="X55" s="2">
        <f t="shared" si="5"/>
        <v>-0.91267055340191083</v>
      </c>
      <c r="Y55" s="3">
        <f t="shared" si="5"/>
        <v>0.49576223761993427</v>
      </c>
    </row>
    <row r="56" spans="1:25">
      <c r="A56">
        <f t="shared" si="4"/>
        <v>51</v>
      </c>
      <c r="B56">
        <v>-0.514984</v>
      </c>
      <c r="C56">
        <v>-1.17621</v>
      </c>
      <c r="D56">
        <v>0.14624599999999999</v>
      </c>
      <c r="E56">
        <v>-1.1770000000000001E-3</v>
      </c>
      <c r="F56">
        <v>-2.1440000000000001E-3</v>
      </c>
      <c r="G56">
        <v>-2.0900000000000001E-4</v>
      </c>
      <c r="H56">
        <v>2.0000000000000002E-5</v>
      </c>
      <c r="I56">
        <v>-1.518E-3</v>
      </c>
      <c r="J56">
        <v>1.5579999999999999E-3</v>
      </c>
      <c r="K56">
        <v>-7.0200000000000004E-4</v>
      </c>
      <c r="L56">
        <v>-3.398E-3</v>
      </c>
      <c r="M56">
        <v>1.9949999999999998E-3</v>
      </c>
      <c r="N56" s="1">
        <f t="shared" si="2"/>
        <v>-1.3099518736709299</v>
      </c>
      <c r="O56" s="2">
        <f t="shared" si="2"/>
        <v>-2.9918958517749763</v>
      </c>
      <c r="P56" s="2">
        <f t="shared" si="2"/>
        <v>0.37200227913270856</v>
      </c>
      <c r="Q56" s="2">
        <f t="shared" si="6"/>
        <v>-0.29939053549443956</v>
      </c>
      <c r="R56" s="2">
        <f t="shared" si="6"/>
        <v>-0.54536389813090769</v>
      </c>
      <c r="S56" s="2">
        <f t="shared" si="6"/>
        <v>-5.3162805368171508E-2</v>
      </c>
      <c r="T56" s="2">
        <f t="shared" si="6"/>
        <v>5.087349795997273E-3</v>
      </c>
      <c r="U56" s="2">
        <f t="shared" si="6"/>
        <v>-0.386129849516193</v>
      </c>
      <c r="V56" s="2">
        <f t="shared" si="6"/>
        <v>0.39630454910818758</v>
      </c>
      <c r="W56" s="2">
        <f t="shared" si="5"/>
        <v>-0.17856597783950429</v>
      </c>
      <c r="X56" s="2">
        <f t="shared" si="5"/>
        <v>-0.86434073033993664</v>
      </c>
      <c r="Y56" s="3">
        <f t="shared" si="5"/>
        <v>0.50746314215072796</v>
      </c>
    </row>
    <row r="57" spans="1:25">
      <c r="A57">
        <f t="shared" si="4"/>
        <v>52</v>
      </c>
      <c r="B57">
        <v>-0.50586399999999998</v>
      </c>
      <c r="C57">
        <v>-1.15571</v>
      </c>
      <c r="D57">
        <v>0.143981</v>
      </c>
      <c r="E57">
        <v>-1.1540000000000001E-3</v>
      </c>
      <c r="F57">
        <v>-2.1120000000000002E-3</v>
      </c>
      <c r="G57">
        <v>-1.9699999999999999E-4</v>
      </c>
      <c r="H57">
        <v>5.0000000000000002E-5</v>
      </c>
      <c r="I57">
        <v>-1.449E-3</v>
      </c>
      <c r="J57">
        <v>1.5499999999999999E-3</v>
      </c>
      <c r="K57">
        <v>-5.9100000000000005E-4</v>
      </c>
      <c r="L57">
        <v>-3.2179999999999999E-3</v>
      </c>
      <c r="M57">
        <v>2.0349999999999999E-3</v>
      </c>
      <c r="N57" s="1">
        <f t="shared" si="2"/>
        <v>-1.2867535586011822</v>
      </c>
      <c r="O57" s="2">
        <f t="shared" si="2"/>
        <v>-2.9397505163660043</v>
      </c>
      <c r="P57" s="2">
        <f t="shared" si="2"/>
        <v>0.36624085548874169</v>
      </c>
      <c r="Q57" s="2">
        <f t="shared" si="6"/>
        <v>-0.29354008322904268</v>
      </c>
      <c r="R57" s="2">
        <f t="shared" si="6"/>
        <v>-0.53722413845731209</v>
      </c>
      <c r="S57" s="2">
        <f t="shared" si="6"/>
        <v>-5.011039549057314E-2</v>
      </c>
      <c r="T57" s="2">
        <f t="shared" si="6"/>
        <v>1.2718374489993182E-2</v>
      </c>
      <c r="U57" s="2">
        <f t="shared" si="6"/>
        <v>-0.36857849272000243</v>
      </c>
      <c r="V57" s="2">
        <f t="shared" si="6"/>
        <v>0.39426960918978865</v>
      </c>
      <c r="W57" s="2">
        <f t="shared" si="5"/>
        <v>-0.15033118647171945</v>
      </c>
      <c r="X57" s="2">
        <f t="shared" si="5"/>
        <v>-0.81855458217596122</v>
      </c>
      <c r="Y57" s="3">
        <f t="shared" si="5"/>
        <v>0.51763784174272254</v>
      </c>
    </row>
    <row r="58" spans="1:25">
      <c r="A58">
        <f t="shared" si="4"/>
        <v>53</v>
      </c>
      <c r="B58">
        <v>-0.49618400000000001</v>
      </c>
      <c r="C58">
        <v>-1.1350499999999999</v>
      </c>
      <c r="D58">
        <v>0.142683</v>
      </c>
      <c r="E58">
        <v>-1.132E-3</v>
      </c>
      <c r="F58">
        <v>-2.0790000000000001E-3</v>
      </c>
      <c r="G58">
        <v>-1.84E-4</v>
      </c>
      <c r="H58">
        <v>7.7000000000000001E-5</v>
      </c>
      <c r="I58">
        <v>-1.3849999999999999E-3</v>
      </c>
      <c r="J58">
        <v>1.5399999999999999E-3</v>
      </c>
      <c r="K58">
        <v>-4.8799999999999999E-4</v>
      </c>
      <c r="L58">
        <v>-3.0479999999999999E-3</v>
      </c>
      <c r="M58">
        <v>2.0720000000000001E-3</v>
      </c>
      <c r="N58" s="1">
        <f t="shared" si="2"/>
        <v>-1.2621307855885555</v>
      </c>
      <c r="O58" s="2">
        <f t="shared" si="2"/>
        <v>-2.8871981929733521</v>
      </c>
      <c r="P58" s="2">
        <f t="shared" si="2"/>
        <v>0.36293916547113947</v>
      </c>
      <c r="Q58" s="2">
        <f t="shared" si="6"/>
        <v>-0.28794399845344565</v>
      </c>
      <c r="R58" s="2">
        <f t="shared" si="6"/>
        <v>-0.52883001129391649</v>
      </c>
      <c r="S58" s="2">
        <f t="shared" si="6"/>
        <v>-4.6803618123174913E-2</v>
      </c>
      <c r="T58" s="2">
        <f t="shared" si="6"/>
        <v>1.9586296714589502E-2</v>
      </c>
      <c r="U58" s="2">
        <f t="shared" si="6"/>
        <v>-0.35229897337281113</v>
      </c>
      <c r="V58" s="2">
        <f t="shared" si="6"/>
        <v>0.39172593429179003</v>
      </c>
      <c r="W58" s="2">
        <f t="shared" si="5"/>
        <v>-0.12413133502233345</v>
      </c>
      <c r="X58" s="2">
        <f t="shared" si="5"/>
        <v>-0.77531210890998448</v>
      </c>
      <c r="Y58" s="3">
        <f t="shared" si="5"/>
        <v>0.52704943886531752</v>
      </c>
    </row>
    <row r="59" spans="1:25">
      <c r="A59">
        <f t="shared" si="4"/>
        <v>54</v>
      </c>
      <c r="B59">
        <v>-0.48603099999999999</v>
      </c>
      <c r="C59">
        <v>-1.1143099999999999</v>
      </c>
      <c r="D59">
        <v>0.14224899999999999</v>
      </c>
      <c r="E59">
        <v>-1.109E-3</v>
      </c>
      <c r="F59">
        <v>-2.0460000000000001E-3</v>
      </c>
      <c r="G59">
        <v>-1.7200000000000001E-4</v>
      </c>
      <c r="H59">
        <v>1.01E-4</v>
      </c>
      <c r="I59">
        <v>-1.3259999999999999E-3</v>
      </c>
      <c r="J59">
        <v>1.5280000000000001E-3</v>
      </c>
      <c r="K59">
        <v>-3.9199999999999999E-4</v>
      </c>
      <c r="L59">
        <v>-2.8890000000000001E-3</v>
      </c>
      <c r="M59">
        <v>2.104E-3</v>
      </c>
      <c r="N59" s="1">
        <f t="shared" si="2"/>
        <v>-1.2363048543491753</v>
      </c>
      <c r="O59" s="2">
        <f t="shared" si="2"/>
        <v>-2.8344423755888606</v>
      </c>
      <c r="P59" s="2">
        <f t="shared" si="2"/>
        <v>0.36183521056540802</v>
      </c>
      <c r="Q59" s="2">
        <f t="shared" si="6"/>
        <v>-0.28209354618804877</v>
      </c>
      <c r="R59" s="2">
        <f t="shared" si="6"/>
        <v>-0.520435884130521</v>
      </c>
      <c r="S59" s="2">
        <f t="shared" si="6"/>
        <v>-4.3751208245576552E-2</v>
      </c>
      <c r="T59" s="2">
        <f t="shared" si="6"/>
        <v>2.5691116469786227E-2</v>
      </c>
      <c r="U59" s="2">
        <f t="shared" si="6"/>
        <v>-0.33729129147461917</v>
      </c>
      <c r="V59" s="2">
        <f t="shared" si="6"/>
        <v>0.38867352441419173</v>
      </c>
      <c r="W59" s="2">
        <f t="shared" si="5"/>
        <v>-9.9712056001546548E-2</v>
      </c>
      <c r="X59" s="2">
        <f t="shared" si="5"/>
        <v>-0.73486767803180608</v>
      </c>
      <c r="Y59" s="3">
        <f t="shared" si="5"/>
        <v>0.53518919853891311</v>
      </c>
    </row>
    <row r="60" spans="1:25">
      <c r="A60">
        <f t="shared" si="4"/>
        <v>55</v>
      </c>
      <c r="B60">
        <v>-0.47548499999999999</v>
      </c>
      <c r="C60">
        <v>-1.09355</v>
      </c>
      <c r="D60">
        <v>0.14258399999999999</v>
      </c>
      <c r="E60">
        <v>-1.0859999999999999E-3</v>
      </c>
      <c r="F60">
        <v>-2.0119999999999999E-3</v>
      </c>
      <c r="G60">
        <v>-1.5899999999999999E-4</v>
      </c>
      <c r="H60">
        <v>1.22E-4</v>
      </c>
      <c r="I60">
        <v>-1.2719999999999999E-3</v>
      </c>
      <c r="J60">
        <v>1.5150000000000001E-3</v>
      </c>
      <c r="K60">
        <v>-3.0299999999999999E-4</v>
      </c>
      <c r="L60">
        <v>-2.7390000000000001E-3</v>
      </c>
      <c r="M60">
        <v>2.1329999999999999E-3</v>
      </c>
      <c r="N60" s="1">
        <f t="shared" si="2"/>
        <v>-1.2094792588748817</v>
      </c>
      <c r="O60" s="2">
        <f t="shared" si="2"/>
        <v>-2.781635684706409</v>
      </c>
      <c r="P60" s="2">
        <f t="shared" si="2"/>
        <v>0.36268734165623756</v>
      </c>
      <c r="Q60" s="2">
        <f t="shared" si="6"/>
        <v>-0.27624309392265189</v>
      </c>
      <c r="R60" s="2">
        <f t="shared" si="6"/>
        <v>-0.5117873894773256</v>
      </c>
      <c r="S60" s="2">
        <f t="shared" si="6"/>
        <v>-4.0444430878178311E-2</v>
      </c>
      <c r="T60" s="2">
        <f t="shared" si="6"/>
        <v>3.1032833755583362E-2</v>
      </c>
      <c r="U60" s="2">
        <f t="shared" si="6"/>
        <v>-0.32355544702542649</v>
      </c>
      <c r="V60" s="2">
        <f t="shared" si="6"/>
        <v>0.38536674704679341</v>
      </c>
      <c r="W60" s="2">
        <f t="shared" si="5"/>
        <v>-7.7073349409358685E-2</v>
      </c>
      <c r="X60" s="2">
        <f t="shared" si="5"/>
        <v>-0.69671255456182668</v>
      </c>
      <c r="Y60" s="3">
        <f t="shared" si="5"/>
        <v>0.54256585574310912</v>
      </c>
    </row>
    <row r="61" spans="1:25">
      <c r="A61">
        <f t="shared" si="4"/>
        <v>56</v>
      </c>
      <c r="B61">
        <v>-0.464619</v>
      </c>
      <c r="C61">
        <v>-1.07283</v>
      </c>
      <c r="D61">
        <v>0.143592</v>
      </c>
      <c r="E61">
        <v>-1.0629999999999999E-3</v>
      </c>
      <c r="F61">
        <v>-1.9780000000000002E-3</v>
      </c>
      <c r="G61">
        <v>-1.47E-4</v>
      </c>
      <c r="H61">
        <v>1.3999999999999999E-4</v>
      </c>
      <c r="I61">
        <v>-1.2229999999999999E-3</v>
      </c>
      <c r="J61">
        <v>1.5020000000000001E-3</v>
      </c>
      <c r="K61">
        <v>-2.2000000000000001E-4</v>
      </c>
      <c r="L61">
        <v>-2.598E-3</v>
      </c>
      <c r="M61">
        <v>2.1570000000000001E-3</v>
      </c>
      <c r="N61" s="1">
        <f t="shared" si="2"/>
        <v>-1.1818396874332284</v>
      </c>
      <c r="O61" s="2">
        <f t="shared" si="2"/>
        <v>-2.7289307408198771</v>
      </c>
      <c r="P61" s="2">
        <f t="shared" si="2"/>
        <v>0.36525136595342023</v>
      </c>
      <c r="Q61" s="2">
        <f t="shared" si="6"/>
        <v>-0.27039264165725502</v>
      </c>
      <c r="R61" s="2">
        <f t="shared" si="6"/>
        <v>-0.50313889482413032</v>
      </c>
      <c r="S61" s="2">
        <f t="shared" si="6"/>
        <v>-3.7392021000579957E-2</v>
      </c>
      <c r="T61" s="2">
        <f t="shared" si="6"/>
        <v>3.5611448571980911E-2</v>
      </c>
      <c r="U61" s="2">
        <f t="shared" si="6"/>
        <v>-0.31109144002523326</v>
      </c>
      <c r="V61" s="2">
        <f t="shared" si="6"/>
        <v>0.38205996967939521</v>
      </c>
      <c r="W61" s="2">
        <f t="shared" si="5"/>
        <v>-5.596084775597001E-2</v>
      </c>
      <c r="X61" s="2">
        <f t="shared" si="5"/>
        <v>-0.66084673850004583</v>
      </c>
      <c r="Y61" s="3">
        <f t="shared" si="5"/>
        <v>0.54867067549830595</v>
      </c>
    </row>
    <row r="62" spans="1:25">
      <c r="A62">
        <f t="shared" si="4"/>
        <v>57</v>
      </c>
      <c r="B62">
        <v>-0.45349899999999999</v>
      </c>
      <c r="C62">
        <v>-1.0521799999999999</v>
      </c>
      <c r="D62">
        <v>0.14518600000000001</v>
      </c>
      <c r="E62">
        <v>-1.039E-3</v>
      </c>
      <c r="F62">
        <v>-1.944E-3</v>
      </c>
      <c r="G62">
        <v>-1.35E-4</v>
      </c>
      <c r="H62">
        <v>1.55E-4</v>
      </c>
      <c r="I62">
        <v>-1.1770000000000001E-3</v>
      </c>
      <c r="J62">
        <v>1.487E-3</v>
      </c>
      <c r="K62">
        <v>-1.44E-4</v>
      </c>
      <c r="L62">
        <v>-2.4659999999999999E-3</v>
      </c>
      <c r="M62">
        <v>2.1789999999999999E-3</v>
      </c>
      <c r="N62" s="1">
        <f t="shared" si="2"/>
        <v>-1.1535540225674836</v>
      </c>
      <c r="O62" s="2">
        <f t="shared" si="2"/>
        <v>-2.676403854176205</v>
      </c>
      <c r="P62" s="2">
        <f t="shared" si="2"/>
        <v>0.36930598374083007</v>
      </c>
      <c r="Q62" s="2">
        <f t="shared" si="6"/>
        <v>-0.2642878219020583</v>
      </c>
      <c r="R62" s="2">
        <f t="shared" si="6"/>
        <v>-0.49449040017093493</v>
      </c>
      <c r="S62" s="2">
        <f t="shared" si="6"/>
        <v>-3.4339611122981596E-2</v>
      </c>
      <c r="T62" s="2">
        <f t="shared" si="6"/>
        <v>3.9426960918978869E-2</v>
      </c>
      <c r="U62" s="2">
        <f t="shared" si="6"/>
        <v>-0.29939053549443956</v>
      </c>
      <c r="V62" s="2">
        <f t="shared" si="6"/>
        <v>0.37824445733239725</v>
      </c>
      <c r="W62" s="2">
        <f t="shared" si="5"/>
        <v>-3.6628918531180367E-2</v>
      </c>
      <c r="X62" s="2">
        <f t="shared" si="5"/>
        <v>-0.62727022984646374</v>
      </c>
      <c r="Y62" s="3">
        <f t="shared" si="5"/>
        <v>0.55426676027390287</v>
      </c>
    </row>
    <row r="63" spans="1:25">
      <c r="A63">
        <f t="shared" si="4"/>
        <v>58</v>
      </c>
      <c r="B63">
        <v>-0.44218499999999999</v>
      </c>
      <c r="C63">
        <v>-1.03165</v>
      </c>
      <c r="D63">
        <v>0.14727799999999999</v>
      </c>
      <c r="E63">
        <v>-1.016E-3</v>
      </c>
      <c r="F63">
        <v>-1.9090000000000001E-3</v>
      </c>
      <c r="G63">
        <v>-1.2300000000000001E-4</v>
      </c>
      <c r="H63">
        <v>1.6799999999999999E-4</v>
      </c>
      <c r="I63">
        <v>-1.1349999999999999E-3</v>
      </c>
      <c r="J63">
        <v>1.4710000000000001E-3</v>
      </c>
      <c r="K63">
        <v>-7.2999999999999999E-5</v>
      </c>
      <c r="L63">
        <v>-2.3419999999999999E-3</v>
      </c>
      <c r="M63">
        <v>2.1970000000000002E-3</v>
      </c>
      <c r="N63" s="1">
        <f t="shared" si="2"/>
        <v>-1.1247748847715271</v>
      </c>
      <c r="O63" s="2">
        <f t="shared" si="2"/>
        <v>-2.6241822085202933</v>
      </c>
      <c r="P63" s="2">
        <f t="shared" si="2"/>
        <v>0.37462735162744315</v>
      </c>
      <c r="Q63" s="2">
        <f t="shared" si="6"/>
        <v>-0.25843736963666147</v>
      </c>
      <c r="R63" s="2">
        <f t="shared" si="6"/>
        <v>-0.48558753802793975</v>
      </c>
      <c r="S63" s="2">
        <f t="shared" si="6"/>
        <v>-3.1287201245383228E-2</v>
      </c>
      <c r="T63" s="2">
        <f t="shared" si="6"/>
        <v>4.2733738286377089E-2</v>
      </c>
      <c r="U63" s="2">
        <f t="shared" si="6"/>
        <v>-0.28870710092284524</v>
      </c>
      <c r="V63" s="2">
        <f t="shared" si="6"/>
        <v>0.37417457749559946</v>
      </c>
      <c r="W63" s="2">
        <f t="shared" si="5"/>
        <v>-1.8568826755390046E-2</v>
      </c>
      <c r="X63" s="2">
        <f t="shared" si="5"/>
        <v>-0.59572866111128064</v>
      </c>
      <c r="Y63" s="3">
        <f t="shared" si="5"/>
        <v>0.55884537509030041</v>
      </c>
    </row>
    <row r="64" spans="1:25">
      <c r="A64">
        <f t="shared" si="4"/>
        <v>59</v>
      </c>
      <c r="B64">
        <v>-0.43073099999999998</v>
      </c>
      <c r="C64">
        <v>-1.01125</v>
      </c>
      <c r="D64">
        <v>0.149788</v>
      </c>
      <c r="E64">
        <v>-9.9299999999999996E-4</v>
      </c>
      <c r="F64">
        <v>-1.8749999999999999E-3</v>
      </c>
      <c r="G64">
        <v>-1.11E-4</v>
      </c>
      <c r="H64">
        <v>1.7899999999999999E-4</v>
      </c>
      <c r="I64">
        <v>-1.0970000000000001E-3</v>
      </c>
      <c r="J64">
        <v>1.4549999999999999E-3</v>
      </c>
      <c r="K64" s="13">
        <v>-7.1999999999999997E-6</v>
      </c>
      <c r="L64">
        <v>-2.2269999999999998E-3</v>
      </c>
      <c r="M64">
        <v>2.212E-3</v>
      </c>
      <c r="N64" s="1">
        <f t="shared" si="2"/>
        <v>-1.0956396324898507</v>
      </c>
      <c r="O64" s="2">
        <f t="shared" si="2"/>
        <v>-2.5722912406011211</v>
      </c>
      <c r="P64" s="2">
        <f t="shared" si="2"/>
        <v>0.38101197562141981</v>
      </c>
      <c r="Q64" s="2">
        <f t="shared" si="6"/>
        <v>-0.2525869173712646</v>
      </c>
      <c r="R64" s="2">
        <f t="shared" si="6"/>
        <v>-0.47693904337474435</v>
      </c>
      <c r="S64" s="2">
        <f t="shared" si="6"/>
        <v>-2.8234791367784867E-2</v>
      </c>
      <c r="T64" s="2">
        <f t="shared" si="6"/>
        <v>4.5531780674175591E-2</v>
      </c>
      <c r="U64" s="2">
        <f t="shared" si="6"/>
        <v>-0.27904113631045047</v>
      </c>
      <c r="V64" s="2">
        <f t="shared" si="6"/>
        <v>0.37010469765880161</v>
      </c>
      <c r="W64" s="2">
        <f t="shared" si="5"/>
        <v>-1.8314459265590182E-3</v>
      </c>
      <c r="X64" s="2">
        <f t="shared" si="5"/>
        <v>-0.56647639978429631</v>
      </c>
      <c r="Y64" s="3">
        <f t="shared" si="5"/>
        <v>0.56266088743729847</v>
      </c>
    </row>
    <row r="65" spans="1:25" ht="15.75" thickBot="1">
      <c r="A65">
        <f t="shared" si="4"/>
        <v>60</v>
      </c>
      <c r="B65">
        <v>-0.419186</v>
      </c>
      <c r="C65">
        <v>-0.99100999999999995</v>
      </c>
      <c r="D65">
        <v>0.15263699999999999</v>
      </c>
      <c r="E65">
        <v>-9.7000000000000005E-4</v>
      </c>
      <c r="F65">
        <v>-1.8400000000000001E-3</v>
      </c>
      <c r="G65">
        <v>-1E-4</v>
      </c>
      <c r="H65">
        <v>1.8900000000000001E-4</v>
      </c>
      <c r="I65">
        <v>-1.062E-3</v>
      </c>
      <c r="J65">
        <v>1.439E-3</v>
      </c>
      <c r="K65">
        <v>5.3000000000000001E-5</v>
      </c>
      <c r="L65">
        <v>-2.1189999999999998E-3</v>
      </c>
      <c r="M65">
        <v>2.225E-3</v>
      </c>
      <c r="N65" s="4">
        <f t="shared" si="2"/>
        <v>-1.0662729057924565</v>
      </c>
      <c r="O65" s="5">
        <f t="shared" si="2"/>
        <v>-2.5208072606656287</v>
      </c>
      <c r="P65" s="5">
        <f t="shared" si="2"/>
        <v>0.38825890540581787</v>
      </c>
      <c r="Q65" s="5">
        <f t="shared" si="6"/>
        <v>-0.24673646510586775</v>
      </c>
      <c r="R65" s="5">
        <f t="shared" si="6"/>
        <v>-0.46803618123174912</v>
      </c>
      <c r="S65" s="5">
        <f t="shared" si="6"/>
        <v>-2.5436748979986365E-2</v>
      </c>
      <c r="T65" s="5">
        <f t="shared" si="6"/>
        <v>4.8075455572174228E-2</v>
      </c>
      <c r="U65" s="5">
        <f t="shared" si="6"/>
        <v>-0.27013827416745523</v>
      </c>
      <c r="V65" s="5">
        <f t="shared" si="6"/>
        <v>0.36603481782200381</v>
      </c>
      <c r="W65" s="5">
        <f t="shared" si="5"/>
        <v>1.3481476959392774E-2</v>
      </c>
      <c r="X65" s="5">
        <f t="shared" si="5"/>
        <v>-0.53900471088591106</v>
      </c>
      <c r="Y65" s="6">
        <f t="shared" si="5"/>
        <v>0.56596766480469662</v>
      </c>
    </row>
    <row r="139" spans="30:30">
      <c r="AD139" s="13"/>
    </row>
  </sheetData>
  <mergeCells count="2">
    <mergeCell ref="B2:J2"/>
    <mergeCell ref="N2:V2"/>
  </mergeCells>
  <phoneticPr fontId="37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honeticPr fontId="374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5"/>
  <sheetViews>
    <sheetView zoomScale="70" zoomScaleNormal="70" workbookViewId="0">
      <selection activeCell="AB13" sqref="AB13"/>
    </sheetView>
  </sheetViews>
  <sheetFormatPr defaultRowHeight="15"/>
  <cols>
    <col min="2" max="2" width="10.5703125" bestFit="1" customWidth="1"/>
    <col min="10" max="10" width="11.140625" customWidth="1"/>
    <col min="14" max="14" width="11.140625" customWidth="1"/>
    <col min="16" max="16" width="15.28515625" customWidth="1"/>
  </cols>
  <sheetData>
    <row r="1" spans="1:25" ht="15.75" thickBot="1"/>
    <row r="2" spans="1:25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18"/>
      <c r="L2" s="18"/>
      <c r="M2" s="19"/>
      <c r="N2" s="46" t="s">
        <v>9</v>
      </c>
      <c r="O2" s="47"/>
      <c r="P2" s="47"/>
      <c r="Q2" s="47"/>
      <c r="R2" s="47"/>
      <c r="S2" s="47"/>
      <c r="T2" s="47"/>
      <c r="U2" s="47"/>
      <c r="V2" s="47"/>
      <c r="W2" s="16"/>
      <c r="X2" s="16"/>
      <c r="Y2" s="17"/>
    </row>
    <row r="3" spans="1:25">
      <c r="B3" s="1"/>
      <c r="C3" s="7"/>
      <c r="D3" s="7"/>
      <c r="E3" s="7"/>
      <c r="F3" s="7"/>
      <c r="G3" s="7"/>
      <c r="H3" s="7"/>
      <c r="I3" s="7"/>
      <c r="J3" s="7"/>
      <c r="K3" s="7"/>
      <c r="L3" s="7"/>
      <c r="M3" s="14"/>
      <c r="N3" s="8" t="s">
        <v>6</v>
      </c>
      <c r="O3" s="9">
        <v>50</v>
      </c>
      <c r="P3" s="9" t="s">
        <v>7</v>
      </c>
      <c r="Q3" s="9">
        <f>O3/B5</f>
        <v>2.5446328603709056</v>
      </c>
      <c r="R3" s="9"/>
      <c r="S3" s="9"/>
      <c r="T3" s="9"/>
      <c r="U3" s="9"/>
      <c r="V3" s="9"/>
      <c r="W3" s="2"/>
      <c r="X3" s="2"/>
      <c r="Y3" s="3"/>
    </row>
    <row r="4" spans="1:25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20" t="s">
        <v>20</v>
      </c>
      <c r="L4" s="2" t="s">
        <v>1</v>
      </c>
      <c r="M4" s="3" t="s">
        <v>2</v>
      </c>
      <c r="N4" s="1" t="s">
        <v>4</v>
      </c>
      <c r="O4" s="2" t="s">
        <v>1</v>
      </c>
      <c r="P4" s="2" t="s">
        <v>2</v>
      </c>
      <c r="Q4" s="2" t="s">
        <v>5</v>
      </c>
      <c r="R4" s="2" t="s">
        <v>1</v>
      </c>
      <c r="S4" s="2" t="s">
        <v>2</v>
      </c>
      <c r="T4" s="2" t="s">
        <v>3</v>
      </c>
      <c r="U4" s="2" t="s">
        <v>1</v>
      </c>
      <c r="V4" s="2" t="s">
        <v>2</v>
      </c>
      <c r="W4" s="20" t="s">
        <v>20</v>
      </c>
      <c r="X4" s="2" t="s">
        <v>1</v>
      </c>
      <c r="Y4" s="3" t="s">
        <v>2</v>
      </c>
    </row>
    <row r="5" spans="1:25">
      <c r="A5">
        <v>0</v>
      </c>
      <c r="B5">
        <v>19.6492</v>
      </c>
      <c r="C5">
        <v>18.261299999999999</v>
      </c>
      <c r="D5">
        <v>21.036999999999999</v>
      </c>
      <c r="E5">
        <v>-2.61E-4</v>
      </c>
      <c r="F5">
        <v>-5.6099999999999998E-4</v>
      </c>
      <c r="G5">
        <v>3.8999999999999999E-5</v>
      </c>
      <c r="H5">
        <v>1.63E-4</v>
      </c>
      <c r="I5">
        <v>-1.635E-3</v>
      </c>
      <c r="J5">
        <v>1.9620000000000002E-3</v>
      </c>
      <c r="K5">
        <v>1.0169999999999999E-3</v>
      </c>
      <c r="L5">
        <v>-1.4430000000000001E-3</v>
      </c>
      <c r="M5">
        <v>3.4770000000000001E-3</v>
      </c>
      <c r="N5" s="1">
        <f>B5*$Q$3</f>
        <v>50</v>
      </c>
      <c r="O5" s="2">
        <f t="shared" ref="O5:P20" si="0">C5*$Q$3</f>
        <v>46.468304053091217</v>
      </c>
      <c r="P5" s="2">
        <f t="shared" si="0"/>
        <v>53.531441483622743</v>
      </c>
      <c r="Q5" s="2">
        <f>100*E5*$Q$3</f>
        <v>-6.6414917655680639E-2</v>
      </c>
      <c r="R5" s="2">
        <f t="shared" ref="R5:Y20" si="1">100*F5*$Q$3</f>
        <v>-0.1427539034668078</v>
      </c>
      <c r="S5" s="2">
        <f t="shared" si="1"/>
        <v>9.9240681554465318E-3</v>
      </c>
      <c r="T5" s="2">
        <f t="shared" si="1"/>
        <v>4.1477515624045766E-2</v>
      </c>
      <c r="U5" s="2">
        <f t="shared" si="1"/>
        <v>-0.41604747267064307</v>
      </c>
      <c r="V5" s="2">
        <f t="shared" si="1"/>
        <v>0.4992569672047717</v>
      </c>
      <c r="W5" s="2">
        <f t="shared" si="1"/>
        <v>0.25878916189972107</v>
      </c>
      <c r="X5" s="2">
        <f t="shared" si="1"/>
        <v>-0.36719052175152173</v>
      </c>
      <c r="Y5" s="3">
        <f t="shared" si="1"/>
        <v>0.88476884555096391</v>
      </c>
    </row>
    <row r="6" spans="1:25">
      <c r="A6">
        <f>A5+1</f>
        <v>1</v>
      </c>
      <c r="B6">
        <v>13.706300000000001</v>
      </c>
      <c r="C6">
        <v>11.555899999999999</v>
      </c>
      <c r="D6">
        <v>15.8567</v>
      </c>
      <c r="E6">
        <v>-1.8599999999999999E-4</v>
      </c>
      <c r="F6">
        <v>-5.8799999999999998E-4</v>
      </c>
      <c r="G6">
        <v>2.1699999999999999E-4</v>
      </c>
      <c r="H6">
        <v>-5.3399999999999997E-4</v>
      </c>
      <c r="I6">
        <v>-2.954E-3</v>
      </c>
      <c r="J6">
        <v>1.885E-3</v>
      </c>
      <c r="K6">
        <v>9.4399999999999996E-4</v>
      </c>
      <c r="L6">
        <v>-2.0969999999999999E-3</v>
      </c>
      <c r="M6">
        <v>3.9849999999999998E-3</v>
      </c>
      <c r="N6" s="1">
        <f t="shared" ref="N6:P65" si="2">B6*$Q$3</f>
        <v>34.877501374101747</v>
      </c>
      <c r="O6" s="2">
        <f t="shared" si="0"/>
        <v>29.405522871160148</v>
      </c>
      <c r="P6" s="2">
        <f t="shared" si="0"/>
        <v>40.349479877043336</v>
      </c>
      <c r="Q6" s="2">
        <f t="shared" ref="Q6:Y47" si="3">100*E6*$Q$3</f>
        <v>-4.7330171202898841E-2</v>
      </c>
      <c r="R6" s="2">
        <f t="shared" si="1"/>
        <v>-0.14962441218980924</v>
      </c>
      <c r="S6" s="2">
        <f t="shared" si="1"/>
        <v>5.5218533070048655E-2</v>
      </c>
      <c r="T6" s="2">
        <f t="shared" si="1"/>
        <v>-0.13588339474380634</v>
      </c>
      <c r="U6" s="2">
        <f t="shared" si="1"/>
        <v>-0.75168454695356557</v>
      </c>
      <c r="V6" s="2">
        <f t="shared" si="1"/>
        <v>0.47966329417991571</v>
      </c>
      <c r="W6" s="2">
        <f t="shared" si="1"/>
        <v>0.24021334201901348</v>
      </c>
      <c r="X6" s="2">
        <f t="shared" si="1"/>
        <v>-0.53360951081977892</v>
      </c>
      <c r="Y6" s="3">
        <f t="shared" si="1"/>
        <v>1.0140361948578058</v>
      </c>
    </row>
    <row r="7" spans="1:25">
      <c r="A7">
        <f t="shared" ref="A7:A65" si="4">A6+1</f>
        <v>2</v>
      </c>
      <c r="B7">
        <v>10.491099999999999</v>
      </c>
      <c r="C7">
        <v>8.0355399999999992</v>
      </c>
      <c r="D7">
        <v>12.9467</v>
      </c>
      <c r="E7">
        <v>-2.31E-4</v>
      </c>
      <c r="F7">
        <v>-6.6200000000000005E-4</v>
      </c>
      <c r="G7">
        <v>2.0000000000000001E-4</v>
      </c>
      <c r="H7">
        <v>-1.6479999999999999E-3</v>
      </c>
      <c r="I7">
        <v>-4.6340000000000001E-3</v>
      </c>
      <c r="J7">
        <v>1.338E-3</v>
      </c>
      <c r="K7">
        <v>-8.3100000000000003E-4</v>
      </c>
      <c r="L7">
        <v>-4.2820000000000002E-3</v>
      </c>
      <c r="M7">
        <v>2.6189999999999998E-3</v>
      </c>
      <c r="N7" s="1">
        <f t="shared" si="2"/>
        <v>26.695997801437208</v>
      </c>
      <c r="O7" s="2">
        <f t="shared" si="0"/>
        <v>20.447499134824824</v>
      </c>
      <c r="P7" s="2">
        <f t="shared" si="0"/>
        <v>32.944598253364006</v>
      </c>
      <c r="Q7" s="2">
        <f t="shared" si="3"/>
        <v>-5.8781019074567918E-2</v>
      </c>
      <c r="R7" s="2">
        <f t="shared" si="1"/>
        <v>-0.16845469535655397</v>
      </c>
      <c r="S7" s="2">
        <f t="shared" si="1"/>
        <v>5.0892657207418111E-2</v>
      </c>
      <c r="T7" s="2">
        <f t="shared" si="1"/>
        <v>-0.41935549538912525</v>
      </c>
      <c r="U7" s="2">
        <f t="shared" si="1"/>
        <v>-1.1791828674958778</v>
      </c>
      <c r="V7" s="2">
        <f t="shared" si="1"/>
        <v>0.34047187671762719</v>
      </c>
      <c r="W7" s="2">
        <f t="shared" si="1"/>
        <v>-0.21145899069682228</v>
      </c>
      <c r="X7" s="2">
        <f t="shared" si="1"/>
        <v>-1.0896117908108218</v>
      </c>
      <c r="Y7" s="3">
        <f t="shared" si="1"/>
        <v>0.66643934613114009</v>
      </c>
    </row>
    <row r="8" spans="1:25">
      <c r="A8">
        <f t="shared" si="4"/>
        <v>3</v>
      </c>
      <c r="B8">
        <v>6.1535399999999996</v>
      </c>
      <c r="C8">
        <v>3.5722800000000001</v>
      </c>
      <c r="D8">
        <v>8.7347999999999999</v>
      </c>
      <c r="E8">
        <v>-1.92E-4</v>
      </c>
      <c r="F8">
        <v>-6.4899999999999995E-4</v>
      </c>
      <c r="G8">
        <v>2.6600000000000001E-4</v>
      </c>
      <c r="H8">
        <v>-3.627E-3</v>
      </c>
      <c r="I8">
        <v>-7.0179999999999999E-3</v>
      </c>
      <c r="J8">
        <v>-2.3599999999999999E-4</v>
      </c>
      <c r="K8">
        <v>-2.1740000000000002E-3</v>
      </c>
      <c r="L8">
        <v>-5.8840000000000003E-3</v>
      </c>
      <c r="M8">
        <v>1.5349999999999999E-3</v>
      </c>
      <c r="N8" s="1">
        <f t="shared" si="2"/>
        <v>15.658500091606781</v>
      </c>
      <c r="O8" s="2">
        <f t="shared" si="0"/>
        <v>9.0901410744457785</v>
      </c>
      <c r="P8" s="2">
        <f t="shared" si="0"/>
        <v>22.226859108767787</v>
      </c>
      <c r="Q8" s="2">
        <f t="shared" si="3"/>
        <v>-4.8856950919121393E-2</v>
      </c>
      <c r="R8" s="2">
        <f t="shared" si="1"/>
        <v>-0.16514667263807178</v>
      </c>
      <c r="S8" s="2">
        <f t="shared" si="1"/>
        <v>6.7687234085866091E-2</v>
      </c>
      <c r="T8" s="2">
        <f t="shared" si="1"/>
        <v>-0.92293833845652751</v>
      </c>
      <c r="U8" s="2">
        <f t="shared" si="1"/>
        <v>-1.7858233414083016</v>
      </c>
      <c r="V8" s="2">
        <f t="shared" si="1"/>
        <v>-6.005333550475337E-2</v>
      </c>
      <c r="W8" s="2">
        <f t="shared" si="1"/>
        <v>-0.55320318384463496</v>
      </c>
      <c r="X8" s="2">
        <f t="shared" si="1"/>
        <v>-1.4972619750422409</v>
      </c>
      <c r="Y8" s="3">
        <f t="shared" si="1"/>
        <v>0.39060114406693403</v>
      </c>
    </row>
    <row r="9" spans="1:25">
      <c r="A9">
        <f t="shared" si="4"/>
        <v>4</v>
      </c>
      <c r="B9">
        <v>6.7388399999999997</v>
      </c>
      <c r="C9">
        <v>4.6017000000000001</v>
      </c>
      <c r="D9">
        <v>8.8759800000000002</v>
      </c>
      <c r="E9">
        <v>-4.3899999999999999E-4</v>
      </c>
      <c r="F9">
        <v>-8.6799999999999996E-4</v>
      </c>
      <c r="G9" s="13">
        <v>-1.0000000000000001E-5</v>
      </c>
      <c r="H9">
        <v>-5.1630000000000001E-3</v>
      </c>
      <c r="I9">
        <v>-8.5369999999999994E-3</v>
      </c>
      <c r="J9">
        <v>-1.7899999999999999E-3</v>
      </c>
      <c r="K9">
        <v>-3.7929999999999999E-3</v>
      </c>
      <c r="L9">
        <v>-7.1659999999999996E-3</v>
      </c>
      <c r="M9">
        <v>-4.2000000000000002E-4</v>
      </c>
      <c r="N9" s="1">
        <f t="shared" si="2"/>
        <v>17.147873704781873</v>
      </c>
      <c r="O9" s="2">
        <f t="shared" si="0"/>
        <v>11.709637033568796</v>
      </c>
      <c r="P9" s="2">
        <f t="shared" si="0"/>
        <v>22.586110375994952</v>
      </c>
      <c r="Q9" s="2">
        <f t="shared" si="3"/>
        <v>-0.11170938257028276</v>
      </c>
      <c r="R9" s="2">
        <f t="shared" si="1"/>
        <v>-0.22087413228019462</v>
      </c>
      <c r="S9" s="2">
        <f t="shared" si="1"/>
        <v>-2.5446328603709058E-3</v>
      </c>
      <c r="T9" s="2">
        <f t="shared" si="1"/>
        <v>-1.3137939458094985</v>
      </c>
      <c r="U9" s="2">
        <f t="shared" si="1"/>
        <v>-2.172353072898642</v>
      </c>
      <c r="V9" s="2">
        <f t="shared" si="1"/>
        <v>-0.4554892820063921</v>
      </c>
      <c r="W9" s="2">
        <f t="shared" si="1"/>
        <v>-0.96517924393868448</v>
      </c>
      <c r="X9" s="2">
        <f t="shared" si="1"/>
        <v>-1.823483907741791</v>
      </c>
      <c r="Y9" s="3">
        <f t="shared" si="1"/>
        <v>-0.10687458013557805</v>
      </c>
    </row>
    <row r="10" spans="1:25">
      <c r="A10">
        <f t="shared" si="4"/>
        <v>5</v>
      </c>
      <c r="B10">
        <v>6.4929600000000001</v>
      </c>
      <c r="C10">
        <v>4.28789</v>
      </c>
      <c r="D10">
        <v>8.6980199999999996</v>
      </c>
      <c r="E10">
        <v>-6.29E-4</v>
      </c>
      <c r="F10">
        <v>-1.0939999999999999E-3</v>
      </c>
      <c r="G10">
        <v>-1.63E-4</v>
      </c>
      <c r="H10">
        <v>-6.2729999999999999E-3</v>
      </c>
      <c r="I10">
        <v>-9.9010000000000001E-3</v>
      </c>
      <c r="J10">
        <v>-2.6450000000000002E-3</v>
      </c>
      <c r="K10">
        <v>-4.47E-3</v>
      </c>
      <c r="L10">
        <v>-8.0459999999999993E-3</v>
      </c>
      <c r="M10">
        <v>-8.9400000000000005E-4</v>
      </c>
      <c r="N10" s="1">
        <f t="shared" si="2"/>
        <v>16.522199377073875</v>
      </c>
      <c r="O10" s="2">
        <f t="shared" si="0"/>
        <v>10.911105795655802</v>
      </c>
      <c r="P10" s="2">
        <f t="shared" si="0"/>
        <v>22.133267512163343</v>
      </c>
      <c r="Q10" s="2">
        <f t="shared" si="3"/>
        <v>-0.16005740691732995</v>
      </c>
      <c r="R10" s="2">
        <f t="shared" si="1"/>
        <v>-0.27838283492457705</v>
      </c>
      <c r="S10" s="2">
        <f t="shared" si="1"/>
        <v>-4.1477515624045766E-2</v>
      </c>
      <c r="T10" s="2">
        <f t="shared" si="1"/>
        <v>-1.5962481933106689</v>
      </c>
      <c r="U10" s="2">
        <f t="shared" si="1"/>
        <v>-2.5194409950532335</v>
      </c>
      <c r="V10" s="2">
        <f t="shared" si="1"/>
        <v>-0.67305539156810457</v>
      </c>
      <c r="W10" s="2">
        <f t="shared" si="1"/>
        <v>-1.1374508885857948</v>
      </c>
      <c r="X10" s="2">
        <f t="shared" si="1"/>
        <v>-2.0474115994544304</v>
      </c>
      <c r="Y10" s="3">
        <f t="shared" si="1"/>
        <v>-0.22749017771715899</v>
      </c>
    </row>
    <row r="11" spans="1:25">
      <c r="A11">
        <f t="shared" si="4"/>
        <v>6</v>
      </c>
      <c r="B11">
        <v>6.0135399999999999</v>
      </c>
      <c r="C11">
        <v>3.75746</v>
      </c>
      <c r="D11">
        <v>8.2696199999999997</v>
      </c>
      <c r="E11">
        <v>-7.0699999999999995E-4</v>
      </c>
      <c r="F11">
        <v>-1.207E-3</v>
      </c>
      <c r="G11">
        <v>-2.0599999999999999E-4</v>
      </c>
      <c r="H11">
        <v>-6.979E-3</v>
      </c>
      <c r="I11">
        <v>-1.0857E-2</v>
      </c>
      <c r="J11">
        <v>-3.1020000000000002E-3</v>
      </c>
      <c r="K11">
        <v>-4.9870000000000001E-3</v>
      </c>
      <c r="L11">
        <v>-8.7620000000000007E-3</v>
      </c>
      <c r="M11">
        <v>-1.2110000000000001E-3</v>
      </c>
      <c r="N11" s="1">
        <f t="shared" si="2"/>
        <v>15.302251491154856</v>
      </c>
      <c r="O11" s="2">
        <f t="shared" si="0"/>
        <v>9.5613561875292632</v>
      </c>
      <c r="P11" s="2">
        <f t="shared" si="0"/>
        <v>21.043146794780448</v>
      </c>
      <c r="Q11" s="2">
        <f t="shared" si="3"/>
        <v>-0.17990554322822302</v>
      </c>
      <c r="R11" s="2">
        <f t="shared" si="1"/>
        <v>-0.30713718624676833</v>
      </c>
      <c r="S11" s="2">
        <f t="shared" si="1"/>
        <v>-5.2419436923640657E-2</v>
      </c>
      <c r="T11" s="2">
        <f t="shared" si="1"/>
        <v>-1.7758992732528549</v>
      </c>
      <c r="U11" s="2">
        <f t="shared" si="1"/>
        <v>-2.7627078965046925</v>
      </c>
      <c r="V11" s="2">
        <f t="shared" si="1"/>
        <v>-0.78934511328705503</v>
      </c>
      <c r="W11" s="2">
        <f t="shared" si="1"/>
        <v>-1.2690084074669707</v>
      </c>
      <c r="X11" s="2">
        <f t="shared" si="1"/>
        <v>-2.2296073122569879</v>
      </c>
      <c r="Y11" s="3">
        <f t="shared" si="1"/>
        <v>-0.30815503939091665</v>
      </c>
    </row>
    <row r="12" spans="1:25">
      <c r="A12">
        <f t="shared" si="4"/>
        <v>7</v>
      </c>
      <c r="B12">
        <v>5.0140599999999997</v>
      </c>
      <c r="C12">
        <v>2.8583400000000001</v>
      </c>
      <c r="D12">
        <v>7.1697699999999998</v>
      </c>
      <c r="E12">
        <v>-7.4200000000000004E-4</v>
      </c>
      <c r="F12">
        <v>-1.2719999999999999E-3</v>
      </c>
      <c r="G12">
        <v>-2.1100000000000001E-4</v>
      </c>
      <c r="H12">
        <v>-7.4009999999999996E-3</v>
      </c>
      <c r="I12">
        <v>-1.1471E-2</v>
      </c>
      <c r="J12">
        <v>-3.3319999999999999E-3</v>
      </c>
      <c r="K12">
        <v>-5.2399999999999999E-3</v>
      </c>
      <c r="L12">
        <v>-9.1260000000000004E-3</v>
      </c>
      <c r="M12">
        <v>-1.3550000000000001E-3</v>
      </c>
      <c r="N12" s="1">
        <f t="shared" si="2"/>
        <v>12.758941839871342</v>
      </c>
      <c r="O12" s="2">
        <f t="shared" si="0"/>
        <v>7.2734258901125743</v>
      </c>
      <c r="P12" s="2">
        <f t="shared" si="0"/>
        <v>18.244432343301508</v>
      </c>
      <c r="Q12" s="2">
        <f t="shared" si="3"/>
        <v>-0.1888117582395212</v>
      </c>
      <c r="R12" s="2">
        <f t="shared" si="1"/>
        <v>-0.32367729983917914</v>
      </c>
      <c r="S12" s="2">
        <f t="shared" si="1"/>
        <v>-5.3691753353826109E-2</v>
      </c>
      <c r="T12" s="2">
        <f t="shared" si="1"/>
        <v>-1.8832827799605072</v>
      </c>
      <c r="U12" s="2">
        <f t="shared" si="1"/>
        <v>-2.9189483541314658</v>
      </c>
      <c r="V12" s="2">
        <f t="shared" si="1"/>
        <v>-0.84787166907558575</v>
      </c>
      <c r="W12" s="2">
        <f t="shared" si="1"/>
        <v>-1.3333876188343545</v>
      </c>
      <c r="X12" s="2">
        <f t="shared" si="1"/>
        <v>-2.3222319483744887</v>
      </c>
      <c r="Y12" s="3">
        <f t="shared" si="1"/>
        <v>-0.34479775258025774</v>
      </c>
    </row>
    <row r="13" spans="1:25">
      <c r="A13">
        <f t="shared" si="4"/>
        <v>8</v>
      </c>
      <c r="B13">
        <v>4.3732600000000001</v>
      </c>
      <c r="C13">
        <v>2.2191000000000001</v>
      </c>
      <c r="D13">
        <v>6.5274299999999998</v>
      </c>
      <c r="E13">
        <v>-8.2200000000000003E-4</v>
      </c>
      <c r="F13">
        <v>-1.39E-3</v>
      </c>
      <c r="G13">
        <v>-2.5500000000000002E-4</v>
      </c>
      <c r="H13">
        <v>-7.7349999999999997E-3</v>
      </c>
      <c r="I13">
        <v>-1.1965E-2</v>
      </c>
      <c r="J13">
        <v>-3.5049999999999999E-3</v>
      </c>
      <c r="K13">
        <v>-5.5259999999999997E-3</v>
      </c>
      <c r="L13">
        <v>-9.5289999999999993E-3</v>
      </c>
      <c r="M13">
        <v>-1.524E-3</v>
      </c>
      <c r="N13" s="1">
        <f t="shared" si="2"/>
        <v>11.128341102945667</v>
      </c>
      <c r="O13" s="2">
        <f t="shared" si="0"/>
        <v>5.6467947804490768</v>
      </c>
      <c r="P13" s="2">
        <f t="shared" si="0"/>
        <v>16.60991287177086</v>
      </c>
      <c r="Q13" s="2">
        <f t="shared" si="3"/>
        <v>-0.20916882112248847</v>
      </c>
      <c r="R13" s="2">
        <f t="shared" si="1"/>
        <v>-0.35370396759155587</v>
      </c>
      <c r="S13" s="2">
        <f t="shared" si="1"/>
        <v>-6.4888137939458093E-2</v>
      </c>
      <c r="T13" s="2">
        <f t="shared" si="1"/>
        <v>-1.9682735174968955</v>
      </c>
      <c r="U13" s="2">
        <f t="shared" si="1"/>
        <v>-3.0446532174337881</v>
      </c>
      <c r="V13" s="2">
        <f t="shared" si="1"/>
        <v>-0.89189381756000241</v>
      </c>
      <c r="W13" s="2">
        <f t="shared" si="1"/>
        <v>-1.4061641186409624</v>
      </c>
      <c r="X13" s="2">
        <f t="shared" si="1"/>
        <v>-2.4247806526474358</v>
      </c>
      <c r="Y13" s="3">
        <f t="shared" si="1"/>
        <v>-0.38780204792052603</v>
      </c>
    </row>
    <row r="14" spans="1:25">
      <c r="A14">
        <f t="shared" si="4"/>
        <v>9</v>
      </c>
      <c r="B14">
        <v>3.8261799999999999</v>
      </c>
      <c r="C14">
        <v>1.68215</v>
      </c>
      <c r="D14">
        <v>5.9702200000000003</v>
      </c>
      <c r="E14">
        <v>-9.1600000000000004E-4</v>
      </c>
      <c r="F14">
        <v>-1.5200000000000001E-3</v>
      </c>
      <c r="G14">
        <v>-3.1199999999999999E-4</v>
      </c>
      <c r="H14">
        <v>-7.9050000000000006E-3</v>
      </c>
      <c r="I14">
        <v>-1.2246999999999999E-2</v>
      </c>
      <c r="J14">
        <v>-3.5639999999999999E-3</v>
      </c>
      <c r="K14">
        <v>-5.6950000000000004E-3</v>
      </c>
      <c r="L14">
        <v>-9.7820000000000008E-3</v>
      </c>
      <c r="M14">
        <v>-1.6069999999999999E-3</v>
      </c>
      <c r="N14" s="1">
        <f t="shared" si="2"/>
        <v>9.7362233576939516</v>
      </c>
      <c r="O14" s="2">
        <f t="shared" si="0"/>
        <v>4.2804541660729187</v>
      </c>
      <c r="P14" s="2">
        <f t="shared" si="0"/>
        <v>15.192017995643589</v>
      </c>
      <c r="Q14" s="2">
        <f t="shared" si="3"/>
        <v>-0.23308837000997495</v>
      </c>
      <c r="R14" s="2">
        <f t="shared" si="1"/>
        <v>-0.38678419477637765</v>
      </c>
      <c r="S14" s="2">
        <f t="shared" si="1"/>
        <v>-7.9392545243572255E-2</v>
      </c>
      <c r="T14" s="2">
        <f t="shared" si="1"/>
        <v>-2.0115322761232011</v>
      </c>
      <c r="U14" s="2">
        <f t="shared" si="1"/>
        <v>-3.1164118640962477</v>
      </c>
      <c r="V14" s="2">
        <f t="shared" si="1"/>
        <v>-0.90690715143619072</v>
      </c>
      <c r="W14" s="2">
        <f t="shared" si="1"/>
        <v>-1.4491684139812309</v>
      </c>
      <c r="X14" s="2">
        <f t="shared" si="1"/>
        <v>-2.48915986401482</v>
      </c>
      <c r="Y14" s="3">
        <f t="shared" si="1"/>
        <v>-0.40892250066160452</v>
      </c>
    </row>
    <row r="15" spans="1:25">
      <c r="A15">
        <f t="shared" si="4"/>
        <v>10</v>
      </c>
      <c r="B15">
        <v>3.4045399999999999</v>
      </c>
      <c r="C15">
        <v>1.2827900000000001</v>
      </c>
      <c r="D15">
        <v>5.5262799999999999</v>
      </c>
      <c r="E15">
        <v>-9.8900000000000008E-4</v>
      </c>
      <c r="F15">
        <v>-1.6249999999999999E-3</v>
      </c>
      <c r="G15">
        <v>-3.5300000000000002E-4</v>
      </c>
      <c r="H15">
        <v>-7.9159999999999994E-3</v>
      </c>
      <c r="I15">
        <v>-1.2328E-2</v>
      </c>
      <c r="J15">
        <v>-3.5040000000000002E-3</v>
      </c>
      <c r="K15">
        <v>-5.7559999999999998E-3</v>
      </c>
      <c r="L15">
        <v>-9.9010000000000001E-3</v>
      </c>
      <c r="M15">
        <v>-1.611E-3</v>
      </c>
      <c r="N15" s="1">
        <f t="shared" si="2"/>
        <v>8.6633043584471636</v>
      </c>
      <c r="O15" s="2">
        <f t="shared" si="0"/>
        <v>3.2642295869551945</v>
      </c>
      <c r="P15" s="2">
        <f t="shared" si="0"/>
        <v>14.062353683610528</v>
      </c>
      <c r="Q15" s="2">
        <f t="shared" si="3"/>
        <v>-0.25166418989068257</v>
      </c>
      <c r="R15" s="2">
        <f t="shared" si="1"/>
        <v>-0.41350283981027219</v>
      </c>
      <c r="S15" s="2">
        <f t="shared" si="1"/>
        <v>-8.9825539971092966E-2</v>
      </c>
      <c r="T15" s="2">
        <f t="shared" si="1"/>
        <v>-2.0143313722696088</v>
      </c>
      <c r="U15" s="2">
        <f t="shared" si="1"/>
        <v>-3.1370233902652527</v>
      </c>
      <c r="V15" s="2">
        <f t="shared" si="1"/>
        <v>-0.89163935427396546</v>
      </c>
      <c r="W15" s="2">
        <f t="shared" si="1"/>
        <v>-1.4646906744294932</v>
      </c>
      <c r="X15" s="2">
        <f t="shared" si="1"/>
        <v>-2.5194409950532335</v>
      </c>
      <c r="Y15" s="3">
        <f t="shared" si="1"/>
        <v>-0.40994035380575289</v>
      </c>
    </row>
    <row r="16" spans="1:25">
      <c r="A16">
        <f t="shared" si="4"/>
        <v>11</v>
      </c>
      <c r="B16">
        <v>2.9805899999999999</v>
      </c>
      <c r="C16">
        <v>0.92241799999999996</v>
      </c>
      <c r="D16">
        <v>5.0387599999999999</v>
      </c>
      <c r="E16">
        <v>-1.0399999999999999E-3</v>
      </c>
      <c r="F16">
        <v>-1.704E-3</v>
      </c>
      <c r="G16">
        <v>-3.7599999999999998E-4</v>
      </c>
      <c r="H16">
        <v>-7.7759999999999999E-3</v>
      </c>
      <c r="I16">
        <v>-1.2211E-2</v>
      </c>
      <c r="J16">
        <v>-3.3400000000000001E-3</v>
      </c>
      <c r="K16">
        <v>-5.6930000000000001E-3</v>
      </c>
      <c r="L16">
        <v>-9.8580000000000004E-3</v>
      </c>
      <c r="M16">
        <v>-1.5280000000000001E-3</v>
      </c>
      <c r="N16" s="1">
        <f t="shared" si="2"/>
        <v>7.5845072572929171</v>
      </c>
      <c r="O16" s="2">
        <f t="shared" si="0"/>
        <v>2.34721515379761</v>
      </c>
      <c r="P16" s="2">
        <f t="shared" si="0"/>
        <v>12.821794271522505</v>
      </c>
      <c r="Q16" s="2">
        <f t="shared" si="3"/>
        <v>-0.26464181747857418</v>
      </c>
      <c r="R16" s="2">
        <f t="shared" si="1"/>
        <v>-0.43360543940720231</v>
      </c>
      <c r="S16" s="2">
        <f t="shared" si="1"/>
        <v>-9.5678195549946041E-2</v>
      </c>
      <c r="T16" s="2">
        <f t="shared" si="1"/>
        <v>-1.9787065122244161</v>
      </c>
      <c r="U16" s="2">
        <f t="shared" si="1"/>
        <v>-3.1072511857989125</v>
      </c>
      <c r="V16" s="2">
        <f t="shared" si="1"/>
        <v>-0.8499073753638825</v>
      </c>
      <c r="W16" s="2">
        <f t="shared" si="1"/>
        <v>-1.4486594874091567</v>
      </c>
      <c r="X16" s="2">
        <f t="shared" si="1"/>
        <v>-2.5084990737536388</v>
      </c>
      <c r="Y16" s="3">
        <f t="shared" si="1"/>
        <v>-0.38881990106467446</v>
      </c>
    </row>
    <row r="17" spans="1:25">
      <c r="A17">
        <f t="shared" si="4"/>
        <v>12</v>
      </c>
      <c r="B17">
        <v>2.6025299999999998</v>
      </c>
      <c r="C17">
        <v>0.61648999999999998</v>
      </c>
      <c r="D17">
        <v>4.5885699999999998</v>
      </c>
      <c r="E17">
        <v>-1.0889999999999999E-3</v>
      </c>
      <c r="F17">
        <v>-1.7799999999999999E-3</v>
      </c>
      <c r="G17">
        <v>-3.97E-4</v>
      </c>
      <c r="H17">
        <v>-7.5389999999999997E-3</v>
      </c>
      <c r="I17">
        <v>-1.1964000000000001E-2</v>
      </c>
      <c r="J17">
        <v>-3.1150000000000001E-3</v>
      </c>
      <c r="K17">
        <v>-5.5729999999999998E-3</v>
      </c>
      <c r="L17">
        <v>-9.7429999999999999E-3</v>
      </c>
      <c r="M17">
        <v>-1.4040000000000001E-3</v>
      </c>
      <c r="N17" s="1">
        <f t="shared" si="2"/>
        <v>6.6224833581010927</v>
      </c>
      <c r="O17" s="2">
        <f t="shared" si="0"/>
        <v>1.5687407120900596</v>
      </c>
      <c r="P17" s="2">
        <f t="shared" si="0"/>
        <v>11.676226004112126</v>
      </c>
      <c r="Q17" s="2">
        <f t="shared" si="3"/>
        <v>-0.27711051849439161</v>
      </c>
      <c r="R17" s="2">
        <f t="shared" si="1"/>
        <v>-0.45294464914602117</v>
      </c>
      <c r="S17" s="2">
        <f t="shared" si="1"/>
        <v>-0.10102192455672496</v>
      </c>
      <c r="T17" s="2">
        <f t="shared" si="1"/>
        <v>-1.9183987134336258</v>
      </c>
      <c r="U17" s="2">
        <f t="shared" si="1"/>
        <v>-3.044398754147752</v>
      </c>
      <c r="V17" s="2">
        <f t="shared" si="1"/>
        <v>-0.79265313600553711</v>
      </c>
      <c r="W17" s="2">
        <f t="shared" si="1"/>
        <v>-1.4181238930847058</v>
      </c>
      <c r="X17" s="2">
        <f t="shared" si="1"/>
        <v>-2.4792357958593731</v>
      </c>
      <c r="Y17" s="3">
        <f t="shared" si="1"/>
        <v>-0.35726645359607512</v>
      </c>
    </row>
    <row r="18" spans="1:25">
      <c r="A18">
        <f t="shared" si="4"/>
        <v>13</v>
      </c>
      <c r="B18">
        <v>2.2469700000000001</v>
      </c>
      <c r="C18">
        <v>0.33552300000000002</v>
      </c>
      <c r="D18">
        <v>4.1584199999999996</v>
      </c>
      <c r="E18">
        <v>-1.1349999999999999E-3</v>
      </c>
      <c r="F18">
        <v>-1.853E-3</v>
      </c>
      <c r="G18">
        <v>-4.1800000000000002E-4</v>
      </c>
      <c r="H18">
        <v>-7.2379999999999996E-3</v>
      </c>
      <c r="I18">
        <v>-1.1625E-2</v>
      </c>
      <c r="J18">
        <v>-2.8519999999999999E-3</v>
      </c>
      <c r="K18">
        <v>-5.4140000000000004E-3</v>
      </c>
      <c r="L18">
        <v>-9.5739999999999992E-3</v>
      </c>
      <c r="M18">
        <v>-1.255E-3</v>
      </c>
      <c r="N18" s="1">
        <f t="shared" si="2"/>
        <v>5.7177136982676142</v>
      </c>
      <c r="O18" s="2">
        <f t="shared" si="0"/>
        <v>0.85378285121022746</v>
      </c>
      <c r="P18" s="2">
        <f t="shared" si="0"/>
        <v>10.58165217922358</v>
      </c>
      <c r="Q18" s="2">
        <f t="shared" si="3"/>
        <v>-0.28881582965209779</v>
      </c>
      <c r="R18" s="2">
        <f t="shared" si="1"/>
        <v>-0.47152046902672878</v>
      </c>
      <c r="S18" s="2">
        <f t="shared" si="1"/>
        <v>-0.10636565356350386</v>
      </c>
      <c r="T18" s="2">
        <f t="shared" si="1"/>
        <v>-1.8418052643364615</v>
      </c>
      <c r="U18" s="2">
        <f t="shared" si="1"/>
        <v>-2.9581357001811779</v>
      </c>
      <c r="V18" s="2">
        <f t="shared" si="1"/>
        <v>-0.72572929177778234</v>
      </c>
      <c r="W18" s="2">
        <f t="shared" si="1"/>
        <v>-1.3776642306048084</v>
      </c>
      <c r="X18" s="2">
        <f t="shared" si="1"/>
        <v>-2.4362315005191046</v>
      </c>
      <c r="Y18" s="3">
        <f t="shared" si="1"/>
        <v>-0.31935142397654864</v>
      </c>
    </row>
    <row r="19" spans="1:25">
      <c r="A19">
        <f t="shared" si="4"/>
        <v>14</v>
      </c>
      <c r="B19">
        <v>1.93543</v>
      </c>
      <c r="C19">
        <v>9.4363000000000002E-2</v>
      </c>
      <c r="D19">
        <v>3.7765</v>
      </c>
      <c r="E19">
        <v>-1.175E-3</v>
      </c>
      <c r="F19">
        <v>-1.916E-3</v>
      </c>
      <c r="G19">
        <v>-4.3300000000000001E-4</v>
      </c>
      <c r="H19">
        <v>-6.8890000000000002E-3</v>
      </c>
      <c r="I19">
        <v>-1.1217E-2</v>
      </c>
      <c r="J19">
        <v>-2.5609999999999999E-3</v>
      </c>
      <c r="K19">
        <v>-5.228E-3</v>
      </c>
      <c r="L19">
        <v>-9.3690000000000006E-3</v>
      </c>
      <c r="M19">
        <v>-1.0870000000000001E-3</v>
      </c>
      <c r="N19" s="1">
        <f t="shared" si="2"/>
        <v>4.9249587769476619</v>
      </c>
      <c r="O19" s="2">
        <f t="shared" si="0"/>
        <v>0.24011919060317977</v>
      </c>
      <c r="P19" s="2">
        <f t="shared" si="0"/>
        <v>9.6098059971907244</v>
      </c>
      <c r="Q19" s="2">
        <f t="shared" si="3"/>
        <v>-0.29899436109358141</v>
      </c>
      <c r="R19" s="2">
        <f t="shared" si="1"/>
        <v>-0.48755165604706552</v>
      </c>
      <c r="S19" s="2">
        <f t="shared" si="1"/>
        <v>-0.11018260285406022</v>
      </c>
      <c r="T19" s="2">
        <f t="shared" si="1"/>
        <v>-1.752997577509517</v>
      </c>
      <c r="U19" s="2">
        <f t="shared" si="1"/>
        <v>-2.8543146794780445</v>
      </c>
      <c r="V19" s="2">
        <f t="shared" si="1"/>
        <v>-0.65168047554098896</v>
      </c>
      <c r="W19" s="2">
        <f t="shared" si="1"/>
        <v>-1.3303340594019095</v>
      </c>
      <c r="X19" s="2">
        <f t="shared" si="1"/>
        <v>-2.3840665268815018</v>
      </c>
      <c r="Y19" s="3">
        <f t="shared" si="1"/>
        <v>-0.27660159192231748</v>
      </c>
    </row>
    <row r="20" spans="1:25">
      <c r="A20">
        <f t="shared" si="4"/>
        <v>15</v>
      </c>
      <c r="B20">
        <v>1.66055</v>
      </c>
      <c r="C20">
        <v>-0.108485</v>
      </c>
      <c r="D20">
        <v>3.4295900000000001</v>
      </c>
      <c r="E20">
        <v>-1.206E-3</v>
      </c>
      <c r="F20">
        <v>-1.97E-3</v>
      </c>
      <c r="G20">
        <v>-4.4299999999999998E-4</v>
      </c>
      <c r="H20">
        <v>-6.502E-3</v>
      </c>
      <c r="I20">
        <v>-1.0754E-2</v>
      </c>
      <c r="J20">
        <v>-2.2490000000000001E-3</v>
      </c>
      <c r="K20">
        <v>-5.0130000000000001E-3</v>
      </c>
      <c r="L20">
        <v>-9.1260000000000004E-3</v>
      </c>
      <c r="M20">
        <v>-8.9999999999999998E-4</v>
      </c>
      <c r="N20" s="1">
        <f t="shared" si="2"/>
        <v>4.2254900962889073</v>
      </c>
      <c r="O20" s="2">
        <f t="shared" si="0"/>
        <v>-0.27605449585733771</v>
      </c>
      <c r="P20" s="2">
        <f t="shared" si="0"/>
        <v>8.7270474115994539</v>
      </c>
      <c r="Q20" s="2">
        <f t="shared" si="3"/>
        <v>-0.30688272296073121</v>
      </c>
      <c r="R20" s="2">
        <f t="shared" si="1"/>
        <v>-0.50129267349306839</v>
      </c>
      <c r="S20" s="2">
        <f t="shared" si="1"/>
        <v>-0.11272723571443112</v>
      </c>
      <c r="T20" s="2">
        <f t="shared" si="1"/>
        <v>-1.6545202858131629</v>
      </c>
      <c r="U20" s="2">
        <f t="shared" si="1"/>
        <v>-2.7364981780428717</v>
      </c>
      <c r="V20" s="2">
        <f t="shared" si="1"/>
        <v>-0.57228793029741676</v>
      </c>
      <c r="W20" s="2">
        <f t="shared" si="1"/>
        <v>-1.2756244529039349</v>
      </c>
      <c r="X20" s="2">
        <f t="shared" si="1"/>
        <v>-2.3222319483744887</v>
      </c>
      <c r="Y20" s="3">
        <f t="shared" si="1"/>
        <v>-0.22901695743338149</v>
      </c>
    </row>
    <row r="21" spans="1:25">
      <c r="A21">
        <f t="shared" si="4"/>
        <v>16</v>
      </c>
      <c r="B21">
        <v>1.4196599999999999</v>
      </c>
      <c r="C21">
        <v>-0.27673900000000001</v>
      </c>
      <c r="D21">
        <v>3.1160700000000001</v>
      </c>
      <c r="E21">
        <v>-1.2329999999999999E-3</v>
      </c>
      <c r="F21">
        <v>-2.016E-3</v>
      </c>
      <c r="G21">
        <v>-4.4900000000000002E-4</v>
      </c>
      <c r="H21">
        <v>-6.0910000000000001E-3</v>
      </c>
      <c r="I21">
        <v>-1.0255E-2</v>
      </c>
      <c r="J21">
        <v>-1.928E-3</v>
      </c>
      <c r="K21">
        <v>-4.7800000000000004E-3</v>
      </c>
      <c r="L21">
        <v>-8.8579999999999996E-3</v>
      </c>
      <c r="M21">
        <v>-7.0299999999999996E-4</v>
      </c>
      <c r="N21" s="1">
        <f t="shared" si="2"/>
        <v>3.6125134865541595</v>
      </c>
      <c r="O21" s="2">
        <f t="shared" si="2"/>
        <v>-0.70419915314618409</v>
      </c>
      <c r="P21" s="2">
        <f t="shared" si="2"/>
        <v>7.9292541172159678</v>
      </c>
      <c r="Q21" s="2">
        <f t="shared" si="3"/>
        <v>-0.31375323168373265</v>
      </c>
      <c r="R21" s="2">
        <f t="shared" si="3"/>
        <v>-0.51299798465077462</v>
      </c>
      <c r="S21" s="2">
        <f t="shared" si="3"/>
        <v>-0.11425401543065367</v>
      </c>
      <c r="T21" s="2">
        <f t="shared" si="3"/>
        <v>-1.5499358752519186</v>
      </c>
      <c r="U21" s="2">
        <f t="shared" si="3"/>
        <v>-2.609520998310364</v>
      </c>
      <c r="V21" s="2">
        <f t="shared" si="3"/>
        <v>-0.49060521547951058</v>
      </c>
      <c r="W21" s="2">
        <f t="shared" si="3"/>
        <v>-1.2163345072572931</v>
      </c>
      <c r="X21" s="2">
        <f t="shared" si="3"/>
        <v>-2.254035787716548</v>
      </c>
      <c r="Y21" s="3">
        <f t="shared" si="3"/>
        <v>-0.17888769008407468</v>
      </c>
    </row>
    <row r="22" spans="1:25">
      <c r="A22">
        <f t="shared" si="4"/>
        <v>17</v>
      </c>
      <c r="B22">
        <v>1.20228</v>
      </c>
      <c r="C22">
        <v>-0.420651</v>
      </c>
      <c r="D22">
        <v>2.8252100000000002</v>
      </c>
      <c r="E22">
        <v>-1.2539999999999999E-3</v>
      </c>
      <c r="F22">
        <v>-2.0569999999999998E-3</v>
      </c>
      <c r="G22">
        <v>-4.5199999999999998E-4</v>
      </c>
      <c r="H22">
        <v>-5.6709999999999998E-3</v>
      </c>
      <c r="I22">
        <v>-9.7350000000000006E-3</v>
      </c>
      <c r="J22">
        <v>-1.6069999999999999E-3</v>
      </c>
      <c r="K22">
        <v>-4.5399999999999998E-3</v>
      </c>
      <c r="L22">
        <v>-8.5760000000000003E-3</v>
      </c>
      <c r="M22">
        <v>-5.04E-4</v>
      </c>
      <c r="N22" s="1">
        <f t="shared" si="2"/>
        <v>3.0593611953667326</v>
      </c>
      <c r="O22" s="2">
        <f t="shared" si="2"/>
        <v>-1.0704023573478818</v>
      </c>
      <c r="P22" s="2">
        <f t="shared" si="2"/>
        <v>7.1891222034484867</v>
      </c>
      <c r="Q22" s="2">
        <f t="shared" si="3"/>
        <v>-0.31909696069051152</v>
      </c>
      <c r="R22" s="2">
        <f t="shared" si="3"/>
        <v>-0.5234309793782953</v>
      </c>
      <c r="S22" s="2">
        <f t="shared" si="3"/>
        <v>-0.11501740528876493</v>
      </c>
      <c r="T22" s="2">
        <f t="shared" si="3"/>
        <v>-1.4430612951163404</v>
      </c>
      <c r="U22" s="2">
        <f t="shared" si="3"/>
        <v>-2.4772000895710766</v>
      </c>
      <c r="V22" s="2">
        <f t="shared" si="3"/>
        <v>-0.40892250066160452</v>
      </c>
      <c r="W22" s="2">
        <f t="shared" si="3"/>
        <v>-1.1552633186083912</v>
      </c>
      <c r="X22" s="2">
        <f t="shared" si="3"/>
        <v>-2.1822771410540889</v>
      </c>
      <c r="Y22" s="3">
        <f t="shared" si="3"/>
        <v>-0.12824949616269365</v>
      </c>
    </row>
    <row r="23" spans="1:25">
      <c r="A23">
        <f t="shared" si="4"/>
        <v>18</v>
      </c>
      <c r="B23">
        <v>1.00786</v>
      </c>
      <c r="C23">
        <v>-0.54288700000000001</v>
      </c>
      <c r="D23">
        <v>2.5586099999999998</v>
      </c>
      <c r="E23">
        <v>-1.271E-3</v>
      </c>
      <c r="F23">
        <v>-2.091E-3</v>
      </c>
      <c r="G23">
        <v>-4.5199999999999998E-4</v>
      </c>
      <c r="H23">
        <v>-5.2509999999999996E-3</v>
      </c>
      <c r="I23">
        <v>-9.2069999999999999E-3</v>
      </c>
      <c r="J23">
        <v>-1.2949999999999999E-3</v>
      </c>
      <c r="K23">
        <v>-4.2979999999999997E-3</v>
      </c>
      <c r="L23">
        <v>-8.2869999999999992E-3</v>
      </c>
      <c r="M23">
        <v>-3.0800000000000001E-4</v>
      </c>
      <c r="N23" s="1">
        <f t="shared" si="2"/>
        <v>2.5646336746534208</v>
      </c>
      <c r="O23" s="2">
        <f t="shared" si="2"/>
        <v>-1.3814480996681799</v>
      </c>
      <c r="P23" s="2">
        <f t="shared" si="2"/>
        <v>6.5107230828736027</v>
      </c>
      <c r="Q23" s="2">
        <f t="shared" si="3"/>
        <v>-0.32342283655314208</v>
      </c>
      <c r="R23" s="2">
        <f t="shared" si="3"/>
        <v>-0.53208273110355642</v>
      </c>
      <c r="S23" s="2">
        <f t="shared" si="3"/>
        <v>-0.11501740528876493</v>
      </c>
      <c r="T23" s="2">
        <f t="shared" si="3"/>
        <v>-1.3361867149807625</v>
      </c>
      <c r="U23" s="2">
        <f t="shared" si="3"/>
        <v>-2.3428434745434927</v>
      </c>
      <c r="V23" s="2">
        <f t="shared" si="3"/>
        <v>-0.32952995541803232</v>
      </c>
      <c r="W23" s="2">
        <f t="shared" si="3"/>
        <v>-1.0936832033874151</v>
      </c>
      <c r="X23" s="2">
        <f t="shared" si="3"/>
        <v>-2.1087372513893694</v>
      </c>
      <c r="Y23" s="3">
        <f t="shared" si="3"/>
        <v>-7.8374692099423895E-2</v>
      </c>
    </row>
    <row r="24" spans="1:25">
      <c r="A24">
        <f t="shared" si="4"/>
        <v>19</v>
      </c>
      <c r="B24">
        <v>0.83585200000000004</v>
      </c>
      <c r="C24">
        <v>-0.64429800000000004</v>
      </c>
      <c r="D24">
        <v>2.3159999999999998</v>
      </c>
      <c r="E24">
        <v>-1.284E-3</v>
      </c>
      <c r="F24">
        <v>-2.1180000000000001E-3</v>
      </c>
      <c r="G24">
        <v>-4.4999999999999999E-4</v>
      </c>
      <c r="H24">
        <v>-4.8370000000000002E-3</v>
      </c>
      <c r="I24">
        <v>-8.6789999999999992E-3</v>
      </c>
      <c r="J24">
        <v>-9.9599999999999992E-4</v>
      </c>
      <c r="K24">
        <v>-4.0569999999999998E-3</v>
      </c>
      <c r="L24">
        <v>-7.9959999999999996E-3</v>
      </c>
      <c r="M24">
        <v>-1.1900000000000001E-4</v>
      </c>
      <c r="N24" s="1">
        <f t="shared" si="2"/>
        <v>2.1269364656067422</v>
      </c>
      <c r="O24" s="2">
        <f t="shared" si="2"/>
        <v>-1.6395018626712539</v>
      </c>
      <c r="P24" s="2">
        <f t="shared" si="2"/>
        <v>5.8933697046190172</v>
      </c>
      <c r="Q24" s="2">
        <f t="shared" si="3"/>
        <v>-0.32673085927162426</v>
      </c>
      <c r="R24" s="2">
        <f t="shared" si="3"/>
        <v>-0.53895323982655785</v>
      </c>
      <c r="S24" s="2">
        <f t="shared" si="3"/>
        <v>-0.11450847871669075</v>
      </c>
      <c r="T24" s="2">
        <f t="shared" si="3"/>
        <v>-1.2308389145614071</v>
      </c>
      <c r="U24" s="2">
        <f t="shared" si="3"/>
        <v>-2.2084868595159088</v>
      </c>
      <c r="V24" s="2">
        <f t="shared" si="3"/>
        <v>-0.25344543289294219</v>
      </c>
      <c r="W24" s="2">
        <f t="shared" si="3"/>
        <v>-1.0323575514524763</v>
      </c>
      <c r="X24" s="2">
        <f t="shared" si="3"/>
        <v>-2.0346884351525762</v>
      </c>
      <c r="Y24" s="3">
        <f t="shared" si="3"/>
        <v>-3.0281131038413778E-2</v>
      </c>
    </row>
    <row r="25" spans="1:25">
      <c r="A25">
        <f t="shared" si="4"/>
        <v>20</v>
      </c>
      <c r="B25">
        <v>0.68512700000000004</v>
      </c>
      <c r="C25">
        <v>-0.72619599999999995</v>
      </c>
      <c r="D25">
        <v>2.0964499999999999</v>
      </c>
      <c r="E25">
        <v>-1.292E-3</v>
      </c>
      <c r="F25">
        <v>-2.14E-3</v>
      </c>
      <c r="G25">
        <v>-4.4499999999999997E-4</v>
      </c>
      <c r="H25">
        <v>-4.4359999999999998E-3</v>
      </c>
      <c r="I25">
        <v>-8.1569999999999993E-3</v>
      </c>
      <c r="J25">
        <v>-7.1500000000000003E-4</v>
      </c>
      <c r="K25">
        <v>-3.8219999999999999E-3</v>
      </c>
      <c r="L25">
        <v>-7.705E-3</v>
      </c>
      <c r="M25">
        <v>6.0999999999999999E-5</v>
      </c>
      <c r="N25" s="1">
        <f t="shared" si="2"/>
        <v>1.7433966777273375</v>
      </c>
      <c r="O25" s="2">
        <f t="shared" si="2"/>
        <v>-1.8479022046699101</v>
      </c>
      <c r="P25" s="2">
        <f t="shared" si="2"/>
        <v>5.3346955601245849</v>
      </c>
      <c r="Q25" s="2">
        <f t="shared" si="3"/>
        <v>-0.32876656555992101</v>
      </c>
      <c r="R25" s="2">
        <f t="shared" si="3"/>
        <v>-0.54455143211937385</v>
      </c>
      <c r="S25" s="2">
        <f t="shared" si="3"/>
        <v>-0.11323616228650529</v>
      </c>
      <c r="T25" s="2">
        <f t="shared" si="3"/>
        <v>-1.1287991368605337</v>
      </c>
      <c r="U25" s="2">
        <f t="shared" si="3"/>
        <v>-2.0756570242045478</v>
      </c>
      <c r="V25" s="2">
        <f t="shared" si="3"/>
        <v>-0.18194124951651977</v>
      </c>
      <c r="W25" s="2">
        <f t="shared" si="3"/>
        <v>-0.97255867923376005</v>
      </c>
      <c r="X25" s="2">
        <f t="shared" si="3"/>
        <v>-1.9606396189157826</v>
      </c>
      <c r="Y25" s="3">
        <f t="shared" si="3"/>
        <v>1.5522260448262524E-2</v>
      </c>
    </row>
    <row r="26" spans="1:25">
      <c r="A26">
        <f t="shared" si="4"/>
        <v>21</v>
      </c>
      <c r="B26">
        <v>0.55236200000000002</v>
      </c>
      <c r="C26">
        <v>-0.79151899999999997</v>
      </c>
      <c r="D26">
        <v>1.8962399999999999</v>
      </c>
      <c r="E26">
        <v>-1.2979999999999999E-3</v>
      </c>
      <c r="F26">
        <v>-2.1570000000000001E-3</v>
      </c>
      <c r="G26">
        <v>-4.3800000000000002E-4</v>
      </c>
      <c r="H26">
        <v>-4.0499999999999998E-3</v>
      </c>
      <c r="I26">
        <v>-7.6470000000000002E-3</v>
      </c>
      <c r="J26">
        <v>-4.5399999999999998E-4</v>
      </c>
      <c r="K26">
        <v>-3.5950000000000001E-3</v>
      </c>
      <c r="L26">
        <v>-7.4190000000000002E-3</v>
      </c>
      <c r="M26">
        <v>2.3000000000000001E-4</v>
      </c>
      <c r="N26" s="1">
        <f t="shared" si="2"/>
        <v>1.4055584960201943</v>
      </c>
      <c r="O26" s="2">
        <f t="shared" si="2"/>
        <v>-2.0141252570079189</v>
      </c>
      <c r="P26" s="2">
        <f t="shared" si="2"/>
        <v>4.8252346151497258</v>
      </c>
      <c r="Q26" s="2">
        <f t="shared" si="3"/>
        <v>-0.33029334527614357</v>
      </c>
      <c r="R26" s="2">
        <f t="shared" si="3"/>
        <v>-0.5488773079820044</v>
      </c>
      <c r="S26" s="2">
        <f t="shared" si="3"/>
        <v>-0.11145491928424568</v>
      </c>
      <c r="T26" s="2">
        <f t="shared" si="3"/>
        <v>-1.0305763084502166</v>
      </c>
      <c r="U26" s="2">
        <f t="shared" si="3"/>
        <v>-1.9458807483256317</v>
      </c>
      <c r="V26" s="2">
        <f t="shared" si="3"/>
        <v>-0.1155263318608391</v>
      </c>
      <c r="W26" s="2">
        <f t="shared" si="3"/>
        <v>-0.91479551330334052</v>
      </c>
      <c r="X26" s="2">
        <f t="shared" si="3"/>
        <v>-1.8878631191091748</v>
      </c>
      <c r="Y26" s="3">
        <f t="shared" si="3"/>
        <v>5.8526555788530832E-2</v>
      </c>
    </row>
    <row r="27" spans="1:25">
      <c r="A27">
        <f t="shared" si="4"/>
        <v>22</v>
      </c>
      <c r="B27">
        <v>0.43538900000000003</v>
      </c>
      <c r="C27">
        <v>-0.84259399999999995</v>
      </c>
      <c r="D27">
        <v>1.7133700000000001</v>
      </c>
      <c r="E27">
        <v>-1.2999999999999999E-3</v>
      </c>
      <c r="F27">
        <v>-2.1689999999999999E-3</v>
      </c>
      <c r="G27">
        <v>-4.2999999999999999E-4</v>
      </c>
      <c r="H27">
        <v>-3.6840000000000002E-3</v>
      </c>
      <c r="I27">
        <v>-7.1520000000000004E-3</v>
      </c>
      <c r="J27">
        <v>-2.1599999999999999E-4</v>
      </c>
      <c r="K27">
        <v>-3.3769999999999998E-3</v>
      </c>
      <c r="L27">
        <v>-7.1390000000000004E-3</v>
      </c>
      <c r="M27">
        <v>3.8499999999999998E-4</v>
      </c>
      <c r="N27" s="1">
        <f t="shared" si="2"/>
        <v>1.1079051564440283</v>
      </c>
      <c r="O27" s="2">
        <f t="shared" si="2"/>
        <v>-2.144092380351363</v>
      </c>
      <c r="P27" s="2">
        <f t="shared" si="2"/>
        <v>4.3598976039736987</v>
      </c>
      <c r="Q27" s="2">
        <f t="shared" si="3"/>
        <v>-0.33080227184821775</v>
      </c>
      <c r="R27" s="2">
        <f t="shared" si="3"/>
        <v>-0.55193086741444941</v>
      </c>
      <c r="S27" s="2">
        <f t="shared" si="3"/>
        <v>-0.10941921299594894</v>
      </c>
      <c r="T27" s="2">
        <f t="shared" si="3"/>
        <v>-0.93744274576064168</v>
      </c>
      <c r="U27" s="2">
        <f t="shared" si="3"/>
        <v>-1.8199214217372719</v>
      </c>
      <c r="V27" s="2">
        <f t="shared" si="3"/>
        <v>-5.4964069784011554E-2</v>
      </c>
      <c r="W27" s="2">
        <f t="shared" si="3"/>
        <v>-0.85932251694725481</v>
      </c>
      <c r="X27" s="2">
        <f t="shared" si="3"/>
        <v>-1.8166133990187898</v>
      </c>
      <c r="Y27" s="3">
        <f t="shared" si="3"/>
        <v>9.7968365124279866E-2</v>
      </c>
    </row>
    <row r="28" spans="1:25">
      <c r="A28">
        <f t="shared" si="4"/>
        <v>23</v>
      </c>
      <c r="B28">
        <v>0.33274300000000001</v>
      </c>
      <c r="C28">
        <v>-0.88116799999999995</v>
      </c>
      <c r="D28">
        <v>1.5466500000000001</v>
      </c>
      <c r="E28">
        <v>-1.299E-3</v>
      </c>
      <c r="F28">
        <v>-2.1770000000000001E-3</v>
      </c>
      <c r="G28">
        <v>-4.2099999999999999E-4</v>
      </c>
      <c r="H28">
        <v>-3.3379999999999998E-3</v>
      </c>
      <c r="I28">
        <v>-6.6759999999999996E-3</v>
      </c>
      <c r="J28">
        <v>-1.1000000000000001E-6</v>
      </c>
      <c r="K28">
        <v>-3.1700000000000001E-3</v>
      </c>
      <c r="L28">
        <v>-6.8669999999999998E-3</v>
      </c>
      <c r="M28">
        <v>5.2700000000000002E-4</v>
      </c>
      <c r="N28" s="1">
        <f t="shared" si="2"/>
        <v>0.84670877185839633</v>
      </c>
      <c r="O28" s="2">
        <f t="shared" si="2"/>
        <v>-2.2422490483073099</v>
      </c>
      <c r="P28" s="2">
        <f t="shared" si="2"/>
        <v>3.9356564134926613</v>
      </c>
      <c r="Q28" s="2">
        <f t="shared" si="3"/>
        <v>-0.33054780856218069</v>
      </c>
      <c r="R28" s="2">
        <f t="shared" si="3"/>
        <v>-0.55396657370274616</v>
      </c>
      <c r="S28" s="2">
        <f t="shared" si="3"/>
        <v>-0.10712904342161512</v>
      </c>
      <c r="T28" s="2">
        <f t="shared" si="3"/>
        <v>-0.84939844879180826</v>
      </c>
      <c r="U28" s="2">
        <f t="shared" si="3"/>
        <v>-1.6987968975836165</v>
      </c>
      <c r="V28" s="2">
        <f t="shared" si="3"/>
        <v>-2.7990961464079963E-4</v>
      </c>
      <c r="W28" s="2">
        <f t="shared" si="3"/>
        <v>-0.80664861673757715</v>
      </c>
      <c r="X28" s="2">
        <f t="shared" si="3"/>
        <v>-1.7473993852167009</v>
      </c>
      <c r="Y28" s="3">
        <f t="shared" si="3"/>
        <v>0.13410215174154674</v>
      </c>
    </row>
    <row r="29" spans="1:25">
      <c r="A29">
        <f t="shared" si="4"/>
        <v>24</v>
      </c>
      <c r="B29">
        <v>0.24319199999999999</v>
      </c>
      <c r="C29">
        <v>-0.90883899999999995</v>
      </c>
      <c r="D29">
        <v>1.3952199999999999</v>
      </c>
      <c r="E29">
        <v>-1.2949999999999999E-3</v>
      </c>
      <c r="F29">
        <v>-2.1800000000000001E-3</v>
      </c>
      <c r="G29">
        <v>-4.0999999999999999E-4</v>
      </c>
      <c r="H29">
        <v>-3.0149999999999999E-3</v>
      </c>
      <c r="I29">
        <v>-6.2199999999999998E-3</v>
      </c>
      <c r="J29">
        <v>1.9000000000000001E-4</v>
      </c>
      <c r="K29">
        <v>-2.9750000000000002E-3</v>
      </c>
      <c r="L29">
        <v>-6.6059999999999999E-3</v>
      </c>
      <c r="M29">
        <v>6.5600000000000001E-4</v>
      </c>
      <c r="N29" s="1">
        <f t="shared" si="2"/>
        <v>0.61883435457932123</v>
      </c>
      <c r="O29" s="2">
        <f t="shared" si="2"/>
        <v>-2.3126615841866336</v>
      </c>
      <c r="P29" s="2">
        <f t="shared" si="2"/>
        <v>3.5503226594466946</v>
      </c>
      <c r="Q29" s="2">
        <f t="shared" si="3"/>
        <v>-0.32952995541803232</v>
      </c>
      <c r="R29" s="2">
        <f t="shared" si="3"/>
        <v>-0.55472996356085746</v>
      </c>
      <c r="S29" s="2">
        <f t="shared" si="3"/>
        <v>-0.10432994727520714</v>
      </c>
      <c r="T29" s="2">
        <f t="shared" si="3"/>
        <v>-0.76720680740182801</v>
      </c>
      <c r="U29" s="2">
        <f t="shared" si="3"/>
        <v>-1.5827616391507033</v>
      </c>
      <c r="V29" s="2">
        <f t="shared" si="3"/>
        <v>4.8348024347047207E-2</v>
      </c>
      <c r="W29" s="2">
        <f t="shared" si="3"/>
        <v>-0.7570282759603445</v>
      </c>
      <c r="X29" s="2">
        <f t="shared" si="3"/>
        <v>-1.6809844675610202</v>
      </c>
      <c r="Y29" s="3">
        <f t="shared" si="3"/>
        <v>0.16692791564033144</v>
      </c>
    </row>
    <row r="30" spans="1:25">
      <c r="A30">
        <f t="shared" si="4"/>
        <v>25</v>
      </c>
      <c r="B30">
        <v>0.16523599999999999</v>
      </c>
      <c r="C30">
        <v>-0.927338</v>
      </c>
      <c r="D30">
        <v>1.2578100000000001</v>
      </c>
      <c r="E30">
        <v>-1.2899999999999999E-3</v>
      </c>
      <c r="F30">
        <v>-2.1810000000000002E-3</v>
      </c>
      <c r="G30">
        <v>-3.9899999999999999E-4</v>
      </c>
      <c r="H30">
        <v>-2.7139999999999998E-3</v>
      </c>
      <c r="I30">
        <v>-5.7860000000000003E-3</v>
      </c>
      <c r="J30">
        <v>3.5799999999999997E-4</v>
      </c>
      <c r="K30">
        <v>-2.7920000000000002E-3</v>
      </c>
      <c r="L30">
        <v>-6.3540000000000003E-3</v>
      </c>
      <c r="M30">
        <v>7.7099999999999998E-4</v>
      </c>
      <c r="N30" s="1">
        <f t="shared" si="2"/>
        <v>0.42046495531624695</v>
      </c>
      <c r="O30" s="2">
        <f t="shared" si="2"/>
        <v>-2.3597347474706347</v>
      </c>
      <c r="P30" s="2">
        <f t="shared" si="2"/>
        <v>3.2006646581031291</v>
      </c>
      <c r="Q30" s="2">
        <f t="shared" si="3"/>
        <v>-0.32825763898784682</v>
      </c>
      <c r="R30" s="2">
        <f t="shared" si="3"/>
        <v>-0.55498442684689453</v>
      </c>
      <c r="S30" s="2">
        <f t="shared" si="3"/>
        <v>-0.10153085112879913</v>
      </c>
      <c r="T30" s="2">
        <f t="shared" si="3"/>
        <v>-0.69061335830466375</v>
      </c>
      <c r="U30" s="2">
        <f t="shared" si="3"/>
        <v>-1.472324573010606</v>
      </c>
      <c r="V30" s="2">
        <f t="shared" si="3"/>
        <v>9.1097856401278418E-2</v>
      </c>
      <c r="W30" s="2">
        <f t="shared" si="3"/>
        <v>-0.71046149461555685</v>
      </c>
      <c r="X30" s="2">
        <f t="shared" si="3"/>
        <v>-1.6168597194796737</v>
      </c>
      <c r="Y30" s="3">
        <f t="shared" si="3"/>
        <v>0.19619119353459682</v>
      </c>
    </row>
    <row r="31" spans="1:25">
      <c r="A31">
        <f t="shared" si="4"/>
        <v>26</v>
      </c>
      <c r="B31">
        <v>9.7520999999999997E-2</v>
      </c>
      <c r="C31">
        <v>-0.93827000000000005</v>
      </c>
      <c r="D31">
        <v>1.13331</v>
      </c>
      <c r="E31">
        <v>-1.2819999999999999E-3</v>
      </c>
      <c r="F31">
        <v>-2.1770000000000001E-3</v>
      </c>
      <c r="G31">
        <v>-3.8699999999999997E-4</v>
      </c>
      <c r="H31">
        <v>-2.4359999999999998E-3</v>
      </c>
      <c r="I31">
        <v>-5.3759999999999997E-3</v>
      </c>
      <c r="J31">
        <v>5.04E-4</v>
      </c>
      <c r="K31">
        <v>-2.6210000000000001E-3</v>
      </c>
      <c r="L31">
        <v>-6.1139999999999996E-3</v>
      </c>
      <c r="M31">
        <v>8.7200000000000005E-4</v>
      </c>
      <c r="N31" s="1">
        <f t="shared" si="2"/>
        <v>0.24815514117623108</v>
      </c>
      <c r="O31" s="2">
        <f t="shared" si="2"/>
        <v>-2.3875526739002098</v>
      </c>
      <c r="P31" s="2">
        <f t="shared" si="2"/>
        <v>2.883857866986951</v>
      </c>
      <c r="Q31" s="2">
        <f t="shared" si="3"/>
        <v>-0.32622193269955008</v>
      </c>
      <c r="R31" s="2">
        <f t="shared" si="3"/>
        <v>-0.55396657370274616</v>
      </c>
      <c r="S31" s="2">
        <f t="shared" si="3"/>
        <v>-9.8477291696354038E-2</v>
      </c>
      <c r="T31" s="2">
        <f t="shared" si="3"/>
        <v>-0.61987256478635255</v>
      </c>
      <c r="U31" s="2">
        <f t="shared" si="3"/>
        <v>-1.3679946257353988</v>
      </c>
      <c r="V31" s="2">
        <f t="shared" si="3"/>
        <v>0.12824949616269365</v>
      </c>
      <c r="W31" s="2">
        <f t="shared" si="3"/>
        <v>-0.66694827270321433</v>
      </c>
      <c r="X31" s="2">
        <f t="shared" si="3"/>
        <v>-1.5557885308307715</v>
      </c>
      <c r="Y31" s="3">
        <f t="shared" si="3"/>
        <v>0.22189198542434296</v>
      </c>
    </row>
    <row r="32" spans="1:25">
      <c r="A32">
        <f t="shared" si="4"/>
        <v>27</v>
      </c>
      <c r="B32">
        <v>3.8903E-2</v>
      </c>
      <c r="C32">
        <v>-0.94305700000000003</v>
      </c>
      <c r="D32">
        <v>1.0208600000000001</v>
      </c>
      <c r="E32">
        <v>-1.273E-3</v>
      </c>
      <c r="F32">
        <v>-2.1710000000000002E-3</v>
      </c>
      <c r="G32">
        <v>-3.7500000000000001E-4</v>
      </c>
      <c r="H32">
        <v>-2.1789999999999999E-3</v>
      </c>
      <c r="I32">
        <v>-4.9880000000000002E-3</v>
      </c>
      <c r="J32">
        <v>6.3000000000000003E-4</v>
      </c>
      <c r="K32">
        <v>-2.4620000000000002E-3</v>
      </c>
      <c r="L32">
        <v>-5.8849999999999996E-3</v>
      </c>
      <c r="M32">
        <v>9.6199999999999996E-4</v>
      </c>
      <c r="N32" s="1">
        <f t="shared" si="2"/>
        <v>9.8993852167009344E-2</v>
      </c>
      <c r="O32" s="2">
        <f t="shared" si="2"/>
        <v>-2.3997338314028052</v>
      </c>
      <c r="P32" s="2">
        <f t="shared" si="2"/>
        <v>2.5977139018382429</v>
      </c>
      <c r="Q32" s="2">
        <f t="shared" si="3"/>
        <v>-0.32393176312521627</v>
      </c>
      <c r="R32" s="2">
        <f t="shared" si="3"/>
        <v>-0.55243979398652365</v>
      </c>
      <c r="S32" s="2">
        <f t="shared" si="3"/>
        <v>-9.5423732263908961E-2</v>
      </c>
      <c r="T32" s="2">
        <f t="shared" si="3"/>
        <v>-0.55447550027482029</v>
      </c>
      <c r="U32" s="2">
        <f t="shared" si="3"/>
        <v>-1.2692628707530078</v>
      </c>
      <c r="V32" s="2">
        <f t="shared" si="3"/>
        <v>0.16031187020336707</v>
      </c>
      <c r="W32" s="2">
        <f t="shared" si="3"/>
        <v>-0.62648861022331703</v>
      </c>
      <c r="X32" s="2">
        <f t="shared" si="3"/>
        <v>-1.4975164383282777</v>
      </c>
      <c r="Y32" s="3">
        <f t="shared" si="3"/>
        <v>0.2447936811676811</v>
      </c>
    </row>
    <row r="33" spans="1:38">
      <c r="A33">
        <f t="shared" si="4"/>
        <v>28</v>
      </c>
      <c r="B33">
        <v>-1.1613999999999999E-2</v>
      </c>
      <c r="C33">
        <v>-0.94298800000000005</v>
      </c>
      <c r="D33">
        <v>0.91976000000000002</v>
      </c>
      <c r="E33">
        <v>-1.2620000000000001E-3</v>
      </c>
      <c r="F33">
        <v>-2.1619999999999999E-3</v>
      </c>
      <c r="G33">
        <v>-3.6200000000000002E-4</v>
      </c>
      <c r="H33">
        <v>-1.944E-3</v>
      </c>
      <c r="I33">
        <v>-4.6239999999999996E-3</v>
      </c>
      <c r="J33">
        <v>7.36E-4</v>
      </c>
      <c r="K33">
        <v>-2.3140000000000001E-3</v>
      </c>
      <c r="L33">
        <v>-5.6680000000000003E-3</v>
      </c>
      <c r="M33">
        <v>1.039E-3</v>
      </c>
      <c r="N33" s="1">
        <f t="shared" si="2"/>
        <v>-2.9553366040347695E-2</v>
      </c>
      <c r="O33" s="2">
        <f t="shared" si="2"/>
        <v>-2.3995582517354399</v>
      </c>
      <c r="P33" s="2">
        <f t="shared" si="2"/>
        <v>2.3404515196547444</v>
      </c>
      <c r="Q33" s="2">
        <f t="shared" si="3"/>
        <v>-0.32113266697880832</v>
      </c>
      <c r="R33" s="2">
        <f t="shared" si="3"/>
        <v>-0.55014962441218973</v>
      </c>
      <c r="S33" s="2">
        <f t="shared" si="3"/>
        <v>-9.2115709545426791E-2</v>
      </c>
      <c r="T33" s="2">
        <f t="shared" si="3"/>
        <v>-0.49467662805610402</v>
      </c>
      <c r="U33" s="2">
        <f t="shared" si="3"/>
        <v>-1.1766382346355067</v>
      </c>
      <c r="V33" s="2">
        <f t="shared" si="3"/>
        <v>0.18728497852329865</v>
      </c>
      <c r="W33" s="2">
        <f t="shared" si="3"/>
        <v>-0.58882804388982757</v>
      </c>
      <c r="X33" s="2">
        <f t="shared" si="3"/>
        <v>-1.4422979052582294</v>
      </c>
      <c r="Y33" s="3">
        <f t="shared" si="3"/>
        <v>0.26438735419253706</v>
      </c>
      <c r="AL33" s="13"/>
    </row>
    <row r="34" spans="1:38">
      <c r="A34">
        <f t="shared" si="4"/>
        <v>29</v>
      </c>
      <c r="B34">
        <v>-5.4970999999999999E-2</v>
      </c>
      <c r="C34">
        <v>-0.93925400000000003</v>
      </c>
      <c r="D34">
        <v>0.82931200000000005</v>
      </c>
      <c r="E34">
        <v>-1.2509999999999999E-3</v>
      </c>
      <c r="F34">
        <v>-2.1510000000000001E-3</v>
      </c>
      <c r="G34">
        <v>-3.5E-4</v>
      </c>
      <c r="H34">
        <v>-1.7290000000000001E-3</v>
      </c>
      <c r="I34">
        <v>-4.2830000000000003E-3</v>
      </c>
      <c r="J34">
        <v>8.2399999999999997E-4</v>
      </c>
      <c r="K34">
        <v>-2.1779999999999998E-3</v>
      </c>
      <c r="L34">
        <v>-5.463E-3</v>
      </c>
      <c r="M34">
        <v>1.106E-3</v>
      </c>
      <c r="N34" s="1">
        <f t="shared" si="2"/>
        <v>-0.13988101296744906</v>
      </c>
      <c r="O34" s="2">
        <f t="shared" si="2"/>
        <v>-2.3900565926348145</v>
      </c>
      <c r="P34" s="2">
        <f t="shared" si="2"/>
        <v>2.1102945666999164</v>
      </c>
      <c r="Q34" s="2">
        <f t="shared" si="3"/>
        <v>-0.31833357083240027</v>
      </c>
      <c r="R34" s="2">
        <f t="shared" si="3"/>
        <v>-0.54735052826578179</v>
      </c>
      <c r="S34" s="2">
        <f t="shared" si="3"/>
        <v>-8.9062150112981686E-2</v>
      </c>
      <c r="T34" s="2">
        <f t="shared" si="3"/>
        <v>-0.43996702155812956</v>
      </c>
      <c r="U34" s="2">
        <f t="shared" si="3"/>
        <v>-1.0898662540968589</v>
      </c>
      <c r="V34" s="2">
        <f t="shared" si="3"/>
        <v>0.20967774769456263</v>
      </c>
      <c r="W34" s="2">
        <f t="shared" si="3"/>
        <v>-0.55422103698878322</v>
      </c>
      <c r="X34" s="2">
        <f t="shared" si="3"/>
        <v>-1.3901329316206257</v>
      </c>
      <c r="Y34" s="3">
        <f t="shared" si="3"/>
        <v>0.28143639435702217</v>
      </c>
    </row>
    <row r="35" spans="1:38">
      <c r="A35">
        <f t="shared" si="4"/>
        <v>30</v>
      </c>
      <c r="B35">
        <v>-9.2020000000000005E-2</v>
      </c>
      <c r="C35">
        <v>-0.93290099999999998</v>
      </c>
      <c r="D35">
        <v>0.748861</v>
      </c>
      <c r="E35">
        <v>-1.237E-3</v>
      </c>
      <c r="F35">
        <v>-2.1380000000000001E-3</v>
      </c>
      <c r="G35">
        <v>-3.3700000000000001E-4</v>
      </c>
      <c r="H35">
        <v>-1.534E-3</v>
      </c>
      <c r="I35">
        <v>-3.9649999999999998E-3</v>
      </c>
      <c r="J35">
        <v>8.9700000000000001E-4</v>
      </c>
      <c r="K35">
        <v>-2.0530000000000001E-3</v>
      </c>
      <c r="L35">
        <v>-5.2690000000000002E-3</v>
      </c>
      <c r="M35">
        <v>1.1640000000000001E-3</v>
      </c>
      <c r="N35" s="1">
        <f t="shared" si="2"/>
        <v>-0.23415711581133075</v>
      </c>
      <c r="O35" s="2">
        <f t="shared" si="2"/>
        <v>-2.3738905400728783</v>
      </c>
      <c r="P35" s="2">
        <f t="shared" si="2"/>
        <v>1.9055763084502169</v>
      </c>
      <c r="Q35" s="2">
        <f t="shared" si="3"/>
        <v>-0.31477108482788102</v>
      </c>
      <c r="R35" s="2">
        <f t="shared" si="3"/>
        <v>-0.54404250554729972</v>
      </c>
      <c r="S35" s="2">
        <f t="shared" si="3"/>
        <v>-8.5754127394499516E-2</v>
      </c>
      <c r="T35" s="2">
        <f t="shared" si="3"/>
        <v>-0.39034668078089696</v>
      </c>
      <c r="U35" s="2">
        <f t="shared" si="3"/>
        <v>-1.0089469291370641</v>
      </c>
      <c r="V35" s="2">
        <f t="shared" si="3"/>
        <v>0.22825356757527024</v>
      </c>
      <c r="W35" s="2">
        <f t="shared" si="3"/>
        <v>-0.52241312623414693</v>
      </c>
      <c r="X35" s="2">
        <f t="shared" si="3"/>
        <v>-1.3407670541294303</v>
      </c>
      <c r="Y35" s="3">
        <f t="shared" si="3"/>
        <v>0.29619526494717341</v>
      </c>
    </row>
    <row r="36" spans="1:38">
      <c r="A36">
        <f t="shared" si="4"/>
        <v>31</v>
      </c>
      <c r="B36">
        <v>-0.123513</v>
      </c>
      <c r="C36">
        <v>-0.92481199999999997</v>
      </c>
      <c r="D36">
        <v>0.677786</v>
      </c>
      <c r="E36">
        <v>-1.2229999999999999E-3</v>
      </c>
      <c r="F36">
        <v>-2.1229999999999999E-3</v>
      </c>
      <c r="G36">
        <v>-3.2400000000000001E-4</v>
      </c>
      <c r="H36">
        <v>-1.3569999999999999E-3</v>
      </c>
      <c r="I36">
        <v>-3.6700000000000001E-3</v>
      </c>
      <c r="J36">
        <v>9.5500000000000001E-4</v>
      </c>
      <c r="K36">
        <v>-1.9380000000000001E-3</v>
      </c>
      <c r="L36">
        <v>-5.0870000000000004E-3</v>
      </c>
      <c r="M36">
        <v>1.212E-3</v>
      </c>
      <c r="N36" s="1">
        <f t="shared" si="2"/>
        <v>-0.31429523848299168</v>
      </c>
      <c r="O36" s="2">
        <f t="shared" si="2"/>
        <v>-2.3533070048653379</v>
      </c>
      <c r="P36" s="2">
        <f t="shared" si="2"/>
        <v>1.7247165278993546</v>
      </c>
      <c r="Q36" s="2">
        <f t="shared" si="3"/>
        <v>-0.31120859882336172</v>
      </c>
      <c r="R36" s="2">
        <f t="shared" si="3"/>
        <v>-0.54022555625674329</v>
      </c>
      <c r="S36" s="2">
        <f t="shared" si="3"/>
        <v>-8.2446104676017332E-2</v>
      </c>
      <c r="T36" s="2">
        <f t="shared" si="3"/>
        <v>-0.34530667915233187</v>
      </c>
      <c r="U36" s="2">
        <f t="shared" si="3"/>
        <v>-0.93388025975612232</v>
      </c>
      <c r="V36" s="2">
        <f t="shared" si="3"/>
        <v>0.24301243816542148</v>
      </c>
      <c r="W36" s="2">
        <f t="shared" si="3"/>
        <v>-0.49314984833988151</v>
      </c>
      <c r="X36" s="2">
        <f t="shared" si="3"/>
        <v>-1.2944547360706797</v>
      </c>
      <c r="Y36" s="3">
        <f t="shared" si="3"/>
        <v>0.30840950267695377</v>
      </c>
    </row>
    <row r="37" spans="1:38">
      <c r="A37">
        <f t="shared" si="4"/>
        <v>32</v>
      </c>
      <c r="B37">
        <v>-0.150117</v>
      </c>
      <c r="C37">
        <v>-0.91571999999999998</v>
      </c>
      <c r="D37">
        <v>0.61548599999999998</v>
      </c>
      <c r="E37">
        <v>-1.209E-3</v>
      </c>
      <c r="F37">
        <v>-2.1059999999999998E-3</v>
      </c>
      <c r="G37">
        <v>-3.1100000000000002E-4</v>
      </c>
      <c r="H37">
        <v>-1.1969999999999999E-3</v>
      </c>
      <c r="I37">
        <v>-3.3969999999999998E-3</v>
      </c>
      <c r="J37">
        <v>1.0020000000000001E-3</v>
      </c>
      <c r="K37">
        <v>-1.8320000000000001E-3</v>
      </c>
      <c r="L37">
        <v>-4.9160000000000002E-3</v>
      </c>
      <c r="M37">
        <v>1.253E-3</v>
      </c>
      <c r="N37" s="1">
        <f t="shared" si="2"/>
        <v>-0.38199265110029923</v>
      </c>
      <c r="O37" s="2">
        <f t="shared" si="2"/>
        <v>-2.3301712028988457</v>
      </c>
      <c r="P37" s="2">
        <f t="shared" si="2"/>
        <v>1.5661859006982473</v>
      </c>
      <c r="Q37" s="2">
        <f t="shared" si="3"/>
        <v>-0.30764611281884252</v>
      </c>
      <c r="R37" s="2">
        <f t="shared" si="3"/>
        <v>-0.53589968039411273</v>
      </c>
      <c r="S37" s="2">
        <f t="shared" si="3"/>
        <v>-7.9138081957535175E-2</v>
      </c>
      <c r="T37" s="2">
        <f t="shared" si="3"/>
        <v>-0.30459255338639735</v>
      </c>
      <c r="U37" s="2">
        <f t="shared" si="3"/>
        <v>-0.86441178266799668</v>
      </c>
      <c r="V37" s="2">
        <f t="shared" si="3"/>
        <v>0.25497221260916475</v>
      </c>
      <c r="W37" s="2">
        <f t="shared" si="3"/>
        <v>-0.46617674001994991</v>
      </c>
      <c r="X37" s="2">
        <f t="shared" si="3"/>
        <v>-1.2509415141583373</v>
      </c>
      <c r="Y37" s="3">
        <f t="shared" si="3"/>
        <v>0.31884249740447446</v>
      </c>
    </row>
    <row r="38" spans="1:38">
      <c r="A38">
        <f t="shared" si="4"/>
        <v>33</v>
      </c>
      <c r="B38">
        <v>-0.17243600000000001</v>
      </c>
      <c r="C38">
        <v>-0.90621700000000005</v>
      </c>
      <c r="D38">
        <v>0.56134499999999998</v>
      </c>
      <c r="E38">
        <v>-1.193E-3</v>
      </c>
      <c r="F38">
        <v>-2.088E-3</v>
      </c>
      <c r="G38">
        <v>-2.99E-4</v>
      </c>
      <c r="H38">
        <v>-1.0529999999999999E-3</v>
      </c>
      <c r="I38">
        <v>-3.1449999999999998E-3</v>
      </c>
      <c r="J38">
        <v>1.0380000000000001E-3</v>
      </c>
      <c r="K38">
        <v>-1.735E-3</v>
      </c>
      <c r="L38">
        <v>-4.7549999999999997E-3</v>
      </c>
      <c r="M38">
        <v>1.286E-3</v>
      </c>
      <c r="N38" s="1">
        <f t="shared" si="2"/>
        <v>-0.43878631191091749</v>
      </c>
      <c r="O38" s="2">
        <f t="shared" si="2"/>
        <v>-2.305989556826741</v>
      </c>
      <c r="P38" s="2">
        <f t="shared" si="2"/>
        <v>1.4284169330049059</v>
      </c>
      <c r="Q38" s="2">
        <f t="shared" si="3"/>
        <v>-0.30357470024224903</v>
      </c>
      <c r="R38" s="2">
        <f t="shared" si="3"/>
        <v>-0.53131934124544511</v>
      </c>
      <c r="S38" s="2">
        <f t="shared" si="3"/>
        <v>-7.608452252509007E-2</v>
      </c>
      <c r="T38" s="2">
        <f t="shared" si="3"/>
        <v>-0.26794984019705637</v>
      </c>
      <c r="U38" s="2">
        <f t="shared" si="3"/>
        <v>-0.80028703458664985</v>
      </c>
      <c r="V38" s="2">
        <f t="shared" si="3"/>
        <v>0.2641328909065</v>
      </c>
      <c r="W38" s="2">
        <f t="shared" si="3"/>
        <v>-0.44149380127435212</v>
      </c>
      <c r="X38" s="2">
        <f t="shared" si="3"/>
        <v>-1.2099729251063656</v>
      </c>
      <c r="Y38" s="3">
        <f t="shared" si="3"/>
        <v>0.32723978584369845</v>
      </c>
    </row>
    <row r="39" spans="1:38">
      <c r="A39">
        <f t="shared" si="4"/>
        <v>34</v>
      </c>
      <c r="B39">
        <v>-0.19100700000000001</v>
      </c>
      <c r="C39">
        <v>-0.89674900000000002</v>
      </c>
      <c r="D39">
        <v>0.51473500000000005</v>
      </c>
      <c r="E39">
        <v>-1.1770000000000001E-3</v>
      </c>
      <c r="F39">
        <v>-2.068E-3</v>
      </c>
      <c r="G39">
        <v>-2.8600000000000001E-4</v>
      </c>
      <c r="H39">
        <v>-9.2400000000000002E-4</v>
      </c>
      <c r="I39">
        <v>-2.9129999999999998E-3</v>
      </c>
      <c r="J39">
        <v>1.065E-3</v>
      </c>
      <c r="K39">
        <v>-1.6459999999999999E-3</v>
      </c>
      <c r="L39">
        <v>-4.6049999999999997E-3</v>
      </c>
      <c r="M39">
        <v>1.3129999999999999E-3</v>
      </c>
      <c r="N39" s="1">
        <f t="shared" si="2"/>
        <v>-0.48604268876086559</v>
      </c>
      <c r="O39" s="2">
        <f t="shared" si="2"/>
        <v>-2.2818969729047494</v>
      </c>
      <c r="P39" s="2">
        <f t="shared" si="2"/>
        <v>1.3098115953830183</v>
      </c>
      <c r="Q39" s="2">
        <f t="shared" si="3"/>
        <v>-0.29950328766565565</v>
      </c>
      <c r="R39" s="2">
        <f t="shared" si="3"/>
        <v>-0.52623007552470324</v>
      </c>
      <c r="S39" s="2">
        <f t="shared" si="3"/>
        <v>-7.27764998066079E-2</v>
      </c>
      <c r="T39" s="2">
        <f t="shared" si="3"/>
        <v>-0.23512407629827167</v>
      </c>
      <c r="U39" s="2">
        <f t="shared" si="3"/>
        <v>-0.74125155222604477</v>
      </c>
      <c r="V39" s="2">
        <f t="shared" si="3"/>
        <v>0.27100339962950143</v>
      </c>
      <c r="W39" s="2">
        <f t="shared" si="3"/>
        <v>-0.41884656881705107</v>
      </c>
      <c r="X39" s="2">
        <f t="shared" si="3"/>
        <v>-1.171803432200802</v>
      </c>
      <c r="Y39" s="3">
        <f t="shared" si="3"/>
        <v>0.33411029456669988</v>
      </c>
    </row>
    <row r="40" spans="1:38">
      <c r="A40">
        <f t="shared" si="4"/>
        <v>35</v>
      </c>
      <c r="B40">
        <v>-0.20630499999999999</v>
      </c>
      <c r="C40">
        <v>-0.88762099999999999</v>
      </c>
      <c r="D40">
        <v>0.47500999999999999</v>
      </c>
      <c r="E40">
        <v>-1.1609999999999999E-3</v>
      </c>
      <c r="F40">
        <v>-2.0479999999999999E-3</v>
      </c>
      <c r="G40">
        <v>-2.7399999999999999E-4</v>
      </c>
      <c r="H40">
        <v>-8.0800000000000002E-4</v>
      </c>
      <c r="I40">
        <v>-2.702E-3</v>
      </c>
      <c r="J40">
        <v>1.085E-3</v>
      </c>
      <c r="K40">
        <v>-1.565E-3</v>
      </c>
      <c r="L40">
        <v>-4.4640000000000001E-3</v>
      </c>
      <c r="M40">
        <v>1.335E-3</v>
      </c>
      <c r="N40" s="1">
        <f t="shared" si="2"/>
        <v>-0.5249704822588197</v>
      </c>
      <c r="O40" s="2">
        <f t="shared" si="2"/>
        <v>-2.2586695641552836</v>
      </c>
      <c r="P40" s="2">
        <f t="shared" si="2"/>
        <v>1.2087260550047838</v>
      </c>
      <c r="Q40" s="2">
        <f t="shared" si="3"/>
        <v>-0.29543187508906216</v>
      </c>
      <c r="R40" s="2">
        <f t="shared" si="3"/>
        <v>-0.52114080980396138</v>
      </c>
      <c r="S40" s="2">
        <f t="shared" si="3"/>
        <v>-6.9722940374162823E-2</v>
      </c>
      <c r="T40" s="2">
        <f t="shared" si="3"/>
        <v>-0.20560633511796916</v>
      </c>
      <c r="U40" s="2">
        <f t="shared" si="3"/>
        <v>-0.68755979887221874</v>
      </c>
      <c r="V40" s="2">
        <f t="shared" si="3"/>
        <v>0.27609266535024324</v>
      </c>
      <c r="W40" s="2">
        <f t="shared" si="3"/>
        <v>-0.39823504264804671</v>
      </c>
      <c r="X40" s="2">
        <f t="shared" si="3"/>
        <v>-1.1359241088695724</v>
      </c>
      <c r="Y40" s="3">
        <f t="shared" si="3"/>
        <v>0.33970848685951593</v>
      </c>
    </row>
    <row r="41" spans="1:38">
      <c r="A41">
        <f t="shared" si="4"/>
        <v>36</v>
      </c>
      <c r="B41">
        <v>-0.218753</v>
      </c>
      <c r="C41">
        <v>-0.87901499999999999</v>
      </c>
      <c r="D41">
        <v>0.44151000000000001</v>
      </c>
      <c r="E41">
        <v>-1.1440000000000001E-3</v>
      </c>
      <c r="F41">
        <v>-2.026E-3</v>
      </c>
      <c r="G41">
        <v>-2.6200000000000003E-4</v>
      </c>
      <c r="H41">
        <v>-7.0500000000000001E-4</v>
      </c>
      <c r="I41">
        <v>-2.5089999999999999E-3</v>
      </c>
      <c r="J41">
        <v>1.1000000000000001E-3</v>
      </c>
      <c r="K41">
        <v>-1.4909999999999999E-3</v>
      </c>
      <c r="L41">
        <v>-4.333E-3</v>
      </c>
      <c r="M41">
        <v>1.3519999999999999E-3</v>
      </c>
      <c r="N41" s="1">
        <f t="shared" si="2"/>
        <v>-0.55664607210471673</v>
      </c>
      <c r="O41" s="2">
        <f t="shared" si="2"/>
        <v>-2.2367704537589317</v>
      </c>
      <c r="P41" s="2">
        <f t="shared" si="2"/>
        <v>1.1234808541823587</v>
      </c>
      <c r="Q41" s="2">
        <f t="shared" si="3"/>
        <v>-0.2911059992264316</v>
      </c>
      <c r="R41" s="2">
        <f t="shared" si="3"/>
        <v>-0.5155426175111455</v>
      </c>
      <c r="S41" s="2">
        <f t="shared" si="3"/>
        <v>-6.6669380941717732E-2</v>
      </c>
      <c r="T41" s="2">
        <f t="shared" si="3"/>
        <v>-0.17939661665614887</v>
      </c>
      <c r="U41" s="2">
        <f t="shared" si="3"/>
        <v>-0.63844838466706022</v>
      </c>
      <c r="V41" s="2">
        <f t="shared" si="3"/>
        <v>0.27990961464079961</v>
      </c>
      <c r="W41" s="2">
        <f t="shared" si="3"/>
        <v>-0.37940475948130198</v>
      </c>
      <c r="X41" s="2">
        <f t="shared" si="3"/>
        <v>-1.1025894183987135</v>
      </c>
      <c r="Y41" s="3">
        <f t="shared" si="3"/>
        <v>0.34403436272214644</v>
      </c>
    </row>
    <row r="42" spans="1:38">
      <c r="A42">
        <f t="shared" si="4"/>
        <v>37</v>
      </c>
      <c r="B42">
        <v>-0.22872300000000001</v>
      </c>
      <c r="C42">
        <v>-0.87100900000000003</v>
      </c>
      <c r="D42">
        <v>0.41356399999999999</v>
      </c>
      <c r="E42">
        <v>-1.127E-3</v>
      </c>
      <c r="F42">
        <v>-2.0040000000000001E-3</v>
      </c>
      <c r="G42">
        <v>-2.5000000000000001E-4</v>
      </c>
      <c r="H42">
        <v>-6.1200000000000002E-4</v>
      </c>
      <c r="I42">
        <v>-2.3340000000000001E-3</v>
      </c>
      <c r="J42">
        <v>1.1100000000000001E-3</v>
      </c>
      <c r="K42">
        <v>-1.423E-3</v>
      </c>
      <c r="L42">
        <v>-4.2100000000000002E-3</v>
      </c>
      <c r="M42">
        <v>1.364E-3</v>
      </c>
      <c r="N42" s="1">
        <f t="shared" si="2"/>
        <v>-0.58201606172261466</v>
      </c>
      <c r="O42" s="2">
        <f t="shared" si="2"/>
        <v>-2.2163981230788021</v>
      </c>
      <c r="P42" s="2">
        <f t="shared" si="2"/>
        <v>1.0523685442664332</v>
      </c>
      <c r="Q42" s="2">
        <f t="shared" si="3"/>
        <v>-0.28678012336380104</v>
      </c>
      <c r="R42" s="2">
        <f t="shared" si="3"/>
        <v>-0.5099444252183295</v>
      </c>
      <c r="S42" s="2">
        <f t="shared" si="3"/>
        <v>-6.3615821509272641E-2</v>
      </c>
      <c r="T42" s="2">
        <f t="shared" si="3"/>
        <v>-0.15573153105469945</v>
      </c>
      <c r="U42" s="2">
        <f t="shared" si="3"/>
        <v>-0.59391730961056943</v>
      </c>
      <c r="V42" s="2">
        <f t="shared" si="3"/>
        <v>0.28245424750117054</v>
      </c>
      <c r="W42" s="2">
        <f t="shared" si="3"/>
        <v>-0.36210125603077992</v>
      </c>
      <c r="X42" s="2">
        <f t="shared" si="3"/>
        <v>-1.0712904342161513</v>
      </c>
      <c r="Y42" s="3">
        <f t="shared" si="3"/>
        <v>0.3470879221545915</v>
      </c>
    </row>
    <row r="43" spans="1:38">
      <c r="A43">
        <f t="shared" si="4"/>
        <v>38</v>
      </c>
      <c r="B43">
        <v>-0.23654600000000001</v>
      </c>
      <c r="C43">
        <v>-0.86359699999999995</v>
      </c>
      <c r="D43">
        <v>0.39050600000000002</v>
      </c>
      <c r="E43">
        <v>-1.1100000000000001E-3</v>
      </c>
      <c r="F43">
        <v>-1.9810000000000001E-3</v>
      </c>
      <c r="G43">
        <v>-2.3900000000000001E-4</v>
      </c>
      <c r="H43">
        <v>-5.2999999999999998E-4</v>
      </c>
      <c r="I43">
        <v>-2.176E-3</v>
      </c>
      <c r="J43">
        <v>1.116E-3</v>
      </c>
      <c r="K43">
        <v>-1.361E-3</v>
      </c>
      <c r="L43">
        <v>-4.0949999999999997E-3</v>
      </c>
      <c r="M43">
        <v>1.374E-3</v>
      </c>
      <c r="N43" s="1">
        <f t="shared" si="2"/>
        <v>-0.6019227245892963</v>
      </c>
      <c r="O43" s="2">
        <f t="shared" si="2"/>
        <v>-2.1975373043177329</v>
      </c>
      <c r="P43" s="2">
        <f t="shared" si="2"/>
        <v>0.99369439977200091</v>
      </c>
      <c r="Q43" s="2">
        <f t="shared" si="3"/>
        <v>-0.28245424750117054</v>
      </c>
      <c r="R43" s="2">
        <f t="shared" si="3"/>
        <v>-0.50409176963947644</v>
      </c>
      <c r="S43" s="2">
        <f t="shared" si="3"/>
        <v>-6.081672536286465E-2</v>
      </c>
      <c r="T43" s="2">
        <f t="shared" si="3"/>
        <v>-0.134865541599658</v>
      </c>
      <c r="U43" s="2">
        <f t="shared" si="3"/>
        <v>-0.55371211041670898</v>
      </c>
      <c r="V43" s="2">
        <f t="shared" si="3"/>
        <v>0.2839810272173931</v>
      </c>
      <c r="W43" s="2">
        <f t="shared" si="3"/>
        <v>-0.34632453229648025</v>
      </c>
      <c r="X43" s="2">
        <f t="shared" si="3"/>
        <v>-1.0420271563218857</v>
      </c>
      <c r="Y43" s="3">
        <f t="shared" si="3"/>
        <v>0.34963255501496243</v>
      </c>
    </row>
    <row r="44" spans="1:38">
      <c r="A44">
        <f t="shared" si="4"/>
        <v>39</v>
      </c>
      <c r="B44">
        <v>-0.24251300000000001</v>
      </c>
      <c r="C44">
        <v>-0.85670999999999997</v>
      </c>
      <c r="D44">
        <v>0.37168400000000001</v>
      </c>
      <c r="E44">
        <v>-1.093E-3</v>
      </c>
      <c r="F44">
        <v>-1.9580000000000001E-3</v>
      </c>
      <c r="G44">
        <v>-2.2699999999999999E-4</v>
      </c>
      <c r="H44">
        <v>-4.57E-4</v>
      </c>
      <c r="I44">
        <v>-2.0339999999999998E-3</v>
      </c>
      <c r="J44">
        <v>1.1199999999999999E-3</v>
      </c>
      <c r="K44">
        <v>-1.304E-3</v>
      </c>
      <c r="L44">
        <v>-3.9880000000000002E-3</v>
      </c>
      <c r="M44">
        <v>1.3799999999999999E-3</v>
      </c>
      <c r="N44" s="1">
        <f t="shared" si="2"/>
        <v>-0.61710654886712946</v>
      </c>
      <c r="O44" s="2">
        <f t="shared" si="2"/>
        <v>-2.1800124178083586</v>
      </c>
      <c r="P44" s="2">
        <f t="shared" si="2"/>
        <v>0.94579932007409973</v>
      </c>
      <c r="Q44" s="2">
        <f t="shared" si="3"/>
        <v>-0.27812837163853998</v>
      </c>
      <c r="R44" s="2">
        <f t="shared" si="3"/>
        <v>-0.49823911406062332</v>
      </c>
      <c r="S44" s="2">
        <f t="shared" si="3"/>
        <v>-5.7763165930419552E-2</v>
      </c>
      <c r="T44" s="2">
        <f t="shared" si="3"/>
        <v>-0.11628972171895038</v>
      </c>
      <c r="U44" s="2">
        <f t="shared" si="3"/>
        <v>-0.51757832379944213</v>
      </c>
      <c r="V44" s="2">
        <f t="shared" si="3"/>
        <v>0.28499888036154142</v>
      </c>
      <c r="W44" s="2">
        <f t="shared" si="3"/>
        <v>-0.33182012499236613</v>
      </c>
      <c r="X44" s="2">
        <f t="shared" si="3"/>
        <v>-1.0147995847159172</v>
      </c>
      <c r="Y44" s="3">
        <f t="shared" si="3"/>
        <v>0.35115933473118494</v>
      </c>
    </row>
    <row r="45" spans="1:38">
      <c r="A45">
        <f t="shared" si="4"/>
        <v>40</v>
      </c>
      <c r="B45">
        <v>-0.24688099999999999</v>
      </c>
      <c r="C45">
        <v>-0.85023700000000002</v>
      </c>
      <c r="D45">
        <v>0.35647499999999999</v>
      </c>
      <c r="E45">
        <v>-1.075E-3</v>
      </c>
      <c r="F45">
        <v>-1.9350000000000001E-3</v>
      </c>
      <c r="G45">
        <v>-2.1599999999999999E-4</v>
      </c>
      <c r="H45">
        <v>-3.9300000000000001E-4</v>
      </c>
      <c r="I45">
        <v>-1.9070000000000001E-3</v>
      </c>
      <c r="J45">
        <v>1.122E-3</v>
      </c>
      <c r="K45">
        <v>-1.2520000000000001E-3</v>
      </c>
      <c r="L45">
        <v>-3.8869999999999998E-3</v>
      </c>
      <c r="M45">
        <v>1.3829999999999999E-3</v>
      </c>
      <c r="N45" s="1">
        <f t="shared" si="2"/>
        <v>-0.62822150520122955</v>
      </c>
      <c r="O45" s="2">
        <f t="shared" si="2"/>
        <v>-2.1635410093031777</v>
      </c>
      <c r="P45" s="2">
        <f t="shared" si="2"/>
        <v>0.90709799890071852</v>
      </c>
      <c r="Q45" s="2">
        <f t="shared" si="3"/>
        <v>-0.27354803248987236</v>
      </c>
      <c r="R45" s="2">
        <f t="shared" si="3"/>
        <v>-0.49238645848177026</v>
      </c>
      <c r="S45" s="2">
        <f t="shared" si="3"/>
        <v>-5.4964069784011554E-2</v>
      </c>
      <c r="T45" s="2">
        <f t="shared" si="3"/>
        <v>-0.1000040714125766</v>
      </c>
      <c r="U45" s="2">
        <f t="shared" si="3"/>
        <v>-0.48526148647273171</v>
      </c>
      <c r="V45" s="2">
        <f t="shared" si="3"/>
        <v>0.2855078069336156</v>
      </c>
      <c r="W45" s="2">
        <f t="shared" si="3"/>
        <v>-0.31858803411843739</v>
      </c>
      <c r="X45" s="2">
        <f t="shared" si="3"/>
        <v>-0.98909879282617097</v>
      </c>
      <c r="Y45" s="3">
        <f t="shared" si="3"/>
        <v>0.35192272458929619</v>
      </c>
    </row>
    <row r="46" spans="1:38">
      <c r="A46">
        <f t="shared" si="4"/>
        <v>41</v>
      </c>
      <c r="B46">
        <v>-0.24987400000000001</v>
      </c>
      <c r="C46">
        <v>-0.84404400000000002</v>
      </c>
      <c r="D46">
        <v>0.34429700000000002</v>
      </c>
      <c r="E46">
        <v>-1.0579999999999999E-3</v>
      </c>
      <c r="F46">
        <v>-1.9109999999999999E-3</v>
      </c>
      <c r="G46">
        <v>-2.0599999999999999E-4</v>
      </c>
      <c r="H46">
        <v>-3.3599999999999998E-4</v>
      </c>
      <c r="I46">
        <v>-1.794E-3</v>
      </c>
      <c r="J46">
        <v>1.122E-3</v>
      </c>
      <c r="K46">
        <v>-1.204E-3</v>
      </c>
      <c r="L46">
        <v>-3.7940000000000001E-3</v>
      </c>
      <c r="M46">
        <v>1.3849999999999999E-3</v>
      </c>
      <c r="N46" s="1">
        <f t="shared" si="2"/>
        <v>-0.63583759135231965</v>
      </c>
      <c r="O46" s="2">
        <f t="shared" si="2"/>
        <v>-2.1477820979989009</v>
      </c>
      <c r="P46" s="2">
        <f t="shared" si="2"/>
        <v>0.87610945992712175</v>
      </c>
      <c r="Q46" s="2">
        <f t="shared" si="3"/>
        <v>-0.2692221566272418</v>
      </c>
      <c r="R46" s="2">
        <f t="shared" si="3"/>
        <v>-0.48627933961688002</v>
      </c>
      <c r="S46" s="2">
        <f t="shared" si="3"/>
        <v>-5.2419436923640657E-2</v>
      </c>
      <c r="T46" s="2">
        <f t="shared" si="3"/>
        <v>-8.5499664108462423E-2</v>
      </c>
      <c r="U46" s="2">
        <f t="shared" si="3"/>
        <v>-0.45650713515054048</v>
      </c>
      <c r="V46" s="2">
        <f t="shared" si="3"/>
        <v>0.2855078069336156</v>
      </c>
      <c r="W46" s="2">
        <f t="shared" si="3"/>
        <v>-0.30637379638865703</v>
      </c>
      <c r="X46" s="2">
        <f t="shared" si="3"/>
        <v>-0.96543370722472166</v>
      </c>
      <c r="Y46" s="3">
        <f t="shared" si="3"/>
        <v>0.35243165116137037</v>
      </c>
    </row>
    <row r="47" spans="1:38">
      <c r="A47">
        <f t="shared" si="4"/>
        <v>42</v>
      </c>
      <c r="B47">
        <v>-0.251689</v>
      </c>
      <c r="C47">
        <v>-0.83799299999999999</v>
      </c>
      <c r="D47">
        <v>0.334615</v>
      </c>
      <c r="E47">
        <v>-1.041E-3</v>
      </c>
      <c r="F47">
        <v>-1.8860000000000001E-3</v>
      </c>
      <c r="G47">
        <v>-1.95E-4</v>
      </c>
      <c r="H47">
        <v>-2.8600000000000001E-4</v>
      </c>
      <c r="I47">
        <v>-1.694E-3</v>
      </c>
      <c r="J47">
        <v>1.122E-3</v>
      </c>
      <c r="K47">
        <v>-1.1609999999999999E-3</v>
      </c>
      <c r="L47">
        <v>-3.7060000000000001E-3</v>
      </c>
      <c r="M47">
        <v>1.384E-3</v>
      </c>
      <c r="N47" s="1">
        <f t="shared" si="2"/>
        <v>-0.64045609999389286</v>
      </c>
      <c r="O47" s="2">
        <f t="shared" si="2"/>
        <v>-2.1323845245607962</v>
      </c>
      <c r="P47" s="2">
        <f t="shared" si="2"/>
        <v>0.85147232457301059</v>
      </c>
      <c r="Q47" s="2">
        <f t="shared" si="3"/>
        <v>-0.26489628076461125</v>
      </c>
      <c r="R47" s="2">
        <f t="shared" si="3"/>
        <v>-0.47991775746595283</v>
      </c>
      <c r="S47" s="2">
        <f t="shared" si="3"/>
        <v>-4.9620340777232659E-2</v>
      </c>
      <c r="T47" s="2">
        <f t="shared" si="3"/>
        <v>-7.27764998066079E-2</v>
      </c>
      <c r="U47" s="2">
        <f t="shared" si="3"/>
        <v>-0.43106080654683138</v>
      </c>
      <c r="V47" s="2">
        <f t="shared" si="3"/>
        <v>0.2855078069336156</v>
      </c>
      <c r="W47" s="2">
        <f t="shared" ref="W47:Y65" si="5">100*K47*$Q$3</f>
        <v>-0.29543187508906216</v>
      </c>
      <c r="X47" s="2">
        <f t="shared" si="5"/>
        <v>-0.94304093805345757</v>
      </c>
      <c r="Y47" s="3">
        <f t="shared" si="5"/>
        <v>0.35217718787533331</v>
      </c>
    </row>
    <row r="48" spans="1:38">
      <c r="A48">
        <f t="shared" si="4"/>
        <v>43</v>
      </c>
      <c r="B48">
        <v>-0.2525</v>
      </c>
      <c r="C48">
        <v>-0.831951</v>
      </c>
      <c r="D48">
        <v>0.32695099999999999</v>
      </c>
      <c r="E48">
        <v>-1.024E-3</v>
      </c>
      <c r="F48">
        <v>-1.8619999999999999E-3</v>
      </c>
      <c r="G48">
        <v>-1.85E-4</v>
      </c>
      <c r="H48">
        <v>-2.41E-4</v>
      </c>
      <c r="I48">
        <v>-1.6050000000000001E-3</v>
      </c>
      <c r="J48">
        <v>1.122E-3</v>
      </c>
      <c r="K48">
        <v>-1.121E-3</v>
      </c>
      <c r="L48">
        <v>-3.6240000000000001E-3</v>
      </c>
      <c r="M48">
        <v>1.382E-3</v>
      </c>
      <c r="N48" s="1">
        <f t="shared" si="2"/>
        <v>-0.64251979724365371</v>
      </c>
      <c r="O48" s="2">
        <f t="shared" si="2"/>
        <v>-2.1170098528184353</v>
      </c>
      <c r="P48" s="2">
        <f t="shared" si="2"/>
        <v>0.83197025833112792</v>
      </c>
      <c r="Q48" s="2">
        <f t="shared" ref="Q48:V65" si="6">100*E48*$Q$3</f>
        <v>-0.26057040490198069</v>
      </c>
      <c r="R48" s="2">
        <f t="shared" si="6"/>
        <v>-0.47381063860106265</v>
      </c>
      <c r="S48" s="2">
        <f t="shared" si="6"/>
        <v>-4.7075707916861755E-2</v>
      </c>
      <c r="T48" s="2">
        <f t="shared" si="6"/>
        <v>-6.1325651934938823E-2</v>
      </c>
      <c r="U48" s="2">
        <f t="shared" si="6"/>
        <v>-0.40841357408953038</v>
      </c>
      <c r="V48" s="2">
        <f t="shared" si="6"/>
        <v>0.2855078069336156</v>
      </c>
      <c r="W48" s="2">
        <f t="shared" si="5"/>
        <v>-0.28525334364757854</v>
      </c>
      <c r="X48" s="2">
        <f t="shared" si="5"/>
        <v>-0.9221749485984162</v>
      </c>
      <c r="Y48" s="3">
        <f t="shared" si="5"/>
        <v>0.35166826130325912</v>
      </c>
    </row>
    <row r="49" spans="1:36">
      <c r="A49">
        <f t="shared" si="4"/>
        <v>44</v>
      </c>
      <c r="B49">
        <v>-0.25245600000000001</v>
      </c>
      <c r="C49">
        <v>-0.82579599999999997</v>
      </c>
      <c r="D49">
        <v>0.32088299999999997</v>
      </c>
      <c r="E49">
        <v>-1.0059999999999999E-3</v>
      </c>
      <c r="F49">
        <v>-1.838E-3</v>
      </c>
      <c r="G49">
        <v>-1.75E-4</v>
      </c>
      <c r="H49">
        <v>-2.03E-4</v>
      </c>
      <c r="I49">
        <v>-1.5269999999999999E-3</v>
      </c>
      <c r="J49">
        <v>1.122E-3</v>
      </c>
      <c r="K49">
        <v>-1.0839999999999999E-3</v>
      </c>
      <c r="L49">
        <v>-3.5469999999999998E-3</v>
      </c>
      <c r="M49">
        <v>1.379E-3</v>
      </c>
      <c r="N49" s="1">
        <f t="shared" si="2"/>
        <v>-0.64240783339779739</v>
      </c>
      <c r="O49" s="2">
        <f t="shared" si="2"/>
        <v>-2.1013476375628524</v>
      </c>
      <c r="P49" s="2">
        <f t="shared" si="2"/>
        <v>0.81652942613439727</v>
      </c>
      <c r="Q49" s="2">
        <f t="shared" si="6"/>
        <v>-0.25599006575331307</v>
      </c>
      <c r="R49" s="2">
        <f t="shared" si="6"/>
        <v>-0.46770351973617241</v>
      </c>
      <c r="S49" s="2">
        <f t="shared" si="6"/>
        <v>-4.4531075056490843E-2</v>
      </c>
      <c r="T49" s="2">
        <f t="shared" si="6"/>
        <v>-5.1656047065529384E-2</v>
      </c>
      <c r="U49" s="2">
        <f t="shared" si="6"/>
        <v>-0.38856543777863728</v>
      </c>
      <c r="V49" s="2">
        <f t="shared" si="6"/>
        <v>0.2855078069336156</v>
      </c>
      <c r="W49" s="2">
        <f t="shared" si="5"/>
        <v>-0.27583820206420617</v>
      </c>
      <c r="X49" s="2">
        <f t="shared" si="5"/>
        <v>-0.90258127557356016</v>
      </c>
      <c r="Y49" s="3">
        <f t="shared" si="5"/>
        <v>0.35090487144514787</v>
      </c>
    </row>
    <row r="50" spans="1:36">
      <c r="A50">
        <f t="shared" si="4"/>
        <v>45</v>
      </c>
      <c r="B50">
        <v>-0.25169000000000002</v>
      </c>
      <c r="C50">
        <v>-0.81942700000000002</v>
      </c>
      <c r="D50">
        <v>0.31604599999999999</v>
      </c>
      <c r="E50">
        <v>-9.8900000000000008E-4</v>
      </c>
      <c r="F50">
        <v>-1.8140000000000001E-3</v>
      </c>
      <c r="G50">
        <v>-1.65E-4</v>
      </c>
      <c r="H50">
        <v>-1.6899999999999999E-4</v>
      </c>
      <c r="I50">
        <v>-1.459E-3</v>
      </c>
      <c r="J50">
        <v>1.121E-3</v>
      </c>
      <c r="K50">
        <v>-1.0499999999999999E-3</v>
      </c>
      <c r="L50">
        <v>-3.4749999999999998E-3</v>
      </c>
      <c r="M50">
        <v>1.3749999999999999E-3</v>
      </c>
      <c r="N50" s="1">
        <f t="shared" si="2"/>
        <v>-0.64045864462675328</v>
      </c>
      <c r="O50" s="2">
        <f t="shared" si="2"/>
        <v>-2.0851408708751502</v>
      </c>
      <c r="P50" s="2">
        <f t="shared" si="2"/>
        <v>0.80422103698878322</v>
      </c>
      <c r="Q50" s="2">
        <f t="shared" si="6"/>
        <v>-0.25166418989068257</v>
      </c>
      <c r="R50" s="2">
        <f t="shared" si="6"/>
        <v>-0.46159640087128229</v>
      </c>
      <c r="S50" s="2">
        <f t="shared" si="6"/>
        <v>-4.1986442196119945E-2</v>
      </c>
      <c r="T50" s="2">
        <f t="shared" si="6"/>
        <v>-4.3004295340268305E-2</v>
      </c>
      <c r="U50" s="2">
        <f t="shared" si="6"/>
        <v>-0.37126193432811516</v>
      </c>
      <c r="V50" s="2">
        <f t="shared" si="6"/>
        <v>0.28525334364757854</v>
      </c>
      <c r="W50" s="2">
        <f t="shared" si="5"/>
        <v>-0.26718645033894506</v>
      </c>
      <c r="X50" s="2">
        <f t="shared" si="5"/>
        <v>-0.88425991897888967</v>
      </c>
      <c r="Y50" s="3">
        <f t="shared" si="5"/>
        <v>0.3498870183009995</v>
      </c>
    </row>
    <row r="51" spans="1:36">
      <c r="A51">
        <f t="shared" si="4"/>
        <v>46</v>
      </c>
      <c r="B51">
        <v>-0.25031599999999998</v>
      </c>
      <c r="C51">
        <v>-0.81276300000000001</v>
      </c>
      <c r="D51">
        <v>0.31213099999999999</v>
      </c>
      <c r="E51">
        <v>-9.7300000000000002E-4</v>
      </c>
      <c r="F51">
        <v>-1.7899999999999999E-3</v>
      </c>
      <c r="G51">
        <v>-1.55E-4</v>
      </c>
      <c r="H51">
        <v>-1.3899999999999999E-4</v>
      </c>
      <c r="I51">
        <v>-1.3990000000000001E-3</v>
      </c>
      <c r="J51">
        <v>1.1199999999999999E-3</v>
      </c>
      <c r="K51">
        <v>-1.0189999999999999E-3</v>
      </c>
      <c r="L51">
        <v>-3.4069999999999999E-3</v>
      </c>
      <c r="M51">
        <v>1.3699999999999999E-3</v>
      </c>
      <c r="N51" s="1">
        <f t="shared" si="2"/>
        <v>-0.63696231907660361</v>
      </c>
      <c r="O51" s="2">
        <f t="shared" si="2"/>
        <v>-2.0681834374936385</v>
      </c>
      <c r="P51" s="2">
        <f t="shared" si="2"/>
        <v>0.79425879934043109</v>
      </c>
      <c r="Q51" s="2">
        <f t="shared" si="6"/>
        <v>-0.2475927773140891</v>
      </c>
      <c r="R51" s="2">
        <f t="shared" si="6"/>
        <v>-0.4554892820063921</v>
      </c>
      <c r="S51" s="2">
        <f t="shared" si="6"/>
        <v>-3.9441809335749034E-2</v>
      </c>
      <c r="T51" s="2">
        <f t="shared" si="6"/>
        <v>-3.5370396759155584E-2</v>
      </c>
      <c r="U51" s="2">
        <f t="shared" si="6"/>
        <v>-0.35599413716588968</v>
      </c>
      <c r="V51" s="2">
        <f t="shared" si="6"/>
        <v>0.28499888036154142</v>
      </c>
      <c r="W51" s="2">
        <f t="shared" si="5"/>
        <v>-0.25929808847179525</v>
      </c>
      <c r="X51" s="2">
        <f t="shared" si="5"/>
        <v>-0.86695641552836755</v>
      </c>
      <c r="Y51" s="3">
        <f t="shared" si="5"/>
        <v>0.348614701870814</v>
      </c>
    </row>
    <row r="52" spans="1:36">
      <c r="A52">
        <f t="shared" si="4"/>
        <v>47</v>
      </c>
      <c r="B52">
        <v>-0.24843199999999999</v>
      </c>
      <c r="C52">
        <v>-0.80574400000000002</v>
      </c>
      <c r="D52">
        <v>0.30887900000000001</v>
      </c>
      <c r="E52">
        <v>-9.5600000000000004E-4</v>
      </c>
      <c r="F52">
        <v>-1.766E-3</v>
      </c>
      <c r="G52">
        <v>-1.46E-4</v>
      </c>
      <c r="H52">
        <v>-1.13E-4</v>
      </c>
      <c r="I52">
        <v>-1.3470000000000001E-3</v>
      </c>
      <c r="J52">
        <v>1.1199999999999999E-3</v>
      </c>
      <c r="K52">
        <v>-9.8900000000000008E-4</v>
      </c>
      <c r="L52">
        <v>-3.3430000000000001E-3</v>
      </c>
      <c r="M52">
        <v>1.364E-3</v>
      </c>
      <c r="N52" s="1">
        <f t="shared" si="2"/>
        <v>-0.63216823076766482</v>
      </c>
      <c r="O52" s="2">
        <f t="shared" si="2"/>
        <v>-2.050322659446695</v>
      </c>
      <c r="P52" s="2">
        <f t="shared" si="2"/>
        <v>0.78598365327850495</v>
      </c>
      <c r="Q52" s="2">
        <f t="shared" si="6"/>
        <v>-0.2432669014514586</v>
      </c>
      <c r="R52" s="2">
        <f t="shared" si="6"/>
        <v>-0.44938216314150198</v>
      </c>
      <c r="S52" s="2">
        <f t="shared" si="6"/>
        <v>-3.7151639761415223E-2</v>
      </c>
      <c r="T52" s="2">
        <f t="shared" si="6"/>
        <v>-2.8754351322191233E-2</v>
      </c>
      <c r="U52" s="2">
        <f t="shared" si="6"/>
        <v>-0.342762046291961</v>
      </c>
      <c r="V52" s="2">
        <f t="shared" si="6"/>
        <v>0.28499888036154142</v>
      </c>
      <c r="W52" s="2">
        <f t="shared" si="5"/>
        <v>-0.25166418989068257</v>
      </c>
      <c r="X52" s="2">
        <f t="shared" si="5"/>
        <v>-0.8506707652219937</v>
      </c>
      <c r="Y52" s="3">
        <f t="shared" si="5"/>
        <v>0.3470879221545915</v>
      </c>
    </row>
    <row r="53" spans="1:36">
      <c r="A53">
        <f t="shared" si="4"/>
        <v>48</v>
      </c>
      <c r="B53">
        <v>-0.24612600000000001</v>
      </c>
      <c r="C53">
        <v>-0.79832899999999996</v>
      </c>
      <c r="D53">
        <v>0.30607800000000002</v>
      </c>
      <c r="E53">
        <v>-9.3899999999999995E-4</v>
      </c>
      <c r="F53">
        <v>-1.7420000000000001E-3</v>
      </c>
      <c r="G53">
        <v>-1.37E-4</v>
      </c>
      <c r="H53">
        <v>-9.1000000000000003E-5</v>
      </c>
      <c r="I53">
        <v>-1.3010000000000001E-3</v>
      </c>
      <c r="J53">
        <v>1.119E-3</v>
      </c>
      <c r="K53">
        <v>-9.6199999999999996E-4</v>
      </c>
      <c r="L53">
        <v>-3.2829999999999999E-3</v>
      </c>
      <c r="M53">
        <v>1.358E-3</v>
      </c>
      <c r="N53" s="1">
        <f t="shared" si="2"/>
        <v>-0.62630030739164955</v>
      </c>
      <c r="O53" s="2">
        <f t="shared" si="2"/>
        <v>-2.0314542067870445</v>
      </c>
      <c r="P53" s="2">
        <f t="shared" si="2"/>
        <v>0.77885613663660613</v>
      </c>
      <c r="Q53" s="2">
        <f t="shared" si="6"/>
        <v>-0.23894102558882804</v>
      </c>
      <c r="R53" s="2">
        <f t="shared" si="6"/>
        <v>-0.44327504427661174</v>
      </c>
      <c r="S53" s="2">
        <f t="shared" si="6"/>
        <v>-3.4861470187081411E-2</v>
      </c>
      <c r="T53" s="2">
        <f t="shared" si="6"/>
        <v>-2.3156159029375241E-2</v>
      </c>
      <c r="U53" s="2">
        <f t="shared" si="6"/>
        <v>-0.33105673513425482</v>
      </c>
      <c r="V53" s="2">
        <f t="shared" si="6"/>
        <v>0.28474441707550435</v>
      </c>
      <c r="W53" s="2">
        <f t="shared" si="5"/>
        <v>-0.2447936811676811</v>
      </c>
      <c r="X53" s="2">
        <f t="shared" si="5"/>
        <v>-0.83540296805976832</v>
      </c>
      <c r="Y53" s="3">
        <f t="shared" si="5"/>
        <v>0.345561142438369</v>
      </c>
    </row>
    <row r="54" spans="1:36">
      <c r="A54">
        <f t="shared" si="4"/>
        <v>49</v>
      </c>
      <c r="B54">
        <v>-0.24347099999999999</v>
      </c>
      <c r="C54">
        <v>-0.79049700000000001</v>
      </c>
      <c r="D54">
        <v>0.30355500000000002</v>
      </c>
      <c r="E54">
        <v>-9.2299999999999999E-4</v>
      </c>
      <c r="F54">
        <v>-1.7179999999999999E-3</v>
      </c>
      <c r="G54">
        <v>-1.2799999999999999E-4</v>
      </c>
      <c r="H54">
        <v>-7.2000000000000002E-5</v>
      </c>
      <c r="I54">
        <v>-1.261E-3</v>
      </c>
      <c r="J54">
        <v>1.1180000000000001E-3</v>
      </c>
      <c r="K54">
        <v>-9.3700000000000001E-4</v>
      </c>
      <c r="L54">
        <v>-3.2260000000000001E-3</v>
      </c>
      <c r="M54">
        <v>1.351E-3</v>
      </c>
      <c r="N54" s="1">
        <f t="shared" si="2"/>
        <v>-0.61954430714736475</v>
      </c>
      <c r="O54" s="2">
        <f t="shared" si="2"/>
        <v>-2.0115246422246198</v>
      </c>
      <c r="P54" s="2">
        <f t="shared" si="2"/>
        <v>0.7724360279298903</v>
      </c>
      <c r="Q54" s="2">
        <f t="shared" si="6"/>
        <v>-0.23486961301223458</v>
      </c>
      <c r="R54" s="2">
        <f t="shared" si="6"/>
        <v>-0.43716792541172156</v>
      </c>
      <c r="S54" s="2">
        <f t="shared" si="6"/>
        <v>-3.2571300612747586E-2</v>
      </c>
      <c r="T54" s="2">
        <f t="shared" si="6"/>
        <v>-1.8321356594670522E-2</v>
      </c>
      <c r="U54" s="2">
        <f t="shared" si="6"/>
        <v>-0.3208782036927712</v>
      </c>
      <c r="V54" s="2">
        <f t="shared" si="6"/>
        <v>0.28448995378946729</v>
      </c>
      <c r="W54" s="2">
        <f t="shared" si="5"/>
        <v>-0.23843209901675388</v>
      </c>
      <c r="X54" s="2">
        <f t="shared" si="5"/>
        <v>-0.82089856075565415</v>
      </c>
      <c r="Y54" s="3">
        <f t="shared" si="5"/>
        <v>0.34377989943610937</v>
      </c>
    </row>
    <row r="55" spans="1:36">
      <c r="A55">
        <f t="shared" si="4"/>
        <v>50</v>
      </c>
      <c r="B55">
        <v>-0.24053099999999999</v>
      </c>
      <c r="C55">
        <v>-0.78223900000000002</v>
      </c>
      <c r="D55">
        <v>0.30117699999999997</v>
      </c>
      <c r="E55">
        <v>-9.0700000000000004E-4</v>
      </c>
      <c r="F55">
        <v>-1.6949999999999999E-3</v>
      </c>
      <c r="G55">
        <v>-1.1900000000000001E-4</v>
      </c>
      <c r="H55">
        <v>-5.5000000000000002E-5</v>
      </c>
      <c r="I55">
        <v>-1.2260000000000001E-3</v>
      </c>
      <c r="J55">
        <v>1.1169999999999999E-3</v>
      </c>
      <c r="K55">
        <v>-9.1399999999999999E-4</v>
      </c>
      <c r="L55">
        <v>-3.1719999999999999E-3</v>
      </c>
      <c r="M55">
        <v>1.3439999999999999E-3</v>
      </c>
      <c r="N55" s="1">
        <f t="shared" si="2"/>
        <v>-0.61206308653787433</v>
      </c>
      <c r="O55" s="2">
        <f t="shared" si="2"/>
        <v>-1.9905110640636769</v>
      </c>
      <c r="P55" s="2">
        <f t="shared" si="2"/>
        <v>0.76638489098792817</v>
      </c>
      <c r="Q55" s="2">
        <f t="shared" si="6"/>
        <v>-0.23079820043564114</v>
      </c>
      <c r="R55" s="2">
        <f t="shared" si="6"/>
        <v>-0.43131526983286844</v>
      </c>
      <c r="S55" s="2">
        <f t="shared" si="6"/>
        <v>-3.0281131038413778E-2</v>
      </c>
      <c r="T55" s="2">
        <f t="shared" si="6"/>
        <v>-1.3995480732039982E-2</v>
      </c>
      <c r="U55" s="2">
        <f t="shared" si="6"/>
        <v>-0.31197198868147308</v>
      </c>
      <c r="V55" s="2">
        <f t="shared" si="6"/>
        <v>0.28423549050343017</v>
      </c>
      <c r="W55" s="2">
        <f t="shared" si="5"/>
        <v>-0.23257944343790077</v>
      </c>
      <c r="X55" s="2">
        <f t="shared" si="5"/>
        <v>-0.80715754330965117</v>
      </c>
      <c r="Y55" s="3">
        <f t="shared" si="5"/>
        <v>0.34199865643384969</v>
      </c>
    </row>
    <row r="56" spans="1:36">
      <c r="A56">
        <f t="shared" si="4"/>
        <v>51</v>
      </c>
      <c r="B56">
        <v>-0.23736199999999999</v>
      </c>
      <c r="C56">
        <v>-0.77356100000000005</v>
      </c>
      <c r="D56">
        <v>0.29883799999999999</v>
      </c>
      <c r="E56">
        <v>-8.9099999999999997E-4</v>
      </c>
      <c r="F56">
        <v>-1.6720000000000001E-3</v>
      </c>
      <c r="G56">
        <v>-1.1E-4</v>
      </c>
      <c r="H56" s="13">
        <v>-4.0000000000000003E-5</v>
      </c>
      <c r="I56">
        <v>-1.1950000000000001E-3</v>
      </c>
      <c r="J56">
        <v>1.1150000000000001E-3</v>
      </c>
      <c r="K56">
        <v>-8.92E-4</v>
      </c>
      <c r="L56">
        <v>-3.1199999999999999E-3</v>
      </c>
      <c r="M56">
        <v>1.3370000000000001E-3</v>
      </c>
      <c r="N56" s="1">
        <f t="shared" si="2"/>
        <v>-0.60399914500335883</v>
      </c>
      <c r="O56" s="2">
        <f t="shared" si="2"/>
        <v>-1.9684287401013782</v>
      </c>
      <c r="P56" s="2">
        <f t="shared" si="2"/>
        <v>0.76043299472752068</v>
      </c>
      <c r="Q56" s="2">
        <f t="shared" si="6"/>
        <v>-0.22672678785904768</v>
      </c>
      <c r="R56" s="2">
        <f t="shared" si="6"/>
        <v>-0.42546261425401544</v>
      </c>
      <c r="S56" s="2">
        <f t="shared" si="6"/>
        <v>-2.7990961464079964E-2</v>
      </c>
      <c r="T56" s="2">
        <f t="shared" si="6"/>
        <v>-1.0178531441483623E-2</v>
      </c>
      <c r="U56" s="2">
        <f t="shared" si="6"/>
        <v>-0.30408362681432327</v>
      </c>
      <c r="V56" s="2">
        <f t="shared" si="6"/>
        <v>0.28372656393135604</v>
      </c>
      <c r="W56" s="2">
        <f t="shared" si="5"/>
        <v>-0.2269812511450848</v>
      </c>
      <c r="X56" s="2">
        <f t="shared" si="5"/>
        <v>-0.79392545243572255</v>
      </c>
      <c r="Y56" s="3">
        <f t="shared" si="5"/>
        <v>0.34021741343159012</v>
      </c>
    </row>
    <row r="57" spans="1:36">
      <c r="A57">
        <f t="shared" si="4"/>
        <v>52</v>
      </c>
      <c r="B57">
        <v>-0.23401</v>
      </c>
      <c r="C57">
        <v>-0.76447900000000002</v>
      </c>
      <c r="D57">
        <v>0.296458</v>
      </c>
      <c r="E57">
        <v>-8.7500000000000002E-4</v>
      </c>
      <c r="F57">
        <v>-1.6490000000000001E-3</v>
      </c>
      <c r="G57">
        <v>-1.02E-4</v>
      </c>
      <c r="H57" s="13">
        <v>-2.8E-5</v>
      </c>
      <c r="I57">
        <v>-1.168E-3</v>
      </c>
      <c r="J57">
        <v>1.1119999999999999E-3</v>
      </c>
      <c r="K57">
        <v>-8.7100000000000003E-4</v>
      </c>
      <c r="L57">
        <v>-3.0709999999999999E-3</v>
      </c>
      <c r="M57">
        <v>1.3290000000000001E-3</v>
      </c>
      <c r="N57" s="1">
        <f t="shared" si="2"/>
        <v>-0.59546953565539562</v>
      </c>
      <c r="O57" s="2">
        <f t="shared" si="2"/>
        <v>-1.9453183844634896</v>
      </c>
      <c r="P57" s="2">
        <f t="shared" si="2"/>
        <v>0.75437676851983793</v>
      </c>
      <c r="Q57" s="2">
        <f t="shared" si="6"/>
        <v>-0.22265537528245427</v>
      </c>
      <c r="R57" s="2">
        <f t="shared" si="6"/>
        <v>-0.41960995867516238</v>
      </c>
      <c r="S57" s="2">
        <f t="shared" si="6"/>
        <v>-2.5955255175783239E-2</v>
      </c>
      <c r="T57" s="2">
        <f t="shared" si="6"/>
        <v>-7.1249720090385358E-3</v>
      </c>
      <c r="U57" s="2">
        <f t="shared" si="6"/>
        <v>-0.29721311809132178</v>
      </c>
      <c r="V57" s="2">
        <f t="shared" si="6"/>
        <v>0.28296317407324467</v>
      </c>
      <c r="W57" s="2">
        <f t="shared" si="5"/>
        <v>-0.22163752213830587</v>
      </c>
      <c r="X57" s="2">
        <f t="shared" si="5"/>
        <v>-0.78145675141990512</v>
      </c>
      <c r="Y57" s="3">
        <f t="shared" si="5"/>
        <v>0.33818170714329343</v>
      </c>
    </row>
    <row r="58" spans="1:36">
      <c r="A58">
        <f t="shared" si="4"/>
        <v>53</v>
      </c>
      <c r="B58">
        <v>-0.230518</v>
      </c>
      <c r="C58">
        <v>-0.75501600000000002</v>
      </c>
      <c r="D58">
        <v>0.29398099999999999</v>
      </c>
      <c r="E58">
        <v>-8.5999999999999998E-4</v>
      </c>
      <c r="F58">
        <v>-1.627E-3</v>
      </c>
      <c r="G58">
        <v>-9.2999999999999997E-5</v>
      </c>
      <c r="H58">
        <v>-1.7E-5</v>
      </c>
      <c r="I58">
        <v>-1.1429999999999999E-3</v>
      </c>
      <c r="J58">
        <v>1.109E-3</v>
      </c>
      <c r="K58">
        <v>-8.52E-4</v>
      </c>
      <c r="L58">
        <v>-3.0249999999999999E-3</v>
      </c>
      <c r="M58">
        <v>1.322E-3</v>
      </c>
      <c r="N58" s="1">
        <f t="shared" si="2"/>
        <v>-0.58658367770698039</v>
      </c>
      <c r="O58" s="2">
        <f t="shared" si="2"/>
        <v>-1.9212385237057998</v>
      </c>
      <c r="P58" s="2">
        <f t="shared" si="2"/>
        <v>0.74807371292469915</v>
      </c>
      <c r="Q58" s="2">
        <f t="shared" si="6"/>
        <v>-0.21883842599189787</v>
      </c>
      <c r="R58" s="2">
        <f t="shared" si="6"/>
        <v>-0.41401176638234638</v>
      </c>
      <c r="S58" s="2">
        <f t="shared" si="6"/>
        <v>-2.366508560144942E-2</v>
      </c>
      <c r="T58" s="2">
        <f t="shared" si="6"/>
        <v>-4.3258758626305389E-3</v>
      </c>
      <c r="U58" s="2">
        <f t="shared" si="6"/>
        <v>-0.29085153594039448</v>
      </c>
      <c r="V58" s="2">
        <f t="shared" si="6"/>
        <v>0.28219978421513342</v>
      </c>
      <c r="W58" s="2">
        <f t="shared" si="5"/>
        <v>-0.21680271970360115</v>
      </c>
      <c r="X58" s="2">
        <f t="shared" si="5"/>
        <v>-0.76975144026219888</v>
      </c>
      <c r="Y58" s="3">
        <f t="shared" si="5"/>
        <v>0.33640046414103375</v>
      </c>
    </row>
    <row r="59" spans="1:36">
      <c r="A59">
        <f t="shared" si="4"/>
        <v>54</v>
      </c>
      <c r="B59">
        <v>-0.22691800000000001</v>
      </c>
      <c r="C59">
        <v>-0.74520299999999995</v>
      </c>
      <c r="D59">
        <v>0.29136600000000001</v>
      </c>
      <c r="E59">
        <v>-8.4500000000000005E-4</v>
      </c>
      <c r="F59">
        <v>-1.6050000000000001E-3</v>
      </c>
      <c r="G59">
        <v>-8.5000000000000006E-5</v>
      </c>
      <c r="H59">
        <v>-7.9000000000000006E-6</v>
      </c>
      <c r="I59">
        <v>-1.122E-3</v>
      </c>
      <c r="J59">
        <v>1.106E-3</v>
      </c>
      <c r="K59">
        <v>-8.3299999999999997E-4</v>
      </c>
      <c r="L59">
        <v>-2.98E-3</v>
      </c>
      <c r="M59">
        <v>1.3140000000000001E-3</v>
      </c>
      <c r="N59" s="1">
        <f t="shared" si="2"/>
        <v>-0.57742299940964514</v>
      </c>
      <c r="O59" s="2">
        <f t="shared" si="2"/>
        <v>-1.8962680414469799</v>
      </c>
      <c r="P59" s="2">
        <f t="shared" si="2"/>
        <v>0.74141949799482931</v>
      </c>
      <c r="Q59" s="2">
        <f t="shared" si="6"/>
        <v>-0.21502147670134153</v>
      </c>
      <c r="R59" s="2">
        <f t="shared" si="6"/>
        <v>-0.40841357408953038</v>
      </c>
      <c r="S59" s="2">
        <f t="shared" si="6"/>
        <v>-2.1629379313152699E-2</v>
      </c>
      <c r="T59" s="2">
        <f t="shared" si="6"/>
        <v>-2.0102599596930155E-3</v>
      </c>
      <c r="U59" s="2">
        <f t="shared" si="6"/>
        <v>-0.2855078069336156</v>
      </c>
      <c r="V59" s="2">
        <f t="shared" si="6"/>
        <v>0.28143639435702217</v>
      </c>
      <c r="W59" s="2">
        <f t="shared" si="5"/>
        <v>-0.21196791726889644</v>
      </c>
      <c r="X59" s="2">
        <f t="shared" si="5"/>
        <v>-0.75830059239052983</v>
      </c>
      <c r="Y59" s="3">
        <f t="shared" si="5"/>
        <v>0.33436475785273706</v>
      </c>
    </row>
    <row r="60" spans="1:36">
      <c r="A60">
        <f t="shared" si="4"/>
        <v>55</v>
      </c>
      <c r="B60">
        <v>-0.22324099999999999</v>
      </c>
      <c r="C60">
        <v>-0.73507199999999995</v>
      </c>
      <c r="D60">
        <v>0.28858899999999998</v>
      </c>
      <c r="E60">
        <v>-8.3000000000000001E-4</v>
      </c>
      <c r="F60">
        <v>-1.583E-3</v>
      </c>
      <c r="G60">
        <v>-7.7000000000000001E-5</v>
      </c>
      <c r="H60">
        <v>-1.1999999999999999E-7</v>
      </c>
      <c r="I60">
        <v>-1.1019999999999999E-3</v>
      </c>
      <c r="J60">
        <v>1.101E-3</v>
      </c>
      <c r="K60">
        <v>-8.1599999999999999E-4</v>
      </c>
      <c r="L60">
        <v>-2.9380000000000001E-3</v>
      </c>
      <c r="M60">
        <v>1.3060000000000001E-3</v>
      </c>
      <c r="N60" s="1">
        <f t="shared" si="2"/>
        <v>-0.56806638438206136</v>
      </c>
      <c r="O60" s="2">
        <f t="shared" si="2"/>
        <v>-1.8704883659385623</v>
      </c>
      <c r="P60" s="2">
        <f t="shared" si="2"/>
        <v>0.73435305254157923</v>
      </c>
      <c r="Q60" s="2">
        <f t="shared" si="6"/>
        <v>-0.21120452741078519</v>
      </c>
      <c r="R60" s="2">
        <f t="shared" si="6"/>
        <v>-0.40281538179671433</v>
      </c>
      <c r="S60" s="2">
        <f t="shared" si="6"/>
        <v>-1.9593673024855974E-2</v>
      </c>
      <c r="T60" s="2">
        <f t="shared" si="6"/>
        <v>-3.0535594324450864E-5</v>
      </c>
      <c r="U60" s="2">
        <f t="shared" si="6"/>
        <v>-0.2804185412128738</v>
      </c>
      <c r="V60" s="2">
        <f t="shared" si="6"/>
        <v>0.28016407792683673</v>
      </c>
      <c r="W60" s="2">
        <f t="shared" si="5"/>
        <v>-0.20764204140626591</v>
      </c>
      <c r="X60" s="2">
        <f t="shared" si="5"/>
        <v>-0.74761313437697208</v>
      </c>
      <c r="Y60" s="3">
        <f t="shared" si="5"/>
        <v>0.33232905156444031</v>
      </c>
    </row>
    <row r="61" spans="1:36">
      <c r="A61">
        <f t="shared" si="4"/>
        <v>56</v>
      </c>
      <c r="B61">
        <v>-0.21951200000000001</v>
      </c>
      <c r="C61">
        <v>-0.724661</v>
      </c>
      <c r="D61">
        <v>0.28563699999999997</v>
      </c>
      <c r="E61">
        <v>-8.1499999999999997E-4</v>
      </c>
      <c r="F61">
        <v>-1.5610000000000001E-3</v>
      </c>
      <c r="G61">
        <v>-6.8999999999999997E-5</v>
      </c>
      <c r="H61">
        <v>6.4999999999999996E-6</v>
      </c>
      <c r="I61">
        <v>-1.083E-3</v>
      </c>
      <c r="J61">
        <v>1.096E-3</v>
      </c>
      <c r="K61">
        <v>-7.9900000000000001E-4</v>
      </c>
      <c r="L61">
        <v>-2.8969999999999998E-3</v>
      </c>
      <c r="M61">
        <v>1.299E-3</v>
      </c>
      <c r="N61" s="1">
        <f t="shared" si="2"/>
        <v>-0.55857744844573831</v>
      </c>
      <c r="O61" s="2">
        <f t="shared" si="2"/>
        <v>-1.8439961932292408</v>
      </c>
      <c r="P61" s="2">
        <f t="shared" si="2"/>
        <v>0.72684129633776429</v>
      </c>
      <c r="Q61" s="2">
        <f t="shared" si="6"/>
        <v>-0.20738757812022882</v>
      </c>
      <c r="R61" s="2">
        <f t="shared" si="6"/>
        <v>-0.39721718950389839</v>
      </c>
      <c r="S61" s="2">
        <f t="shared" si="6"/>
        <v>-1.7557966736559249E-2</v>
      </c>
      <c r="T61" s="2">
        <f t="shared" si="6"/>
        <v>1.6540113592410886E-3</v>
      </c>
      <c r="U61" s="2">
        <f t="shared" si="6"/>
        <v>-0.27558373877816905</v>
      </c>
      <c r="V61" s="2">
        <f t="shared" si="6"/>
        <v>0.27889176149665129</v>
      </c>
      <c r="W61" s="2">
        <f t="shared" si="5"/>
        <v>-0.20331616554363535</v>
      </c>
      <c r="X61" s="2">
        <f t="shared" si="5"/>
        <v>-0.73718013964945128</v>
      </c>
      <c r="Y61" s="3">
        <f t="shared" si="5"/>
        <v>0.33054780856218069</v>
      </c>
    </row>
    <row r="62" spans="1:36">
      <c r="A62">
        <f t="shared" si="4"/>
        <v>57</v>
      </c>
      <c r="B62">
        <v>-0.215752</v>
      </c>
      <c r="C62">
        <v>-0.71400799999999998</v>
      </c>
      <c r="D62">
        <v>0.28250399999999998</v>
      </c>
      <c r="E62">
        <v>-8.0099999999999995E-4</v>
      </c>
      <c r="F62">
        <v>-1.5399999999999999E-3</v>
      </c>
      <c r="G62">
        <v>-6.0999999999999999E-5</v>
      </c>
      <c r="H62">
        <v>1.2E-5</v>
      </c>
      <c r="I62">
        <v>-1.0660000000000001E-3</v>
      </c>
      <c r="J62">
        <v>1.09E-3</v>
      </c>
      <c r="K62">
        <v>-7.8299999999999995E-4</v>
      </c>
      <c r="L62">
        <v>-2.8570000000000002E-3</v>
      </c>
      <c r="M62">
        <v>1.291E-3</v>
      </c>
      <c r="N62" s="1">
        <f t="shared" si="2"/>
        <v>-0.54900962889074367</v>
      </c>
      <c r="O62" s="2">
        <f t="shared" si="2"/>
        <v>-1.8168882193677096</v>
      </c>
      <c r="P62" s="2">
        <f t="shared" si="2"/>
        <v>0.71886896158622227</v>
      </c>
      <c r="Q62" s="2">
        <f t="shared" si="6"/>
        <v>-0.20382509211570951</v>
      </c>
      <c r="R62" s="2">
        <f t="shared" si="6"/>
        <v>-0.39187346049711946</v>
      </c>
      <c r="S62" s="2">
        <f t="shared" si="6"/>
        <v>-1.5522260448262524E-2</v>
      </c>
      <c r="T62" s="2">
        <f t="shared" si="6"/>
        <v>3.0535594324450871E-3</v>
      </c>
      <c r="U62" s="2">
        <f t="shared" si="6"/>
        <v>-0.27125786291553855</v>
      </c>
      <c r="V62" s="2">
        <f t="shared" si="6"/>
        <v>0.27736498178042873</v>
      </c>
      <c r="W62" s="2">
        <f t="shared" si="5"/>
        <v>-0.19924475296704189</v>
      </c>
      <c r="X62" s="2">
        <f t="shared" si="5"/>
        <v>-0.72700160820796778</v>
      </c>
      <c r="Y62" s="3">
        <f t="shared" si="5"/>
        <v>0.32851210227388389</v>
      </c>
    </row>
    <row r="63" spans="1:36">
      <c r="A63">
        <f t="shared" si="4"/>
        <v>58</v>
      </c>
      <c r="B63">
        <v>-0.211978</v>
      </c>
      <c r="C63">
        <v>-0.70314900000000002</v>
      </c>
      <c r="D63">
        <v>0.27919300000000002</v>
      </c>
      <c r="E63">
        <v>-7.8600000000000002E-4</v>
      </c>
      <c r="F63">
        <v>-1.5200000000000001E-3</v>
      </c>
      <c r="G63">
        <v>-5.3000000000000001E-5</v>
      </c>
      <c r="H63">
        <v>1.7E-5</v>
      </c>
      <c r="I63">
        <v>-1.0499999999999999E-3</v>
      </c>
      <c r="J63">
        <v>1.0839999999999999E-3</v>
      </c>
      <c r="K63">
        <v>-7.6800000000000002E-4</v>
      </c>
      <c r="L63">
        <v>-2.8189999999999999E-3</v>
      </c>
      <c r="M63">
        <v>1.2830000000000001E-3</v>
      </c>
      <c r="N63" s="1">
        <f t="shared" si="2"/>
        <v>-0.53940618447570388</v>
      </c>
      <c r="O63" s="2">
        <f t="shared" si="2"/>
        <v>-1.789256051136942</v>
      </c>
      <c r="P63" s="2">
        <f t="shared" si="2"/>
        <v>0.71044368218553433</v>
      </c>
      <c r="Q63" s="2">
        <f t="shared" si="6"/>
        <v>-0.2000081428251532</v>
      </c>
      <c r="R63" s="2">
        <f t="shared" si="6"/>
        <v>-0.38678419477637765</v>
      </c>
      <c r="S63" s="2">
        <f t="shared" si="6"/>
        <v>-1.3486554159965801E-2</v>
      </c>
      <c r="T63" s="2">
        <f t="shared" si="6"/>
        <v>4.3258758626305389E-3</v>
      </c>
      <c r="U63" s="2">
        <f t="shared" si="6"/>
        <v>-0.26718645033894506</v>
      </c>
      <c r="V63" s="2">
        <f t="shared" si="6"/>
        <v>0.27583820206420617</v>
      </c>
      <c r="W63" s="2">
        <f t="shared" si="5"/>
        <v>-0.19542780367648557</v>
      </c>
      <c r="X63" s="2">
        <f t="shared" si="5"/>
        <v>-0.71733200333855829</v>
      </c>
      <c r="Y63" s="3">
        <f t="shared" si="5"/>
        <v>0.3264763959855872</v>
      </c>
    </row>
    <row r="64" spans="1:36">
      <c r="A64">
        <f t="shared" si="4"/>
        <v>59</v>
      </c>
      <c r="B64">
        <v>-0.208206</v>
      </c>
      <c r="C64">
        <v>-0.69212399999999996</v>
      </c>
      <c r="D64">
        <v>0.27571299999999999</v>
      </c>
      <c r="E64">
        <v>-7.7200000000000001E-4</v>
      </c>
      <c r="F64">
        <v>-1.4989999999999999E-3</v>
      </c>
      <c r="G64">
        <v>-4.6E-5</v>
      </c>
      <c r="H64">
        <v>2.0000000000000002E-5</v>
      </c>
      <c r="I64">
        <v>-1.0349999999999999E-3</v>
      </c>
      <c r="J64">
        <v>1.0759999999999999E-3</v>
      </c>
      <c r="K64">
        <v>-7.5299999999999998E-4</v>
      </c>
      <c r="L64">
        <v>-2.7829999999999999E-3</v>
      </c>
      <c r="M64">
        <v>1.276E-3</v>
      </c>
      <c r="N64" s="1">
        <f t="shared" si="2"/>
        <v>-0.52980782932638482</v>
      </c>
      <c r="O64" s="2">
        <f t="shared" si="2"/>
        <v>-1.7612014738513526</v>
      </c>
      <c r="P64" s="2">
        <f t="shared" si="2"/>
        <v>0.70158835983144352</v>
      </c>
      <c r="Q64" s="2">
        <f t="shared" si="6"/>
        <v>-0.19644565682063392</v>
      </c>
      <c r="R64" s="2">
        <f t="shared" si="6"/>
        <v>-0.38144046576959872</v>
      </c>
      <c r="S64" s="2">
        <f t="shared" si="6"/>
        <v>-1.1705311157706165E-2</v>
      </c>
      <c r="T64" s="2">
        <f t="shared" si="6"/>
        <v>5.0892657207418117E-3</v>
      </c>
      <c r="U64" s="2">
        <f t="shared" si="6"/>
        <v>-0.26336950104838874</v>
      </c>
      <c r="V64" s="2">
        <f t="shared" si="6"/>
        <v>0.27380249577590943</v>
      </c>
      <c r="W64" s="2">
        <f t="shared" si="5"/>
        <v>-0.19161085438592917</v>
      </c>
      <c r="X64" s="2">
        <f t="shared" si="5"/>
        <v>-0.70817132504122304</v>
      </c>
      <c r="Y64" s="3">
        <f t="shared" si="5"/>
        <v>0.32469515298332752</v>
      </c>
      <c r="AJ64" s="13"/>
    </row>
    <row r="65" spans="1:36" ht="15.75" thickBot="1">
      <c r="A65">
        <f t="shared" si="4"/>
        <v>60</v>
      </c>
      <c r="B65">
        <v>-0.20444699999999999</v>
      </c>
      <c r="C65">
        <v>-0.68096900000000005</v>
      </c>
      <c r="D65">
        <v>0.27207399999999998</v>
      </c>
      <c r="E65">
        <v>-7.5900000000000002E-4</v>
      </c>
      <c r="F65">
        <v>-1.4790000000000001E-3</v>
      </c>
      <c r="G65">
        <v>-3.8000000000000002E-5</v>
      </c>
      <c r="H65">
        <v>2.4000000000000001E-5</v>
      </c>
      <c r="I65">
        <v>-1.021E-3</v>
      </c>
      <c r="J65">
        <v>1.0679999999999999E-3</v>
      </c>
      <c r="K65">
        <v>-7.3899999999999997E-4</v>
      </c>
      <c r="L65">
        <v>-2.7469999999999999E-3</v>
      </c>
      <c r="M65">
        <v>1.268E-3</v>
      </c>
      <c r="N65" s="4">
        <f t="shared" si="2"/>
        <v>-0.52024255440425049</v>
      </c>
      <c r="O65" s="5">
        <f t="shared" si="2"/>
        <v>-1.7328160942939153</v>
      </c>
      <c r="P65" s="5">
        <f t="shared" si="2"/>
        <v>0.69232844085255374</v>
      </c>
      <c r="Q65" s="5">
        <f t="shared" si="6"/>
        <v>-0.19313763410215173</v>
      </c>
      <c r="R65" s="5">
        <f t="shared" si="6"/>
        <v>-0.37635120004885697</v>
      </c>
      <c r="S65" s="5">
        <f t="shared" si="6"/>
        <v>-9.6696048694094421E-3</v>
      </c>
      <c r="T65" s="5">
        <f t="shared" si="6"/>
        <v>6.1071188648901742E-3</v>
      </c>
      <c r="U65" s="5">
        <f t="shared" si="6"/>
        <v>-0.25980701504386944</v>
      </c>
      <c r="V65" s="5">
        <f t="shared" si="6"/>
        <v>0.27176678948761268</v>
      </c>
      <c r="W65" s="5">
        <f t="shared" si="5"/>
        <v>-0.1880483683814099</v>
      </c>
      <c r="X65" s="5">
        <f t="shared" si="5"/>
        <v>-0.6990106467438878</v>
      </c>
      <c r="Y65" s="6">
        <f t="shared" si="5"/>
        <v>0.32265944669503083</v>
      </c>
      <c r="AJ65" s="13"/>
    </row>
    <row r="66" spans="1:36">
      <c r="AJ66" s="13"/>
    </row>
    <row r="75" spans="1:36">
      <c r="AB75" t="s">
        <v>0</v>
      </c>
    </row>
  </sheetData>
  <mergeCells count="2">
    <mergeCell ref="B2:J2"/>
    <mergeCell ref="N2:V2"/>
  </mergeCells>
  <phoneticPr fontId="37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5"/>
  <sheetViews>
    <sheetView topLeftCell="D1" zoomScale="70" zoomScaleNormal="70" workbookViewId="0">
      <selection activeCell="AA1" sqref="AA1:AP1048576"/>
    </sheetView>
  </sheetViews>
  <sheetFormatPr defaultRowHeight="15"/>
  <cols>
    <col min="2" max="2" width="10.5703125" bestFit="1" customWidth="1"/>
    <col min="10" max="10" width="11.140625" customWidth="1"/>
    <col min="14" max="14" width="11.140625" customWidth="1"/>
    <col min="16" max="16" width="15.28515625" customWidth="1"/>
  </cols>
  <sheetData>
    <row r="1" spans="1:34" ht="15.75" thickBot="1"/>
    <row r="2" spans="1:34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18"/>
      <c r="L2" s="18"/>
      <c r="M2" s="19"/>
      <c r="N2" s="46" t="s">
        <v>9</v>
      </c>
      <c r="O2" s="47"/>
      <c r="P2" s="47"/>
      <c r="Q2" s="47"/>
      <c r="R2" s="47"/>
      <c r="S2" s="47"/>
      <c r="T2" s="47"/>
      <c r="U2" s="47"/>
      <c r="V2" s="47"/>
      <c r="W2" s="16"/>
      <c r="X2" s="16"/>
      <c r="Y2" s="17"/>
    </row>
    <row r="3" spans="1:34">
      <c r="B3" s="1"/>
      <c r="C3" s="7"/>
      <c r="D3" s="7"/>
      <c r="E3" s="7"/>
      <c r="F3" s="7"/>
      <c r="G3" s="7"/>
      <c r="H3" s="7"/>
      <c r="I3" s="7"/>
      <c r="J3" s="7"/>
      <c r="K3" s="7"/>
      <c r="L3" s="7"/>
      <c r="M3" s="14"/>
      <c r="N3" s="8" t="s">
        <v>6</v>
      </c>
      <c r="O3" s="9">
        <v>50</v>
      </c>
      <c r="P3" s="9" t="s">
        <v>7</v>
      </c>
      <c r="Q3" s="9">
        <f>O3/B5</f>
        <v>2.5502787454668798</v>
      </c>
      <c r="R3" s="9"/>
      <c r="S3" s="9"/>
      <c r="T3" s="9"/>
      <c r="U3" s="9"/>
      <c r="V3" s="9"/>
      <c r="W3" s="2"/>
      <c r="X3" s="2"/>
      <c r="Y3" s="3"/>
    </row>
    <row r="4" spans="1:34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20" t="s">
        <v>21</v>
      </c>
      <c r="L4" s="2" t="s">
        <v>1</v>
      </c>
      <c r="M4" s="3" t="s">
        <v>2</v>
      </c>
      <c r="N4" s="1" t="s">
        <v>4</v>
      </c>
      <c r="O4" s="2" t="s">
        <v>1</v>
      </c>
      <c r="P4" s="2" t="s">
        <v>2</v>
      </c>
      <c r="Q4" s="2" t="s">
        <v>5</v>
      </c>
      <c r="R4" s="2" t="s">
        <v>1</v>
      </c>
      <c r="S4" s="2" t="s">
        <v>2</v>
      </c>
      <c r="T4" s="2" t="s">
        <v>3</v>
      </c>
      <c r="U4" s="2" t="s">
        <v>1</v>
      </c>
      <c r="V4" s="2" t="s">
        <v>2</v>
      </c>
      <c r="W4" s="20" t="s">
        <v>21</v>
      </c>
      <c r="X4" s="2" t="s">
        <v>1</v>
      </c>
      <c r="Y4" s="3" t="s">
        <v>2</v>
      </c>
    </row>
    <row r="5" spans="1:34">
      <c r="A5">
        <v>0</v>
      </c>
      <c r="B5">
        <v>19.605699999999999</v>
      </c>
      <c r="C5">
        <v>18.2209</v>
      </c>
      <c r="D5">
        <v>20.990500000000001</v>
      </c>
      <c r="E5">
        <v>-2.7099999999999997E-4</v>
      </c>
      <c r="F5">
        <v>-5.6700000000000001E-4</v>
      </c>
      <c r="G5">
        <v>2.4000000000000001E-5</v>
      </c>
      <c r="H5">
        <v>3.8999999999999999E-6</v>
      </c>
      <c r="I5">
        <v>-1.7880000000000001E-3</v>
      </c>
      <c r="J5">
        <v>1.7949999999999999E-3</v>
      </c>
      <c r="K5">
        <v>2.6899999999999998E-4</v>
      </c>
      <c r="L5">
        <v>-4.1799999999999997E-3</v>
      </c>
      <c r="M5">
        <v>4.7190000000000001E-3</v>
      </c>
      <c r="N5" s="1">
        <f>B5*$Q$3</f>
        <v>50</v>
      </c>
      <c r="O5" s="2">
        <f t="shared" ref="O5:P20" si="0">C5*$Q$3</f>
        <v>46.468373993277474</v>
      </c>
      <c r="P5" s="2">
        <f t="shared" si="0"/>
        <v>53.53162600672254</v>
      </c>
      <c r="Q5" s="2">
        <f>100*E5*$Q$3</f>
        <v>-6.9112554002152438E-2</v>
      </c>
      <c r="R5" s="2">
        <f t="shared" ref="R5:Y20" si="1">100*F5*$Q$3</f>
        <v>-0.14460080486797208</v>
      </c>
      <c r="S5" s="2">
        <f t="shared" si="1"/>
        <v>6.1206689891205122E-3</v>
      </c>
      <c r="T5" s="2">
        <f t="shared" si="1"/>
        <v>9.9460871073208312E-4</v>
      </c>
      <c r="U5" s="2">
        <f t="shared" si="1"/>
        <v>-0.45598983968947815</v>
      </c>
      <c r="V5" s="2">
        <f t="shared" si="1"/>
        <v>0.45777503481130494</v>
      </c>
      <c r="W5" s="2">
        <f t="shared" si="1"/>
        <v>6.8602498253059058E-2</v>
      </c>
      <c r="X5" s="2">
        <f t="shared" si="1"/>
        <v>-1.0660165156051558</v>
      </c>
      <c r="Y5" s="3">
        <f t="shared" si="1"/>
        <v>1.2034765399858205</v>
      </c>
    </row>
    <row r="6" spans="1:34">
      <c r="A6">
        <f>A5+1</f>
        <v>1</v>
      </c>
      <c r="B6">
        <v>13.661</v>
      </c>
      <c r="C6">
        <v>11.5114</v>
      </c>
      <c r="D6">
        <v>15.810600000000001</v>
      </c>
      <c r="E6">
        <v>-1.9000000000000001E-4</v>
      </c>
      <c r="F6">
        <v>-5.8200000000000005E-4</v>
      </c>
      <c r="G6">
        <v>2.03E-4</v>
      </c>
      <c r="H6">
        <v>-5.6400000000000005E-4</v>
      </c>
      <c r="I6">
        <v>-2.9750000000000002E-3</v>
      </c>
      <c r="J6">
        <v>1.848E-3</v>
      </c>
      <c r="K6">
        <v>5.6800000000000004E-4</v>
      </c>
      <c r="L6">
        <v>-5.2420000000000001E-3</v>
      </c>
      <c r="M6">
        <v>6.378E-3</v>
      </c>
      <c r="N6" s="1">
        <f t="shared" ref="N6:P65" si="2">B6*$Q$3</f>
        <v>34.839357941823046</v>
      </c>
      <c r="O6" s="2">
        <f t="shared" si="0"/>
        <v>29.357278750567442</v>
      </c>
      <c r="P6" s="2">
        <f t="shared" si="0"/>
        <v>40.321437133078653</v>
      </c>
      <c r="Q6" s="2">
        <f t="shared" ref="Q6:Y47" si="3">100*E6*$Q$3</f>
        <v>-4.8455296163870717E-2</v>
      </c>
      <c r="R6" s="2">
        <f t="shared" si="1"/>
        <v>-0.14842622298617242</v>
      </c>
      <c r="S6" s="2">
        <f t="shared" si="1"/>
        <v>5.1770658532977659E-2</v>
      </c>
      <c r="T6" s="2">
        <f t="shared" si="1"/>
        <v>-0.14383572124433203</v>
      </c>
      <c r="U6" s="2">
        <f t="shared" si="1"/>
        <v>-0.75870792677639687</v>
      </c>
      <c r="V6" s="2">
        <f t="shared" si="1"/>
        <v>0.47129151216227938</v>
      </c>
      <c r="W6" s="2">
        <f t="shared" si="1"/>
        <v>0.14485583274251879</v>
      </c>
      <c r="X6" s="2">
        <f t="shared" si="1"/>
        <v>-1.3368561183737384</v>
      </c>
      <c r="Y6" s="3">
        <f t="shared" si="1"/>
        <v>1.626567783858776</v>
      </c>
    </row>
    <row r="7" spans="1:34">
      <c r="A7">
        <f t="shared" ref="A7:A65" si="4">A6+1</f>
        <v>2</v>
      </c>
      <c r="B7">
        <v>10.4382</v>
      </c>
      <c r="C7">
        <v>7.9869599999999998</v>
      </c>
      <c r="D7">
        <v>12.8894</v>
      </c>
      <c r="E7">
        <v>-2.32E-4</v>
      </c>
      <c r="F7">
        <v>-6.5099999999999999E-4</v>
      </c>
      <c r="G7">
        <v>1.8799999999999999E-4</v>
      </c>
      <c r="H7">
        <v>-1.58E-3</v>
      </c>
      <c r="I7">
        <v>-4.555E-3</v>
      </c>
      <c r="J7">
        <v>1.3960000000000001E-3</v>
      </c>
      <c r="K7">
        <v>3.2499999999999999E-4</v>
      </c>
      <c r="L7">
        <v>-6.3990000000000002E-3</v>
      </c>
      <c r="M7">
        <v>7.0489999999999997E-3</v>
      </c>
      <c r="N7" s="1">
        <f t="shared" si="2"/>
        <v>26.620319600932387</v>
      </c>
      <c r="O7" s="2">
        <f t="shared" si="0"/>
        <v>20.368974328894151</v>
      </c>
      <c r="P7" s="2">
        <f t="shared" si="0"/>
        <v>32.871562861820799</v>
      </c>
      <c r="Q7" s="2">
        <f t="shared" si="3"/>
        <v>-5.9166466894831606E-2</v>
      </c>
      <c r="R7" s="2">
        <f t="shared" si="1"/>
        <v>-0.1660231463298939</v>
      </c>
      <c r="S7" s="2">
        <f t="shared" si="1"/>
        <v>4.7945240414777331E-2</v>
      </c>
      <c r="T7" s="2">
        <f t="shared" si="1"/>
        <v>-0.40294404178376703</v>
      </c>
      <c r="U7" s="2">
        <f t="shared" si="1"/>
        <v>-1.1616519685601638</v>
      </c>
      <c r="V7" s="2">
        <f t="shared" si="1"/>
        <v>0.35601891286717641</v>
      </c>
      <c r="W7" s="2">
        <f t="shared" si="1"/>
        <v>8.2884059227673598E-2</v>
      </c>
      <c r="X7" s="2">
        <f t="shared" si="1"/>
        <v>-1.6319233692242565</v>
      </c>
      <c r="Y7" s="3">
        <f t="shared" si="1"/>
        <v>1.7976914876796035</v>
      </c>
    </row>
    <row r="8" spans="1:34">
      <c r="A8">
        <f t="shared" si="4"/>
        <v>3</v>
      </c>
      <c r="B8">
        <v>6.1522199999999998</v>
      </c>
      <c r="C8">
        <v>3.5801599999999998</v>
      </c>
      <c r="D8">
        <v>8.7242800000000003</v>
      </c>
      <c r="E8">
        <v>-1.7699999999999999E-4</v>
      </c>
      <c r="F8">
        <v>-6.1799999999999995E-4</v>
      </c>
      <c r="G8">
        <v>2.6499999999999999E-4</v>
      </c>
      <c r="H8">
        <v>-3.5010000000000002E-3</v>
      </c>
      <c r="I8">
        <v>-6.8869999999999999E-3</v>
      </c>
      <c r="J8">
        <v>-1.15E-4</v>
      </c>
      <c r="K8">
        <v>-1.89E-3</v>
      </c>
      <c r="L8">
        <v>-9.0629999999999999E-3</v>
      </c>
      <c r="M8">
        <v>5.2830000000000004E-3</v>
      </c>
      <c r="N8" s="1">
        <f t="shared" si="2"/>
        <v>15.689875903436247</v>
      </c>
      <c r="O8" s="2">
        <f t="shared" si="0"/>
        <v>9.1304059533707047</v>
      </c>
      <c r="P8" s="2">
        <f t="shared" si="0"/>
        <v>22.24934585350179</v>
      </c>
      <c r="Q8" s="2">
        <f t="shared" si="3"/>
        <v>-4.5139933794763776E-2</v>
      </c>
      <c r="R8" s="2">
        <f t="shared" si="1"/>
        <v>-0.15760722646985315</v>
      </c>
      <c r="S8" s="2">
        <f t="shared" si="1"/>
        <v>6.7582386754872312E-2</v>
      </c>
      <c r="T8" s="2">
        <f t="shared" si="1"/>
        <v>-0.8928525887879547</v>
      </c>
      <c r="U8" s="2">
        <f t="shared" si="1"/>
        <v>-1.75637697200304</v>
      </c>
      <c r="V8" s="2">
        <f t="shared" si="1"/>
        <v>-2.9328205572869116E-2</v>
      </c>
      <c r="W8" s="2">
        <f t="shared" si="1"/>
        <v>-0.48200268289324028</v>
      </c>
      <c r="X8" s="2">
        <f t="shared" si="1"/>
        <v>-2.3113176270166331</v>
      </c>
      <c r="Y8" s="3">
        <f t="shared" si="1"/>
        <v>1.3473122612301527</v>
      </c>
    </row>
    <row r="9" spans="1:34">
      <c r="A9">
        <f t="shared" si="4"/>
        <v>4</v>
      </c>
      <c r="B9">
        <v>6.9453899999999997</v>
      </c>
      <c r="C9">
        <v>4.7933399999999997</v>
      </c>
      <c r="D9">
        <v>9.0974400000000006</v>
      </c>
      <c r="E9">
        <v>-3.7300000000000001E-4</v>
      </c>
      <c r="F9">
        <v>-7.8899999999999999E-4</v>
      </c>
      <c r="G9">
        <v>4.3999999999999999E-5</v>
      </c>
      <c r="H9">
        <v>-4.751E-3</v>
      </c>
      <c r="I9">
        <v>-8.1119999999999994E-3</v>
      </c>
      <c r="J9">
        <v>-1.39E-3</v>
      </c>
      <c r="K9">
        <v>-3.29E-3</v>
      </c>
      <c r="L9">
        <v>-9.8820000000000002E-3</v>
      </c>
      <c r="M9">
        <v>3.3019999999999998E-3</v>
      </c>
      <c r="N9" s="1">
        <f t="shared" si="2"/>
        <v>17.712680495978212</v>
      </c>
      <c r="O9" s="2">
        <f t="shared" si="0"/>
        <v>12.224353121796213</v>
      </c>
      <c r="P9" s="2">
        <f t="shared" si="0"/>
        <v>23.201007870160211</v>
      </c>
      <c r="Q9" s="2">
        <f t="shared" si="3"/>
        <v>-9.5125397205914619E-2</v>
      </c>
      <c r="R9" s="2">
        <f t="shared" si="1"/>
        <v>-0.20121699301733681</v>
      </c>
      <c r="S9" s="2">
        <f t="shared" si="1"/>
        <v>1.1221226480054271E-2</v>
      </c>
      <c r="T9" s="2">
        <f t="shared" si="1"/>
        <v>-1.2116374319713146</v>
      </c>
      <c r="U9" s="2">
        <f t="shared" si="1"/>
        <v>-2.0687861183227327</v>
      </c>
      <c r="V9" s="2">
        <f t="shared" si="1"/>
        <v>-0.35448874561989624</v>
      </c>
      <c r="W9" s="2">
        <f t="shared" si="1"/>
        <v>-0.8390417072586035</v>
      </c>
      <c r="X9" s="2">
        <f t="shared" si="1"/>
        <v>-2.5201854562703705</v>
      </c>
      <c r="Y9" s="3">
        <f t="shared" si="1"/>
        <v>0.84210204175316372</v>
      </c>
      <c r="AH9" s="13"/>
    </row>
    <row r="10" spans="1:34">
      <c r="A10">
        <f t="shared" si="4"/>
        <v>5</v>
      </c>
      <c r="B10">
        <v>6.6777600000000001</v>
      </c>
      <c r="C10">
        <v>4.44651</v>
      </c>
      <c r="D10">
        <v>8.9090000000000007</v>
      </c>
      <c r="E10">
        <v>-5.3600000000000002E-4</v>
      </c>
      <c r="F10">
        <v>-9.9400000000000009E-4</v>
      </c>
      <c r="G10">
        <v>-7.7999999999999999E-5</v>
      </c>
      <c r="H10">
        <v>-5.8849999999999996E-3</v>
      </c>
      <c r="I10">
        <v>-9.502E-3</v>
      </c>
      <c r="J10">
        <v>-2.2690000000000002E-3</v>
      </c>
      <c r="K10">
        <v>-4.3930000000000002E-3</v>
      </c>
      <c r="L10">
        <v>-1.1207E-2</v>
      </c>
      <c r="M10">
        <v>2.4199999999999998E-3</v>
      </c>
      <c r="N10" s="1">
        <f t="shared" si="2"/>
        <v>17.030149395328912</v>
      </c>
      <c r="O10" s="2">
        <f t="shared" si="0"/>
        <v>11.339839944505936</v>
      </c>
      <c r="P10" s="2">
        <f t="shared" si="0"/>
        <v>22.720433343364434</v>
      </c>
      <c r="Q10" s="2">
        <f t="shared" si="3"/>
        <v>-0.13669494075702476</v>
      </c>
      <c r="R10" s="2">
        <f t="shared" si="1"/>
        <v>-0.2534977072994079</v>
      </c>
      <c r="S10" s="2">
        <f t="shared" si="1"/>
        <v>-1.9892174214641661E-2</v>
      </c>
      <c r="T10" s="2">
        <f t="shared" si="1"/>
        <v>-1.5008390417072586</v>
      </c>
      <c r="U10" s="2">
        <f t="shared" si="1"/>
        <v>-2.4232748639426291</v>
      </c>
      <c r="V10" s="2">
        <f t="shared" si="1"/>
        <v>-0.57865824734643512</v>
      </c>
      <c r="W10" s="2">
        <f t="shared" si="1"/>
        <v>-1.1203374528836003</v>
      </c>
      <c r="X10" s="2">
        <f t="shared" si="1"/>
        <v>-2.8580973900447324</v>
      </c>
      <c r="Y10" s="3">
        <f t="shared" si="1"/>
        <v>0.61716745640298487</v>
      </c>
    </row>
    <row r="11" spans="1:34">
      <c r="A11">
        <f t="shared" si="4"/>
        <v>6</v>
      </c>
      <c r="B11">
        <v>6.14574</v>
      </c>
      <c r="C11">
        <v>3.8540000000000001</v>
      </c>
      <c r="D11">
        <v>8.4374800000000008</v>
      </c>
      <c r="E11">
        <v>-6.4000000000000005E-4</v>
      </c>
      <c r="F11">
        <v>-1.1329999999999999E-3</v>
      </c>
      <c r="G11">
        <v>-1.47E-4</v>
      </c>
      <c r="H11">
        <v>-6.6150000000000002E-3</v>
      </c>
      <c r="I11">
        <v>-1.0488000000000001E-2</v>
      </c>
      <c r="J11">
        <v>-2.7420000000000001E-3</v>
      </c>
      <c r="K11">
        <v>-4.9059999999999998E-3</v>
      </c>
      <c r="L11">
        <v>-1.2002000000000001E-2</v>
      </c>
      <c r="M11">
        <v>2.189E-3</v>
      </c>
      <c r="N11" s="1">
        <f t="shared" si="2"/>
        <v>15.673350097165622</v>
      </c>
      <c r="O11" s="2">
        <f t="shared" si="0"/>
        <v>9.8287742850293558</v>
      </c>
      <c r="P11" s="2">
        <f t="shared" si="0"/>
        <v>21.517925909301891</v>
      </c>
      <c r="Q11" s="2">
        <f t="shared" si="3"/>
        <v>-0.16321783970988032</v>
      </c>
      <c r="R11" s="2">
        <f t="shared" si="1"/>
        <v>-0.28894658186139743</v>
      </c>
      <c r="S11" s="2">
        <f t="shared" si="1"/>
        <v>-3.7489097558363133E-2</v>
      </c>
      <c r="T11" s="2">
        <f t="shared" si="1"/>
        <v>-1.687009390126341</v>
      </c>
      <c r="U11" s="2">
        <f t="shared" si="1"/>
        <v>-2.674732348245664</v>
      </c>
      <c r="V11" s="2">
        <f t="shared" si="1"/>
        <v>-0.69928643200701845</v>
      </c>
      <c r="W11" s="2">
        <f t="shared" si="1"/>
        <v>-1.2511667525260513</v>
      </c>
      <c r="X11" s="2">
        <f t="shared" si="1"/>
        <v>-3.0608445503093495</v>
      </c>
      <c r="Y11" s="3">
        <f t="shared" si="1"/>
        <v>0.55825601738269992</v>
      </c>
    </row>
    <row r="12" spans="1:34">
      <c r="A12">
        <f t="shared" si="4"/>
        <v>7</v>
      </c>
      <c r="B12">
        <v>5.0774400000000002</v>
      </c>
      <c r="C12">
        <v>2.8855599999999999</v>
      </c>
      <c r="D12">
        <v>7.2693199999999996</v>
      </c>
      <c r="E12">
        <v>-6.96E-4</v>
      </c>
      <c r="F12">
        <v>-1.2199999999999999E-3</v>
      </c>
      <c r="G12">
        <v>-1.7100000000000001E-4</v>
      </c>
      <c r="H12">
        <v>-7.2170000000000003E-3</v>
      </c>
      <c r="I12">
        <v>-1.1276E-2</v>
      </c>
      <c r="J12">
        <v>-3.1589999999999999E-3</v>
      </c>
      <c r="K12">
        <v>-5.4339999999999996E-3</v>
      </c>
      <c r="L12">
        <v>-1.2547000000000001E-2</v>
      </c>
      <c r="M12">
        <v>1.6800000000000001E-3</v>
      </c>
      <c r="N12" s="1">
        <f t="shared" si="2"/>
        <v>12.948887313383354</v>
      </c>
      <c r="O12" s="2">
        <f t="shared" si="0"/>
        <v>7.3589823367694098</v>
      </c>
      <c r="P12" s="2">
        <f t="shared" si="0"/>
        <v>18.538792289997296</v>
      </c>
      <c r="Q12" s="2">
        <f t="shared" si="3"/>
        <v>-0.17749940068449482</v>
      </c>
      <c r="R12" s="2">
        <f t="shared" si="1"/>
        <v>-0.31113400694695931</v>
      </c>
      <c r="S12" s="2">
        <f t="shared" si="1"/>
        <v>-4.360976654748365E-2</v>
      </c>
      <c r="T12" s="2">
        <f t="shared" si="1"/>
        <v>-1.8405361706034471</v>
      </c>
      <c r="U12" s="2">
        <f t="shared" si="1"/>
        <v>-2.8756943133884536</v>
      </c>
      <c r="V12" s="2">
        <f t="shared" si="1"/>
        <v>-0.80563305569298738</v>
      </c>
      <c r="W12" s="2">
        <f t="shared" si="1"/>
        <v>-1.3858214702867024</v>
      </c>
      <c r="X12" s="2">
        <f t="shared" si="1"/>
        <v>-3.1998347419372943</v>
      </c>
      <c r="Y12" s="3">
        <f t="shared" si="1"/>
        <v>0.42844682923843586</v>
      </c>
    </row>
    <row r="13" spans="1:34">
      <c r="A13">
        <f t="shared" si="4"/>
        <v>8</v>
      </c>
      <c r="B13">
        <v>4.3843300000000003</v>
      </c>
      <c r="C13">
        <v>2.1872199999999999</v>
      </c>
      <c r="D13">
        <v>6.5814399999999997</v>
      </c>
      <c r="E13">
        <v>-7.8799999999999996E-4</v>
      </c>
      <c r="F13">
        <v>-1.3519999999999999E-3</v>
      </c>
      <c r="G13">
        <v>-2.23E-4</v>
      </c>
      <c r="H13">
        <v>-7.6550000000000003E-3</v>
      </c>
      <c r="I13">
        <v>-1.1873E-2</v>
      </c>
      <c r="J13">
        <v>-3.4380000000000001E-3</v>
      </c>
      <c r="K13">
        <v>-5.8989999999999997E-3</v>
      </c>
      <c r="L13">
        <v>-1.308E-2</v>
      </c>
      <c r="M13">
        <v>1.2819999999999999E-3</v>
      </c>
      <c r="N13" s="1">
        <f t="shared" si="2"/>
        <v>11.181263612112806</v>
      </c>
      <c r="O13" s="2">
        <f t="shared" si="0"/>
        <v>5.5780206776600689</v>
      </c>
      <c r="P13" s="2">
        <f t="shared" si="0"/>
        <v>16.784506546565542</v>
      </c>
      <c r="Q13" s="2">
        <f t="shared" si="3"/>
        <v>-0.20096196514279011</v>
      </c>
      <c r="R13" s="2">
        <f t="shared" si="1"/>
        <v>-0.3447976863871221</v>
      </c>
      <c r="S13" s="2">
        <f t="shared" si="1"/>
        <v>-5.6871216023911424E-2</v>
      </c>
      <c r="T13" s="2">
        <f t="shared" si="1"/>
        <v>-1.9522383796548968</v>
      </c>
      <c r="U13" s="2">
        <f t="shared" si="1"/>
        <v>-3.0279459544928264</v>
      </c>
      <c r="V13" s="2">
        <f t="shared" si="1"/>
        <v>-0.87678583269151322</v>
      </c>
      <c r="W13" s="2">
        <f t="shared" si="1"/>
        <v>-1.5044094319509123</v>
      </c>
      <c r="X13" s="2">
        <f t="shared" si="1"/>
        <v>-3.335764599070679</v>
      </c>
      <c r="Y13" s="3">
        <f t="shared" si="1"/>
        <v>0.32694573516885395</v>
      </c>
    </row>
    <row r="14" spans="1:34">
      <c r="A14">
        <f t="shared" si="4"/>
        <v>9</v>
      </c>
      <c r="B14">
        <v>3.8148</v>
      </c>
      <c r="C14">
        <v>1.6244700000000001</v>
      </c>
      <c r="D14">
        <v>6.0051300000000003</v>
      </c>
      <c r="E14">
        <v>-8.9400000000000005E-4</v>
      </c>
      <c r="F14">
        <v>-1.4989999999999999E-3</v>
      </c>
      <c r="G14">
        <v>-2.9E-4</v>
      </c>
      <c r="H14">
        <v>-7.9500000000000005E-3</v>
      </c>
      <c r="I14">
        <v>-1.2279999999999999E-2</v>
      </c>
      <c r="J14">
        <v>-3.62E-3</v>
      </c>
      <c r="K14">
        <v>-6.3359999999999996E-3</v>
      </c>
      <c r="L14">
        <v>-1.3520000000000001E-2</v>
      </c>
      <c r="M14">
        <v>8.4699999999999999E-4</v>
      </c>
      <c r="N14" s="1">
        <f t="shared" si="2"/>
        <v>9.7288033582070526</v>
      </c>
      <c r="O14" s="2">
        <f t="shared" si="0"/>
        <v>4.1428513136485821</v>
      </c>
      <c r="P14" s="2">
        <f t="shared" si="0"/>
        <v>15.314755402765524</v>
      </c>
      <c r="Q14" s="2">
        <f t="shared" si="3"/>
        <v>-0.22799491984473907</v>
      </c>
      <c r="R14" s="2">
        <f t="shared" si="1"/>
        <v>-0.38228678394548521</v>
      </c>
      <c r="S14" s="2">
        <f t="shared" si="1"/>
        <v>-7.3958083618539519E-2</v>
      </c>
      <c r="T14" s="2">
        <f t="shared" si="1"/>
        <v>-2.0274716026461697</v>
      </c>
      <c r="U14" s="2">
        <f t="shared" si="1"/>
        <v>-3.1317422994333284</v>
      </c>
      <c r="V14" s="2">
        <f t="shared" si="1"/>
        <v>-0.92320090585901049</v>
      </c>
      <c r="W14" s="2">
        <f t="shared" si="1"/>
        <v>-1.6158566131278149</v>
      </c>
      <c r="X14" s="2">
        <f t="shared" si="1"/>
        <v>-3.4479768638712218</v>
      </c>
      <c r="Y14" s="3">
        <f t="shared" si="1"/>
        <v>0.21600860974104472</v>
      </c>
    </row>
    <row r="15" spans="1:34">
      <c r="A15">
        <f t="shared" si="4"/>
        <v>10</v>
      </c>
      <c r="B15">
        <v>3.3333300000000001</v>
      </c>
      <c r="C15">
        <v>1.1652199999999999</v>
      </c>
      <c r="D15">
        <v>5.5014399999999997</v>
      </c>
      <c r="E15">
        <v>-9.8700000000000003E-4</v>
      </c>
      <c r="F15">
        <v>-1.627E-3</v>
      </c>
      <c r="G15">
        <v>-3.4699999999999998E-4</v>
      </c>
      <c r="H15">
        <v>-8.0579999999999992E-3</v>
      </c>
      <c r="I15">
        <v>-1.2463E-2</v>
      </c>
      <c r="J15">
        <v>-3.6540000000000001E-3</v>
      </c>
      <c r="K15">
        <v>-6.5579999999999996E-3</v>
      </c>
      <c r="L15">
        <v>-1.3707E-2</v>
      </c>
      <c r="M15">
        <v>5.9000000000000003E-4</v>
      </c>
      <c r="N15" s="1">
        <f t="shared" si="2"/>
        <v>8.5009206506271155</v>
      </c>
      <c r="O15" s="2">
        <f t="shared" si="0"/>
        <v>2.9716357997929177</v>
      </c>
      <c r="P15" s="2">
        <f t="shared" si="0"/>
        <v>14.03020550146131</v>
      </c>
      <c r="Q15" s="2">
        <f t="shared" si="3"/>
        <v>-0.25171251217758106</v>
      </c>
      <c r="R15" s="2">
        <f t="shared" si="1"/>
        <v>-0.41493035188746136</v>
      </c>
      <c r="S15" s="2">
        <f t="shared" si="1"/>
        <v>-8.8494672467700722E-2</v>
      </c>
      <c r="T15" s="2">
        <f t="shared" si="1"/>
        <v>-2.0550146130972116</v>
      </c>
      <c r="U15" s="2">
        <f t="shared" si="1"/>
        <v>-3.1784124004753722</v>
      </c>
      <c r="V15" s="2">
        <f t="shared" si="1"/>
        <v>-0.93187185359359792</v>
      </c>
      <c r="W15" s="2">
        <f t="shared" si="1"/>
        <v>-1.6724728012771797</v>
      </c>
      <c r="X15" s="2">
        <f t="shared" si="1"/>
        <v>-3.4956670764114524</v>
      </c>
      <c r="Y15" s="3">
        <f t="shared" si="1"/>
        <v>0.15046644598254591</v>
      </c>
    </row>
    <row r="16" spans="1:34">
      <c r="A16">
        <f t="shared" si="4"/>
        <v>11</v>
      </c>
      <c r="B16">
        <v>2.8492700000000002</v>
      </c>
      <c r="C16">
        <v>0.74731199999999998</v>
      </c>
      <c r="D16">
        <v>4.9512200000000002</v>
      </c>
      <c r="E16">
        <v>-1.059E-3</v>
      </c>
      <c r="F16">
        <v>-1.73E-3</v>
      </c>
      <c r="G16">
        <v>-3.88E-4</v>
      </c>
      <c r="H16">
        <v>-8.0129999999999993E-3</v>
      </c>
      <c r="I16">
        <v>-1.2447E-2</v>
      </c>
      <c r="J16">
        <v>-3.5790000000000001E-3</v>
      </c>
      <c r="K16">
        <v>-6.5960000000000003E-3</v>
      </c>
      <c r="L16">
        <v>-1.3625999999999999E-2</v>
      </c>
      <c r="M16">
        <v>4.3399999999999998E-4</v>
      </c>
      <c r="N16" s="1">
        <f t="shared" si="2"/>
        <v>7.2664327210964172</v>
      </c>
      <c r="O16" s="2">
        <f t="shared" si="0"/>
        <v>1.9058539098323448</v>
      </c>
      <c r="P16" s="2">
        <f t="shared" si="0"/>
        <v>12.626991130130525</v>
      </c>
      <c r="Q16" s="2">
        <f t="shared" si="3"/>
        <v>-0.27007451914494257</v>
      </c>
      <c r="R16" s="2">
        <f t="shared" si="1"/>
        <v>-0.44119822296577016</v>
      </c>
      <c r="S16" s="2">
        <f t="shared" si="1"/>
        <v>-9.8950815324114941E-2</v>
      </c>
      <c r="T16" s="2">
        <f t="shared" si="1"/>
        <v>-2.0435383587426106</v>
      </c>
      <c r="U16" s="2">
        <f t="shared" si="1"/>
        <v>-3.174331954482625</v>
      </c>
      <c r="V16" s="2">
        <f t="shared" si="1"/>
        <v>-0.91274476300259633</v>
      </c>
      <c r="W16" s="2">
        <f t="shared" si="1"/>
        <v>-1.682163860509954</v>
      </c>
      <c r="X16" s="2">
        <f t="shared" si="1"/>
        <v>-3.4750098185731706</v>
      </c>
      <c r="Y16" s="3">
        <f t="shared" si="1"/>
        <v>0.11068209755326258</v>
      </c>
    </row>
    <row r="17" spans="1:25">
      <c r="A17">
        <f t="shared" si="4"/>
        <v>12</v>
      </c>
      <c r="B17">
        <v>2.4103300000000001</v>
      </c>
      <c r="C17">
        <v>0.38130900000000001</v>
      </c>
      <c r="D17">
        <v>4.4393500000000001</v>
      </c>
      <c r="E17">
        <v>-1.1249999999999999E-3</v>
      </c>
      <c r="F17">
        <v>-1.8270000000000001E-3</v>
      </c>
      <c r="G17">
        <v>-4.2200000000000001E-4</v>
      </c>
      <c r="H17">
        <v>-7.8460000000000005E-3</v>
      </c>
      <c r="I17">
        <v>-1.2277E-2</v>
      </c>
      <c r="J17">
        <v>-3.4150000000000001E-3</v>
      </c>
      <c r="K17">
        <v>-6.509E-3</v>
      </c>
      <c r="L17">
        <v>-1.3384999999999999E-2</v>
      </c>
      <c r="M17">
        <v>3.68E-4</v>
      </c>
      <c r="N17" s="1">
        <f t="shared" si="2"/>
        <v>6.1470133685611845</v>
      </c>
      <c r="O17" s="2">
        <f t="shared" si="0"/>
        <v>0.97244423815523051</v>
      </c>
      <c r="P17" s="2">
        <f t="shared" si="0"/>
        <v>11.321579948688393</v>
      </c>
      <c r="Q17" s="2">
        <f t="shared" si="3"/>
        <v>-0.28690635886502397</v>
      </c>
      <c r="R17" s="2">
        <f t="shared" si="1"/>
        <v>-0.46593592679679896</v>
      </c>
      <c r="S17" s="2">
        <f t="shared" si="1"/>
        <v>-0.10762176305870233</v>
      </c>
      <c r="T17" s="2">
        <f t="shared" si="1"/>
        <v>-2.000948703693314</v>
      </c>
      <c r="U17" s="2">
        <f t="shared" si="1"/>
        <v>-3.1309772158096885</v>
      </c>
      <c r="V17" s="2">
        <f t="shared" si="1"/>
        <v>-0.87092019157693956</v>
      </c>
      <c r="W17" s="2">
        <f t="shared" si="1"/>
        <v>-1.6599764354243922</v>
      </c>
      <c r="X17" s="2">
        <f t="shared" si="1"/>
        <v>-3.4135481008074189</v>
      </c>
      <c r="Y17" s="3">
        <f t="shared" si="1"/>
        <v>9.3850257833181169E-2</v>
      </c>
    </row>
    <row r="18" spans="1:25">
      <c r="A18">
        <f t="shared" si="4"/>
        <v>13</v>
      </c>
      <c r="B18">
        <v>2.0119400000000001</v>
      </c>
      <c r="C18">
        <v>5.5551999999999997E-2</v>
      </c>
      <c r="D18">
        <v>3.9683199999999998</v>
      </c>
      <c r="E18">
        <v>-1.188E-3</v>
      </c>
      <c r="F18">
        <v>-1.921E-3</v>
      </c>
      <c r="G18">
        <v>-4.55E-4</v>
      </c>
      <c r="H18">
        <v>-7.5979999999999997E-3</v>
      </c>
      <c r="I18">
        <v>-1.2001E-2</v>
      </c>
      <c r="J18">
        <v>-3.1949999999999999E-3</v>
      </c>
      <c r="K18">
        <v>-6.3639999999999999E-3</v>
      </c>
      <c r="L18">
        <v>-1.3063999999999999E-2</v>
      </c>
      <c r="M18">
        <v>3.3599999999999998E-4</v>
      </c>
      <c r="N18" s="1">
        <f t="shared" si="2"/>
        <v>5.1310078191546342</v>
      </c>
      <c r="O18" s="2">
        <f t="shared" si="0"/>
        <v>0.14167308486817609</v>
      </c>
      <c r="P18" s="2">
        <f t="shared" si="0"/>
        <v>10.120322151211129</v>
      </c>
      <c r="Q18" s="2">
        <f t="shared" si="3"/>
        <v>-0.30297311496146534</v>
      </c>
      <c r="R18" s="2">
        <f t="shared" si="1"/>
        <v>-0.48990854700418762</v>
      </c>
      <c r="S18" s="2">
        <f t="shared" si="1"/>
        <v>-0.11603768291874303</v>
      </c>
      <c r="T18" s="2">
        <f t="shared" si="1"/>
        <v>-1.937701790805735</v>
      </c>
      <c r="U18" s="2">
        <f t="shared" si="1"/>
        <v>-3.0605895224348023</v>
      </c>
      <c r="V18" s="2">
        <f t="shared" si="1"/>
        <v>-0.81481405917666816</v>
      </c>
      <c r="W18" s="2">
        <f t="shared" si="1"/>
        <v>-1.6229973936151223</v>
      </c>
      <c r="X18" s="2">
        <f t="shared" si="1"/>
        <v>-3.3316841530779318</v>
      </c>
      <c r="Y18" s="3">
        <f t="shared" si="1"/>
        <v>8.568936584768716E-2</v>
      </c>
    </row>
    <row r="19" spans="1:25">
      <c r="A19">
        <f t="shared" si="4"/>
        <v>14</v>
      </c>
      <c r="B19">
        <v>1.65917</v>
      </c>
      <c r="C19">
        <v>-0.22950000000000001</v>
      </c>
      <c r="D19">
        <v>3.5478499999999999</v>
      </c>
      <c r="E19">
        <v>-1.243E-3</v>
      </c>
      <c r="F19">
        <v>-2.0049999999999998E-3</v>
      </c>
      <c r="G19">
        <v>-4.8200000000000001E-4</v>
      </c>
      <c r="H19">
        <v>-7.2810000000000001E-3</v>
      </c>
      <c r="I19">
        <v>-1.1638000000000001E-2</v>
      </c>
      <c r="J19">
        <v>-2.9239999999999999E-3</v>
      </c>
      <c r="K19">
        <v>-6.1609999999999998E-3</v>
      </c>
      <c r="L19">
        <v>-1.2678999999999999E-2</v>
      </c>
      <c r="M19">
        <v>3.5799999999999997E-4</v>
      </c>
      <c r="N19" s="1">
        <f t="shared" si="2"/>
        <v>4.231345986116283</v>
      </c>
      <c r="O19" s="2">
        <f t="shared" si="0"/>
        <v>-0.58528897208464892</v>
      </c>
      <c r="P19" s="2">
        <f t="shared" si="0"/>
        <v>9.0480064471046688</v>
      </c>
      <c r="Q19" s="2">
        <f t="shared" si="3"/>
        <v>-0.31699964806153313</v>
      </c>
      <c r="R19" s="2">
        <f t="shared" si="1"/>
        <v>-0.51133088846610941</v>
      </c>
      <c r="S19" s="2">
        <f t="shared" si="1"/>
        <v>-0.1229234355315036</v>
      </c>
      <c r="T19" s="2">
        <f t="shared" si="1"/>
        <v>-1.856857954574435</v>
      </c>
      <c r="U19" s="2">
        <f t="shared" si="1"/>
        <v>-2.968014403974355</v>
      </c>
      <c r="V19" s="2">
        <f t="shared" si="1"/>
        <v>-0.74570150517451561</v>
      </c>
      <c r="W19" s="2">
        <f t="shared" si="1"/>
        <v>-1.5712267350821447</v>
      </c>
      <c r="X19" s="2">
        <f t="shared" si="1"/>
        <v>-3.2334984213774569</v>
      </c>
      <c r="Y19" s="3">
        <f t="shared" si="1"/>
        <v>9.1299979087714297E-2</v>
      </c>
    </row>
    <row r="20" spans="1:25">
      <c r="A20">
        <f t="shared" si="4"/>
        <v>15</v>
      </c>
      <c r="B20">
        <v>1.3475999999999999</v>
      </c>
      <c r="C20">
        <v>-0.472362</v>
      </c>
      <c r="D20">
        <v>3.1675599999999999</v>
      </c>
      <c r="E20">
        <v>-1.289E-3</v>
      </c>
      <c r="F20">
        <v>-2.0760000000000002E-3</v>
      </c>
      <c r="G20">
        <v>-5.0199999999999995E-4</v>
      </c>
      <c r="H20">
        <v>-6.9080000000000001E-3</v>
      </c>
      <c r="I20">
        <v>-1.1205E-2</v>
      </c>
      <c r="J20">
        <v>-2.611E-3</v>
      </c>
      <c r="K20">
        <v>-5.8939999999999999E-3</v>
      </c>
      <c r="L20">
        <v>-1.2227E-2</v>
      </c>
      <c r="M20">
        <v>4.4000000000000002E-4</v>
      </c>
      <c r="N20" s="1">
        <f t="shared" si="2"/>
        <v>3.4367556373911672</v>
      </c>
      <c r="O20" s="2">
        <f t="shared" si="0"/>
        <v>-1.2046547687662263</v>
      </c>
      <c r="P20" s="2">
        <f t="shared" si="0"/>
        <v>8.0781609429910706</v>
      </c>
      <c r="Q20" s="2">
        <f t="shared" si="3"/>
        <v>-0.32873093029068079</v>
      </c>
      <c r="R20" s="2">
        <f t="shared" si="1"/>
        <v>-0.5294378675589243</v>
      </c>
      <c r="S20" s="2">
        <f t="shared" si="1"/>
        <v>-0.12802399302243736</v>
      </c>
      <c r="T20" s="2">
        <f t="shared" si="1"/>
        <v>-1.7617325573685205</v>
      </c>
      <c r="U20" s="2">
        <f t="shared" si="1"/>
        <v>-2.8575873342956388</v>
      </c>
      <c r="V20" s="2">
        <f t="shared" si="1"/>
        <v>-0.66587778044140233</v>
      </c>
      <c r="W20" s="2">
        <f t="shared" si="1"/>
        <v>-1.503134292578179</v>
      </c>
      <c r="X20" s="2">
        <f t="shared" si="1"/>
        <v>-3.1182258220823535</v>
      </c>
      <c r="Y20" s="3">
        <f t="shared" si="1"/>
        <v>0.11221226480054272</v>
      </c>
    </row>
    <row r="21" spans="1:25">
      <c r="A21">
        <f t="shared" si="4"/>
        <v>16</v>
      </c>
      <c r="B21">
        <v>1.07352</v>
      </c>
      <c r="C21">
        <v>-0.677732</v>
      </c>
      <c r="D21">
        <v>2.82477</v>
      </c>
      <c r="E21">
        <v>-1.3259999999999999E-3</v>
      </c>
      <c r="F21">
        <v>-2.137E-3</v>
      </c>
      <c r="G21">
        <v>-5.1599999999999997E-4</v>
      </c>
      <c r="H21">
        <v>-6.4939999999999998E-3</v>
      </c>
      <c r="I21">
        <v>-1.0718999999999999E-2</v>
      </c>
      <c r="J21">
        <v>-2.2699999999999999E-3</v>
      </c>
      <c r="K21">
        <v>-5.5760000000000002E-3</v>
      </c>
      <c r="L21">
        <v>-1.1723000000000001E-2</v>
      </c>
      <c r="M21">
        <v>5.7200000000000003E-4</v>
      </c>
      <c r="N21" s="1">
        <f t="shared" si="2"/>
        <v>2.737775238833605</v>
      </c>
      <c r="O21" s="2">
        <f t="shared" si="2"/>
        <v>-1.7284055147227595</v>
      </c>
      <c r="P21" s="2">
        <f t="shared" si="2"/>
        <v>7.2039508918324779</v>
      </c>
      <c r="Q21" s="2">
        <f t="shared" si="3"/>
        <v>-0.33816696164890825</v>
      </c>
      <c r="R21" s="2">
        <f t="shared" si="3"/>
        <v>-0.54499456790627221</v>
      </c>
      <c r="S21" s="2">
        <f t="shared" si="3"/>
        <v>-0.13159438326609099</v>
      </c>
      <c r="T21" s="2">
        <f t="shared" si="3"/>
        <v>-1.6561510173061917</v>
      </c>
      <c r="U21" s="2">
        <f t="shared" si="3"/>
        <v>-2.7336437872659483</v>
      </c>
      <c r="V21" s="2">
        <f t="shared" si="3"/>
        <v>-0.57891327522098168</v>
      </c>
      <c r="W21" s="2">
        <f t="shared" si="3"/>
        <v>-1.4220354284723322</v>
      </c>
      <c r="X21" s="2">
        <f t="shared" si="3"/>
        <v>-2.9896917733108235</v>
      </c>
      <c r="Y21" s="3">
        <f t="shared" si="3"/>
        <v>0.14587594424070552</v>
      </c>
    </row>
    <row r="22" spans="1:25">
      <c r="A22">
        <f t="shared" si="4"/>
        <v>17</v>
      </c>
      <c r="B22">
        <v>0.83076099999999997</v>
      </c>
      <c r="C22">
        <v>-0.85204800000000003</v>
      </c>
      <c r="D22">
        <v>2.5135700000000001</v>
      </c>
      <c r="E22">
        <v>-1.358E-3</v>
      </c>
      <c r="F22">
        <v>-2.1900000000000001E-3</v>
      </c>
      <c r="G22">
        <v>-5.2499999999999997E-4</v>
      </c>
      <c r="H22">
        <v>-6.058E-3</v>
      </c>
      <c r="I22">
        <v>-1.0201E-2</v>
      </c>
      <c r="J22">
        <v>-1.915E-3</v>
      </c>
      <c r="K22">
        <v>-5.2290000000000001E-3</v>
      </c>
      <c r="L22">
        <v>-1.1188999999999999E-2</v>
      </c>
      <c r="M22">
        <v>7.2999999999999996E-4</v>
      </c>
      <c r="N22" s="1">
        <f t="shared" si="2"/>
        <v>2.1186721208628105</v>
      </c>
      <c r="O22" s="2">
        <f t="shared" si="2"/>
        <v>-2.172959904517564</v>
      </c>
      <c r="P22" s="2">
        <f t="shared" si="2"/>
        <v>6.4103041462431856</v>
      </c>
      <c r="Q22" s="2">
        <f t="shared" si="3"/>
        <v>-0.34632785363440227</v>
      </c>
      <c r="R22" s="2">
        <f t="shared" si="3"/>
        <v>-0.55851104525724671</v>
      </c>
      <c r="S22" s="2">
        <f t="shared" si="3"/>
        <v>-0.13388963413701119</v>
      </c>
      <c r="T22" s="2">
        <f t="shared" si="3"/>
        <v>-1.5449588640038359</v>
      </c>
      <c r="U22" s="2">
        <f t="shared" si="3"/>
        <v>-2.601539348250764</v>
      </c>
      <c r="V22" s="2">
        <f t="shared" si="3"/>
        <v>-0.48837837975690751</v>
      </c>
      <c r="W22" s="2">
        <f t="shared" si="3"/>
        <v>-1.3335407560046315</v>
      </c>
      <c r="X22" s="2">
        <f t="shared" si="3"/>
        <v>-2.853506888302892</v>
      </c>
      <c r="Y22" s="3">
        <f t="shared" si="3"/>
        <v>0.18617034841908223</v>
      </c>
    </row>
    <row r="23" spans="1:25">
      <c r="A23">
        <f t="shared" si="4"/>
        <v>18</v>
      </c>
      <c r="B23">
        <v>0.61693900000000002</v>
      </c>
      <c r="C23">
        <v>-0.998892</v>
      </c>
      <c r="D23">
        <v>2.2327699999999999</v>
      </c>
      <c r="E23">
        <v>-1.382E-3</v>
      </c>
      <c r="F23">
        <v>-2.235E-3</v>
      </c>
      <c r="G23">
        <v>-5.2999999999999998E-4</v>
      </c>
      <c r="H23">
        <v>-5.6100000000000004E-3</v>
      </c>
      <c r="I23">
        <v>-9.6629999999999997E-3</v>
      </c>
      <c r="J23">
        <v>-1.557E-3</v>
      </c>
      <c r="K23">
        <v>-4.8679999999999999E-3</v>
      </c>
      <c r="L23">
        <v>-1.0638E-2</v>
      </c>
      <c r="M23">
        <v>9.0200000000000002E-4</v>
      </c>
      <c r="N23" s="1">
        <f t="shared" si="2"/>
        <v>1.5733664189495915</v>
      </c>
      <c r="O23" s="2">
        <f t="shared" si="2"/>
        <v>-2.5474530366169024</v>
      </c>
      <c r="P23" s="2">
        <f t="shared" si="2"/>
        <v>5.6941858745160854</v>
      </c>
      <c r="Q23" s="2">
        <f t="shared" si="3"/>
        <v>-0.35244852262352278</v>
      </c>
      <c r="R23" s="2">
        <f t="shared" si="3"/>
        <v>-0.56998729961184769</v>
      </c>
      <c r="S23" s="2">
        <f t="shared" si="3"/>
        <v>-0.13516477350974462</v>
      </c>
      <c r="T23" s="2">
        <f t="shared" si="3"/>
        <v>-1.4307063762069196</v>
      </c>
      <c r="U23" s="2">
        <f t="shared" si="3"/>
        <v>-2.4643343517446459</v>
      </c>
      <c r="V23" s="2">
        <f t="shared" si="3"/>
        <v>-0.3970784006691932</v>
      </c>
      <c r="W23" s="2">
        <f t="shared" si="3"/>
        <v>-1.2414756932932771</v>
      </c>
      <c r="X23" s="2">
        <f t="shared" si="3"/>
        <v>-2.7129865294276669</v>
      </c>
      <c r="Y23" s="3">
        <f t="shared" si="3"/>
        <v>0.23003514284111257</v>
      </c>
    </row>
    <row r="24" spans="1:25">
      <c r="A24">
        <f t="shared" si="4"/>
        <v>19</v>
      </c>
      <c r="B24">
        <v>0.43131799999999998</v>
      </c>
      <c r="C24">
        <v>-1.1186199999999999</v>
      </c>
      <c r="D24">
        <v>1.98125</v>
      </c>
      <c r="E24">
        <v>-1.4E-3</v>
      </c>
      <c r="F24">
        <v>-2.271E-3</v>
      </c>
      <c r="G24">
        <v>-5.2999999999999998E-4</v>
      </c>
      <c r="H24">
        <v>-5.1599999999999997E-3</v>
      </c>
      <c r="I24">
        <v>-9.1149999999999998E-3</v>
      </c>
      <c r="J24">
        <v>-1.2049999999999999E-3</v>
      </c>
      <c r="K24">
        <v>-4.4980000000000003E-3</v>
      </c>
      <c r="L24">
        <v>-1.0076999999999999E-2</v>
      </c>
      <c r="M24">
        <v>1.0809999999999999E-3</v>
      </c>
      <c r="N24" s="1">
        <f t="shared" si="2"/>
        <v>1.0999811279372835</v>
      </c>
      <c r="O24" s="2">
        <f t="shared" si="2"/>
        <v>-2.8527928102541611</v>
      </c>
      <c r="P24" s="2">
        <f t="shared" si="2"/>
        <v>5.0527397644562555</v>
      </c>
      <c r="Q24" s="2">
        <f t="shared" si="3"/>
        <v>-0.35703902436536311</v>
      </c>
      <c r="R24" s="2">
        <f t="shared" si="3"/>
        <v>-0.57916830309552836</v>
      </c>
      <c r="S24" s="2">
        <f t="shared" si="3"/>
        <v>-0.13516477350974462</v>
      </c>
      <c r="T24" s="2">
        <f t="shared" si="3"/>
        <v>-1.3159438326609101</v>
      </c>
      <c r="U24" s="2">
        <f t="shared" si="3"/>
        <v>-2.3245790764930607</v>
      </c>
      <c r="V24" s="2">
        <f t="shared" si="3"/>
        <v>-0.307308588828759</v>
      </c>
      <c r="W24" s="2">
        <f t="shared" si="3"/>
        <v>-1.1471153797110025</v>
      </c>
      <c r="X24" s="2">
        <f t="shared" si="3"/>
        <v>-2.5699158918069744</v>
      </c>
      <c r="Y24" s="3">
        <f t="shared" si="3"/>
        <v>0.27568513238496967</v>
      </c>
    </row>
    <row r="25" spans="1:25">
      <c r="A25">
        <f t="shared" si="4"/>
        <v>20</v>
      </c>
      <c r="B25">
        <v>0.27187600000000001</v>
      </c>
      <c r="C25">
        <v>-1.2127600000000001</v>
      </c>
      <c r="D25">
        <v>1.75651</v>
      </c>
      <c r="E25">
        <v>-1.4120000000000001E-3</v>
      </c>
      <c r="F25">
        <v>-2.2980000000000001E-3</v>
      </c>
      <c r="G25">
        <v>-5.2700000000000002E-4</v>
      </c>
      <c r="H25">
        <v>-4.7149999999999996E-3</v>
      </c>
      <c r="I25">
        <v>-8.5660000000000007E-3</v>
      </c>
      <c r="J25">
        <v>-8.6499999999999999E-4</v>
      </c>
      <c r="K25">
        <v>-4.1250000000000002E-3</v>
      </c>
      <c r="L25">
        <v>-9.5099999999999994E-3</v>
      </c>
      <c r="M25">
        <v>1.2600000000000001E-3</v>
      </c>
      <c r="N25" s="1">
        <f t="shared" si="2"/>
        <v>0.69335958420255339</v>
      </c>
      <c r="O25" s="2">
        <f t="shared" si="2"/>
        <v>-3.0928760513524134</v>
      </c>
      <c r="P25" s="2">
        <f t="shared" si="2"/>
        <v>4.4795901192000294</v>
      </c>
      <c r="Q25" s="2">
        <f t="shared" si="3"/>
        <v>-0.36009935885992339</v>
      </c>
      <c r="R25" s="2">
        <f t="shared" si="3"/>
        <v>-0.58605405570828895</v>
      </c>
      <c r="S25" s="2">
        <f t="shared" si="3"/>
        <v>-0.13439968988610457</v>
      </c>
      <c r="T25" s="2">
        <f t="shared" si="3"/>
        <v>-1.2024564284876338</v>
      </c>
      <c r="U25" s="2">
        <f t="shared" si="3"/>
        <v>-2.1845687733669292</v>
      </c>
      <c r="V25" s="2">
        <f t="shared" si="3"/>
        <v>-0.22059911148288508</v>
      </c>
      <c r="W25" s="2">
        <f t="shared" si="3"/>
        <v>-1.051989982505088</v>
      </c>
      <c r="X25" s="2">
        <f t="shared" si="3"/>
        <v>-2.4253150869390026</v>
      </c>
      <c r="Y25" s="3">
        <f t="shared" si="3"/>
        <v>0.32133512192882685</v>
      </c>
    </row>
    <row r="26" spans="1:25">
      <c r="A26">
        <f t="shared" si="4"/>
        <v>21</v>
      </c>
      <c r="B26">
        <v>0.135242</v>
      </c>
      <c r="C26">
        <v>-1.2841</v>
      </c>
      <c r="D26">
        <v>1.5545800000000001</v>
      </c>
      <c r="E26">
        <v>-1.42E-3</v>
      </c>
      <c r="F26">
        <v>-2.3189999999999999E-3</v>
      </c>
      <c r="G26">
        <v>-5.1999999999999995E-4</v>
      </c>
      <c r="H26">
        <v>-4.2830000000000003E-3</v>
      </c>
      <c r="I26">
        <v>-8.0219999999999996E-3</v>
      </c>
      <c r="J26">
        <v>-5.4299999999999997E-4</v>
      </c>
      <c r="K26">
        <v>-3.7569999999999999E-3</v>
      </c>
      <c r="L26">
        <v>-8.9440000000000006E-3</v>
      </c>
      <c r="M26">
        <v>1.4300000000000001E-3</v>
      </c>
      <c r="N26" s="1">
        <f t="shared" si="2"/>
        <v>0.34490479809443175</v>
      </c>
      <c r="O26" s="2">
        <f t="shared" si="2"/>
        <v>-3.2748129370540204</v>
      </c>
      <c r="P26" s="2">
        <f t="shared" si="2"/>
        <v>3.9646123321279023</v>
      </c>
      <c r="Q26" s="2">
        <f t="shared" si="3"/>
        <v>-0.36213958185629697</v>
      </c>
      <c r="R26" s="2">
        <f t="shared" si="3"/>
        <v>-0.59140964107376937</v>
      </c>
      <c r="S26" s="2">
        <f t="shared" si="3"/>
        <v>-0.13261449476427775</v>
      </c>
      <c r="T26" s="2">
        <f t="shared" si="3"/>
        <v>-1.0922843866834646</v>
      </c>
      <c r="U26" s="2">
        <f t="shared" si="3"/>
        <v>-2.0458336096135308</v>
      </c>
      <c r="V26" s="2">
        <f t="shared" si="3"/>
        <v>-0.13848013587885155</v>
      </c>
      <c r="W26" s="2">
        <f t="shared" si="3"/>
        <v>-0.95813972467190667</v>
      </c>
      <c r="X26" s="2">
        <f t="shared" si="3"/>
        <v>-2.2809693099455775</v>
      </c>
      <c r="Y26" s="3">
        <f t="shared" si="3"/>
        <v>0.36468986060176384</v>
      </c>
    </row>
    <row r="27" spans="1:25">
      <c r="A27">
        <f t="shared" si="4"/>
        <v>22</v>
      </c>
      <c r="B27">
        <v>1.8613999999999999E-2</v>
      </c>
      <c r="C27">
        <v>-1.3352999999999999</v>
      </c>
      <c r="D27">
        <v>1.37253</v>
      </c>
      <c r="E27">
        <v>-1.4220000000000001E-3</v>
      </c>
      <c r="F27">
        <v>-2.333E-3</v>
      </c>
      <c r="G27">
        <v>-5.1099999999999995E-4</v>
      </c>
      <c r="H27">
        <v>-3.8670000000000002E-3</v>
      </c>
      <c r="I27">
        <v>-7.489E-3</v>
      </c>
      <c r="J27">
        <v>-2.4499999999999999E-4</v>
      </c>
      <c r="K27">
        <v>-3.3990000000000001E-3</v>
      </c>
      <c r="L27">
        <v>-8.3829999999999998E-3</v>
      </c>
      <c r="M27">
        <v>1.585E-3</v>
      </c>
      <c r="N27" s="1">
        <f t="shared" si="2"/>
        <v>4.7470888568120498E-2</v>
      </c>
      <c r="O27" s="2">
        <f t="shared" si="2"/>
        <v>-3.4053872088219244</v>
      </c>
      <c r="P27" s="2">
        <f t="shared" si="2"/>
        <v>3.5003340865156565</v>
      </c>
      <c r="Q27" s="2">
        <f t="shared" si="3"/>
        <v>-0.36264963760539037</v>
      </c>
      <c r="R27" s="2">
        <f t="shared" si="3"/>
        <v>-0.59498003131742305</v>
      </c>
      <c r="S27" s="2">
        <f t="shared" si="3"/>
        <v>-0.13031924389335753</v>
      </c>
      <c r="T27" s="2">
        <f t="shared" si="3"/>
        <v>-0.98619279087204259</v>
      </c>
      <c r="U27" s="2">
        <f t="shared" si="3"/>
        <v>-1.9099037524801463</v>
      </c>
      <c r="V27" s="2">
        <f t="shared" si="3"/>
        <v>-6.2481829263938561E-2</v>
      </c>
      <c r="W27" s="2">
        <f t="shared" si="3"/>
        <v>-0.86683974558419252</v>
      </c>
      <c r="X27" s="2">
        <f t="shared" si="3"/>
        <v>-2.1378986723248854</v>
      </c>
      <c r="Y27" s="3">
        <f t="shared" si="3"/>
        <v>0.40421918115650046</v>
      </c>
    </row>
    <row r="28" spans="1:25">
      <c r="A28">
        <f t="shared" si="4"/>
        <v>23</v>
      </c>
      <c r="B28">
        <v>-7.9852000000000006E-2</v>
      </c>
      <c r="C28">
        <v>-1.3683099999999999</v>
      </c>
      <c r="D28">
        <v>1.20861</v>
      </c>
      <c r="E28">
        <v>-1.42E-3</v>
      </c>
      <c r="F28">
        <v>-2.3400000000000001E-3</v>
      </c>
      <c r="G28">
        <v>-5.0000000000000001E-4</v>
      </c>
      <c r="H28">
        <v>-3.4710000000000001E-3</v>
      </c>
      <c r="I28">
        <v>-6.9699999999999996E-3</v>
      </c>
      <c r="J28">
        <v>2.8E-5</v>
      </c>
      <c r="K28">
        <v>-3.055E-3</v>
      </c>
      <c r="L28">
        <v>-7.8320000000000004E-3</v>
      </c>
      <c r="M28">
        <v>1.7229999999999999E-3</v>
      </c>
      <c r="N28" s="1">
        <f t="shared" si="2"/>
        <v>-0.20364485838302129</v>
      </c>
      <c r="O28" s="2">
        <f t="shared" si="2"/>
        <v>-3.489571910209786</v>
      </c>
      <c r="P28" s="2">
        <f t="shared" si="2"/>
        <v>3.0822923945587255</v>
      </c>
      <c r="Q28" s="2">
        <f t="shared" si="3"/>
        <v>-0.36213958185629697</v>
      </c>
      <c r="R28" s="2">
        <f t="shared" si="3"/>
        <v>-0.5967652264392499</v>
      </c>
      <c r="S28" s="2">
        <f t="shared" si="3"/>
        <v>-0.12751393727334401</v>
      </c>
      <c r="T28" s="2">
        <f t="shared" si="3"/>
        <v>-0.88520175255155409</v>
      </c>
      <c r="U28" s="2">
        <f t="shared" si="3"/>
        <v>-1.7775442855904151</v>
      </c>
      <c r="V28" s="2">
        <f t="shared" si="3"/>
        <v>7.1407804873072633E-3</v>
      </c>
      <c r="W28" s="2">
        <f t="shared" si="3"/>
        <v>-0.77911015674013173</v>
      </c>
      <c r="X28" s="2">
        <f t="shared" si="3"/>
        <v>-1.9973783134496603</v>
      </c>
      <c r="Y28" s="3">
        <f t="shared" si="3"/>
        <v>0.43941302784394337</v>
      </c>
    </row>
    <row r="29" spans="1:25">
      <c r="A29">
        <f t="shared" si="4"/>
        <v>24</v>
      </c>
      <c r="B29">
        <v>-0.16191800000000001</v>
      </c>
      <c r="C29">
        <v>-1.3851199999999999</v>
      </c>
      <c r="D29">
        <v>1.0612900000000001</v>
      </c>
      <c r="E29">
        <v>-1.4139999999999999E-3</v>
      </c>
      <c r="F29">
        <v>-2.3410000000000002E-3</v>
      </c>
      <c r="G29">
        <v>-4.8700000000000002E-4</v>
      </c>
      <c r="H29">
        <v>-3.0990000000000002E-3</v>
      </c>
      <c r="I29">
        <v>-6.4700000000000001E-3</v>
      </c>
      <c r="J29">
        <v>2.7300000000000002E-4</v>
      </c>
      <c r="K29">
        <v>-2.7269999999999998E-3</v>
      </c>
      <c r="L29">
        <v>-7.2950000000000003E-3</v>
      </c>
      <c r="M29">
        <v>1.8400000000000001E-3</v>
      </c>
      <c r="N29" s="1">
        <f t="shared" si="2"/>
        <v>-0.41293603390850625</v>
      </c>
      <c r="O29" s="2">
        <f t="shared" si="2"/>
        <v>-3.5324420959210845</v>
      </c>
      <c r="P29" s="2">
        <f t="shared" si="2"/>
        <v>2.7065853297765452</v>
      </c>
      <c r="Q29" s="2">
        <f t="shared" si="3"/>
        <v>-0.3606094146090168</v>
      </c>
      <c r="R29" s="2">
        <f t="shared" si="3"/>
        <v>-0.59702025431379668</v>
      </c>
      <c r="S29" s="2">
        <f t="shared" si="3"/>
        <v>-0.12419857490423705</v>
      </c>
      <c r="T29" s="2">
        <f t="shared" si="3"/>
        <v>-0.79033138322018603</v>
      </c>
      <c r="U29" s="2">
        <f t="shared" si="3"/>
        <v>-1.6500303483170713</v>
      </c>
      <c r="V29" s="2">
        <f t="shared" si="3"/>
        <v>6.9622609751245818E-2</v>
      </c>
      <c r="W29" s="2">
        <f t="shared" si="3"/>
        <v>-0.69546101388881809</v>
      </c>
      <c r="X29" s="2">
        <f t="shared" si="3"/>
        <v>-1.8604283448180889</v>
      </c>
      <c r="Y29" s="3">
        <f t="shared" si="3"/>
        <v>0.46925128916590586</v>
      </c>
    </row>
    <row r="30" spans="1:25">
      <c r="A30">
        <f t="shared" si="4"/>
        <v>25</v>
      </c>
      <c r="B30">
        <v>-0.229577</v>
      </c>
      <c r="C30">
        <v>-1.38801</v>
      </c>
      <c r="D30">
        <v>0.92886000000000002</v>
      </c>
      <c r="E30">
        <v>-1.405E-3</v>
      </c>
      <c r="F30">
        <v>-2.3379999999999998E-3</v>
      </c>
      <c r="G30">
        <v>-4.7199999999999998E-4</v>
      </c>
      <c r="H30">
        <v>-2.7499999999999998E-3</v>
      </c>
      <c r="I30">
        <v>-5.9909999999999998E-3</v>
      </c>
      <c r="J30">
        <v>4.8999999999999998E-4</v>
      </c>
      <c r="K30">
        <v>-2.418E-3</v>
      </c>
      <c r="L30">
        <v>-6.7730000000000004E-3</v>
      </c>
      <c r="M30">
        <v>1.936E-3</v>
      </c>
      <c r="N30" s="1">
        <f t="shared" si="2"/>
        <v>-0.58548534354804993</v>
      </c>
      <c r="O30" s="2">
        <f t="shared" si="2"/>
        <v>-3.5398124014954839</v>
      </c>
      <c r="P30" s="2">
        <f t="shared" si="2"/>
        <v>2.3688519155143659</v>
      </c>
      <c r="Q30" s="2">
        <f t="shared" si="3"/>
        <v>-0.35831416373809666</v>
      </c>
      <c r="R30" s="2">
        <f t="shared" si="3"/>
        <v>-0.59625517069015643</v>
      </c>
      <c r="S30" s="2">
        <f t="shared" si="3"/>
        <v>-0.12037315678603673</v>
      </c>
      <c r="T30" s="2">
        <f t="shared" si="3"/>
        <v>-0.70132665500339186</v>
      </c>
      <c r="U30" s="2">
        <f t="shared" si="3"/>
        <v>-1.5278719964092076</v>
      </c>
      <c r="V30" s="2">
        <f t="shared" si="3"/>
        <v>0.12496365852787712</v>
      </c>
      <c r="W30" s="2">
        <f t="shared" si="3"/>
        <v>-0.61665740065389163</v>
      </c>
      <c r="X30" s="2">
        <f t="shared" si="3"/>
        <v>-1.7273037943047178</v>
      </c>
      <c r="Y30" s="3">
        <f t="shared" si="3"/>
        <v>0.49373396512238793</v>
      </c>
    </row>
    <row r="31" spans="1:25">
      <c r="A31">
        <f t="shared" si="4"/>
        <v>26</v>
      </c>
      <c r="B31">
        <v>-0.28472199999999998</v>
      </c>
      <c r="C31">
        <v>-1.3792899999999999</v>
      </c>
      <c r="D31">
        <v>0.80984999999999996</v>
      </c>
      <c r="E31">
        <v>-1.3929999999999999E-3</v>
      </c>
      <c r="F31">
        <v>-2.3289999999999999E-3</v>
      </c>
      <c r="G31">
        <v>-4.5600000000000003E-4</v>
      </c>
      <c r="H31">
        <v>-2.428E-3</v>
      </c>
      <c r="I31">
        <v>-5.5339999999999999E-3</v>
      </c>
      <c r="J31">
        <v>6.7900000000000002E-4</v>
      </c>
      <c r="K31">
        <v>-2.1299999999999999E-3</v>
      </c>
      <c r="L31">
        <v>-6.2709999999999997E-3</v>
      </c>
      <c r="M31">
        <v>2.0110000000000002E-3</v>
      </c>
      <c r="N31" s="1">
        <f t="shared" si="2"/>
        <v>-0.72612046496682092</v>
      </c>
      <c r="O31" s="2">
        <f t="shared" si="2"/>
        <v>-3.5175739708350124</v>
      </c>
      <c r="P31" s="2">
        <f t="shared" si="2"/>
        <v>2.0653432420163527</v>
      </c>
      <c r="Q31" s="2">
        <f t="shared" si="3"/>
        <v>-0.35525382924353632</v>
      </c>
      <c r="R31" s="2">
        <f t="shared" si="3"/>
        <v>-0.59395991981923635</v>
      </c>
      <c r="S31" s="2">
        <f t="shared" si="3"/>
        <v>-0.11629271079328972</v>
      </c>
      <c r="T31" s="2">
        <f t="shared" si="3"/>
        <v>-0.6192076793993585</v>
      </c>
      <c r="U31" s="2">
        <f t="shared" si="3"/>
        <v>-1.4113242577413714</v>
      </c>
      <c r="V31" s="2">
        <f t="shared" si="3"/>
        <v>0.17316392681720114</v>
      </c>
      <c r="W31" s="2">
        <f t="shared" si="3"/>
        <v>-0.54320937278444537</v>
      </c>
      <c r="X31" s="2">
        <f t="shared" si="3"/>
        <v>-1.5992798012822804</v>
      </c>
      <c r="Y31" s="3">
        <f t="shared" si="3"/>
        <v>0.51286105571338958</v>
      </c>
    </row>
    <row r="32" spans="1:25">
      <c r="A32">
        <f t="shared" si="4"/>
        <v>27</v>
      </c>
      <c r="B32">
        <v>-0.32893099999999997</v>
      </c>
      <c r="C32">
        <v>-1.3610500000000001</v>
      </c>
      <c r="D32">
        <v>0.70318999999999998</v>
      </c>
      <c r="E32">
        <v>-1.3780000000000001E-3</v>
      </c>
      <c r="F32">
        <v>-2.3159999999999999E-3</v>
      </c>
      <c r="G32">
        <v>-4.4000000000000002E-4</v>
      </c>
      <c r="H32">
        <v>-2.1310000000000001E-3</v>
      </c>
      <c r="I32">
        <v>-5.1009999999999996E-3</v>
      </c>
      <c r="J32">
        <v>8.3900000000000001E-4</v>
      </c>
      <c r="K32">
        <v>-1.8619999999999999E-3</v>
      </c>
      <c r="L32">
        <v>-5.79E-3</v>
      </c>
      <c r="M32">
        <v>2.0660000000000001E-3</v>
      </c>
      <c r="N32" s="1">
        <f t="shared" si="2"/>
        <v>-0.83886573802516617</v>
      </c>
      <c r="O32" s="2">
        <f t="shared" si="2"/>
        <v>-3.4710568865176969</v>
      </c>
      <c r="P32" s="2">
        <f t="shared" si="2"/>
        <v>1.7933305110248552</v>
      </c>
      <c r="Q32" s="2">
        <f t="shared" si="3"/>
        <v>-0.35142841112533607</v>
      </c>
      <c r="R32" s="2">
        <f t="shared" si="3"/>
        <v>-0.59064455745012934</v>
      </c>
      <c r="S32" s="2">
        <f t="shared" si="3"/>
        <v>-0.11221226480054272</v>
      </c>
      <c r="T32" s="2">
        <f t="shared" si="3"/>
        <v>-0.54346440065899215</v>
      </c>
      <c r="U32" s="2">
        <f t="shared" si="3"/>
        <v>-1.3008971880626554</v>
      </c>
      <c r="V32" s="2">
        <f t="shared" si="3"/>
        <v>0.21396838674467122</v>
      </c>
      <c r="W32" s="2">
        <f t="shared" si="3"/>
        <v>-0.47486190240593301</v>
      </c>
      <c r="X32" s="2">
        <f t="shared" si="3"/>
        <v>-1.4766113936253233</v>
      </c>
      <c r="Y32" s="3">
        <f t="shared" si="3"/>
        <v>0.52688758881345743</v>
      </c>
    </row>
    <row r="33" spans="1:25">
      <c r="A33">
        <f t="shared" si="4"/>
        <v>28</v>
      </c>
      <c r="B33">
        <v>-0.36359200000000003</v>
      </c>
      <c r="C33">
        <v>-1.33524</v>
      </c>
      <c r="D33">
        <v>0.60805500000000001</v>
      </c>
      <c r="E33">
        <v>-1.361E-3</v>
      </c>
      <c r="F33">
        <v>-2.3E-3</v>
      </c>
      <c r="G33">
        <v>-4.2299999999999998E-4</v>
      </c>
      <c r="H33">
        <v>-1.859E-3</v>
      </c>
      <c r="I33">
        <v>-4.6930000000000001E-3</v>
      </c>
      <c r="J33">
        <v>9.7400000000000004E-4</v>
      </c>
      <c r="K33">
        <v>-1.6149999999999999E-3</v>
      </c>
      <c r="L33">
        <v>-5.3319999999999999E-3</v>
      </c>
      <c r="M33">
        <v>2.1020000000000001E-3</v>
      </c>
      <c r="N33" s="1">
        <f t="shared" si="2"/>
        <v>-0.92726094962179384</v>
      </c>
      <c r="O33" s="2">
        <f t="shared" si="2"/>
        <v>-3.4052341920971965</v>
      </c>
      <c r="P33" s="2">
        <f t="shared" si="2"/>
        <v>1.5507097425748637</v>
      </c>
      <c r="Q33" s="2">
        <f t="shared" si="3"/>
        <v>-0.34709293725804236</v>
      </c>
      <c r="R33" s="2">
        <f t="shared" si="3"/>
        <v>-0.5865641114573823</v>
      </c>
      <c r="S33" s="2">
        <f t="shared" si="3"/>
        <v>-0.10787679093324901</v>
      </c>
      <c r="T33" s="2">
        <f t="shared" si="3"/>
        <v>-0.47409681878229298</v>
      </c>
      <c r="U33" s="2">
        <f t="shared" si="3"/>
        <v>-1.1968458152476067</v>
      </c>
      <c r="V33" s="2">
        <f t="shared" si="3"/>
        <v>0.2483971498084741</v>
      </c>
      <c r="W33" s="2">
        <f t="shared" si="3"/>
        <v>-0.41187001739290102</v>
      </c>
      <c r="X33" s="2">
        <f t="shared" si="3"/>
        <v>-1.3598086270829404</v>
      </c>
      <c r="Y33" s="3">
        <f t="shared" si="3"/>
        <v>0.53606859229713821</v>
      </c>
    </row>
    <row r="34" spans="1:25">
      <c r="A34">
        <f t="shared" si="4"/>
        <v>29</v>
      </c>
      <c r="B34">
        <v>-0.39002100000000001</v>
      </c>
      <c r="C34">
        <v>-1.30375</v>
      </c>
      <c r="D34">
        <v>0.52370399999999995</v>
      </c>
      <c r="E34">
        <v>-1.343E-3</v>
      </c>
      <c r="F34">
        <v>-2.2799999999999999E-3</v>
      </c>
      <c r="G34">
        <v>-4.06E-4</v>
      </c>
      <c r="H34">
        <v>-1.6130000000000001E-3</v>
      </c>
      <c r="I34">
        <v>-4.3090000000000003E-3</v>
      </c>
      <c r="J34">
        <v>1.0839999999999999E-3</v>
      </c>
      <c r="K34">
        <v>-1.389E-3</v>
      </c>
      <c r="L34">
        <v>-4.8989999999999997E-3</v>
      </c>
      <c r="M34">
        <v>2.1220000000000002E-3</v>
      </c>
      <c r="N34" s="1">
        <f t="shared" si="2"/>
        <v>-0.99466226658573798</v>
      </c>
      <c r="O34" s="2">
        <f t="shared" si="2"/>
        <v>-3.3249259144024443</v>
      </c>
      <c r="P34" s="2">
        <f t="shared" si="2"/>
        <v>1.3355911801159868</v>
      </c>
      <c r="Q34" s="2">
        <f t="shared" si="3"/>
        <v>-0.34250243551620196</v>
      </c>
      <c r="R34" s="2">
        <f t="shared" si="3"/>
        <v>-0.58146355396644855</v>
      </c>
      <c r="S34" s="2">
        <f t="shared" si="3"/>
        <v>-0.10354131706595532</v>
      </c>
      <c r="T34" s="2">
        <f t="shared" si="3"/>
        <v>-0.41135996164380773</v>
      </c>
      <c r="U34" s="2">
        <f t="shared" si="3"/>
        <v>-1.0989151114216786</v>
      </c>
      <c r="V34" s="2">
        <f t="shared" si="3"/>
        <v>0.27645021600860975</v>
      </c>
      <c r="W34" s="2">
        <f t="shared" si="3"/>
        <v>-0.35423371774534962</v>
      </c>
      <c r="X34" s="2">
        <f t="shared" si="3"/>
        <v>-1.2493815574042242</v>
      </c>
      <c r="Y34" s="3">
        <f t="shared" si="3"/>
        <v>0.54116914978807196</v>
      </c>
    </row>
    <row r="35" spans="1:25">
      <c r="A35">
        <f t="shared" si="4"/>
        <v>30</v>
      </c>
      <c r="B35">
        <v>-0.40942600000000001</v>
      </c>
      <c r="C35">
        <v>-1.26833</v>
      </c>
      <c r="D35">
        <v>0.44947999999999999</v>
      </c>
      <c r="E35">
        <v>-1.323E-3</v>
      </c>
      <c r="F35">
        <v>-2.2569999999999999E-3</v>
      </c>
      <c r="G35">
        <v>-3.8900000000000002E-4</v>
      </c>
      <c r="H35">
        <v>-1.39E-3</v>
      </c>
      <c r="I35">
        <v>-3.9509999999999997E-3</v>
      </c>
      <c r="J35">
        <v>1.1720000000000001E-3</v>
      </c>
      <c r="K35">
        <v>-1.183E-3</v>
      </c>
      <c r="L35">
        <v>-4.4920000000000003E-3</v>
      </c>
      <c r="M35">
        <v>2.1259999999999999E-3</v>
      </c>
      <c r="N35" s="1">
        <f t="shared" si="2"/>
        <v>-1.0441504256415228</v>
      </c>
      <c r="O35" s="2">
        <f t="shared" si="2"/>
        <v>-3.2345950412380078</v>
      </c>
      <c r="P35" s="2">
        <f t="shared" si="2"/>
        <v>1.1462992905124532</v>
      </c>
      <c r="Q35" s="2">
        <f t="shared" si="3"/>
        <v>-0.33740187802526822</v>
      </c>
      <c r="R35" s="2">
        <f t="shared" si="3"/>
        <v>-0.57559791285187478</v>
      </c>
      <c r="S35" s="2">
        <f t="shared" si="3"/>
        <v>-9.9205843198661631E-2</v>
      </c>
      <c r="T35" s="2">
        <f t="shared" si="3"/>
        <v>-0.35448874561989624</v>
      </c>
      <c r="U35" s="2">
        <f t="shared" si="3"/>
        <v>-1.0076151323339642</v>
      </c>
      <c r="V35" s="2">
        <f t="shared" si="3"/>
        <v>0.29889266896871836</v>
      </c>
      <c r="W35" s="2">
        <f t="shared" si="3"/>
        <v>-0.3016979755887319</v>
      </c>
      <c r="X35" s="2">
        <f t="shared" si="3"/>
        <v>-1.1455852124637225</v>
      </c>
      <c r="Y35" s="3">
        <f t="shared" si="3"/>
        <v>0.54218926128625866</v>
      </c>
    </row>
    <row r="36" spans="1:25">
      <c r="A36">
        <f t="shared" si="4"/>
        <v>31</v>
      </c>
      <c r="B36">
        <v>-0.42286600000000002</v>
      </c>
      <c r="C36">
        <v>-1.2305600000000001</v>
      </c>
      <c r="D36">
        <v>0.38482899999999998</v>
      </c>
      <c r="E36">
        <v>-1.3010000000000001E-3</v>
      </c>
      <c r="F36">
        <v>-2.2309999999999999E-3</v>
      </c>
      <c r="G36">
        <v>-3.7199999999999999E-4</v>
      </c>
      <c r="H36">
        <v>-1.189E-3</v>
      </c>
      <c r="I36">
        <v>-3.617E-3</v>
      </c>
      <c r="J36">
        <v>1.238E-3</v>
      </c>
      <c r="K36">
        <v>-9.9700000000000006E-4</v>
      </c>
      <c r="L36">
        <v>-4.1120000000000002E-3</v>
      </c>
      <c r="M36">
        <v>2.1180000000000001E-3</v>
      </c>
      <c r="N36" s="1">
        <f t="shared" si="2"/>
        <v>-1.0784261719805976</v>
      </c>
      <c r="O36" s="2">
        <f t="shared" si="2"/>
        <v>-3.1382710130217237</v>
      </c>
      <c r="P36" s="2">
        <f t="shared" si="2"/>
        <v>0.98142121933927384</v>
      </c>
      <c r="Q36" s="2">
        <f t="shared" si="3"/>
        <v>-0.33179126478524107</v>
      </c>
      <c r="R36" s="2">
        <f t="shared" si="3"/>
        <v>-0.56896718811366087</v>
      </c>
      <c r="S36" s="2">
        <f t="shared" si="3"/>
        <v>-9.4870369331367915E-2</v>
      </c>
      <c r="T36" s="2">
        <f t="shared" si="3"/>
        <v>-0.30322814283601202</v>
      </c>
      <c r="U36" s="2">
        <f t="shared" si="3"/>
        <v>-0.92243582223537046</v>
      </c>
      <c r="V36" s="2">
        <f t="shared" si="3"/>
        <v>0.3157245086887997</v>
      </c>
      <c r="W36" s="2">
        <f t="shared" si="3"/>
        <v>-0.25426279092304793</v>
      </c>
      <c r="X36" s="2">
        <f t="shared" si="3"/>
        <v>-1.0486746201359811</v>
      </c>
      <c r="Y36" s="3">
        <f t="shared" si="3"/>
        <v>0.54014903828988514</v>
      </c>
    </row>
    <row r="37" spans="1:25">
      <c r="A37">
        <f t="shared" si="4"/>
        <v>32</v>
      </c>
      <c r="B37">
        <v>-0.43126599999999998</v>
      </c>
      <c r="C37">
        <v>-1.1917899999999999</v>
      </c>
      <c r="D37">
        <v>0.32925300000000002</v>
      </c>
      <c r="E37">
        <v>-1.279E-3</v>
      </c>
      <c r="F37">
        <v>-2.2030000000000001E-3</v>
      </c>
      <c r="G37">
        <v>-3.5500000000000001E-4</v>
      </c>
      <c r="H37">
        <v>-1.011E-3</v>
      </c>
      <c r="I37">
        <v>-3.3080000000000002E-3</v>
      </c>
      <c r="J37">
        <v>1.2869999999999999E-3</v>
      </c>
      <c r="K37">
        <v>-8.3000000000000001E-4</v>
      </c>
      <c r="L37">
        <v>-3.7590000000000002E-3</v>
      </c>
      <c r="M37">
        <v>2.0999999999999999E-3</v>
      </c>
      <c r="N37" s="1">
        <f t="shared" si="2"/>
        <v>-1.0998485134425193</v>
      </c>
      <c r="O37" s="2">
        <f t="shared" si="2"/>
        <v>-3.0393967060599723</v>
      </c>
      <c r="P37" s="2">
        <f t="shared" si="2"/>
        <v>0.83968692778120668</v>
      </c>
      <c r="Q37" s="2">
        <f t="shared" si="3"/>
        <v>-0.32618065154521392</v>
      </c>
      <c r="R37" s="2">
        <f t="shared" si="3"/>
        <v>-0.56182640762635361</v>
      </c>
      <c r="S37" s="2">
        <f t="shared" si="3"/>
        <v>-9.0534895464074241E-2</v>
      </c>
      <c r="T37" s="2">
        <f t="shared" si="3"/>
        <v>-0.25783318116670156</v>
      </c>
      <c r="U37" s="2">
        <f t="shared" si="3"/>
        <v>-0.843632209000444</v>
      </c>
      <c r="V37" s="2">
        <f t="shared" si="3"/>
        <v>0.32822087454158738</v>
      </c>
      <c r="W37" s="2">
        <f t="shared" si="3"/>
        <v>-0.21167313587375103</v>
      </c>
      <c r="X37" s="2">
        <f t="shared" si="3"/>
        <v>-0.95864978042100013</v>
      </c>
      <c r="Y37" s="3">
        <f t="shared" si="3"/>
        <v>0.53555853654804475</v>
      </c>
    </row>
    <row r="38" spans="1:25">
      <c r="A38">
        <f t="shared" si="4"/>
        <v>33</v>
      </c>
      <c r="B38">
        <v>-0.43545499999999998</v>
      </c>
      <c r="C38">
        <v>-1.15317</v>
      </c>
      <c r="D38">
        <v>0.28225800000000001</v>
      </c>
      <c r="E38">
        <v>-1.256E-3</v>
      </c>
      <c r="F38">
        <v>-2.1740000000000002E-3</v>
      </c>
      <c r="G38">
        <v>-3.39E-4</v>
      </c>
      <c r="H38">
        <v>-8.52E-4</v>
      </c>
      <c r="I38">
        <v>-3.0230000000000001E-3</v>
      </c>
      <c r="J38">
        <v>1.3190000000000001E-3</v>
      </c>
      <c r="K38">
        <v>-6.8000000000000005E-4</v>
      </c>
      <c r="L38">
        <v>-3.434E-3</v>
      </c>
      <c r="M38">
        <v>2.0739999999999999E-3</v>
      </c>
      <c r="N38" s="1">
        <f t="shared" si="2"/>
        <v>-1.1105316311072801</v>
      </c>
      <c r="O38" s="2">
        <f t="shared" si="2"/>
        <v>-2.9409049409100421</v>
      </c>
      <c r="P38" s="2">
        <f t="shared" si="2"/>
        <v>0.71983657813799062</v>
      </c>
      <c r="Q38" s="2">
        <f t="shared" si="3"/>
        <v>-0.32031501043064009</v>
      </c>
      <c r="R38" s="2">
        <f t="shared" si="3"/>
        <v>-0.55443059926449967</v>
      </c>
      <c r="S38" s="2">
        <f t="shared" si="3"/>
        <v>-8.645444947132723E-2</v>
      </c>
      <c r="T38" s="2">
        <f t="shared" si="3"/>
        <v>-0.21728374911377815</v>
      </c>
      <c r="U38" s="2">
        <f t="shared" si="3"/>
        <v>-0.77094926475463776</v>
      </c>
      <c r="V38" s="2">
        <f t="shared" si="3"/>
        <v>0.33638176652708152</v>
      </c>
      <c r="W38" s="2">
        <f t="shared" si="3"/>
        <v>-0.17341895469174784</v>
      </c>
      <c r="X38" s="2">
        <f t="shared" si="3"/>
        <v>-0.87576572119332652</v>
      </c>
      <c r="Y38" s="3">
        <f t="shared" si="3"/>
        <v>0.52892781180983084</v>
      </c>
    </row>
    <row r="39" spans="1:25">
      <c r="A39">
        <f t="shared" si="4"/>
        <v>34</v>
      </c>
      <c r="B39">
        <v>-0.43616300000000002</v>
      </c>
      <c r="C39">
        <v>-1.11565</v>
      </c>
      <c r="D39">
        <v>0.24332100000000001</v>
      </c>
      <c r="E39">
        <v>-1.2329999999999999E-3</v>
      </c>
      <c r="F39">
        <v>-2.1419999999999998E-3</v>
      </c>
      <c r="G39">
        <v>-3.2299999999999999E-4</v>
      </c>
      <c r="H39">
        <v>-7.1199999999999996E-4</v>
      </c>
      <c r="I39">
        <v>-2.761E-3</v>
      </c>
      <c r="J39">
        <v>1.3370000000000001E-3</v>
      </c>
      <c r="K39">
        <v>-5.4699999999999996E-4</v>
      </c>
      <c r="L39">
        <v>-3.1359999999999999E-3</v>
      </c>
      <c r="M39">
        <v>2.042E-3</v>
      </c>
      <c r="N39" s="1">
        <f t="shared" si="2"/>
        <v>-1.1123372284590707</v>
      </c>
      <c r="O39" s="2">
        <f t="shared" si="2"/>
        <v>-2.8452184823801248</v>
      </c>
      <c r="P39" s="2">
        <f t="shared" si="2"/>
        <v>0.62053637462574673</v>
      </c>
      <c r="Q39" s="2">
        <f t="shared" si="3"/>
        <v>-0.31444936931606626</v>
      </c>
      <c r="R39" s="2">
        <f t="shared" si="3"/>
        <v>-0.54626970727900559</v>
      </c>
      <c r="S39" s="2">
        <f t="shared" si="3"/>
        <v>-8.2374003478580218E-2</v>
      </c>
      <c r="T39" s="2">
        <f t="shared" si="3"/>
        <v>-0.18157984667724184</v>
      </c>
      <c r="U39" s="2">
        <f t="shared" si="3"/>
        <v>-0.70413196162340552</v>
      </c>
      <c r="V39" s="2">
        <f t="shared" si="3"/>
        <v>0.34097226826892185</v>
      </c>
      <c r="W39" s="2">
        <f t="shared" si="3"/>
        <v>-0.13950024737703831</v>
      </c>
      <c r="X39" s="2">
        <f t="shared" si="3"/>
        <v>-0.79976741457841349</v>
      </c>
      <c r="Y39" s="3">
        <f t="shared" si="3"/>
        <v>0.52076691982433687</v>
      </c>
    </row>
    <row r="40" spans="1:25">
      <c r="A40">
        <f t="shared" si="4"/>
        <v>35</v>
      </c>
      <c r="B40">
        <v>-0.43402800000000002</v>
      </c>
      <c r="C40">
        <v>-1.0799300000000001</v>
      </c>
      <c r="D40">
        <v>0.21187600000000001</v>
      </c>
      <c r="E40">
        <v>-1.209E-3</v>
      </c>
      <c r="F40">
        <v>-2.1099999999999999E-3</v>
      </c>
      <c r="G40">
        <v>-3.0800000000000001E-4</v>
      </c>
      <c r="H40">
        <v>-5.8900000000000001E-4</v>
      </c>
      <c r="I40">
        <v>-2.5209999999999998E-3</v>
      </c>
      <c r="J40">
        <v>1.3439999999999999E-3</v>
      </c>
      <c r="K40">
        <v>-4.2999999999999999E-4</v>
      </c>
      <c r="L40">
        <v>-2.8649999999999999E-3</v>
      </c>
      <c r="M40">
        <v>2.006E-3</v>
      </c>
      <c r="N40" s="1">
        <f t="shared" si="2"/>
        <v>-1.1068923833374991</v>
      </c>
      <c r="O40" s="2">
        <f t="shared" si="2"/>
        <v>-2.7541225255920478</v>
      </c>
      <c r="P40" s="2">
        <f t="shared" si="2"/>
        <v>0.54034285947454064</v>
      </c>
      <c r="Q40" s="2">
        <f t="shared" si="3"/>
        <v>-0.30832870032694581</v>
      </c>
      <c r="R40" s="2">
        <f t="shared" si="3"/>
        <v>-0.53810881529351162</v>
      </c>
      <c r="S40" s="2">
        <f t="shared" si="3"/>
        <v>-7.8548585360379897E-2</v>
      </c>
      <c r="T40" s="2">
        <f t="shared" si="3"/>
        <v>-0.15021141810799923</v>
      </c>
      <c r="U40" s="2">
        <f t="shared" si="3"/>
        <v>-0.64292527173220038</v>
      </c>
      <c r="V40" s="2">
        <f t="shared" si="3"/>
        <v>0.34275746339074864</v>
      </c>
      <c r="W40" s="2">
        <f t="shared" si="3"/>
        <v>-0.10966198605507582</v>
      </c>
      <c r="X40" s="2">
        <f t="shared" si="3"/>
        <v>-0.73065486057626106</v>
      </c>
      <c r="Y40" s="3">
        <f t="shared" si="3"/>
        <v>0.51158591634065609</v>
      </c>
    </row>
    <row r="41" spans="1:25">
      <c r="A41">
        <f t="shared" si="4"/>
        <v>36</v>
      </c>
      <c r="B41">
        <v>-0.42959999999999998</v>
      </c>
      <c r="C41">
        <v>-1.0465</v>
      </c>
      <c r="D41">
        <v>0.18729899999999999</v>
      </c>
      <c r="E41">
        <v>-1.1839999999999999E-3</v>
      </c>
      <c r="F41">
        <v>-2.0760000000000002E-3</v>
      </c>
      <c r="G41">
        <v>-2.9300000000000002E-4</v>
      </c>
      <c r="H41">
        <v>-4.8099999999999998E-4</v>
      </c>
      <c r="I41">
        <v>-2.3040000000000001E-3</v>
      </c>
      <c r="J41">
        <v>1.341E-3</v>
      </c>
      <c r="K41">
        <v>-3.2699999999999998E-4</v>
      </c>
      <c r="L41">
        <v>-2.6210000000000001E-3</v>
      </c>
      <c r="M41">
        <v>1.9680000000000001E-3</v>
      </c>
      <c r="N41" s="1">
        <f t="shared" si="2"/>
        <v>-1.0955997490525715</v>
      </c>
      <c r="O41" s="2">
        <f t="shared" si="2"/>
        <v>-2.6688667071310896</v>
      </c>
      <c r="P41" s="2">
        <f t="shared" si="2"/>
        <v>0.4776646587472011</v>
      </c>
      <c r="Q41" s="2">
        <f t="shared" si="3"/>
        <v>-0.30195300346327852</v>
      </c>
      <c r="R41" s="2">
        <f t="shared" si="3"/>
        <v>-0.5294378675589243</v>
      </c>
      <c r="S41" s="2">
        <f t="shared" si="3"/>
        <v>-7.4723167242179589E-2</v>
      </c>
      <c r="T41" s="2">
        <f t="shared" si="3"/>
        <v>-0.12266840765695691</v>
      </c>
      <c r="U41" s="2">
        <f t="shared" si="3"/>
        <v>-0.58758422295556911</v>
      </c>
      <c r="V41" s="2">
        <f t="shared" si="3"/>
        <v>0.34199237976710856</v>
      </c>
      <c r="W41" s="2">
        <f t="shared" si="3"/>
        <v>-8.3394114976766964E-2</v>
      </c>
      <c r="X41" s="2">
        <f t="shared" si="3"/>
        <v>-0.66842805918686921</v>
      </c>
      <c r="Y41" s="3">
        <f t="shared" si="3"/>
        <v>0.50189485710788195</v>
      </c>
    </row>
    <row r="42" spans="1:25">
      <c r="A42">
        <f t="shared" si="4"/>
        <v>37</v>
      </c>
      <c r="B42">
        <v>-0.42335200000000001</v>
      </c>
      <c r="C42">
        <v>-1.0156000000000001</v>
      </c>
      <c r="D42">
        <v>0.16889999999999999</v>
      </c>
      <c r="E42">
        <v>-1.16E-3</v>
      </c>
      <c r="F42">
        <v>-2.0409999999999998E-3</v>
      </c>
      <c r="G42">
        <v>-2.7900000000000001E-4</v>
      </c>
      <c r="H42">
        <v>-3.88E-4</v>
      </c>
      <c r="I42">
        <v>-2.1059999999999998E-3</v>
      </c>
      <c r="J42">
        <v>1.3309999999999999E-3</v>
      </c>
      <c r="K42">
        <v>-2.3599999999999999E-4</v>
      </c>
      <c r="L42">
        <v>-2.4030000000000002E-3</v>
      </c>
      <c r="M42">
        <v>1.9300000000000001E-3</v>
      </c>
      <c r="N42" s="1">
        <f t="shared" si="2"/>
        <v>-1.0796656074508946</v>
      </c>
      <c r="O42" s="2">
        <f t="shared" si="2"/>
        <v>-2.5900630938961635</v>
      </c>
      <c r="P42" s="2">
        <f t="shared" si="2"/>
        <v>0.430742080109356</v>
      </c>
      <c r="Q42" s="2">
        <f t="shared" si="3"/>
        <v>-0.29583233447415808</v>
      </c>
      <c r="R42" s="2">
        <f t="shared" si="3"/>
        <v>-0.52051189194979008</v>
      </c>
      <c r="S42" s="2">
        <f t="shared" si="3"/>
        <v>-7.1152776998525943E-2</v>
      </c>
      <c r="T42" s="2">
        <f t="shared" si="3"/>
        <v>-9.8950815324114941E-2</v>
      </c>
      <c r="U42" s="2">
        <f t="shared" si="3"/>
        <v>-0.53708870379532481</v>
      </c>
      <c r="V42" s="2">
        <f t="shared" si="3"/>
        <v>0.33944210102164168</v>
      </c>
      <c r="W42" s="2">
        <f t="shared" si="3"/>
        <v>-6.0186578393018365E-2</v>
      </c>
      <c r="X42" s="2">
        <f t="shared" si="3"/>
        <v>-0.61283198253569127</v>
      </c>
      <c r="Y42" s="3">
        <f t="shared" si="3"/>
        <v>0.49220379787510782</v>
      </c>
    </row>
    <row r="43" spans="1:25">
      <c r="A43">
        <f t="shared" si="4"/>
        <v>38</v>
      </c>
      <c r="B43">
        <v>-0.41569400000000001</v>
      </c>
      <c r="C43">
        <v>-0.987313</v>
      </c>
      <c r="D43">
        <v>0.15592400000000001</v>
      </c>
      <c r="E43">
        <v>-1.1360000000000001E-3</v>
      </c>
      <c r="F43">
        <v>-2.006E-3</v>
      </c>
      <c r="G43">
        <v>-2.6600000000000001E-4</v>
      </c>
      <c r="H43">
        <v>-3.0699999999999998E-4</v>
      </c>
      <c r="I43">
        <v>-1.9289999999999999E-3</v>
      </c>
      <c r="J43">
        <v>1.3140000000000001E-3</v>
      </c>
      <c r="K43">
        <v>-1.5799999999999999E-4</v>
      </c>
      <c r="L43">
        <v>-2.2079999999999999E-3</v>
      </c>
      <c r="M43">
        <v>1.892E-3</v>
      </c>
      <c r="N43" s="1">
        <f t="shared" si="2"/>
        <v>-1.0601355728181092</v>
      </c>
      <c r="O43" s="2">
        <f t="shared" si="2"/>
        <v>-2.5179233590231416</v>
      </c>
      <c r="P43" s="2">
        <f t="shared" si="2"/>
        <v>0.39764966310817779</v>
      </c>
      <c r="Q43" s="2">
        <f t="shared" si="3"/>
        <v>-0.28971166548503757</v>
      </c>
      <c r="R43" s="2">
        <f t="shared" si="3"/>
        <v>-0.51158591634065609</v>
      </c>
      <c r="S43" s="2">
        <f t="shared" si="3"/>
        <v>-6.7837414629419016E-2</v>
      </c>
      <c r="T43" s="2">
        <f t="shared" si="3"/>
        <v>-7.8293557485833207E-2</v>
      </c>
      <c r="U43" s="2">
        <f t="shared" si="3"/>
        <v>-0.49194877000056109</v>
      </c>
      <c r="V43" s="2">
        <f t="shared" si="3"/>
        <v>0.33510662715434802</v>
      </c>
      <c r="W43" s="2">
        <f t="shared" si="3"/>
        <v>-4.0294404178376694E-2</v>
      </c>
      <c r="X43" s="2">
        <f t="shared" si="3"/>
        <v>-0.5631015469990871</v>
      </c>
      <c r="Y43" s="3">
        <f t="shared" si="3"/>
        <v>0.48251273864233368</v>
      </c>
    </row>
    <row r="44" spans="1:25">
      <c r="A44">
        <f t="shared" si="4"/>
        <v>39</v>
      </c>
      <c r="B44">
        <v>-0.40697299999999997</v>
      </c>
      <c r="C44">
        <v>-0.96152800000000005</v>
      </c>
      <c r="D44">
        <v>0.14758199999999999</v>
      </c>
      <c r="E44">
        <v>-1.1119999999999999E-3</v>
      </c>
      <c r="F44">
        <v>-1.97E-3</v>
      </c>
      <c r="G44">
        <v>-2.5399999999999999E-4</v>
      </c>
      <c r="H44">
        <v>-2.3800000000000001E-4</v>
      </c>
      <c r="I44">
        <v>-1.7700000000000001E-3</v>
      </c>
      <c r="J44">
        <v>1.2930000000000001E-3</v>
      </c>
      <c r="K44">
        <v>-9.1000000000000003E-5</v>
      </c>
      <c r="L44">
        <v>-2.0370000000000002E-3</v>
      </c>
      <c r="M44">
        <v>1.856E-3</v>
      </c>
      <c r="N44" s="1">
        <f t="shared" si="2"/>
        <v>-1.0378945918788924</v>
      </c>
      <c r="O44" s="2">
        <f t="shared" si="2"/>
        <v>-2.4521644215712781</v>
      </c>
      <c r="P44" s="2">
        <f t="shared" si="2"/>
        <v>0.37637523781349302</v>
      </c>
      <c r="Q44" s="2">
        <f t="shared" si="3"/>
        <v>-0.28359099649591701</v>
      </c>
      <c r="R44" s="2">
        <f t="shared" si="3"/>
        <v>-0.50240491285697531</v>
      </c>
      <c r="S44" s="2">
        <f t="shared" si="3"/>
        <v>-6.477708013485875E-2</v>
      </c>
      <c r="T44" s="2">
        <f t="shared" si="3"/>
        <v>-6.0696634142111745E-2</v>
      </c>
      <c r="U44" s="2">
        <f t="shared" si="3"/>
        <v>-0.45139933794763776</v>
      </c>
      <c r="V44" s="2">
        <f t="shared" si="3"/>
        <v>0.32975104178886755</v>
      </c>
      <c r="W44" s="2">
        <f t="shared" si="3"/>
        <v>-2.3207536583748606E-2</v>
      </c>
      <c r="X44" s="2">
        <f t="shared" si="3"/>
        <v>-0.51949178045160349</v>
      </c>
      <c r="Y44" s="3">
        <f t="shared" si="3"/>
        <v>0.47333173515865284</v>
      </c>
    </row>
    <row r="45" spans="1:25">
      <c r="A45">
        <f t="shared" si="4"/>
        <v>40</v>
      </c>
      <c r="B45">
        <v>-0.39748</v>
      </c>
      <c r="C45">
        <v>-0.938029</v>
      </c>
      <c r="D45">
        <v>0.143069</v>
      </c>
      <c r="E45">
        <v>-1.088E-3</v>
      </c>
      <c r="F45">
        <v>-1.934E-3</v>
      </c>
      <c r="G45">
        <v>-2.42E-4</v>
      </c>
      <c r="H45">
        <v>-1.8000000000000001E-4</v>
      </c>
      <c r="I45">
        <v>-1.629E-3</v>
      </c>
      <c r="J45">
        <v>1.2700000000000001E-3</v>
      </c>
      <c r="K45" s="13">
        <v>-3.3000000000000003E-5</v>
      </c>
      <c r="L45">
        <v>-1.8879999999999999E-3</v>
      </c>
      <c r="M45">
        <v>1.8220000000000001E-3</v>
      </c>
      <c r="N45" s="1">
        <f t="shared" si="2"/>
        <v>-1.0136847957481754</v>
      </c>
      <c r="O45" s="2">
        <f t="shared" si="2"/>
        <v>-2.3922354213315518</v>
      </c>
      <c r="P45" s="2">
        <f t="shared" si="2"/>
        <v>0.36486582983520105</v>
      </c>
      <c r="Q45" s="2">
        <f t="shared" si="3"/>
        <v>-0.27747032750679651</v>
      </c>
      <c r="R45" s="2">
        <f t="shared" si="3"/>
        <v>-0.49322390937329452</v>
      </c>
      <c r="S45" s="2">
        <f t="shared" si="3"/>
        <v>-6.1716745640298491E-2</v>
      </c>
      <c r="T45" s="2">
        <f t="shared" si="3"/>
        <v>-4.5905017418403846E-2</v>
      </c>
      <c r="U45" s="2">
        <f t="shared" si="3"/>
        <v>-0.41544040763655471</v>
      </c>
      <c r="V45" s="2">
        <f t="shared" si="3"/>
        <v>0.32388540067429372</v>
      </c>
      <c r="W45" s="2">
        <f t="shared" si="3"/>
        <v>-8.4159198600407045E-3</v>
      </c>
      <c r="X45" s="2">
        <f t="shared" si="3"/>
        <v>-0.48149262714414692</v>
      </c>
      <c r="Y45" s="3">
        <f t="shared" si="3"/>
        <v>0.46466078742406552</v>
      </c>
    </row>
    <row r="46" spans="1:25">
      <c r="A46">
        <f t="shared" si="4"/>
        <v>41</v>
      </c>
      <c r="B46">
        <v>-0.387461</v>
      </c>
      <c r="C46">
        <v>-0.91652</v>
      </c>
      <c r="D46">
        <v>0.141599</v>
      </c>
      <c r="E46">
        <v>-1.0640000000000001E-3</v>
      </c>
      <c r="F46">
        <v>-1.897E-3</v>
      </c>
      <c r="G46">
        <v>-2.31E-4</v>
      </c>
      <c r="H46">
        <v>-1.2999999999999999E-4</v>
      </c>
      <c r="I46">
        <v>-1.505E-3</v>
      </c>
      <c r="J46">
        <v>1.245E-3</v>
      </c>
      <c r="K46">
        <v>1.5999999999999999E-5</v>
      </c>
      <c r="L46">
        <v>-1.7589999999999999E-3</v>
      </c>
      <c r="M46">
        <v>1.7910000000000001E-3</v>
      </c>
      <c r="N46" s="1">
        <f t="shared" si="2"/>
        <v>-0.98813355299734273</v>
      </c>
      <c r="O46" s="2">
        <f t="shared" si="2"/>
        <v>-2.3373814757953046</v>
      </c>
      <c r="P46" s="2">
        <f t="shared" si="2"/>
        <v>0.36111692007936474</v>
      </c>
      <c r="Q46" s="2">
        <f t="shared" si="3"/>
        <v>-0.27134965851767606</v>
      </c>
      <c r="R46" s="2">
        <f t="shared" si="3"/>
        <v>-0.48378787801506712</v>
      </c>
      <c r="S46" s="2">
        <f t="shared" si="3"/>
        <v>-5.8911439020284923E-2</v>
      </c>
      <c r="T46" s="2">
        <f t="shared" si="3"/>
        <v>-3.3153623691069438E-2</v>
      </c>
      <c r="U46" s="2">
        <f t="shared" si="3"/>
        <v>-0.38381695119276538</v>
      </c>
      <c r="V46" s="2">
        <f t="shared" si="3"/>
        <v>0.31750970381062654</v>
      </c>
      <c r="W46" s="2">
        <f t="shared" si="3"/>
        <v>4.0804459927470072E-3</v>
      </c>
      <c r="X46" s="2">
        <f t="shared" si="3"/>
        <v>-0.44859403132762415</v>
      </c>
      <c r="Y46" s="3">
        <f t="shared" si="3"/>
        <v>0.45675492331311818</v>
      </c>
    </row>
    <row r="47" spans="1:25">
      <c r="A47">
        <f t="shared" si="4"/>
        <v>42</v>
      </c>
      <c r="B47">
        <v>-0.37711699999999998</v>
      </c>
      <c r="C47">
        <v>-0.89666999999999997</v>
      </c>
      <c r="D47">
        <v>0.14243600000000001</v>
      </c>
      <c r="E47">
        <v>-1.041E-3</v>
      </c>
      <c r="F47">
        <v>-1.861E-3</v>
      </c>
      <c r="G47">
        <v>-2.2000000000000001E-4</v>
      </c>
      <c r="H47">
        <v>-8.7999999999999998E-5</v>
      </c>
      <c r="I47">
        <v>-1.3960000000000001E-3</v>
      </c>
      <c r="J47">
        <v>1.219E-3</v>
      </c>
      <c r="K47">
        <v>5.7000000000000003E-5</v>
      </c>
      <c r="L47">
        <v>-1.6490000000000001E-3</v>
      </c>
      <c r="M47">
        <v>1.763E-3</v>
      </c>
      <c r="N47" s="1">
        <f t="shared" si="2"/>
        <v>-0.96175346965423325</v>
      </c>
      <c r="O47" s="2">
        <f t="shared" si="2"/>
        <v>-2.2867584426977872</v>
      </c>
      <c r="P47" s="2">
        <f t="shared" si="2"/>
        <v>0.3632515033893205</v>
      </c>
      <c r="Q47" s="2">
        <f t="shared" si="3"/>
        <v>-0.26548401740310218</v>
      </c>
      <c r="R47" s="2">
        <f t="shared" si="3"/>
        <v>-0.47460687453138639</v>
      </c>
      <c r="S47" s="2">
        <f t="shared" si="3"/>
        <v>-5.6106132400271361E-2</v>
      </c>
      <c r="T47" s="2">
        <f t="shared" si="3"/>
        <v>-2.2442452960108543E-2</v>
      </c>
      <c r="U47" s="2">
        <f t="shared" si="3"/>
        <v>-0.35601891286717641</v>
      </c>
      <c r="V47" s="2">
        <f t="shared" si="3"/>
        <v>0.31087897907241269</v>
      </c>
      <c r="W47" s="2">
        <f t="shared" ref="W47:Y65" si="5">100*K47*$Q$3</f>
        <v>1.4536588849161215E-2</v>
      </c>
      <c r="X47" s="2">
        <f t="shared" si="5"/>
        <v>-0.42054096512748851</v>
      </c>
      <c r="Y47" s="3">
        <f t="shared" si="5"/>
        <v>0.44961414282581097</v>
      </c>
    </row>
    <row r="48" spans="1:25">
      <c r="A48">
        <f t="shared" si="4"/>
        <v>43</v>
      </c>
      <c r="B48">
        <v>-0.36661700000000003</v>
      </c>
      <c r="C48">
        <v>-0.87814400000000004</v>
      </c>
      <c r="D48">
        <v>0.14491000000000001</v>
      </c>
      <c r="E48">
        <v>-1.0169999999999999E-3</v>
      </c>
      <c r="F48">
        <v>-1.825E-3</v>
      </c>
      <c r="G48">
        <v>-2.1000000000000001E-4</v>
      </c>
      <c r="H48">
        <v>-5.3999999999999998E-5</v>
      </c>
      <c r="I48">
        <v>-1.3010000000000001E-3</v>
      </c>
      <c r="J48">
        <v>1.194E-3</v>
      </c>
      <c r="K48">
        <v>9.2E-5</v>
      </c>
      <c r="L48">
        <v>-1.554E-3</v>
      </c>
      <c r="M48">
        <v>1.738E-3</v>
      </c>
      <c r="N48" s="1">
        <f t="shared" si="2"/>
        <v>-0.93497554282683115</v>
      </c>
      <c r="O48" s="2">
        <f t="shared" si="2"/>
        <v>-2.2395119786592677</v>
      </c>
      <c r="P48" s="2">
        <f t="shared" si="2"/>
        <v>0.36956089300560557</v>
      </c>
      <c r="Q48" s="2">
        <f t="shared" ref="Q48:V65" si="6">100*E48*$Q$3</f>
        <v>-0.25936334841398162</v>
      </c>
      <c r="R48" s="2">
        <f t="shared" si="6"/>
        <v>-0.46542587104770555</v>
      </c>
      <c r="S48" s="2">
        <f t="shared" si="6"/>
        <v>-5.3555853654804482E-2</v>
      </c>
      <c r="T48" s="2">
        <f t="shared" si="6"/>
        <v>-1.377150522552115E-2</v>
      </c>
      <c r="U48" s="2">
        <f t="shared" si="6"/>
        <v>-0.33179126478524107</v>
      </c>
      <c r="V48" s="2">
        <f t="shared" si="6"/>
        <v>0.30450328220874545</v>
      </c>
      <c r="W48" s="2">
        <f t="shared" si="5"/>
        <v>2.3462564458295292E-2</v>
      </c>
      <c r="X48" s="2">
        <f t="shared" si="5"/>
        <v>-0.39631331704555317</v>
      </c>
      <c r="Y48" s="3">
        <f t="shared" si="5"/>
        <v>0.44323844596214373</v>
      </c>
    </row>
    <row r="49" spans="1:34">
      <c r="A49">
        <f t="shared" si="4"/>
        <v>44</v>
      </c>
      <c r="B49">
        <v>-0.35609400000000002</v>
      </c>
      <c r="C49">
        <v>-0.86062700000000003</v>
      </c>
      <c r="D49">
        <v>0.14843899999999999</v>
      </c>
      <c r="E49">
        <v>-9.9500000000000001E-4</v>
      </c>
      <c r="F49">
        <v>-1.789E-3</v>
      </c>
      <c r="G49">
        <v>-2.0000000000000001E-4</v>
      </c>
      <c r="H49">
        <v>-2.5000000000000001E-5</v>
      </c>
      <c r="I49">
        <v>-1.2199999999999999E-3</v>
      </c>
      <c r="J49">
        <v>1.1689999999999999E-3</v>
      </c>
      <c r="K49">
        <v>1.2E-4</v>
      </c>
      <c r="L49">
        <v>-1.475E-3</v>
      </c>
      <c r="M49">
        <v>1.7149999999999999E-3</v>
      </c>
      <c r="N49" s="1">
        <f t="shared" si="2"/>
        <v>-0.90813895958828317</v>
      </c>
      <c r="O49" s="2">
        <f t="shared" si="2"/>
        <v>-2.1948387458749243</v>
      </c>
      <c r="P49" s="2">
        <f t="shared" si="2"/>
        <v>0.37856082669835817</v>
      </c>
      <c r="Q49" s="2">
        <f t="shared" si="6"/>
        <v>-0.25375273517395458</v>
      </c>
      <c r="R49" s="2">
        <f t="shared" si="6"/>
        <v>-0.45624486756402483</v>
      </c>
      <c r="S49" s="2">
        <f t="shared" si="6"/>
        <v>-5.1005574909337596E-2</v>
      </c>
      <c r="T49" s="2">
        <f t="shared" si="6"/>
        <v>-6.3756968636671995E-3</v>
      </c>
      <c r="U49" s="2">
        <f t="shared" si="6"/>
        <v>-0.31113400694695931</v>
      </c>
      <c r="V49" s="2">
        <f t="shared" si="6"/>
        <v>0.29812758534507822</v>
      </c>
      <c r="W49" s="2">
        <f t="shared" si="5"/>
        <v>3.0603344945602559E-2</v>
      </c>
      <c r="X49" s="2">
        <f t="shared" si="5"/>
        <v>-0.37616611495636476</v>
      </c>
      <c r="Y49" s="3">
        <f t="shared" si="5"/>
        <v>0.43737280484756985</v>
      </c>
    </row>
    <row r="50" spans="1:34">
      <c r="A50">
        <f t="shared" si="4"/>
        <v>45</v>
      </c>
      <c r="B50">
        <v>-0.34565600000000002</v>
      </c>
      <c r="C50">
        <v>-0.84384400000000004</v>
      </c>
      <c r="D50">
        <v>0.152532</v>
      </c>
      <c r="E50">
        <v>-9.7300000000000002E-4</v>
      </c>
      <c r="F50">
        <v>-1.7539999999999999E-3</v>
      </c>
      <c r="G50">
        <v>-1.92E-4</v>
      </c>
      <c r="H50" s="13">
        <v>-2.0999999999999998E-6</v>
      </c>
      <c r="I50">
        <v>-1.15E-3</v>
      </c>
      <c r="J50">
        <v>1.1460000000000001E-3</v>
      </c>
      <c r="K50">
        <v>1.4300000000000001E-4</v>
      </c>
      <c r="L50">
        <v>-1.408E-3</v>
      </c>
      <c r="M50">
        <v>1.694E-3</v>
      </c>
      <c r="N50" s="1">
        <f t="shared" si="2"/>
        <v>-0.88151915004309989</v>
      </c>
      <c r="O50" s="2">
        <f t="shared" si="2"/>
        <v>-2.1520374176897539</v>
      </c>
      <c r="P50" s="2">
        <f t="shared" si="2"/>
        <v>0.3889991176035541</v>
      </c>
      <c r="Q50" s="2">
        <f t="shared" si="6"/>
        <v>-0.2481421219339274</v>
      </c>
      <c r="R50" s="2">
        <f t="shared" si="6"/>
        <v>-0.44731889195489072</v>
      </c>
      <c r="S50" s="2">
        <f t="shared" si="6"/>
        <v>-4.8965351912964097E-2</v>
      </c>
      <c r="T50" s="2">
        <f t="shared" si="6"/>
        <v>-5.3555853654804471E-4</v>
      </c>
      <c r="U50" s="2">
        <f t="shared" si="6"/>
        <v>-0.29328205572869115</v>
      </c>
      <c r="V50" s="2">
        <f t="shared" si="6"/>
        <v>0.29226194423050444</v>
      </c>
      <c r="W50" s="2">
        <f t="shared" si="5"/>
        <v>3.646898606017638E-2</v>
      </c>
      <c r="X50" s="2">
        <f t="shared" si="5"/>
        <v>-0.35907924736173669</v>
      </c>
      <c r="Y50" s="3">
        <f t="shared" si="5"/>
        <v>0.43201721948208943</v>
      </c>
    </row>
    <row r="51" spans="1:34">
      <c r="A51">
        <f t="shared" si="4"/>
        <v>46</v>
      </c>
      <c r="B51">
        <v>-0.33538699999999999</v>
      </c>
      <c r="C51">
        <v>-0.82756399999999997</v>
      </c>
      <c r="D51">
        <v>0.15679000000000001</v>
      </c>
      <c r="E51">
        <v>-9.5100000000000002E-4</v>
      </c>
      <c r="F51">
        <v>-1.7179999999999999E-3</v>
      </c>
      <c r="G51">
        <v>-1.83E-4</v>
      </c>
      <c r="H51">
        <v>1.5999999999999999E-5</v>
      </c>
      <c r="I51">
        <v>-1.091E-3</v>
      </c>
      <c r="J51">
        <v>1.124E-3</v>
      </c>
      <c r="K51">
        <v>1.6100000000000001E-4</v>
      </c>
      <c r="L51">
        <v>-1.353E-3</v>
      </c>
      <c r="M51">
        <v>1.6750000000000001E-3</v>
      </c>
      <c r="N51" s="1">
        <f t="shared" si="2"/>
        <v>-0.85533033760590038</v>
      </c>
      <c r="O51" s="2">
        <f t="shared" si="2"/>
        <v>-2.110518879713553</v>
      </c>
      <c r="P51" s="2">
        <f t="shared" si="2"/>
        <v>0.39985820450175213</v>
      </c>
      <c r="Q51" s="2">
        <f t="shared" si="6"/>
        <v>-0.24253150869390028</v>
      </c>
      <c r="R51" s="2">
        <f t="shared" si="6"/>
        <v>-0.43813788847120988</v>
      </c>
      <c r="S51" s="2">
        <f t="shared" si="6"/>
        <v>-4.6670101042043902E-2</v>
      </c>
      <c r="T51" s="2">
        <f t="shared" si="6"/>
        <v>4.0804459927470072E-3</v>
      </c>
      <c r="U51" s="2">
        <f t="shared" si="6"/>
        <v>-0.27823541113043659</v>
      </c>
      <c r="V51" s="2">
        <f t="shared" si="6"/>
        <v>0.28665133099047729</v>
      </c>
      <c r="W51" s="2">
        <f t="shared" si="5"/>
        <v>4.1059487802016764E-2</v>
      </c>
      <c r="X51" s="2">
        <f t="shared" si="5"/>
        <v>-0.34505271426166884</v>
      </c>
      <c r="Y51" s="3">
        <f t="shared" si="5"/>
        <v>0.42717168986570242</v>
      </c>
    </row>
    <row r="52" spans="1:34">
      <c r="A52">
        <f t="shared" si="4"/>
        <v>47</v>
      </c>
      <c r="B52">
        <v>-0.325351</v>
      </c>
      <c r="C52">
        <v>-0.81160200000000005</v>
      </c>
      <c r="D52">
        <v>0.16090099999999999</v>
      </c>
      <c r="E52">
        <v>-9.2900000000000003E-4</v>
      </c>
      <c r="F52">
        <v>-1.684E-3</v>
      </c>
      <c r="G52">
        <v>-1.75E-4</v>
      </c>
      <c r="H52">
        <v>3.1000000000000001E-5</v>
      </c>
      <c r="I52">
        <v>-1.042E-3</v>
      </c>
      <c r="J52">
        <v>1.1039999999999999E-3</v>
      </c>
      <c r="K52">
        <v>1.76E-4</v>
      </c>
      <c r="L52">
        <v>-1.307E-3</v>
      </c>
      <c r="M52">
        <v>1.658E-3</v>
      </c>
      <c r="N52" s="1">
        <f t="shared" si="2"/>
        <v>-0.82973574011639484</v>
      </c>
      <c r="O52" s="2">
        <f t="shared" si="2"/>
        <v>-2.0698113303784109</v>
      </c>
      <c r="P52" s="2">
        <f t="shared" si="2"/>
        <v>0.41034240042436643</v>
      </c>
      <c r="Q52" s="2">
        <f t="shared" si="6"/>
        <v>-0.23692089545387313</v>
      </c>
      <c r="R52" s="2">
        <f t="shared" si="6"/>
        <v>-0.42946694073662256</v>
      </c>
      <c r="S52" s="2">
        <f t="shared" si="6"/>
        <v>-4.4629878045670389E-2</v>
      </c>
      <c r="T52" s="2">
        <f t="shared" si="6"/>
        <v>7.905864110947328E-3</v>
      </c>
      <c r="U52" s="2">
        <f t="shared" si="6"/>
        <v>-0.26573904527764886</v>
      </c>
      <c r="V52" s="2">
        <f t="shared" si="6"/>
        <v>0.28155077349954355</v>
      </c>
      <c r="W52" s="2">
        <f t="shared" si="5"/>
        <v>4.4884905920217086E-2</v>
      </c>
      <c r="X52" s="2">
        <f t="shared" si="5"/>
        <v>-0.33332143203252124</v>
      </c>
      <c r="Y52" s="3">
        <f t="shared" si="5"/>
        <v>0.4228362159984087</v>
      </c>
    </row>
    <row r="53" spans="1:34">
      <c r="A53">
        <f t="shared" si="4"/>
        <v>48</v>
      </c>
      <c r="B53">
        <v>-0.31559500000000001</v>
      </c>
      <c r="C53">
        <v>-0.79581900000000005</v>
      </c>
      <c r="D53">
        <v>0.164629</v>
      </c>
      <c r="E53">
        <v>-9.0799999999999995E-4</v>
      </c>
      <c r="F53">
        <v>-1.6490000000000001E-3</v>
      </c>
      <c r="G53">
        <v>-1.6699999999999999E-4</v>
      </c>
      <c r="H53">
        <v>4.1999999999999998E-5</v>
      </c>
      <c r="I53">
        <v>-1E-3</v>
      </c>
      <c r="J53">
        <v>1.085E-3</v>
      </c>
      <c r="K53">
        <v>1.8699999999999999E-4</v>
      </c>
      <c r="L53">
        <v>-1.268E-3</v>
      </c>
      <c r="M53">
        <v>1.6410000000000001E-3</v>
      </c>
      <c r="N53" s="1">
        <f t="shared" si="2"/>
        <v>-0.80485522067561999</v>
      </c>
      <c r="O53" s="2">
        <f t="shared" si="2"/>
        <v>-2.029560280938707</v>
      </c>
      <c r="P53" s="2">
        <f t="shared" si="2"/>
        <v>0.41984983958746697</v>
      </c>
      <c r="Q53" s="2">
        <f t="shared" si="6"/>
        <v>-0.23156531008839268</v>
      </c>
      <c r="R53" s="2">
        <f t="shared" si="6"/>
        <v>-0.42054096512748851</v>
      </c>
      <c r="S53" s="2">
        <f t="shared" si="6"/>
        <v>-4.258965504929689E-2</v>
      </c>
      <c r="T53" s="2">
        <f t="shared" si="6"/>
        <v>1.0711170730960895E-2</v>
      </c>
      <c r="U53" s="2">
        <f t="shared" si="6"/>
        <v>-0.25502787454668802</v>
      </c>
      <c r="V53" s="2">
        <f t="shared" si="6"/>
        <v>0.27670524388315648</v>
      </c>
      <c r="W53" s="2">
        <f t="shared" si="5"/>
        <v>4.7690212540230648E-2</v>
      </c>
      <c r="X53" s="2">
        <f t="shared" si="5"/>
        <v>-0.32337534492520037</v>
      </c>
      <c r="Y53" s="3">
        <f t="shared" si="5"/>
        <v>0.41850074213111504</v>
      </c>
    </row>
    <row r="54" spans="1:34">
      <c r="A54">
        <f t="shared" si="4"/>
        <v>49</v>
      </c>
      <c r="B54">
        <v>-0.30615399999999998</v>
      </c>
      <c r="C54">
        <v>-0.780115</v>
      </c>
      <c r="D54">
        <v>0.16780800000000001</v>
      </c>
      <c r="E54">
        <v>-8.8800000000000001E-4</v>
      </c>
      <c r="F54">
        <v>-1.616E-3</v>
      </c>
      <c r="G54">
        <v>-1.6000000000000001E-4</v>
      </c>
      <c r="H54">
        <v>5.1E-5</v>
      </c>
      <c r="I54">
        <v>-9.6599999999999995E-4</v>
      </c>
      <c r="J54">
        <v>1.067E-3</v>
      </c>
      <c r="K54">
        <v>1.95E-4</v>
      </c>
      <c r="L54">
        <v>-1.2359999999999999E-3</v>
      </c>
      <c r="M54">
        <v>1.6249999999999999E-3</v>
      </c>
      <c r="N54" s="1">
        <f t="shared" si="2"/>
        <v>-0.78077803903966703</v>
      </c>
      <c r="O54" s="2">
        <f t="shared" si="2"/>
        <v>-1.9895107035198949</v>
      </c>
      <c r="P54" s="2">
        <f t="shared" si="2"/>
        <v>0.42795717571930619</v>
      </c>
      <c r="Q54" s="2">
        <f t="shared" si="6"/>
        <v>-0.22646475259745893</v>
      </c>
      <c r="R54" s="2">
        <f t="shared" si="6"/>
        <v>-0.41212504526744775</v>
      </c>
      <c r="S54" s="2">
        <f t="shared" si="6"/>
        <v>-4.0804459927470081E-2</v>
      </c>
      <c r="T54" s="2">
        <f t="shared" si="6"/>
        <v>1.3006421601881087E-2</v>
      </c>
      <c r="U54" s="2">
        <f t="shared" si="6"/>
        <v>-0.24635692681210056</v>
      </c>
      <c r="V54" s="2">
        <f t="shared" si="6"/>
        <v>0.27211474214131609</v>
      </c>
      <c r="W54" s="2">
        <f t="shared" si="5"/>
        <v>4.9730435536604153E-2</v>
      </c>
      <c r="X54" s="2">
        <f t="shared" si="5"/>
        <v>-0.31521445293970629</v>
      </c>
      <c r="Y54" s="3">
        <f t="shared" si="5"/>
        <v>0.41442029613836801</v>
      </c>
      <c r="AH54" s="13"/>
    </row>
    <row r="55" spans="1:34">
      <c r="A55">
        <f t="shared" si="4"/>
        <v>50</v>
      </c>
      <c r="B55">
        <v>-0.29704799999999998</v>
      </c>
      <c r="C55">
        <v>-0.76442500000000002</v>
      </c>
      <c r="D55">
        <v>0.17032800000000001</v>
      </c>
      <c r="E55">
        <v>-8.6799999999999996E-4</v>
      </c>
      <c r="F55">
        <v>-1.583E-3</v>
      </c>
      <c r="G55">
        <v>-1.5300000000000001E-4</v>
      </c>
      <c r="H55">
        <v>5.7000000000000003E-5</v>
      </c>
      <c r="I55">
        <v>-9.3700000000000001E-4</v>
      </c>
      <c r="J55">
        <v>1.0510000000000001E-3</v>
      </c>
      <c r="K55">
        <v>2.0000000000000001E-4</v>
      </c>
      <c r="L55">
        <v>-1.209E-3</v>
      </c>
      <c r="M55">
        <v>1.609E-3</v>
      </c>
      <c r="N55" s="1">
        <f t="shared" si="2"/>
        <v>-0.75755520078344563</v>
      </c>
      <c r="O55" s="2">
        <f t="shared" si="2"/>
        <v>-1.9494968300035196</v>
      </c>
      <c r="P55" s="2">
        <f t="shared" si="2"/>
        <v>0.43438387815788271</v>
      </c>
      <c r="Q55" s="2">
        <f t="shared" si="6"/>
        <v>-0.22136419510652516</v>
      </c>
      <c r="R55" s="2">
        <f t="shared" si="6"/>
        <v>-0.40370912540740705</v>
      </c>
      <c r="S55" s="2">
        <f t="shared" si="6"/>
        <v>-3.9019264805643265E-2</v>
      </c>
      <c r="T55" s="2">
        <f t="shared" si="6"/>
        <v>1.4536588849161215E-2</v>
      </c>
      <c r="U55" s="2">
        <f t="shared" si="6"/>
        <v>-0.23896111845024665</v>
      </c>
      <c r="V55" s="2">
        <f t="shared" si="6"/>
        <v>0.26803429614856911</v>
      </c>
      <c r="W55" s="2">
        <f t="shared" si="5"/>
        <v>5.1005574909337596E-2</v>
      </c>
      <c r="X55" s="2">
        <f t="shared" si="5"/>
        <v>-0.30832870032694581</v>
      </c>
      <c r="Y55" s="3">
        <f t="shared" si="5"/>
        <v>0.41033985014562091</v>
      </c>
    </row>
    <row r="56" spans="1:34">
      <c r="A56">
        <f t="shared" si="4"/>
        <v>51</v>
      </c>
      <c r="B56">
        <v>-0.28829100000000002</v>
      </c>
      <c r="C56">
        <v>-0.74870999999999999</v>
      </c>
      <c r="D56">
        <v>0.172128</v>
      </c>
      <c r="E56">
        <v>-8.4800000000000001E-4</v>
      </c>
      <c r="F56">
        <v>-1.5510000000000001E-3</v>
      </c>
      <c r="G56">
        <v>-1.46E-4</v>
      </c>
      <c r="H56">
        <v>6.0999999999999999E-5</v>
      </c>
      <c r="I56">
        <v>-9.1399999999999999E-4</v>
      </c>
      <c r="J56">
        <v>1.0349999999999999E-3</v>
      </c>
      <c r="K56">
        <v>2.04E-4</v>
      </c>
      <c r="L56">
        <v>-1.186E-3</v>
      </c>
      <c r="M56">
        <v>1.593E-3</v>
      </c>
      <c r="N56" s="1">
        <f t="shared" si="2"/>
        <v>-0.73522240980939235</v>
      </c>
      <c r="O56" s="2">
        <f t="shared" si="2"/>
        <v>-1.9094191995185075</v>
      </c>
      <c r="P56" s="2">
        <f t="shared" si="2"/>
        <v>0.4389743798997231</v>
      </c>
      <c r="Q56" s="2">
        <f t="shared" si="6"/>
        <v>-0.21626363761559142</v>
      </c>
      <c r="R56" s="2">
        <f t="shared" si="6"/>
        <v>-0.39554823342191309</v>
      </c>
      <c r="S56" s="2">
        <f t="shared" si="6"/>
        <v>-3.7234069683816443E-2</v>
      </c>
      <c r="T56" s="2">
        <f t="shared" si="6"/>
        <v>1.5556700347347966E-2</v>
      </c>
      <c r="U56" s="2">
        <f t="shared" si="6"/>
        <v>-0.23309547733567279</v>
      </c>
      <c r="V56" s="2">
        <f t="shared" si="6"/>
        <v>0.26395385015582207</v>
      </c>
      <c r="W56" s="2">
        <f t="shared" si="5"/>
        <v>5.2025686407524349E-2</v>
      </c>
      <c r="X56" s="2">
        <f t="shared" si="5"/>
        <v>-0.30246305921237193</v>
      </c>
      <c r="Y56" s="3">
        <f t="shared" si="5"/>
        <v>0.40625940415287393</v>
      </c>
    </row>
    <row r="57" spans="1:34">
      <c r="A57">
        <f t="shared" si="4"/>
        <v>52</v>
      </c>
      <c r="B57">
        <v>-0.27988800000000003</v>
      </c>
      <c r="C57">
        <v>-0.732958</v>
      </c>
      <c r="D57">
        <v>0.173182</v>
      </c>
      <c r="E57">
        <v>-8.2899999999999998E-4</v>
      </c>
      <c r="F57">
        <v>-1.519E-3</v>
      </c>
      <c r="G57">
        <v>-1.3999999999999999E-4</v>
      </c>
      <c r="H57">
        <v>6.3E-5</v>
      </c>
      <c r="I57">
        <v>-8.9400000000000005E-4</v>
      </c>
      <c r="J57">
        <v>1.0200000000000001E-3</v>
      </c>
      <c r="K57">
        <v>2.05E-4</v>
      </c>
      <c r="L57">
        <v>-1.1659999999999999E-3</v>
      </c>
      <c r="M57">
        <v>1.5770000000000001E-3</v>
      </c>
      <c r="N57" s="1">
        <f t="shared" si="2"/>
        <v>-0.71379241751123412</v>
      </c>
      <c r="O57" s="2">
        <f t="shared" si="2"/>
        <v>-1.8692472087199132</v>
      </c>
      <c r="P57" s="2">
        <f t="shared" si="2"/>
        <v>0.44166237369744521</v>
      </c>
      <c r="Q57" s="2">
        <f t="shared" si="6"/>
        <v>-0.21141810799920435</v>
      </c>
      <c r="R57" s="2">
        <f t="shared" si="6"/>
        <v>-0.38738734143641906</v>
      </c>
      <c r="S57" s="2">
        <f t="shared" si="6"/>
        <v>-3.5703902436536317E-2</v>
      </c>
      <c r="T57" s="2">
        <f t="shared" si="6"/>
        <v>1.6066756096441343E-2</v>
      </c>
      <c r="U57" s="2">
        <f t="shared" si="6"/>
        <v>-0.22799491984473907</v>
      </c>
      <c r="V57" s="2">
        <f t="shared" si="6"/>
        <v>0.26012843203762176</v>
      </c>
      <c r="W57" s="2">
        <f t="shared" si="5"/>
        <v>5.2280714282071039E-2</v>
      </c>
      <c r="X57" s="2">
        <f t="shared" si="5"/>
        <v>-0.29736250172143819</v>
      </c>
      <c r="Y57" s="3">
        <f t="shared" si="5"/>
        <v>0.40217895816012694</v>
      </c>
    </row>
    <row r="58" spans="1:34">
      <c r="A58">
        <f t="shared" si="4"/>
        <v>53</v>
      </c>
      <c r="B58">
        <v>-0.27183600000000002</v>
      </c>
      <c r="C58">
        <v>-0.71716999999999997</v>
      </c>
      <c r="D58">
        <v>0.17349800000000001</v>
      </c>
      <c r="E58">
        <v>-8.1099999999999998E-4</v>
      </c>
      <c r="F58">
        <v>-1.488E-3</v>
      </c>
      <c r="G58">
        <v>-1.3300000000000001E-4</v>
      </c>
      <c r="H58">
        <v>6.3999999999999997E-5</v>
      </c>
      <c r="I58">
        <v>-8.7699999999999996E-4</v>
      </c>
      <c r="J58">
        <v>1.0059999999999999E-3</v>
      </c>
      <c r="K58">
        <v>2.05E-4</v>
      </c>
      <c r="L58">
        <v>-1.1490000000000001E-3</v>
      </c>
      <c r="M58">
        <v>1.5590000000000001E-3</v>
      </c>
      <c r="N58" s="1">
        <f t="shared" si="2"/>
        <v>-0.69325757305273483</v>
      </c>
      <c r="O58" s="2">
        <f t="shared" si="2"/>
        <v>-1.8289834078864822</v>
      </c>
      <c r="P58" s="2">
        <f t="shared" si="2"/>
        <v>0.44246826178101273</v>
      </c>
      <c r="Q58" s="2">
        <f t="shared" si="6"/>
        <v>-0.20682760625736393</v>
      </c>
      <c r="R58" s="2">
        <f t="shared" si="6"/>
        <v>-0.37948147732547166</v>
      </c>
      <c r="S58" s="2">
        <f t="shared" si="6"/>
        <v>-3.3918707314709508E-2</v>
      </c>
      <c r="T58" s="2">
        <f t="shared" si="6"/>
        <v>1.6321783970988029E-2</v>
      </c>
      <c r="U58" s="2">
        <f t="shared" si="6"/>
        <v>-0.22365944597744536</v>
      </c>
      <c r="V58" s="2">
        <f t="shared" si="6"/>
        <v>0.25655804179396807</v>
      </c>
      <c r="W58" s="2">
        <f t="shared" si="5"/>
        <v>5.2280714282071039E-2</v>
      </c>
      <c r="X58" s="2">
        <f t="shared" si="5"/>
        <v>-0.29302702785414447</v>
      </c>
      <c r="Y58" s="3">
        <f t="shared" si="5"/>
        <v>0.39758845641828661</v>
      </c>
    </row>
    <row r="59" spans="1:34">
      <c r="A59">
        <f t="shared" si="4"/>
        <v>54</v>
      </c>
      <c r="B59">
        <v>-0.264131</v>
      </c>
      <c r="C59">
        <v>-0.70136200000000004</v>
      </c>
      <c r="D59">
        <v>0.1731</v>
      </c>
      <c r="E59">
        <v>-7.9199999999999995E-4</v>
      </c>
      <c r="F59">
        <v>-1.4580000000000001E-3</v>
      </c>
      <c r="G59">
        <v>-1.27E-4</v>
      </c>
      <c r="H59">
        <v>6.3999999999999997E-5</v>
      </c>
      <c r="I59">
        <v>-8.6300000000000005E-4</v>
      </c>
      <c r="J59">
        <v>9.9200000000000004E-4</v>
      </c>
      <c r="K59">
        <v>2.04E-4</v>
      </c>
      <c r="L59">
        <v>-1.1329999999999999E-3</v>
      </c>
      <c r="M59">
        <v>1.5410000000000001E-3</v>
      </c>
      <c r="N59" s="1">
        <f t="shared" si="2"/>
        <v>-0.67360767531891241</v>
      </c>
      <c r="O59" s="2">
        <f t="shared" si="2"/>
        <v>-1.7886686014781419</v>
      </c>
      <c r="P59" s="2">
        <f t="shared" si="2"/>
        <v>0.44145325084031689</v>
      </c>
      <c r="Q59" s="2">
        <f t="shared" si="6"/>
        <v>-0.20198207664097687</v>
      </c>
      <c r="R59" s="2">
        <f t="shared" si="6"/>
        <v>-0.3718306410890711</v>
      </c>
      <c r="S59" s="2">
        <f t="shared" si="6"/>
        <v>-3.2388540067429375E-2</v>
      </c>
      <c r="T59" s="2">
        <f t="shared" si="6"/>
        <v>1.6321783970988029E-2</v>
      </c>
      <c r="U59" s="2">
        <f t="shared" si="6"/>
        <v>-0.22008905573379173</v>
      </c>
      <c r="V59" s="2">
        <f t="shared" si="6"/>
        <v>0.2529876515503145</v>
      </c>
      <c r="W59" s="2">
        <f t="shared" si="5"/>
        <v>5.2025686407524349E-2</v>
      </c>
      <c r="X59" s="2">
        <f t="shared" si="5"/>
        <v>-0.28894658186139743</v>
      </c>
      <c r="Y59" s="3">
        <f t="shared" si="5"/>
        <v>0.39299795467644622</v>
      </c>
    </row>
    <row r="60" spans="1:34">
      <c r="A60">
        <f t="shared" si="4"/>
        <v>55</v>
      </c>
      <c r="B60">
        <v>-0.25676199999999999</v>
      </c>
      <c r="C60">
        <v>-0.685558</v>
      </c>
      <c r="D60">
        <v>0.17203499999999999</v>
      </c>
      <c r="E60">
        <v>-7.7499999999999997E-4</v>
      </c>
      <c r="F60">
        <v>-1.428E-3</v>
      </c>
      <c r="G60">
        <v>-1.21E-4</v>
      </c>
      <c r="H60">
        <v>6.3999999999999997E-5</v>
      </c>
      <c r="I60">
        <v>-8.4999999999999995E-4</v>
      </c>
      <c r="J60">
        <v>9.7799999999999992E-4</v>
      </c>
      <c r="K60">
        <v>2.02E-4</v>
      </c>
      <c r="L60">
        <v>-1.1180000000000001E-3</v>
      </c>
      <c r="M60">
        <v>1.523E-3</v>
      </c>
      <c r="N60" s="1">
        <f t="shared" si="2"/>
        <v>-0.65481467124356696</v>
      </c>
      <c r="O60" s="2">
        <f t="shared" si="2"/>
        <v>-1.7483639961847832</v>
      </c>
      <c r="P60" s="2">
        <f t="shared" si="2"/>
        <v>0.43873720397639465</v>
      </c>
      <c r="Q60" s="2">
        <f t="shared" si="6"/>
        <v>-0.19764660277368318</v>
      </c>
      <c r="R60" s="2">
        <f t="shared" si="6"/>
        <v>-0.36417980485267049</v>
      </c>
      <c r="S60" s="2">
        <f t="shared" si="6"/>
        <v>-3.0858372820149246E-2</v>
      </c>
      <c r="T60" s="2">
        <f t="shared" si="6"/>
        <v>1.6321783970988029E-2</v>
      </c>
      <c r="U60" s="2">
        <f t="shared" si="6"/>
        <v>-0.21677369336468477</v>
      </c>
      <c r="V60" s="2">
        <f t="shared" si="6"/>
        <v>0.24941726130666084</v>
      </c>
      <c r="W60" s="2">
        <f t="shared" si="5"/>
        <v>5.1515630658430969E-2</v>
      </c>
      <c r="X60" s="2">
        <f t="shared" si="5"/>
        <v>-0.28512116374319718</v>
      </c>
      <c r="Y60" s="3">
        <f t="shared" si="5"/>
        <v>0.38840745293460577</v>
      </c>
    </row>
    <row r="61" spans="1:34">
      <c r="A61">
        <f t="shared" si="4"/>
        <v>56</v>
      </c>
      <c r="B61">
        <v>-0.24971699999999999</v>
      </c>
      <c r="C61">
        <v>-0.66978899999999997</v>
      </c>
      <c r="D61">
        <v>0.17035500000000001</v>
      </c>
      <c r="E61">
        <v>-7.5699999999999997E-4</v>
      </c>
      <c r="F61">
        <v>-1.3990000000000001E-3</v>
      </c>
      <c r="G61">
        <v>-1.15E-4</v>
      </c>
      <c r="H61">
        <v>6.2000000000000003E-5</v>
      </c>
      <c r="I61">
        <v>-8.3900000000000001E-4</v>
      </c>
      <c r="J61">
        <v>9.6400000000000001E-4</v>
      </c>
      <c r="K61">
        <v>2.0000000000000001E-4</v>
      </c>
      <c r="L61">
        <v>-1.1039999999999999E-3</v>
      </c>
      <c r="M61">
        <v>1.503E-3</v>
      </c>
      <c r="N61" s="1">
        <f t="shared" si="2"/>
        <v>-0.63684795748175282</v>
      </c>
      <c r="O61" s="2">
        <f t="shared" si="2"/>
        <v>-1.7081486506475159</v>
      </c>
      <c r="P61" s="2">
        <f t="shared" si="2"/>
        <v>0.43445273568401033</v>
      </c>
      <c r="Q61" s="2">
        <f t="shared" si="6"/>
        <v>-0.19305610103184281</v>
      </c>
      <c r="R61" s="2">
        <f t="shared" si="6"/>
        <v>-0.35678399649081649</v>
      </c>
      <c r="S61" s="2">
        <f t="shared" si="6"/>
        <v>-2.9328205572869116E-2</v>
      </c>
      <c r="T61" s="2">
        <f t="shared" si="6"/>
        <v>1.5811728221894656E-2</v>
      </c>
      <c r="U61" s="2">
        <f t="shared" si="6"/>
        <v>-0.21396838674467122</v>
      </c>
      <c r="V61" s="2">
        <f t="shared" si="6"/>
        <v>0.24584687106300721</v>
      </c>
      <c r="W61" s="2">
        <f t="shared" si="5"/>
        <v>5.1005574909337596E-2</v>
      </c>
      <c r="X61" s="2">
        <f t="shared" si="5"/>
        <v>-0.28155077349954355</v>
      </c>
      <c r="Y61" s="3">
        <f t="shared" si="5"/>
        <v>0.38330689544367202</v>
      </c>
    </row>
    <row r="62" spans="1:34">
      <c r="A62">
        <f t="shared" si="4"/>
        <v>57</v>
      </c>
      <c r="B62">
        <v>-0.242982</v>
      </c>
      <c r="C62">
        <v>-0.65408699999999997</v>
      </c>
      <c r="D62">
        <v>0.168124</v>
      </c>
      <c r="E62">
        <v>-7.3999999999999999E-4</v>
      </c>
      <c r="F62">
        <v>-1.371E-3</v>
      </c>
      <c r="G62">
        <v>-1.1E-4</v>
      </c>
      <c r="H62">
        <v>6.0999999999999999E-5</v>
      </c>
      <c r="I62">
        <v>-8.2899999999999998E-4</v>
      </c>
      <c r="J62">
        <v>9.5E-4</v>
      </c>
      <c r="K62">
        <v>1.9599999999999999E-4</v>
      </c>
      <c r="L62">
        <v>-1.09E-3</v>
      </c>
      <c r="M62">
        <v>1.4829999999999999E-3</v>
      </c>
      <c r="N62" s="1">
        <f t="shared" si="2"/>
        <v>-0.61967183013103344</v>
      </c>
      <c r="O62" s="2">
        <f t="shared" si="2"/>
        <v>-1.668104173786195</v>
      </c>
      <c r="P62" s="2">
        <f t="shared" si="2"/>
        <v>0.42876306380287371</v>
      </c>
      <c r="Q62" s="2">
        <f t="shared" si="6"/>
        <v>-0.1887206271645491</v>
      </c>
      <c r="R62" s="2">
        <f t="shared" si="6"/>
        <v>-0.34964321600350923</v>
      </c>
      <c r="S62" s="2">
        <f t="shared" si="6"/>
        <v>-2.805306620013568E-2</v>
      </c>
      <c r="T62" s="2">
        <f t="shared" si="6"/>
        <v>1.5556700347347966E-2</v>
      </c>
      <c r="U62" s="2">
        <f t="shared" si="6"/>
        <v>-0.21141810799920435</v>
      </c>
      <c r="V62" s="2">
        <f t="shared" si="6"/>
        <v>0.24227648081935357</v>
      </c>
      <c r="W62" s="2">
        <f t="shared" si="5"/>
        <v>4.9985463411150843E-2</v>
      </c>
      <c r="X62" s="2">
        <f t="shared" si="5"/>
        <v>-0.27798038325588992</v>
      </c>
      <c r="Y62" s="3">
        <f t="shared" si="5"/>
        <v>0.37820633795273823</v>
      </c>
    </row>
    <row r="63" spans="1:34">
      <c r="A63">
        <f t="shared" si="4"/>
        <v>58</v>
      </c>
      <c r="B63">
        <v>-0.236541</v>
      </c>
      <c r="C63">
        <v>-0.63848899999999997</v>
      </c>
      <c r="D63">
        <v>0.165406</v>
      </c>
      <c r="E63">
        <v>-7.2400000000000003E-4</v>
      </c>
      <c r="F63">
        <v>-1.3439999999999999E-3</v>
      </c>
      <c r="G63">
        <v>-1.0399999999999999E-4</v>
      </c>
      <c r="H63">
        <v>5.8E-5</v>
      </c>
      <c r="I63">
        <v>-8.1899999999999996E-4</v>
      </c>
      <c r="J63">
        <v>9.3499999999999996E-4</v>
      </c>
      <c r="K63">
        <v>1.93E-4</v>
      </c>
      <c r="L63">
        <v>-1.0759999999999999E-3</v>
      </c>
      <c r="M63">
        <v>1.462E-3</v>
      </c>
      <c r="N63" s="1">
        <f t="shared" si="2"/>
        <v>-0.60324548473148121</v>
      </c>
      <c r="O63" s="2">
        <f t="shared" si="2"/>
        <v>-1.6283249259144026</v>
      </c>
      <c r="P63" s="2">
        <f t="shared" si="2"/>
        <v>0.42183140617269471</v>
      </c>
      <c r="Q63" s="2">
        <f t="shared" si="6"/>
        <v>-0.18464018117180211</v>
      </c>
      <c r="R63" s="2">
        <f t="shared" si="6"/>
        <v>-0.34275746339074864</v>
      </c>
      <c r="S63" s="2">
        <f t="shared" si="6"/>
        <v>-2.6522898952855548E-2</v>
      </c>
      <c r="T63" s="2">
        <f t="shared" si="6"/>
        <v>1.4791616723707901E-2</v>
      </c>
      <c r="U63" s="2">
        <f t="shared" si="6"/>
        <v>-0.20886782925373745</v>
      </c>
      <c r="V63" s="2">
        <f t="shared" si="6"/>
        <v>0.23845106270115327</v>
      </c>
      <c r="W63" s="2">
        <f t="shared" si="5"/>
        <v>4.922037978751078E-2</v>
      </c>
      <c r="X63" s="2">
        <f t="shared" si="5"/>
        <v>-0.27440999301223623</v>
      </c>
      <c r="Y63" s="3">
        <f t="shared" si="5"/>
        <v>0.37285075258725781</v>
      </c>
    </row>
    <row r="64" spans="1:34">
      <c r="A64">
        <f t="shared" si="4"/>
        <v>59</v>
      </c>
      <c r="B64">
        <v>-0.230379</v>
      </c>
      <c r="C64">
        <v>-0.623027</v>
      </c>
      <c r="D64">
        <v>0.162269</v>
      </c>
      <c r="E64">
        <v>-7.0799999999999997E-4</v>
      </c>
      <c r="F64">
        <v>-1.317E-3</v>
      </c>
      <c r="G64">
        <v>-9.8999999999999994E-5</v>
      </c>
      <c r="H64">
        <v>5.5999999999999999E-5</v>
      </c>
      <c r="I64">
        <v>-8.0900000000000004E-4</v>
      </c>
      <c r="J64">
        <v>9.2100000000000005E-4</v>
      </c>
      <c r="K64">
        <v>1.8799999999999999E-4</v>
      </c>
      <c r="L64">
        <v>-1.0629999999999999E-3</v>
      </c>
      <c r="M64">
        <v>1.4400000000000001E-3</v>
      </c>
      <c r="N64" s="1">
        <f t="shared" si="2"/>
        <v>-0.58753066710191426</v>
      </c>
      <c r="O64" s="2">
        <f t="shared" si="2"/>
        <v>-1.5888925159519938</v>
      </c>
      <c r="P64" s="2">
        <f t="shared" si="2"/>
        <v>0.41383118174816513</v>
      </c>
      <c r="Q64" s="2">
        <f t="shared" si="6"/>
        <v>-0.1805597351790551</v>
      </c>
      <c r="R64" s="2">
        <f t="shared" si="6"/>
        <v>-0.33587171077798811</v>
      </c>
      <c r="S64" s="2">
        <f t="shared" si="6"/>
        <v>-2.5247759580122108E-2</v>
      </c>
      <c r="T64" s="2">
        <f t="shared" si="6"/>
        <v>1.4281560974614527E-2</v>
      </c>
      <c r="U64" s="2">
        <f t="shared" si="6"/>
        <v>-0.20631755050827058</v>
      </c>
      <c r="V64" s="2">
        <f t="shared" si="6"/>
        <v>0.23488067245749963</v>
      </c>
      <c r="W64" s="2">
        <f t="shared" si="5"/>
        <v>4.7945240414777331E-2</v>
      </c>
      <c r="X64" s="2">
        <f t="shared" si="5"/>
        <v>-0.27109463064312933</v>
      </c>
      <c r="Y64" s="3">
        <f t="shared" si="5"/>
        <v>0.36724013934723077</v>
      </c>
    </row>
    <row r="65" spans="1:25" ht="15.75" thickBot="1">
      <c r="A65">
        <f t="shared" si="4"/>
        <v>60</v>
      </c>
      <c r="B65">
        <v>-0.22447900000000001</v>
      </c>
      <c r="C65">
        <v>-0.60773500000000003</v>
      </c>
      <c r="D65">
        <v>0.158777</v>
      </c>
      <c r="E65">
        <v>-6.9200000000000002E-4</v>
      </c>
      <c r="F65">
        <v>-1.291E-3</v>
      </c>
      <c r="G65">
        <v>-9.2999999999999997E-5</v>
      </c>
      <c r="H65">
        <v>5.3000000000000001E-5</v>
      </c>
      <c r="I65">
        <v>-7.9900000000000001E-4</v>
      </c>
      <c r="J65">
        <v>9.0600000000000001E-4</v>
      </c>
      <c r="K65">
        <v>1.84E-4</v>
      </c>
      <c r="L65">
        <v>-1.049E-3</v>
      </c>
      <c r="M65">
        <v>1.4170000000000001E-3</v>
      </c>
      <c r="N65" s="4">
        <f t="shared" si="2"/>
        <v>-0.57248402250365971</v>
      </c>
      <c r="O65" s="5">
        <f t="shared" si="2"/>
        <v>-1.5498936533763144</v>
      </c>
      <c r="P65" s="5">
        <f t="shared" si="2"/>
        <v>0.40492560836899477</v>
      </c>
      <c r="Q65" s="5">
        <f t="shared" si="6"/>
        <v>-0.17647928918630809</v>
      </c>
      <c r="R65" s="5">
        <f t="shared" si="6"/>
        <v>-0.32924098603977414</v>
      </c>
      <c r="S65" s="5">
        <f t="shared" si="6"/>
        <v>-2.3717592332841979E-2</v>
      </c>
      <c r="T65" s="5">
        <f t="shared" si="6"/>
        <v>1.3516477350974464E-2</v>
      </c>
      <c r="U65" s="5">
        <f t="shared" si="6"/>
        <v>-0.20376727176280371</v>
      </c>
      <c r="V65" s="5">
        <f t="shared" si="6"/>
        <v>0.2310552543392993</v>
      </c>
      <c r="W65" s="5">
        <f t="shared" si="5"/>
        <v>4.6925128916590585E-2</v>
      </c>
      <c r="X65" s="5">
        <f t="shared" si="5"/>
        <v>-0.2675242403994757</v>
      </c>
      <c r="Y65" s="6">
        <f t="shared" si="5"/>
        <v>0.36137449823265694</v>
      </c>
    </row>
  </sheetData>
  <mergeCells count="2">
    <mergeCell ref="B2:J2"/>
    <mergeCell ref="N2:V2"/>
  </mergeCells>
  <phoneticPr fontId="37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79"/>
  <sheetViews>
    <sheetView topLeftCell="F1" zoomScale="70" zoomScaleNormal="70" workbookViewId="0">
      <selection activeCell="AA1" sqref="AA1:AR1048576"/>
    </sheetView>
  </sheetViews>
  <sheetFormatPr defaultRowHeight="15"/>
  <cols>
    <col min="2" max="2" width="10.5703125" bestFit="1" customWidth="1"/>
    <col min="10" max="10" width="11.140625" customWidth="1"/>
    <col min="14" max="14" width="11.140625" customWidth="1"/>
    <col min="16" max="16" width="15.28515625" customWidth="1"/>
  </cols>
  <sheetData>
    <row r="1" spans="1:25" ht="15.75" thickBot="1"/>
    <row r="2" spans="1:25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18"/>
      <c r="L2" s="18"/>
      <c r="M2" s="19"/>
      <c r="N2" s="46" t="s">
        <v>9</v>
      </c>
      <c r="O2" s="47"/>
      <c r="P2" s="47"/>
      <c r="Q2" s="47"/>
      <c r="R2" s="47"/>
      <c r="S2" s="47"/>
      <c r="T2" s="47"/>
      <c r="U2" s="47"/>
      <c r="V2" s="47"/>
      <c r="W2" s="16"/>
      <c r="X2" s="16"/>
      <c r="Y2" s="17"/>
    </row>
    <row r="3" spans="1:25">
      <c r="B3" s="1"/>
      <c r="C3" s="7"/>
      <c r="D3" s="7"/>
      <c r="E3" s="7"/>
      <c r="F3" s="7"/>
      <c r="G3" s="7"/>
      <c r="H3" s="7"/>
      <c r="I3" s="7"/>
      <c r="J3" s="7"/>
      <c r="K3" s="7"/>
      <c r="L3" s="7"/>
      <c r="M3" s="14"/>
      <c r="N3" s="8" t="s">
        <v>6</v>
      </c>
      <c r="O3" s="9">
        <v>50</v>
      </c>
      <c r="P3" s="9" t="s">
        <v>7</v>
      </c>
      <c r="Q3" s="9">
        <f>O3/B5</f>
        <v>2.5657736064000654</v>
      </c>
      <c r="R3" s="9"/>
      <c r="S3" s="9"/>
      <c r="T3" s="9"/>
      <c r="U3" s="9"/>
      <c r="V3" s="9"/>
      <c r="W3" s="2"/>
      <c r="X3" s="2"/>
      <c r="Y3" s="3"/>
    </row>
    <row r="4" spans="1:25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20" t="s">
        <v>22</v>
      </c>
      <c r="L4" s="2" t="s">
        <v>1</v>
      </c>
      <c r="M4" s="3" t="s">
        <v>2</v>
      </c>
      <c r="N4" s="1" t="s">
        <v>4</v>
      </c>
      <c r="O4" s="2" t="s">
        <v>1</v>
      </c>
      <c r="P4" s="2" t="s">
        <v>2</v>
      </c>
      <c r="Q4" s="2" t="s">
        <v>5</v>
      </c>
      <c r="R4" s="2" t="s">
        <v>1</v>
      </c>
      <c r="S4" s="2" t="s">
        <v>2</v>
      </c>
      <c r="T4" s="2" t="s">
        <v>3</v>
      </c>
      <c r="U4" s="2" t="s">
        <v>1</v>
      </c>
      <c r="V4" s="2" t="s">
        <v>2</v>
      </c>
      <c r="W4" s="20" t="s">
        <v>22</v>
      </c>
      <c r="X4" s="2" t="s">
        <v>1</v>
      </c>
      <c r="Y4" s="3" t="s">
        <v>2</v>
      </c>
    </row>
    <row r="5" spans="1:25">
      <c r="A5">
        <v>0</v>
      </c>
      <c r="B5">
        <v>19.487300000000001</v>
      </c>
      <c r="C5">
        <v>18.110900000000001</v>
      </c>
      <c r="D5">
        <v>20.863700000000001</v>
      </c>
      <c r="E5">
        <v>-3.0899999999999998E-4</v>
      </c>
      <c r="F5">
        <v>-5.9900000000000003E-4</v>
      </c>
      <c r="G5">
        <v>-2.0000000000000002E-5</v>
      </c>
      <c r="H5">
        <v>1.21E-4</v>
      </c>
      <c r="I5">
        <v>-1.6750000000000001E-3</v>
      </c>
      <c r="J5">
        <v>1.916E-3</v>
      </c>
      <c r="K5">
        <v>1.8200000000000001E-4</v>
      </c>
      <c r="L5">
        <v>-1.403E-3</v>
      </c>
      <c r="M5">
        <v>1.7669999999999999E-3</v>
      </c>
      <c r="N5" s="1">
        <f>B5*$Q$3</f>
        <v>50</v>
      </c>
      <c r="O5" s="2">
        <f t="shared" ref="O5:P20" si="0">C5*$Q$3</f>
        <v>46.468469208150943</v>
      </c>
      <c r="P5" s="2">
        <f t="shared" si="0"/>
        <v>53.53153079184905</v>
      </c>
      <c r="Q5" s="2">
        <f>100*E5*$Q$3</f>
        <v>-7.9282404437762008E-2</v>
      </c>
      <c r="R5" s="2">
        <f t="shared" ref="R5:Y20" si="1">100*F5*$Q$3</f>
        <v>-0.15368983902336392</v>
      </c>
      <c r="S5" s="2">
        <f t="shared" si="1"/>
        <v>-5.131547212800131E-3</v>
      </c>
      <c r="T5" s="2">
        <f t="shared" si="1"/>
        <v>3.1045860637440789E-2</v>
      </c>
      <c r="U5" s="2">
        <f t="shared" si="1"/>
        <v>-0.42976707907201095</v>
      </c>
      <c r="V5" s="2">
        <f t="shared" si="1"/>
        <v>0.4916022229862525</v>
      </c>
      <c r="W5" s="2">
        <f t="shared" si="1"/>
        <v>4.669707963648119E-2</v>
      </c>
      <c r="X5" s="2">
        <f t="shared" si="1"/>
        <v>-0.35997803697792918</v>
      </c>
      <c r="Y5" s="3">
        <f t="shared" si="1"/>
        <v>0.45337219625089153</v>
      </c>
    </row>
    <row r="6" spans="1:25">
      <c r="A6">
        <f>A5+1</f>
        <v>1</v>
      </c>
      <c r="B6">
        <v>13.669700000000001</v>
      </c>
      <c r="C6">
        <v>11.540900000000001</v>
      </c>
      <c r="D6">
        <v>15.798500000000001</v>
      </c>
      <c r="E6">
        <v>-2.5099999999999998E-4</v>
      </c>
      <c r="F6">
        <v>-6.29E-4</v>
      </c>
      <c r="G6">
        <v>1.26E-4</v>
      </c>
      <c r="H6">
        <v>-7.94E-4</v>
      </c>
      <c r="I6">
        <v>-3.2230000000000002E-3</v>
      </c>
      <c r="J6">
        <v>1.635E-3</v>
      </c>
      <c r="K6">
        <v>1.062E-3</v>
      </c>
      <c r="L6">
        <v>-6.0400000000000004E-4</v>
      </c>
      <c r="M6">
        <v>2.728E-3</v>
      </c>
      <c r="N6" s="1">
        <f t="shared" ref="N6:P65" si="2">B6*$Q$3</f>
        <v>35.073355467406977</v>
      </c>
      <c r="O6" s="2">
        <f t="shared" si="0"/>
        <v>29.611336614102516</v>
      </c>
      <c r="P6" s="2">
        <f t="shared" si="0"/>
        <v>40.535374320711433</v>
      </c>
      <c r="Q6" s="2">
        <f t="shared" ref="Q6:Y47" si="3">100*E6*$Q$3</f>
        <v>-6.4400917520641629E-2</v>
      </c>
      <c r="R6" s="2">
        <f t="shared" si="1"/>
        <v>-0.1613871598425641</v>
      </c>
      <c r="S6" s="2">
        <f t="shared" si="1"/>
        <v>3.232874744064082E-2</v>
      </c>
      <c r="T6" s="2">
        <f t="shared" si="1"/>
        <v>-0.20372242434816518</v>
      </c>
      <c r="U6" s="2">
        <f t="shared" si="1"/>
        <v>-0.82694883334274116</v>
      </c>
      <c r="V6" s="2">
        <f t="shared" si="1"/>
        <v>0.4195039846464107</v>
      </c>
      <c r="W6" s="2">
        <f t="shared" si="1"/>
        <v>0.27248515699968695</v>
      </c>
      <c r="X6" s="2">
        <f t="shared" si="1"/>
        <v>-0.15497272582656396</v>
      </c>
      <c r="Y6" s="3">
        <f t="shared" si="1"/>
        <v>0.69994303982593775</v>
      </c>
    </row>
    <row r="7" spans="1:25">
      <c r="A7">
        <f t="shared" ref="A7:A65" si="4">A6+1</f>
        <v>2</v>
      </c>
      <c r="B7">
        <v>10.566800000000001</v>
      </c>
      <c r="C7">
        <v>8.1286400000000008</v>
      </c>
      <c r="D7">
        <v>13.004899999999999</v>
      </c>
      <c r="E7">
        <v>-3.1E-4</v>
      </c>
      <c r="F7">
        <v>-7.1100000000000004E-4</v>
      </c>
      <c r="G7">
        <v>9.2E-5</v>
      </c>
      <c r="H7">
        <v>-1.8730000000000001E-3</v>
      </c>
      <c r="I7">
        <v>-4.901E-3</v>
      </c>
      <c r="J7">
        <v>1.1559999999999999E-3</v>
      </c>
      <c r="K7">
        <v>-6.3199999999999997E-4</v>
      </c>
      <c r="L7">
        <v>-2.3479999999999998E-3</v>
      </c>
      <c r="M7">
        <v>1.0839999999999999E-3</v>
      </c>
      <c r="N7" s="1">
        <f t="shared" si="2"/>
        <v>27.112016544108211</v>
      </c>
      <c r="O7" s="2">
        <f t="shared" si="0"/>
        <v>20.85624996792783</v>
      </c>
      <c r="P7" s="2">
        <f t="shared" si="0"/>
        <v>33.36762917387221</v>
      </c>
      <c r="Q7" s="2">
        <f t="shared" si="3"/>
        <v>-7.953898179840202E-2</v>
      </c>
      <c r="R7" s="2">
        <f t="shared" si="1"/>
        <v>-0.18242650341504468</v>
      </c>
      <c r="S7" s="2">
        <f t="shared" si="1"/>
        <v>2.36051171788806E-2</v>
      </c>
      <c r="T7" s="2">
        <f t="shared" si="1"/>
        <v>-0.48056939647873231</v>
      </c>
      <c r="U7" s="2">
        <f t="shared" si="1"/>
        <v>-1.257485644496672</v>
      </c>
      <c r="V7" s="2">
        <f t="shared" si="1"/>
        <v>0.29660342889984753</v>
      </c>
      <c r="W7" s="2">
        <f t="shared" si="1"/>
        <v>-0.1621568919244841</v>
      </c>
      <c r="X7" s="2">
        <f t="shared" si="1"/>
        <v>-0.60244364278273532</v>
      </c>
      <c r="Y7" s="3">
        <f t="shared" si="1"/>
        <v>0.27812985893376707</v>
      </c>
    </row>
    <row r="8" spans="1:25">
      <c r="A8">
        <f t="shared" si="4"/>
        <v>3</v>
      </c>
      <c r="B8">
        <v>6.2610799999999998</v>
      </c>
      <c r="C8">
        <v>3.6823600000000001</v>
      </c>
      <c r="D8">
        <v>8.8398099999999999</v>
      </c>
      <c r="E8">
        <v>-2.6800000000000001E-4</v>
      </c>
      <c r="F8">
        <v>-6.9200000000000002E-4</v>
      </c>
      <c r="G8">
        <v>1.56E-4</v>
      </c>
      <c r="H8">
        <v>-3.8249999999999998E-3</v>
      </c>
      <c r="I8">
        <v>-7.2639999999999996E-3</v>
      </c>
      <c r="J8">
        <v>-3.86E-4</v>
      </c>
      <c r="K8">
        <v>-7.7000000000000008E-6</v>
      </c>
      <c r="L8">
        <v>-1.8209999999999999E-3</v>
      </c>
      <c r="M8">
        <v>1.805E-3</v>
      </c>
      <c r="N8" s="1">
        <f t="shared" si="2"/>
        <v>16.064513811559319</v>
      </c>
      <c r="O8" s="2">
        <f t="shared" si="0"/>
        <v>9.4481020972633445</v>
      </c>
      <c r="P8" s="2">
        <f t="shared" si="0"/>
        <v>22.680951183591361</v>
      </c>
      <c r="Q8" s="2">
        <f t="shared" si="3"/>
        <v>-6.876273265152176E-2</v>
      </c>
      <c r="R8" s="2">
        <f t="shared" si="1"/>
        <v>-0.17755153356288453</v>
      </c>
      <c r="S8" s="2">
        <f t="shared" si="1"/>
        <v>4.0026068259841015E-2</v>
      </c>
      <c r="T8" s="2">
        <f t="shared" si="1"/>
        <v>-0.98140840444802502</v>
      </c>
      <c r="U8" s="2">
        <f t="shared" si="1"/>
        <v>-1.8637779476890073</v>
      </c>
      <c r="V8" s="2">
        <f t="shared" si="1"/>
        <v>-9.9038861207042528E-2</v>
      </c>
      <c r="W8" s="2">
        <f t="shared" si="1"/>
        <v>-1.9756456769280503E-3</v>
      </c>
      <c r="X8" s="2">
        <f t="shared" si="1"/>
        <v>-0.46722737372545187</v>
      </c>
      <c r="Y8" s="3">
        <f t="shared" si="1"/>
        <v>0.46312213595521179</v>
      </c>
    </row>
    <row r="9" spans="1:25">
      <c r="A9">
        <f t="shared" si="4"/>
        <v>4</v>
      </c>
      <c r="B9">
        <v>6.8081899999999997</v>
      </c>
      <c r="C9">
        <v>4.6539599999999997</v>
      </c>
      <c r="D9">
        <v>8.9624299999999995</v>
      </c>
      <c r="E9">
        <v>-5.2099999999999998E-4</v>
      </c>
      <c r="F9">
        <v>-9.2299999999999999E-4</v>
      </c>
      <c r="G9">
        <v>-1.18E-4</v>
      </c>
      <c r="H9">
        <v>-5.2950000000000002E-3</v>
      </c>
      <c r="I9">
        <v>-8.7259999999999994E-3</v>
      </c>
      <c r="J9">
        <v>-1.8649999999999999E-3</v>
      </c>
      <c r="K9">
        <v>-7.7099999999999998E-4</v>
      </c>
      <c r="L9">
        <v>-2.2300000000000002E-3</v>
      </c>
      <c r="M9">
        <v>6.87E-4</v>
      </c>
      <c r="N9" s="1">
        <f t="shared" si="2"/>
        <v>17.46827420935686</v>
      </c>
      <c r="O9" s="2">
        <f t="shared" si="0"/>
        <v>11.941007733241648</v>
      </c>
      <c r="P9" s="2">
        <f t="shared" si="0"/>
        <v>22.995566343208136</v>
      </c>
      <c r="Q9" s="2">
        <f t="shared" si="3"/>
        <v>-0.13367680489344341</v>
      </c>
      <c r="R9" s="2">
        <f t="shared" si="1"/>
        <v>-0.23682090387072602</v>
      </c>
      <c r="S9" s="2">
        <f t="shared" si="1"/>
        <v>-3.0276128555520771E-2</v>
      </c>
      <c r="T9" s="2">
        <f t="shared" si="1"/>
        <v>-1.3585771245888345</v>
      </c>
      <c r="U9" s="2">
        <f t="shared" si="1"/>
        <v>-2.2388940489446969</v>
      </c>
      <c r="V9" s="2">
        <f t="shared" si="1"/>
        <v>-0.47851677759361216</v>
      </c>
      <c r="W9" s="2">
        <f t="shared" si="1"/>
        <v>-0.19782114505344503</v>
      </c>
      <c r="X9" s="2">
        <f t="shared" si="1"/>
        <v>-0.57216751422721468</v>
      </c>
      <c r="Y9" s="3">
        <f t="shared" si="1"/>
        <v>0.17626864675968448</v>
      </c>
    </row>
    <row r="10" spans="1:25">
      <c r="A10">
        <f t="shared" si="4"/>
        <v>5</v>
      </c>
      <c r="B10">
        <v>6.4114800000000001</v>
      </c>
      <c r="C10">
        <v>4.1945600000000001</v>
      </c>
      <c r="D10">
        <v>8.6283999999999992</v>
      </c>
      <c r="E10">
        <v>-6.7900000000000002E-4</v>
      </c>
      <c r="F10">
        <v>-1.1280000000000001E-3</v>
      </c>
      <c r="G10">
        <v>-2.31E-4</v>
      </c>
      <c r="H10">
        <v>-6.5440000000000003E-3</v>
      </c>
      <c r="I10">
        <v>-1.0192E-2</v>
      </c>
      <c r="J10">
        <v>-2.8969999999999998E-3</v>
      </c>
      <c r="K10">
        <v>-8.0099999999999995E-4</v>
      </c>
      <c r="L10">
        <v>-2.323E-3</v>
      </c>
      <c r="M10">
        <v>7.2099999999999996E-4</v>
      </c>
      <c r="N10" s="1">
        <f t="shared" si="2"/>
        <v>16.45040616196189</v>
      </c>
      <c r="O10" s="2">
        <f t="shared" si="0"/>
        <v>10.762291338461459</v>
      </c>
      <c r="P10" s="2">
        <f t="shared" si="0"/>
        <v>22.138520985462321</v>
      </c>
      <c r="Q10" s="2">
        <f t="shared" si="3"/>
        <v>-0.17421602787456444</v>
      </c>
      <c r="R10" s="2">
        <f t="shared" si="1"/>
        <v>-0.28941926280192742</v>
      </c>
      <c r="S10" s="2">
        <f t="shared" si="1"/>
        <v>-5.9269370307841504E-2</v>
      </c>
      <c r="T10" s="2">
        <f t="shared" si="1"/>
        <v>-1.6790422480282028</v>
      </c>
      <c r="U10" s="2">
        <f t="shared" si="1"/>
        <v>-2.6150364596429463</v>
      </c>
      <c r="V10" s="2">
        <f t="shared" si="1"/>
        <v>-0.74330461377409884</v>
      </c>
      <c r="W10" s="2">
        <f t="shared" si="1"/>
        <v>-0.20551846587264522</v>
      </c>
      <c r="X10" s="2">
        <f t="shared" si="1"/>
        <v>-0.59602920876673515</v>
      </c>
      <c r="Y10" s="3">
        <f t="shared" si="1"/>
        <v>0.18499227702144472</v>
      </c>
    </row>
    <row r="11" spans="1:25">
      <c r="A11">
        <f t="shared" si="4"/>
        <v>6</v>
      </c>
      <c r="B11">
        <v>6.10914</v>
      </c>
      <c r="C11">
        <v>3.83474</v>
      </c>
      <c r="D11">
        <v>8.3835300000000004</v>
      </c>
      <c r="E11">
        <v>-7.8399999999999997E-4</v>
      </c>
      <c r="F11">
        <v>-1.2689999999999999E-3</v>
      </c>
      <c r="G11">
        <v>-2.99E-4</v>
      </c>
      <c r="H11">
        <v>-7.149E-3</v>
      </c>
      <c r="I11">
        <v>-1.1028E-2</v>
      </c>
      <c r="J11">
        <v>-3.2690000000000002E-3</v>
      </c>
      <c r="K11">
        <v>-9.3199999999999999E-4</v>
      </c>
      <c r="L11">
        <v>-2.4889999999999999E-3</v>
      </c>
      <c r="M11">
        <v>6.2399999999999999E-4</v>
      </c>
      <c r="N11" s="1">
        <f t="shared" si="2"/>
        <v>15.674670169802896</v>
      </c>
      <c r="O11" s="2">
        <f t="shared" si="0"/>
        <v>9.8390746794065862</v>
      </c>
      <c r="P11" s="2">
        <f t="shared" si="0"/>
        <v>21.510240002463142</v>
      </c>
      <c r="Q11" s="2">
        <f t="shared" si="3"/>
        <v>-0.20115665074176511</v>
      </c>
      <c r="R11" s="2">
        <f t="shared" si="1"/>
        <v>-0.32559667065216824</v>
      </c>
      <c r="S11" s="2">
        <f t="shared" si="1"/>
        <v>-7.6716630831361959E-2</v>
      </c>
      <c r="T11" s="2">
        <f t="shared" si="1"/>
        <v>-1.8342715512154066</v>
      </c>
      <c r="U11" s="2">
        <f t="shared" si="1"/>
        <v>-2.8295351331379921</v>
      </c>
      <c r="V11" s="2">
        <f t="shared" si="1"/>
        <v>-0.8387513919321814</v>
      </c>
      <c r="W11" s="2">
        <f t="shared" si="1"/>
        <v>-0.23913010011648611</v>
      </c>
      <c r="X11" s="2">
        <f t="shared" si="1"/>
        <v>-0.63862105063297625</v>
      </c>
      <c r="Y11" s="3">
        <f t="shared" si="1"/>
        <v>0.16010427303936406</v>
      </c>
    </row>
    <row r="12" spans="1:25">
      <c r="A12">
        <f t="shared" si="4"/>
        <v>7</v>
      </c>
      <c r="B12">
        <v>5.0707800000000001</v>
      </c>
      <c r="C12">
        <v>2.8844599999999998</v>
      </c>
      <c r="D12">
        <v>7.2571000000000003</v>
      </c>
      <c r="E12">
        <v>-8.1999999999999998E-4</v>
      </c>
      <c r="F12">
        <v>-1.3389999999999999E-3</v>
      </c>
      <c r="G12">
        <v>-3.0200000000000002E-4</v>
      </c>
      <c r="H12">
        <v>-7.5779999999999997E-3</v>
      </c>
      <c r="I12">
        <v>-1.1645000000000001E-2</v>
      </c>
      <c r="J12">
        <v>-3.5109999999999998E-3</v>
      </c>
      <c r="K12">
        <v>-9.2199999999999997E-4</v>
      </c>
      <c r="L12">
        <v>-2.5270000000000002E-3</v>
      </c>
      <c r="M12">
        <v>6.8199999999999999E-4</v>
      </c>
      <c r="N12" s="1">
        <f t="shared" si="2"/>
        <v>13.010473487861324</v>
      </c>
      <c r="O12" s="2">
        <f t="shared" si="0"/>
        <v>7.4008713367167323</v>
      </c>
      <c r="P12" s="2">
        <f t="shared" si="0"/>
        <v>18.620075639005915</v>
      </c>
      <c r="Q12" s="2">
        <f t="shared" si="3"/>
        <v>-0.21039343572480537</v>
      </c>
      <c r="R12" s="2">
        <f t="shared" si="1"/>
        <v>-0.34355708589696871</v>
      </c>
      <c r="S12" s="2">
        <f t="shared" si="1"/>
        <v>-7.7486362913281981E-2</v>
      </c>
      <c r="T12" s="2">
        <f t="shared" si="1"/>
        <v>-1.9443432389299693</v>
      </c>
      <c r="U12" s="2">
        <f t="shared" si="1"/>
        <v>-2.9878433646528761</v>
      </c>
      <c r="V12" s="2">
        <f t="shared" si="1"/>
        <v>-0.9008431132070629</v>
      </c>
      <c r="W12" s="2">
        <f t="shared" si="1"/>
        <v>-0.23656432651008599</v>
      </c>
      <c r="X12" s="2">
        <f t="shared" si="1"/>
        <v>-0.64837099033729662</v>
      </c>
      <c r="Y12" s="3">
        <f t="shared" si="1"/>
        <v>0.17498575995648444</v>
      </c>
    </row>
    <row r="13" spans="1:25">
      <c r="A13">
        <f t="shared" si="4"/>
        <v>8</v>
      </c>
      <c r="B13">
        <v>4.3974000000000002</v>
      </c>
      <c r="C13">
        <v>2.2095099999999999</v>
      </c>
      <c r="D13">
        <v>6.58528</v>
      </c>
      <c r="E13">
        <v>-9.1E-4</v>
      </c>
      <c r="F13">
        <v>-1.472E-3</v>
      </c>
      <c r="G13">
        <v>-3.4900000000000003E-4</v>
      </c>
      <c r="H13">
        <v>-7.8169999999999993E-3</v>
      </c>
      <c r="I13">
        <v>-1.2037000000000001E-2</v>
      </c>
      <c r="J13">
        <v>-3.5969999999999999E-3</v>
      </c>
      <c r="K13">
        <v>-1.0549999999999999E-3</v>
      </c>
      <c r="L13">
        <v>-2.7160000000000001E-3</v>
      </c>
      <c r="M13">
        <v>6.0499999999999996E-4</v>
      </c>
      <c r="N13" s="1">
        <f t="shared" si="2"/>
        <v>11.282732856783648</v>
      </c>
      <c r="O13" s="2">
        <f t="shared" si="0"/>
        <v>5.6691024410770083</v>
      </c>
      <c r="P13" s="2">
        <f t="shared" si="0"/>
        <v>16.896337614754223</v>
      </c>
      <c r="Q13" s="2">
        <f t="shared" si="3"/>
        <v>-0.23348539818240593</v>
      </c>
      <c r="R13" s="2">
        <f t="shared" si="1"/>
        <v>-0.37768187486208959</v>
      </c>
      <c r="S13" s="2">
        <f t="shared" si="1"/>
        <v>-8.9545498863362286E-2</v>
      </c>
      <c r="T13" s="2">
        <f t="shared" si="1"/>
        <v>-2.0056652281229308</v>
      </c>
      <c r="U13" s="2">
        <f t="shared" si="1"/>
        <v>-3.0884216900237584</v>
      </c>
      <c r="V13" s="2">
        <f t="shared" si="1"/>
        <v>-0.9229087662221036</v>
      </c>
      <c r="W13" s="2">
        <f t="shared" si="1"/>
        <v>-0.27068911547520691</v>
      </c>
      <c r="X13" s="2">
        <f t="shared" si="1"/>
        <v>-0.69686411149825778</v>
      </c>
      <c r="Y13" s="3">
        <f t="shared" si="1"/>
        <v>0.15522930318720396</v>
      </c>
    </row>
    <row r="14" spans="1:25">
      <c r="A14">
        <f t="shared" si="4"/>
        <v>9</v>
      </c>
      <c r="B14">
        <v>3.8127300000000002</v>
      </c>
      <c r="C14">
        <v>1.6392599999999999</v>
      </c>
      <c r="D14">
        <v>5.9862000000000002</v>
      </c>
      <c r="E14">
        <v>-1.008E-3</v>
      </c>
      <c r="F14">
        <v>-1.6130000000000001E-3</v>
      </c>
      <c r="G14">
        <v>-4.0299999999999998E-4</v>
      </c>
      <c r="H14">
        <v>-7.9579999999999998E-3</v>
      </c>
      <c r="I14">
        <v>-1.2272999999999999E-2</v>
      </c>
      <c r="J14">
        <v>-3.643E-3</v>
      </c>
      <c r="K14">
        <v>-1.0970000000000001E-3</v>
      </c>
      <c r="L14">
        <v>-2.7859999999999998E-3</v>
      </c>
      <c r="M14">
        <v>5.9199999999999997E-4</v>
      </c>
      <c r="N14" s="1">
        <f t="shared" si="2"/>
        <v>9.7826020023297211</v>
      </c>
      <c r="O14" s="2">
        <f t="shared" si="0"/>
        <v>4.2059700420273707</v>
      </c>
      <c r="P14" s="2">
        <f t="shared" si="0"/>
        <v>15.359233962632072</v>
      </c>
      <c r="Q14" s="2">
        <f t="shared" si="3"/>
        <v>-0.25862997952512656</v>
      </c>
      <c r="R14" s="2">
        <f t="shared" si="1"/>
        <v>-0.41385928271233052</v>
      </c>
      <c r="S14" s="2">
        <f t="shared" si="1"/>
        <v>-0.10340067633792262</v>
      </c>
      <c r="T14" s="2">
        <f t="shared" si="1"/>
        <v>-2.0418426359731718</v>
      </c>
      <c r="U14" s="2">
        <f t="shared" si="1"/>
        <v>-3.1489739471347997</v>
      </c>
      <c r="V14" s="2">
        <f t="shared" si="1"/>
        <v>-0.93471132481154384</v>
      </c>
      <c r="W14" s="2">
        <f t="shared" si="1"/>
        <v>-0.28146536462208721</v>
      </c>
      <c r="X14" s="2">
        <f t="shared" si="1"/>
        <v>-0.71482452674305808</v>
      </c>
      <c r="Y14" s="3">
        <f t="shared" si="1"/>
        <v>0.15189379749888385</v>
      </c>
    </row>
    <row r="15" spans="1:25">
      <c r="A15">
        <f t="shared" si="4"/>
        <v>10</v>
      </c>
      <c r="B15">
        <v>3.3768600000000002</v>
      </c>
      <c r="C15">
        <v>1.22044</v>
      </c>
      <c r="D15">
        <v>5.5332699999999999</v>
      </c>
      <c r="E15">
        <v>-1.0859999999999999E-3</v>
      </c>
      <c r="F15">
        <v>-1.7309999999999999E-3</v>
      </c>
      <c r="G15">
        <v>-4.4200000000000001E-4</v>
      </c>
      <c r="H15">
        <v>-7.9340000000000001E-3</v>
      </c>
      <c r="I15">
        <v>-1.2311000000000001E-2</v>
      </c>
      <c r="J15">
        <v>-3.5569999999999998E-3</v>
      </c>
      <c r="K15">
        <v>-1.1329999999999999E-3</v>
      </c>
      <c r="L15">
        <v>-2.8389999999999999E-3</v>
      </c>
      <c r="M15">
        <v>5.7300000000000005E-4</v>
      </c>
      <c r="N15" s="1">
        <f t="shared" si="2"/>
        <v>8.6642582605081255</v>
      </c>
      <c r="O15" s="2">
        <f t="shared" si="0"/>
        <v>3.1313727401948959</v>
      </c>
      <c r="P15" s="2">
        <f t="shared" si="0"/>
        <v>14.197118123085289</v>
      </c>
      <c r="Q15" s="2">
        <f t="shared" si="3"/>
        <v>-0.27864301365504707</v>
      </c>
      <c r="R15" s="2">
        <f t="shared" si="1"/>
        <v>-0.44413541126785128</v>
      </c>
      <c r="S15" s="2">
        <f t="shared" si="1"/>
        <v>-0.1134071934028829</v>
      </c>
      <c r="T15" s="2">
        <f t="shared" si="1"/>
        <v>-2.0356847793178119</v>
      </c>
      <c r="U15" s="2">
        <f t="shared" si="1"/>
        <v>-3.1587238868391205</v>
      </c>
      <c r="V15" s="2">
        <f t="shared" si="1"/>
        <v>-0.91264567179650313</v>
      </c>
      <c r="W15" s="2">
        <f t="shared" si="1"/>
        <v>-0.29070214960512736</v>
      </c>
      <c r="X15" s="2">
        <f t="shared" si="1"/>
        <v>-0.72842312685697852</v>
      </c>
      <c r="Y15" s="3">
        <f t="shared" si="1"/>
        <v>0.14701882764672375</v>
      </c>
    </row>
    <row r="16" spans="1:25">
      <c r="A16">
        <f t="shared" si="4"/>
        <v>11</v>
      </c>
      <c r="B16">
        <v>2.9460999999999999</v>
      </c>
      <c r="C16">
        <v>0.85063100000000003</v>
      </c>
      <c r="D16">
        <v>5.0415599999999996</v>
      </c>
      <c r="E16">
        <v>-1.1379999999999999E-3</v>
      </c>
      <c r="F16">
        <v>-1.817E-3</v>
      </c>
      <c r="G16">
        <v>-4.5899999999999999E-4</v>
      </c>
      <c r="H16">
        <v>-7.7949999999999998E-3</v>
      </c>
      <c r="I16">
        <v>-1.2192E-2</v>
      </c>
      <c r="J16">
        <v>-3.3969999999999998E-3</v>
      </c>
      <c r="K16">
        <v>-1.1490000000000001E-3</v>
      </c>
      <c r="L16">
        <v>-2.8600000000000001E-3</v>
      </c>
      <c r="M16">
        <v>5.6300000000000002E-4</v>
      </c>
      <c r="N16" s="1">
        <f t="shared" si="2"/>
        <v>7.5590256218152323</v>
      </c>
      <c r="O16" s="2">
        <f t="shared" si="0"/>
        <v>2.1825265685856943</v>
      </c>
      <c r="P16" s="2">
        <f t="shared" si="0"/>
        <v>12.935501583082312</v>
      </c>
      <c r="Q16" s="2">
        <f t="shared" si="3"/>
        <v>-0.2919850364083274</v>
      </c>
      <c r="R16" s="2">
        <f t="shared" si="1"/>
        <v>-0.46620106428289187</v>
      </c>
      <c r="S16" s="2">
        <f t="shared" si="1"/>
        <v>-0.11776900853376299</v>
      </c>
      <c r="T16" s="2">
        <f t="shared" si="1"/>
        <v>-2.0000205261888508</v>
      </c>
      <c r="U16" s="2">
        <f t="shared" si="1"/>
        <v>-3.1281911809229599</v>
      </c>
      <c r="V16" s="2">
        <f t="shared" si="1"/>
        <v>-0.87159329409410224</v>
      </c>
      <c r="W16" s="2">
        <f t="shared" si="1"/>
        <v>-0.29480738737536749</v>
      </c>
      <c r="X16" s="2">
        <f t="shared" si="1"/>
        <v>-0.73381125143041881</v>
      </c>
      <c r="Y16" s="3">
        <f t="shared" si="1"/>
        <v>0.14445305404032369</v>
      </c>
    </row>
    <row r="17" spans="1:25">
      <c r="A17">
        <f t="shared" si="4"/>
        <v>12</v>
      </c>
      <c r="B17">
        <v>2.5603600000000002</v>
      </c>
      <c r="C17">
        <v>0.53614099999999998</v>
      </c>
      <c r="D17">
        <v>4.5845900000000004</v>
      </c>
      <c r="E17">
        <v>-1.188E-3</v>
      </c>
      <c r="F17">
        <v>-1.903E-3</v>
      </c>
      <c r="G17">
        <v>-4.7399999999999997E-4</v>
      </c>
      <c r="H17">
        <v>-7.5630000000000003E-3</v>
      </c>
      <c r="I17">
        <v>-1.1953999999999999E-2</v>
      </c>
      <c r="J17">
        <v>-3.1710000000000002E-3</v>
      </c>
      <c r="K17">
        <v>-1.16E-3</v>
      </c>
      <c r="L17">
        <v>-2.8730000000000001E-3</v>
      </c>
      <c r="M17">
        <v>5.53E-4</v>
      </c>
      <c r="N17" s="1">
        <f t="shared" si="2"/>
        <v>6.5693041108824719</v>
      </c>
      <c r="O17" s="2">
        <f t="shared" si="0"/>
        <v>1.3756164271089373</v>
      </c>
      <c r="P17" s="2">
        <f t="shared" si="0"/>
        <v>11.763020018165676</v>
      </c>
      <c r="Q17" s="2">
        <f t="shared" si="3"/>
        <v>-0.3048139044403278</v>
      </c>
      <c r="R17" s="2">
        <f t="shared" si="1"/>
        <v>-0.48826671729793242</v>
      </c>
      <c r="S17" s="2">
        <f t="shared" si="1"/>
        <v>-0.12161766894336309</v>
      </c>
      <c r="T17" s="2">
        <f t="shared" si="1"/>
        <v>-1.9404945785203693</v>
      </c>
      <c r="U17" s="2">
        <f t="shared" si="1"/>
        <v>-3.0671257690906382</v>
      </c>
      <c r="V17" s="2">
        <f t="shared" si="1"/>
        <v>-0.81360681058946083</v>
      </c>
      <c r="W17" s="2">
        <f t="shared" si="1"/>
        <v>-0.29762973834240758</v>
      </c>
      <c r="X17" s="2">
        <f t="shared" si="1"/>
        <v>-0.73714675711873878</v>
      </c>
      <c r="Y17" s="3">
        <f t="shared" si="1"/>
        <v>0.14188728043392362</v>
      </c>
    </row>
    <row r="18" spans="1:25">
      <c r="A18">
        <f t="shared" si="4"/>
        <v>13</v>
      </c>
      <c r="B18">
        <v>2.1921400000000002</v>
      </c>
      <c r="C18">
        <v>0.24645500000000001</v>
      </c>
      <c r="D18">
        <v>4.1378199999999996</v>
      </c>
      <c r="E18">
        <v>-1.238E-3</v>
      </c>
      <c r="F18">
        <v>-1.9870000000000001E-3</v>
      </c>
      <c r="G18">
        <v>-4.8899999999999996E-4</v>
      </c>
      <c r="H18">
        <v>-7.2789999999999999E-3</v>
      </c>
      <c r="I18">
        <v>-1.1639999999999999E-2</v>
      </c>
      <c r="J18">
        <v>-2.918E-3</v>
      </c>
      <c r="K18">
        <v>-1.155E-3</v>
      </c>
      <c r="L18">
        <v>-2.8600000000000001E-3</v>
      </c>
      <c r="M18">
        <v>5.5099999999999995E-4</v>
      </c>
      <c r="N18" s="1">
        <f t="shared" si="2"/>
        <v>5.62453495353384</v>
      </c>
      <c r="O18" s="2">
        <f t="shared" si="0"/>
        <v>0.63234773416532808</v>
      </c>
      <c r="P18" s="2">
        <f t="shared" si="0"/>
        <v>10.616709344034318</v>
      </c>
      <c r="Q18" s="2">
        <f t="shared" si="3"/>
        <v>-0.31764277247232808</v>
      </c>
      <c r="R18" s="2">
        <f t="shared" si="1"/>
        <v>-0.50981921559169308</v>
      </c>
      <c r="S18" s="2">
        <f t="shared" si="1"/>
        <v>-0.1254663293529632</v>
      </c>
      <c r="T18" s="2">
        <f t="shared" si="1"/>
        <v>-1.8676266080986075</v>
      </c>
      <c r="U18" s="2">
        <f t="shared" si="1"/>
        <v>-2.9865604778496757</v>
      </c>
      <c r="V18" s="2">
        <f t="shared" si="1"/>
        <v>-0.74869273834753913</v>
      </c>
      <c r="W18" s="2">
        <f t="shared" si="1"/>
        <v>-0.29634685153920759</v>
      </c>
      <c r="X18" s="2">
        <f t="shared" si="1"/>
        <v>-0.73381125143041881</v>
      </c>
      <c r="Y18" s="3">
        <f t="shared" si="1"/>
        <v>0.1413741257126436</v>
      </c>
    </row>
    <row r="19" spans="1:25">
      <c r="A19">
        <f t="shared" si="4"/>
        <v>14</v>
      </c>
      <c r="B19">
        <v>1.863</v>
      </c>
      <c r="C19">
        <v>-8.1989999999999997E-3</v>
      </c>
      <c r="D19">
        <v>3.7342</v>
      </c>
      <c r="E19">
        <v>-1.2800000000000001E-3</v>
      </c>
      <c r="F19">
        <v>-2.0609999999999999E-3</v>
      </c>
      <c r="G19">
        <v>-4.9899999999999999E-4</v>
      </c>
      <c r="H19">
        <v>-6.9550000000000002E-3</v>
      </c>
      <c r="I19">
        <v>-1.1266999999999999E-2</v>
      </c>
      <c r="J19">
        <v>-2.6419999999999998E-3</v>
      </c>
      <c r="K19">
        <v>-1.145E-3</v>
      </c>
      <c r="L19">
        <v>-2.8389999999999999E-3</v>
      </c>
      <c r="M19">
        <v>5.4900000000000001E-4</v>
      </c>
      <c r="N19" s="1">
        <f t="shared" si="2"/>
        <v>4.780036228723322</v>
      </c>
      <c r="O19" s="2">
        <f t="shared" si="0"/>
        <v>-2.1036777798874137E-2</v>
      </c>
      <c r="P19" s="2">
        <f t="shared" si="0"/>
        <v>9.5811118010191247</v>
      </c>
      <c r="Q19" s="2">
        <f t="shared" si="3"/>
        <v>-0.32841902161920838</v>
      </c>
      <c r="R19" s="2">
        <f t="shared" si="1"/>
        <v>-0.52880594027905337</v>
      </c>
      <c r="S19" s="2">
        <f t="shared" si="1"/>
        <v>-0.12803210295936326</v>
      </c>
      <c r="T19" s="2">
        <f t="shared" si="1"/>
        <v>-1.7844955432512455</v>
      </c>
      <c r="U19" s="2">
        <f t="shared" si="1"/>
        <v>-2.8908571223309538</v>
      </c>
      <c r="V19" s="2">
        <f t="shared" si="1"/>
        <v>-0.67787738681089726</v>
      </c>
      <c r="W19" s="2">
        <f t="shared" si="1"/>
        <v>-0.29378107793280744</v>
      </c>
      <c r="X19" s="2">
        <f t="shared" si="1"/>
        <v>-0.72842312685697852</v>
      </c>
      <c r="Y19" s="3">
        <f t="shared" si="1"/>
        <v>0.1408609709913636</v>
      </c>
    </row>
    <row r="20" spans="1:25">
      <c r="A20">
        <f t="shared" si="4"/>
        <v>15</v>
      </c>
      <c r="B20">
        <v>1.5777099999999999</v>
      </c>
      <c r="C20">
        <v>-0.21795400000000001</v>
      </c>
      <c r="D20">
        <v>3.37337</v>
      </c>
      <c r="E20">
        <v>-1.312E-3</v>
      </c>
      <c r="F20">
        <v>-2.1220000000000002E-3</v>
      </c>
      <c r="G20">
        <v>-5.0199999999999995E-4</v>
      </c>
      <c r="H20">
        <v>-6.6010000000000001E-3</v>
      </c>
      <c r="I20">
        <v>-1.085E-2</v>
      </c>
      <c r="J20">
        <v>-2.3519999999999999E-3</v>
      </c>
      <c r="K20">
        <v>-1.1299999999999999E-3</v>
      </c>
      <c r="L20">
        <v>-2.807E-3</v>
      </c>
      <c r="M20">
        <v>5.4600000000000004E-4</v>
      </c>
      <c r="N20" s="1">
        <f t="shared" si="2"/>
        <v>4.0480466765534473</v>
      </c>
      <c r="O20" s="2">
        <f t="shared" si="0"/>
        <v>-0.55922062060931987</v>
      </c>
      <c r="P20" s="2">
        <f t="shared" si="0"/>
        <v>8.6553037106217889</v>
      </c>
      <c r="Q20" s="2">
        <f t="shared" si="3"/>
        <v>-0.3366294971596886</v>
      </c>
      <c r="R20" s="2">
        <f t="shared" si="1"/>
        <v>-0.54445715927809391</v>
      </c>
      <c r="S20" s="2">
        <f t="shared" si="1"/>
        <v>-0.12880183504128326</v>
      </c>
      <c r="T20" s="2">
        <f t="shared" si="1"/>
        <v>-1.6936671575846831</v>
      </c>
      <c r="U20" s="2">
        <f t="shared" si="1"/>
        <v>-2.7838643629440707</v>
      </c>
      <c r="V20" s="2">
        <f t="shared" si="1"/>
        <v>-0.60346995222529531</v>
      </c>
      <c r="W20" s="2">
        <f t="shared" si="1"/>
        <v>-0.28993241752320736</v>
      </c>
      <c r="X20" s="2">
        <f t="shared" si="1"/>
        <v>-0.72021265131649836</v>
      </c>
      <c r="Y20" s="3">
        <f t="shared" si="1"/>
        <v>0.14009123890944358</v>
      </c>
    </row>
    <row r="21" spans="1:25">
      <c r="A21">
        <f t="shared" si="4"/>
        <v>16</v>
      </c>
      <c r="B21">
        <v>1.33158</v>
      </c>
      <c r="C21">
        <v>-0.38750000000000001</v>
      </c>
      <c r="D21">
        <v>3.0506700000000002</v>
      </c>
      <c r="E21">
        <v>-1.338E-3</v>
      </c>
      <c r="F21">
        <v>-2.1749999999999999E-3</v>
      </c>
      <c r="G21">
        <v>-5.0100000000000003E-4</v>
      </c>
      <c r="H21">
        <v>-6.2259999999999998E-3</v>
      </c>
      <c r="I21">
        <v>-1.0399E-2</v>
      </c>
      <c r="J21">
        <v>-2.052E-3</v>
      </c>
      <c r="K21">
        <v>-1.1100000000000001E-3</v>
      </c>
      <c r="L21">
        <v>-2.7650000000000001E-3</v>
      </c>
      <c r="M21">
        <v>5.4600000000000004E-4</v>
      </c>
      <c r="N21" s="1">
        <f t="shared" si="2"/>
        <v>3.4165328188101989</v>
      </c>
      <c r="O21" s="2">
        <f t="shared" si="2"/>
        <v>-0.99423727248002536</v>
      </c>
      <c r="P21" s="2">
        <f t="shared" si="2"/>
        <v>7.8273285678364877</v>
      </c>
      <c r="Q21" s="2">
        <f t="shared" si="3"/>
        <v>-0.34330050853632876</v>
      </c>
      <c r="R21" s="2">
        <f t="shared" si="3"/>
        <v>-0.55805575939201413</v>
      </c>
      <c r="S21" s="2">
        <f t="shared" si="3"/>
        <v>-0.12854525768064329</v>
      </c>
      <c r="T21" s="2">
        <f t="shared" si="3"/>
        <v>-1.5974506473446806</v>
      </c>
      <c r="U21" s="2">
        <f t="shared" si="3"/>
        <v>-2.6681479732954281</v>
      </c>
      <c r="V21" s="2">
        <f t="shared" si="3"/>
        <v>-0.52649674403329338</v>
      </c>
      <c r="W21" s="2">
        <f t="shared" si="3"/>
        <v>-0.28480087031040729</v>
      </c>
      <c r="X21" s="2">
        <f t="shared" si="3"/>
        <v>-0.70943640216961812</v>
      </c>
      <c r="Y21" s="3">
        <f t="shared" si="3"/>
        <v>0.14009123890944358</v>
      </c>
    </row>
    <row r="22" spans="1:25">
      <c r="A22">
        <f t="shared" si="4"/>
        <v>17</v>
      </c>
      <c r="B22">
        <v>1.10931</v>
      </c>
      <c r="C22">
        <v>-0.53120100000000003</v>
      </c>
      <c r="D22">
        <v>2.7498200000000002</v>
      </c>
      <c r="E22">
        <v>-1.359E-3</v>
      </c>
      <c r="F22">
        <v>-2.222E-3</v>
      </c>
      <c r="G22">
        <v>-4.9700000000000005E-4</v>
      </c>
      <c r="H22">
        <v>-5.8409999999999998E-3</v>
      </c>
      <c r="I22">
        <v>-9.9279999999999993E-3</v>
      </c>
      <c r="J22">
        <v>-1.755E-3</v>
      </c>
      <c r="K22">
        <v>-1.083E-3</v>
      </c>
      <c r="L22">
        <v>-2.7139999999999998E-3</v>
      </c>
      <c r="M22">
        <v>5.4799999999999998E-4</v>
      </c>
      <c r="N22" s="1">
        <f t="shared" si="2"/>
        <v>2.8462383193156566</v>
      </c>
      <c r="O22" s="2">
        <f t="shared" si="2"/>
        <v>-1.3629415054933212</v>
      </c>
      <c r="P22" s="2">
        <f t="shared" si="2"/>
        <v>7.0554155783510284</v>
      </c>
      <c r="Q22" s="2">
        <f t="shared" si="3"/>
        <v>-0.34868863310976889</v>
      </c>
      <c r="R22" s="2">
        <f t="shared" si="3"/>
        <v>-0.57011489534209459</v>
      </c>
      <c r="S22" s="2">
        <f t="shared" si="3"/>
        <v>-0.12751894823808327</v>
      </c>
      <c r="T22" s="2">
        <f t="shared" si="3"/>
        <v>-1.498668363498278</v>
      </c>
      <c r="U22" s="2">
        <f t="shared" si="3"/>
        <v>-2.5473000364339846</v>
      </c>
      <c r="V22" s="2">
        <f t="shared" si="3"/>
        <v>-0.4502932679232115</v>
      </c>
      <c r="W22" s="2">
        <f t="shared" si="3"/>
        <v>-0.27787328157312707</v>
      </c>
      <c r="X22" s="2">
        <f t="shared" si="3"/>
        <v>-0.69635095677697767</v>
      </c>
      <c r="Y22" s="3">
        <f t="shared" si="3"/>
        <v>0.14060439363072358</v>
      </c>
    </row>
    <row r="23" spans="1:25">
      <c r="A23">
        <f t="shared" si="4"/>
        <v>18</v>
      </c>
      <c r="B23">
        <v>0.90756400000000004</v>
      </c>
      <c r="C23">
        <v>-0.65476699999999999</v>
      </c>
      <c r="D23">
        <v>2.4699</v>
      </c>
      <c r="E23">
        <v>-1.3760000000000001E-3</v>
      </c>
      <c r="F23">
        <v>-2.261E-3</v>
      </c>
      <c r="G23">
        <v>-4.9100000000000001E-4</v>
      </c>
      <c r="H23">
        <v>-5.4559999999999999E-3</v>
      </c>
      <c r="I23">
        <v>-9.4470000000000005E-3</v>
      </c>
      <c r="J23">
        <v>-1.4649999999999999E-3</v>
      </c>
      <c r="K23">
        <v>-1.0529999999999999E-3</v>
      </c>
      <c r="L23">
        <v>-2.6570000000000001E-3</v>
      </c>
      <c r="M23">
        <v>5.5000000000000003E-4</v>
      </c>
      <c r="N23" s="1">
        <f t="shared" si="2"/>
        <v>2.3286037573188691</v>
      </c>
      <c r="O23" s="2">
        <f t="shared" si="2"/>
        <v>-1.6799838869417516</v>
      </c>
      <c r="P23" s="2">
        <f t="shared" si="2"/>
        <v>6.3372042304475213</v>
      </c>
      <c r="Q23" s="2">
        <f t="shared" si="3"/>
        <v>-0.35305044824064902</v>
      </c>
      <c r="R23" s="2">
        <f t="shared" si="3"/>
        <v>-0.58012141240705473</v>
      </c>
      <c r="S23" s="2">
        <f t="shared" si="3"/>
        <v>-0.1259794840742432</v>
      </c>
      <c r="T23" s="2">
        <f t="shared" si="3"/>
        <v>-1.3998860796518755</v>
      </c>
      <c r="U23" s="2">
        <f t="shared" si="3"/>
        <v>-2.4238863259661421</v>
      </c>
      <c r="V23" s="2">
        <f t="shared" si="3"/>
        <v>-0.37588583333760955</v>
      </c>
      <c r="W23" s="2">
        <f t="shared" si="3"/>
        <v>-0.27017596075392686</v>
      </c>
      <c r="X23" s="2">
        <f t="shared" si="3"/>
        <v>-0.68172604722049734</v>
      </c>
      <c r="Y23" s="3">
        <f t="shared" si="3"/>
        <v>0.1411175483520036</v>
      </c>
    </row>
    <row r="24" spans="1:25">
      <c r="A24">
        <f t="shared" si="4"/>
        <v>19</v>
      </c>
      <c r="B24">
        <v>0.72939600000000004</v>
      </c>
      <c r="C24">
        <v>-0.75660400000000005</v>
      </c>
      <c r="D24">
        <v>2.2153999999999998</v>
      </c>
      <c r="E24">
        <v>-1.387E-3</v>
      </c>
      <c r="F24">
        <v>-2.2929999999999999E-3</v>
      </c>
      <c r="G24">
        <v>-4.8099999999999998E-4</v>
      </c>
      <c r="H24">
        <v>-5.0759999999999998E-3</v>
      </c>
      <c r="I24">
        <v>-8.9630000000000005E-3</v>
      </c>
      <c r="J24">
        <v>-1.188E-3</v>
      </c>
      <c r="K24">
        <v>-1.0219999999999999E-3</v>
      </c>
      <c r="L24">
        <v>-2.5950000000000001E-3</v>
      </c>
      <c r="M24">
        <v>5.5099999999999995E-4</v>
      </c>
      <c r="N24" s="1">
        <f t="shared" si="2"/>
        <v>1.8714650054137822</v>
      </c>
      <c r="O24" s="2">
        <f t="shared" si="2"/>
        <v>-1.9412745736967152</v>
      </c>
      <c r="P24" s="2">
        <f t="shared" si="2"/>
        <v>5.684214847618704</v>
      </c>
      <c r="Q24" s="2">
        <f t="shared" si="3"/>
        <v>-0.35587279920768905</v>
      </c>
      <c r="R24" s="2">
        <f t="shared" si="3"/>
        <v>-0.58833188794753499</v>
      </c>
      <c r="S24" s="2">
        <f t="shared" si="3"/>
        <v>-0.12341371046784314</v>
      </c>
      <c r="T24" s="2">
        <f t="shared" si="3"/>
        <v>-1.302386682608673</v>
      </c>
      <c r="U24" s="2">
        <f t="shared" si="3"/>
        <v>-2.2997028834163786</v>
      </c>
      <c r="V24" s="2">
        <f t="shared" si="3"/>
        <v>-0.3048139044403278</v>
      </c>
      <c r="W24" s="2">
        <f t="shared" si="3"/>
        <v>-0.26222206257408665</v>
      </c>
      <c r="X24" s="2">
        <f t="shared" si="3"/>
        <v>-0.66581825086081703</v>
      </c>
      <c r="Y24" s="3">
        <f t="shared" si="3"/>
        <v>0.1413741257126436</v>
      </c>
    </row>
    <row r="25" spans="1:25">
      <c r="A25">
        <f t="shared" si="4"/>
        <v>20</v>
      </c>
      <c r="B25">
        <v>0.57469300000000001</v>
      </c>
      <c r="C25">
        <v>-0.837337</v>
      </c>
      <c r="D25">
        <v>1.98672</v>
      </c>
      <c r="E25">
        <v>-1.3929999999999999E-3</v>
      </c>
      <c r="F25">
        <v>-2.317E-3</v>
      </c>
      <c r="G25">
        <v>-4.6900000000000002E-4</v>
      </c>
      <c r="H25">
        <v>-4.7039999999999998E-3</v>
      </c>
      <c r="I25">
        <v>-8.482E-3</v>
      </c>
      <c r="J25">
        <v>-9.2599999999999996E-4</v>
      </c>
      <c r="K25">
        <v>-9.8900000000000008E-4</v>
      </c>
      <c r="L25">
        <v>-2.5300000000000001E-3</v>
      </c>
      <c r="M25">
        <v>5.5199999999999997E-4</v>
      </c>
      <c r="N25" s="1">
        <f t="shared" si="2"/>
        <v>1.4745321311828727</v>
      </c>
      <c r="O25" s="2">
        <f t="shared" si="2"/>
        <v>-2.1484171742622116</v>
      </c>
      <c r="P25" s="2">
        <f t="shared" si="2"/>
        <v>5.0974737393071381</v>
      </c>
      <c r="Q25" s="2">
        <f t="shared" si="3"/>
        <v>-0.35741226337152904</v>
      </c>
      <c r="R25" s="2">
        <f t="shared" si="3"/>
        <v>-0.59448974460289516</v>
      </c>
      <c r="S25" s="2">
        <f t="shared" si="3"/>
        <v>-0.12033478214016308</v>
      </c>
      <c r="T25" s="2">
        <f t="shared" si="3"/>
        <v>-1.2069399044505906</v>
      </c>
      <c r="U25" s="2">
        <f t="shared" si="3"/>
        <v>-2.1762891729485352</v>
      </c>
      <c r="V25" s="2">
        <f t="shared" si="3"/>
        <v>-0.23759063595264607</v>
      </c>
      <c r="W25" s="2">
        <f t="shared" si="3"/>
        <v>-0.25375500967296649</v>
      </c>
      <c r="X25" s="2">
        <f t="shared" si="3"/>
        <v>-0.6491407224192165</v>
      </c>
      <c r="Y25" s="3">
        <f t="shared" si="3"/>
        <v>0.1416307030732836</v>
      </c>
    </row>
    <row r="26" spans="1:25">
      <c r="A26">
        <f t="shared" si="4"/>
        <v>21</v>
      </c>
      <c r="B26">
        <v>0.43905100000000002</v>
      </c>
      <c r="C26">
        <v>-0.90090499999999996</v>
      </c>
      <c r="D26">
        <v>1.77901</v>
      </c>
      <c r="E26">
        <v>-1.3960000000000001E-3</v>
      </c>
      <c r="F26">
        <v>-2.336E-3</v>
      </c>
      <c r="G26">
        <v>-4.55E-4</v>
      </c>
      <c r="H26">
        <v>-4.3439999999999998E-3</v>
      </c>
      <c r="I26">
        <v>-8.0070000000000002E-3</v>
      </c>
      <c r="J26">
        <v>-6.8099999999999996E-4</v>
      </c>
      <c r="K26">
        <v>-9.5399999999999999E-4</v>
      </c>
      <c r="L26">
        <v>-2.4599999999999999E-3</v>
      </c>
      <c r="M26">
        <v>5.53E-4</v>
      </c>
      <c r="N26" s="1">
        <f t="shared" si="2"/>
        <v>1.1265054676635551</v>
      </c>
      <c r="O26" s="2">
        <f t="shared" si="2"/>
        <v>-2.3115182708738509</v>
      </c>
      <c r="P26" s="2">
        <f t="shared" si="2"/>
        <v>4.5645369035217804</v>
      </c>
      <c r="Q26" s="2">
        <f t="shared" si="3"/>
        <v>-0.35818199545344914</v>
      </c>
      <c r="R26" s="2">
        <f t="shared" si="3"/>
        <v>-0.59936471445505524</v>
      </c>
      <c r="S26" s="2">
        <f t="shared" si="3"/>
        <v>-0.11674269909120297</v>
      </c>
      <c r="T26" s="2">
        <f t="shared" si="3"/>
        <v>-1.1145720546201883</v>
      </c>
      <c r="U26" s="2">
        <f t="shared" si="3"/>
        <v>-2.0544149266445322</v>
      </c>
      <c r="V26" s="2">
        <f t="shared" si="3"/>
        <v>-0.17472918259584444</v>
      </c>
      <c r="W26" s="2">
        <f t="shared" si="3"/>
        <v>-0.24477480205056623</v>
      </c>
      <c r="X26" s="2">
        <f t="shared" si="3"/>
        <v>-0.63118030717441609</v>
      </c>
      <c r="Y26" s="3">
        <f t="shared" si="3"/>
        <v>0.14188728043392362</v>
      </c>
    </row>
    <row r="27" spans="1:25">
      <c r="A27">
        <f t="shared" si="4"/>
        <v>22</v>
      </c>
      <c r="B27">
        <v>0.31906200000000001</v>
      </c>
      <c r="C27">
        <v>-0.95066499999999998</v>
      </c>
      <c r="D27">
        <v>1.5887899999999999</v>
      </c>
      <c r="E27">
        <v>-1.395E-3</v>
      </c>
      <c r="F27">
        <v>-2.349E-3</v>
      </c>
      <c r="G27">
        <v>-4.4000000000000002E-4</v>
      </c>
      <c r="H27">
        <v>-3.999E-3</v>
      </c>
      <c r="I27">
        <v>-7.5430000000000002E-3</v>
      </c>
      <c r="J27">
        <v>-4.5600000000000003E-4</v>
      </c>
      <c r="K27">
        <v>-9.1799999999999998E-4</v>
      </c>
      <c r="L27">
        <v>-2.3879999999999999E-3</v>
      </c>
      <c r="M27">
        <v>5.53E-4</v>
      </c>
      <c r="N27" s="1">
        <f t="shared" si="2"/>
        <v>0.81864085840521772</v>
      </c>
      <c r="O27" s="2">
        <f t="shared" si="2"/>
        <v>-2.4391911655283183</v>
      </c>
      <c r="P27" s="2">
        <f t="shared" si="2"/>
        <v>4.07647544811236</v>
      </c>
      <c r="Q27" s="2">
        <f t="shared" si="3"/>
        <v>-0.35792541809280909</v>
      </c>
      <c r="R27" s="2">
        <f t="shared" si="3"/>
        <v>-0.60270022014337532</v>
      </c>
      <c r="S27" s="2">
        <f t="shared" si="3"/>
        <v>-0.11289403868160289</v>
      </c>
      <c r="T27" s="2">
        <f t="shared" si="3"/>
        <v>-1.0260528651993861</v>
      </c>
      <c r="U27" s="2">
        <f t="shared" si="3"/>
        <v>-1.9353630313075691</v>
      </c>
      <c r="V27" s="2">
        <f t="shared" si="3"/>
        <v>-0.11699927645184298</v>
      </c>
      <c r="W27" s="2">
        <f t="shared" si="3"/>
        <v>-0.23553801706752597</v>
      </c>
      <c r="X27" s="2">
        <f t="shared" si="3"/>
        <v>-0.61270673720833557</v>
      </c>
      <c r="Y27" s="3">
        <f t="shared" si="3"/>
        <v>0.14188728043392362</v>
      </c>
    </row>
    <row r="28" spans="1:25">
      <c r="A28">
        <f t="shared" si="4"/>
        <v>23</v>
      </c>
      <c r="B28">
        <v>0.21374499999999999</v>
      </c>
      <c r="C28">
        <v>-0.98800200000000005</v>
      </c>
      <c r="D28">
        <v>1.4154899999999999</v>
      </c>
      <c r="E28">
        <v>-1.39E-3</v>
      </c>
      <c r="F28">
        <v>-2.3570000000000002E-3</v>
      </c>
      <c r="G28">
        <v>-4.2299999999999998E-4</v>
      </c>
      <c r="H28">
        <v>-3.6709999999999998E-3</v>
      </c>
      <c r="I28">
        <v>-7.0920000000000002E-3</v>
      </c>
      <c r="J28">
        <v>-2.5000000000000001E-4</v>
      </c>
      <c r="K28">
        <v>-8.8099999999999995E-4</v>
      </c>
      <c r="L28">
        <v>-2.3149999999999998E-3</v>
      </c>
      <c r="M28">
        <v>5.5199999999999997E-4</v>
      </c>
      <c r="N28" s="1">
        <f t="shared" si="2"/>
        <v>0.54842127949998198</v>
      </c>
      <c r="O28" s="2">
        <f t="shared" si="2"/>
        <v>-2.5349894546704776</v>
      </c>
      <c r="P28" s="2">
        <f t="shared" si="2"/>
        <v>3.6318268821232285</v>
      </c>
      <c r="Q28" s="2">
        <f t="shared" si="3"/>
        <v>-0.35664253128960904</v>
      </c>
      <c r="R28" s="2">
        <f t="shared" si="3"/>
        <v>-0.60475283902849541</v>
      </c>
      <c r="S28" s="2">
        <f t="shared" si="3"/>
        <v>-0.10853222355072276</v>
      </c>
      <c r="T28" s="2">
        <f t="shared" si="3"/>
        <v>-0.94189549090946389</v>
      </c>
      <c r="U28" s="2">
        <f t="shared" si="3"/>
        <v>-1.8196466416589265</v>
      </c>
      <c r="V28" s="2">
        <f t="shared" si="3"/>
        <v>-6.4144340160001631E-2</v>
      </c>
      <c r="W28" s="2">
        <f t="shared" si="3"/>
        <v>-0.22604465472384574</v>
      </c>
      <c r="X28" s="2">
        <f t="shared" si="3"/>
        <v>-0.59397658988161506</v>
      </c>
      <c r="Y28" s="3">
        <f t="shared" si="3"/>
        <v>0.1416307030732836</v>
      </c>
    </row>
    <row r="29" spans="1:25">
      <c r="A29">
        <f t="shared" si="4"/>
        <v>24</v>
      </c>
      <c r="B29">
        <v>0.122307</v>
      </c>
      <c r="C29">
        <v>-1.0141199999999999</v>
      </c>
      <c r="D29">
        <v>1.25874</v>
      </c>
      <c r="E29">
        <v>-1.3829999999999999E-3</v>
      </c>
      <c r="F29">
        <v>-2.3600000000000001E-3</v>
      </c>
      <c r="G29">
        <v>-4.06E-4</v>
      </c>
      <c r="H29">
        <v>-3.3609999999999998E-3</v>
      </c>
      <c r="I29">
        <v>-6.6569999999999997E-3</v>
      </c>
      <c r="J29" s="13">
        <v>-6.3999999999999997E-5</v>
      </c>
      <c r="K29">
        <v>-8.4500000000000005E-4</v>
      </c>
      <c r="L29">
        <v>-2.2399999999999998E-3</v>
      </c>
      <c r="M29">
        <v>5.5000000000000003E-4</v>
      </c>
      <c r="N29" s="1">
        <f t="shared" si="2"/>
        <v>0.31381207247797277</v>
      </c>
      <c r="O29" s="2">
        <f t="shared" si="2"/>
        <v>-2.6020023297224339</v>
      </c>
      <c r="P29" s="2">
        <f t="shared" si="2"/>
        <v>3.2296418693200182</v>
      </c>
      <c r="Q29" s="2">
        <f t="shared" si="3"/>
        <v>-0.354846489765129</v>
      </c>
      <c r="R29" s="2">
        <f t="shared" si="3"/>
        <v>-0.60552257111041541</v>
      </c>
      <c r="S29" s="2">
        <f t="shared" si="3"/>
        <v>-0.10417040841984265</v>
      </c>
      <c r="T29" s="2">
        <f t="shared" si="3"/>
        <v>-0.86235650911106199</v>
      </c>
      <c r="U29" s="2">
        <f t="shared" si="3"/>
        <v>-1.7080354897805234</v>
      </c>
      <c r="V29" s="2">
        <f t="shared" si="3"/>
        <v>-1.6420951080960419E-2</v>
      </c>
      <c r="W29" s="2">
        <f t="shared" si="3"/>
        <v>-0.21680786974080554</v>
      </c>
      <c r="X29" s="2">
        <f t="shared" si="3"/>
        <v>-0.57473328783361455</v>
      </c>
      <c r="Y29" s="3">
        <f t="shared" si="3"/>
        <v>0.1411175483520036</v>
      </c>
    </row>
    <row r="30" spans="1:25">
      <c r="A30">
        <f t="shared" si="4"/>
        <v>25</v>
      </c>
      <c r="B30">
        <v>4.3115000000000001E-2</v>
      </c>
      <c r="C30">
        <v>-1.0308600000000001</v>
      </c>
      <c r="D30">
        <v>1.1170899999999999</v>
      </c>
      <c r="E30">
        <v>-1.3730000000000001E-3</v>
      </c>
      <c r="F30">
        <v>-2.3579999999999999E-3</v>
      </c>
      <c r="G30">
        <v>-3.8699999999999997E-4</v>
      </c>
      <c r="H30">
        <v>-3.0690000000000001E-3</v>
      </c>
      <c r="I30">
        <v>-6.2389999999999998E-3</v>
      </c>
      <c r="J30">
        <v>1.02E-4</v>
      </c>
      <c r="K30">
        <v>-8.0900000000000004E-4</v>
      </c>
      <c r="L30">
        <v>-2.1649999999999998E-3</v>
      </c>
      <c r="M30">
        <v>5.4699999999999996E-4</v>
      </c>
      <c r="N30" s="1">
        <f t="shared" si="2"/>
        <v>0.11062332903993882</v>
      </c>
      <c r="O30" s="2">
        <f t="shared" si="2"/>
        <v>-2.6449533798935718</v>
      </c>
      <c r="P30" s="2">
        <f t="shared" si="2"/>
        <v>2.8662000379734489</v>
      </c>
      <c r="Q30" s="2">
        <f t="shared" si="3"/>
        <v>-0.35228071615872897</v>
      </c>
      <c r="R30" s="2">
        <f t="shared" si="3"/>
        <v>-0.60500941638913541</v>
      </c>
      <c r="S30" s="2">
        <f t="shared" si="3"/>
        <v>-9.9295438567682526E-2</v>
      </c>
      <c r="T30" s="2">
        <f t="shared" si="3"/>
        <v>-0.78743591980418004</v>
      </c>
      <c r="U30" s="2">
        <f t="shared" si="3"/>
        <v>-1.6007861530330008</v>
      </c>
      <c r="V30" s="2">
        <f t="shared" si="3"/>
        <v>2.6170890785280669E-2</v>
      </c>
      <c r="W30" s="2">
        <f t="shared" si="3"/>
        <v>-0.20757108475776528</v>
      </c>
      <c r="X30" s="2">
        <f t="shared" si="3"/>
        <v>-0.55548998578561404</v>
      </c>
      <c r="Y30" s="3">
        <f t="shared" si="3"/>
        <v>0.14034781627008358</v>
      </c>
    </row>
    <row r="31" spans="1:25">
      <c r="A31">
        <f t="shared" si="4"/>
        <v>26</v>
      </c>
      <c r="B31">
        <v>-2.5517999999999999E-2</v>
      </c>
      <c r="C31">
        <v>-1.04</v>
      </c>
      <c r="D31">
        <v>0.98896300000000004</v>
      </c>
      <c r="E31">
        <v>-1.3600000000000001E-3</v>
      </c>
      <c r="F31">
        <v>-2.3509999999999998E-3</v>
      </c>
      <c r="G31">
        <v>-3.6900000000000002E-4</v>
      </c>
      <c r="H31">
        <v>-2.7950000000000002E-3</v>
      </c>
      <c r="I31">
        <v>-5.8399999999999997E-3</v>
      </c>
      <c r="J31">
        <v>2.4899999999999998E-4</v>
      </c>
      <c r="K31">
        <v>-7.7300000000000003E-4</v>
      </c>
      <c r="L31">
        <v>-2.0890000000000001E-3</v>
      </c>
      <c r="M31">
        <v>5.4299999999999997E-4</v>
      </c>
      <c r="N31" s="1">
        <f t="shared" si="2"/>
        <v>-6.5473410888116867E-2</v>
      </c>
      <c r="O31" s="2">
        <f t="shared" si="2"/>
        <v>-2.6684045506560681</v>
      </c>
      <c r="P31" s="2">
        <f t="shared" si="2"/>
        <v>2.5374551631062281</v>
      </c>
      <c r="Q31" s="2">
        <f t="shared" si="3"/>
        <v>-0.34894521047040894</v>
      </c>
      <c r="R31" s="2">
        <f t="shared" si="3"/>
        <v>-0.60321337486465532</v>
      </c>
      <c r="S31" s="2">
        <f t="shared" si="3"/>
        <v>-9.4677046076162411E-2</v>
      </c>
      <c r="T31" s="2">
        <f t="shared" si="3"/>
        <v>-0.71713372298881828</v>
      </c>
      <c r="U31" s="2">
        <f t="shared" si="3"/>
        <v>-1.498411786137638</v>
      </c>
      <c r="V31" s="2">
        <f t="shared" si="3"/>
        <v>6.3887762799361619E-2</v>
      </c>
      <c r="W31" s="2">
        <f t="shared" si="3"/>
        <v>-0.19833429977472508</v>
      </c>
      <c r="X31" s="2">
        <f t="shared" si="3"/>
        <v>-0.53599010637697364</v>
      </c>
      <c r="Y31" s="3">
        <f t="shared" si="3"/>
        <v>0.13932150682752353</v>
      </c>
    </row>
    <row r="32" spans="1:25">
      <c r="A32">
        <f t="shared" si="4"/>
        <v>27</v>
      </c>
      <c r="B32">
        <v>-8.4719000000000003E-2</v>
      </c>
      <c r="C32">
        <v>-1.0428500000000001</v>
      </c>
      <c r="D32">
        <v>0.87341100000000005</v>
      </c>
      <c r="E32">
        <v>-1.3450000000000001E-3</v>
      </c>
      <c r="F32">
        <v>-2.3410000000000002E-3</v>
      </c>
      <c r="G32">
        <v>-3.5E-4</v>
      </c>
      <c r="H32">
        <v>-2.5400000000000002E-3</v>
      </c>
      <c r="I32">
        <v>-5.4590000000000003E-3</v>
      </c>
      <c r="J32">
        <v>3.7800000000000003E-4</v>
      </c>
      <c r="K32">
        <v>-7.3800000000000005E-4</v>
      </c>
      <c r="L32">
        <v>-2.0140000000000002E-3</v>
      </c>
      <c r="M32">
        <v>5.3799999999999996E-4</v>
      </c>
      <c r="N32" s="1">
        <f t="shared" si="2"/>
        <v>-0.21736977416060715</v>
      </c>
      <c r="O32" s="2">
        <f t="shared" si="2"/>
        <v>-2.6757170054343082</v>
      </c>
      <c r="P32" s="2">
        <f t="shared" si="2"/>
        <v>2.2409748913394876</v>
      </c>
      <c r="Q32" s="2">
        <f t="shared" si="3"/>
        <v>-0.3450965500608088</v>
      </c>
      <c r="R32" s="2">
        <f t="shared" si="3"/>
        <v>-0.60064760125825534</v>
      </c>
      <c r="S32" s="2">
        <f t="shared" si="3"/>
        <v>-8.9802076224002284E-2</v>
      </c>
      <c r="T32" s="2">
        <f t="shared" si="3"/>
        <v>-0.65170649602561659</v>
      </c>
      <c r="U32" s="2">
        <f t="shared" si="3"/>
        <v>-1.4006558117337957</v>
      </c>
      <c r="V32" s="2">
        <f t="shared" si="3"/>
        <v>9.6986242321922475E-2</v>
      </c>
      <c r="W32" s="2">
        <f t="shared" si="3"/>
        <v>-0.18935409215232482</v>
      </c>
      <c r="X32" s="2">
        <f t="shared" si="3"/>
        <v>-0.51674680432897324</v>
      </c>
      <c r="Y32" s="3">
        <f t="shared" si="3"/>
        <v>0.13803862002432349</v>
      </c>
    </row>
    <row r="33" spans="1:25">
      <c r="A33">
        <f t="shared" si="4"/>
        <v>28</v>
      </c>
      <c r="B33">
        <v>-0.13538</v>
      </c>
      <c r="C33">
        <v>-1.0404899999999999</v>
      </c>
      <c r="D33">
        <v>0.76973499999999995</v>
      </c>
      <c r="E33">
        <v>-1.3290000000000001E-3</v>
      </c>
      <c r="F33">
        <v>-2.3280000000000002E-3</v>
      </c>
      <c r="G33">
        <v>-3.3E-4</v>
      </c>
      <c r="H33">
        <v>-2.3040000000000001E-3</v>
      </c>
      <c r="I33">
        <v>-5.097E-3</v>
      </c>
      <c r="J33">
        <v>4.8999999999999998E-4</v>
      </c>
      <c r="K33">
        <v>-7.0399999999999998E-4</v>
      </c>
      <c r="L33">
        <v>-1.9400000000000001E-3</v>
      </c>
      <c r="M33">
        <v>5.3300000000000005E-4</v>
      </c>
      <c r="N33" s="1">
        <f t="shared" si="2"/>
        <v>-0.34735443083444084</v>
      </c>
      <c r="O33" s="2">
        <f t="shared" si="2"/>
        <v>-2.6696617797232038</v>
      </c>
      <c r="P33" s="2">
        <f t="shared" si="2"/>
        <v>1.9749657469223543</v>
      </c>
      <c r="Q33" s="2">
        <f t="shared" si="3"/>
        <v>-0.34099131229056873</v>
      </c>
      <c r="R33" s="2">
        <f t="shared" si="3"/>
        <v>-0.59731209556993525</v>
      </c>
      <c r="S33" s="2">
        <f t="shared" si="3"/>
        <v>-8.4670529011202159E-2</v>
      </c>
      <c r="T33" s="2">
        <f t="shared" si="3"/>
        <v>-0.59115423891457508</v>
      </c>
      <c r="U33" s="2">
        <f t="shared" si="3"/>
        <v>-1.3077748071821134</v>
      </c>
      <c r="V33" s="2">
        <f t="shared" si="3"/>
        <v>0.1257229067136032</v>
      </c>
      <c r="W33" s="2">
        <f t="shared" si="3"/>
        <v>-0.18063046189056461</v>
      </c>
      <c r="X33" s="2">
        <f t="shared" si="3"/>
        <v>-0.49776007964161267</v>
      </c>
      <c r="Y33" s="3">
        <f t="shared" si="3"/>
        <v>0.1367557332211235</v>
      </c>
    </row>
    <row r="34" spans="1:25">
      <c r="A34">
        <f t="shared" si="4"/>
        <v>29</v>
      </c>
      <c r="B34">
        <v>-0.17846300000000001</v>
      </c>
      <c r="C34">
        <v>-1.03407</v>
      </c>
      <c r="D34">
        <v>0.67714200000000002</v>
      </c>
      <c r="E34">
        <v>-1.3110000000000001E-3</v>
      </c>
      <c r="F34">
        <v>-2.3110000000000001E-3</v>
      </c>
      <c r="G34">
        <v>-3.1100000000000002E-4</v>
      </c>
      <c r="H34">
        <v>-2.085E-3</v>
      </c>
      <c r="I34">
        <v>-4.7559999999999998E-3</v>
      </c>
      <c r="J34">
        <v>5.8600000000000004E-4</v>
      </c>
      <c r="K34">
        <v>-6.7000000000000002E-4</v>
      </c>
      <c r="L34">
        <v>-1.867E-3</v>
      </c>
      <c r="M34">
        <v>5.2599999999999999E-4</v>
      </c>
      <c r="N34" s="1">
        <f t="shared" si="2"/>
        <v>-0.4578956551189749</v>
      </c>
      <c r="O34" s="2">
        <f t="shared" si="2"/>
        <v>-2.6531895131701155</v>
      </c>
      <c r="P34" s="2">
        <f t="shared" si="2"/>
        <v>1.737393071384953</v>
      </c>
      <c r="Q34" s="2">
        <f t="shared" si="3"/>
        <v>-0.3363729197990486</v>
      </c>
      <c r="R34" s="2">
        <f t="shared" si="3"/>
        <v>-0.59295028043905507</v>
      </c>
      <c r="S34" s="2">
        <f t="shared" si="3"/>
        <v>-7.9795559159042045E-2</v>
      </c>
      <c r="T34" s="2">
        <f t="shared" si="3"/>
        <v>-0.53496379693441365</v>
      </c>
      <c r="U34" s="2">
        <f t="shared" si="3"/>
        <v>-1.220281927203871</v>
      </c>
      <c r="V34" s="2">
        <f t="shared" si="3"/>
        <v>0.15035433333504383</v>
      </c>
      <c r="W34" s="2">
        <f t="shared" si="3"/>
        <v>-0.17190683162880438</v>
      </c>
      <c r="X34" s="2">
        <f t="shared" si="3"/>
        <v>-0.47902993231489222</v>
      </c>
      <c r="Y34" s="3">
        <f t="shared" si="3"/>
        <v>0.13495969169664343</v>
      </c>
    </row>
    <row r="35" spans="1:25">
      <c r="A35">
        <f t="shared" si="4"/>
        <v>30</v>
      </c>
      <c r="B35">
        <v>-0.21491199999999999</v>
      </c>
      <c r="C35">
        <v>-1.0246299999999999</v>
      </c>
      <c r="D35">
        <v>0.59480699999999997</v>
      </c>
      <c r="E35">
        <v>-1.291E-3</v>
      </c>
      <c r="F35">
        <v>-2.2910000000000001E-3</v>
      </c>
      <c r="G35">
        <v>-2.92E-4</v>
      </c>
      <c r="H35">
        <v>-1.8829999999999999E-3</v>
      </c>
      <c r="I35">
        <v>-4.4339999999999996E-3</v>
      </c>
      <c r="J35">
        <v>6.6699999999999995E-4</v>
      </c>
      <c r="K35">
        <v>-6.38E-4</v>
      </c>
      <c r="L35">
        <v>-1.7949999999999999E-3</v>
      </c>
      <c r="M35">
        <v>5.1999999999999995E-4</v>
      </c>
      <c r="N35" s="1">
        <f t="shared" si="2"/>
        <v>-0.55141553729865078</v>
      </c>
      <c r="O35" s="2">
        <f t="shared" si="2"/>
        <v>-2.6289686103256988</v>
      </c>
      <c r="P35" s="2">
        <f t="shared" si="2"/>
        <v>1.5261401015020035</v>
      </c>
      <c r="Q35" s="2">
        <f t="shared" si="3"/>
        <v>-0.33124137258624842</v>
      </c>
      <c r="R35" s="2">
        <f t="shared" si="3"/>
        <v>-0.587818733226255</v>
      </c>
      <c r="S35" s="2">
        <f t="shared" si="3"/>
        <v>-7.4920589306881905E-2</v>
      </c>
      <c r="T35" s="2">
        <f t="shared" si="3"/>
        <v>-0.48313517008513229</v>
      </c>
      <c r="U35" s="2">
        <f t="shared" si="3"/>
        <v>-1.137664017077789</v>
      </c>
      <c r="V35" s="2">
        <f t="shared" si="3"/>
        <v>0.17113709954688436</v>
      </c>
      <c r="W35" s="2">
        <f t="shared" si="3"/>
        <v>-0.16369635608832417</v>
      </c>
      <c r="X35" s="2">
        <f t="shared" si="3"/>
        <v>-0.4605563623488117</v>
      </c>
      <c r="Y35" s="3">
        <f t="shared" si="3"/>
        <v>0.13342022753280339</v>
      </c>
    </row>
    <row r="36" spans="1:25">
      <c r="A36">
        <f t="shared" si="4"/>
        <v>31</v>
      </c>
      <c r="B36">
        <v>-0.245501</v>
      </c>
      <c r="C36">
        <v>-1.0130300000000001</v>
      </c>
      <c r="D36">
        <v>0.52203200000000005</v>
      </c>
      <c r="E36">
        <v>-1.271E-3</v>
      </c>
      <c r="F36">
        <v>-2.2680000000000001E-3</v>
      </c>
      <c r="G36">
        <v>-2.7300000000000002E-4</v>
      </c>
      <c r="H36">
        <v>-1.6980000000000001E-3</v>
      </c>
      <c r="I36">
        <v>-4.1310000000000001E-3</v>
      </c>
      <c r="J36">
        <v>7.36E-4</v>
      </c>
      <c r="K36">
        <v>-6.0599999999999998E-4</v>
      </c>
      <c r="L36">
        <v>-1.7240000000000001E-3</v>
      </c>
      <c r="M36">
        <v>5.1199999999999998E-4</v>
      </c>
      <c r="N36" s="1">
        <f t="shared" si="2"/>
        <v>-0.62989998614482245</v>
      </c>
      <c r="O36" s="2">
        <f t="shared" si="2"/>
        <v>-2.5992056364914586</v>
      </c>
      <c r="P36" s="2">
        <f t="shared" si="2"/>
        <v>1.3394159272962392</v>
      </c>
      <c r="Q36" s="2">
        <f t="shared" si="3"/>
        <v>-0.32610982537344829</v>
      </c>
      <c r="R36" s="2">
        <f t="shared" si="3"/>
        <v>-0.58191745393153482</v>
      </c>
      <c r="S36" s="2">
        <f t="shared" si="3"/>
        <v>-7.0045619454721791E-2</v>
      </c>
      <c r="T36" s="2">
        <f t="shared" si="3"/>
        <v>-0.43566835836673112</v>
      </c>
      <c r="U36" s="2">
        <f t="shared" si="3"/>
        <v>-1.0599210768038672</v>
      </c>
      <c r="V36" s="2">
        <f t="shared" si="3"/>
        <v>0.1888409374310448</v>
      </c>
      <c r="W36" s="2">
        <f t="shared" si="3"/>
        <v>-0.15548588054784396</v>
      </c>
      <c r="X36" s="2">
        <f t="shared" si="3"/>
        <v>-0.44233936974337124</v>
      </c>
      <c r="Y36" s="3">
        <f t="shared" si="3"/>
        <v>0.13136760864768335</v>
      </c>
    </row>
    <row r="37" spans="1:25">
      <c r="A37">
        <f t="shared" si="4"/>
        <v>32</v>
      </c>
      <c r="B37">
        <v>-0.27088800000000002</v>
      </c>
      <c r="C37">
        <v>-0.99997000000000003</v>
      </c>
      <c r="D37">
        <v>0.45819399999999999</v>
      </c>
      <c r="E37">
        <v>-1.2489999999999999E-3</v>
      </c>
      <c r="F37">
        <v>-2.2439999999999999E-3</v>
      </c>
      <c r="G37">
        <v>-2.5399999999999999E-4</v>
      </c>
      <c r="H37">
        <v>-1.5280000000000001E-3</v>
      </c>
      <c r="I37">
        <v>-3.8470000000000002E-3</v>
      </c>
      <c r="J37">
        <v>7.9199999999999995E-4</v>
      </c>
      <c r="K37">
        <v>-5.7600000000000001E-4</v>
      </c>
      <c r="L37">
        <v>-1.6559999999999999E-3</v>
      </c>
      <c r="M37">
        <v>5.04E-4</v>
      </c>
      <c r="N37" s="1">
        <f t="shared" si="2"/>
        <v>-0.69503728069050097</v>
      </c>
      <c r="O37" s="2">
        <f t="shared" si="2"/>
        <v>-2.5656966331918736</v>
      </c>
      <c r="P37" s="2">
        <f t="shared" si="2"/>
        <v>1.1756220718108714</v>
      </c>
      <c r="Q37" s="2">
        <f t="shared" si="3"/>
        <v>-0.32046512343936812</v>
      </c>
      <c r="R37" s="2">
        <f t="shared" si="3"/>
        <v>-0.57575959727617465</v>
      </c>
      <c r="S37" s="2">
        <f t="shared" si="3"/>
        <v>-6.5170649602561651E-2</v>
      </c>
      <c r="T37" s="2">
        <f t="shared" si="3"/>
        <v>-0.39205020705793003</v>
      </c>
      <c r="U37" s="2">
        <f t="shared" si="3"/>
        <v>-0.98705310638210519</v>
      </c>
      <c r="V37" s="2">
        <f t="shared" si="3"/>
        <v>0.20320926962688515</v>
      </c>
      <c r="W37" s="2">
        <f t="shared" si="3"/>
        <v>-0.14778855972864377</v>
      </c>
      <c r="X37" s="2">
        <f t="shared" si="3"/>
        <v>-0.42489210921985082</v>
      </c>
      <c r="Y37" s="3">
        <f t="shared" si="3"/>
        <v>0.12931498976256328</v>
      </c>
    </row>
    <row r="38" spans="1:25">
      <c r="A38">
        <f t="shared" si="4"/>
        <v>33</v>
      </c>
      <c r="B38">
        <v>-0.291688</v>
      </c>
      <c r="C38">
        <v>-0.98604000000000003</v>
      </c>
      <c r="D38">
        <v>0.40266299999999999</v>
      </c>
      <c r="E38">
        <v>-1.2260000000000001E-3</v>
      </c>
      <c r="F38">
        <v>-2.2169999999999998E-3</v>
      </c>
      <c r="G38">
        <v>-2.3599999999999999E-4</v>
      </c>
      <c r="H38">
        <v>-1.372E-3</v>
      </c>
      <c r="I38">
        <v>-3.5820000000000001E-3</v>
      </c>
      <c r="J38">
        <v>8.3799999999999999E-4</v>
      </c>
      <c r="K38">
        <v>-5.4699999999999996E-4</v>
      </c>
      <c r="L38">
        <v>-1.5889999999999999E-3</v>
      </c>
      <c r="M38">
        <v>4.9600000000000002E-4</v>
      </c>
      <c r="N38" s="1">
        <f t="shared" si="2"/>
        <v>-0.74840537170362231</v>
      </c>
      <c r="O38" s="2">
        <f t="shared" si="2"/>
        <v>-2.5299554068547203</v>
      </c>
      <c r="P38" s="2">
        <f t="shared" si="2"/>
        <v>1.0331420976738694</v>
      </c>
      <c r="Q38" s="2">
        <f t="shared" si="3"/>
        <v>-0.31456384414464805</v>
      </c>
      <c r="R38" s="2">
        <f t="shared" si="3"/>
        <v>-0.56883200853889448</v>
      </c>
      <c r="S38" s="2">
        <f t="shared" si="3"/>
        <v>-6.0552257111041542E-2</v>
      </c>
      <c r="T38" s="2">
        <f t="shared" si="3"/>
        <v>-0.35202413879808891</v>
      </c>
      <c r="U38" s="2">
        <f t="shared" si="3"/>
        <v>-0.91906010581250341</v>
      </c>
      <c r="V38" s="2">
        <f t="shared" si="3"/>
        <v>0.21501182821632547</v>
      </c>
      <c r="W38" s="2">
        <f t="shared" si="3"/>
        <v>-0.14034781627008358</v>
      </c>
      <c r="X38" s="2">
        <f t="shared" si="3"/>
        <v>-0.40770142605697035</v>
      </c>
      <c r="Y38" s="3">
        <f t="shared" si="3"/>
        <v>0.12726237087744324</v>
      </c>
    </row>
    <row r="39" spans="1:25">
      <c r="A39">
        <f t="shared" si="4"/>
        <v>34</v>
      </c>
      <c r="B39">
        <v>-0.308477</v>
      </c>
      <c r="C39">
        <v>-0.97174799999999995</v>
      </c>
      <c r="D39">
        <v>0.354794</v>
      </c>
      <c r="E39">
        <v>-1.2030000000000001E-3</v>
      </c>
      <c r="F39">
        <v>-2.1879999999999998E-3</v>
      </c>
      <c r="G39">
        <v>-2.1800000000000001E-4</v>
      </c>
      <c r="H39">
        <v>-1.2310000000000001E-3</v>
      </c>
      <c r="I39">
        <v>-3.3349999999999999E-3</v>
      </c>
      <c r="J39">
        <v>8.7399999999999999E-4</v>
      </c>
      <c r="K39">
        <v>-5.1800000000000001E-4</v>
      </c>
      <c r="L39">
        <v>-1.524E-3</v>
      </c>
      <c r="M39">
        <v>4.8700000000000002E-4</v>
      </c>
      <c r="N39" s="1">
        <f t="shared" si="2"/>
        <v>-0.79148214478147294</v>
      </c>
      <c r="O39" s="2">
        <f t="shared" si="2"/>
        <v>-2.4932853704720506</v>
      </c>
      <c r="P39" s="2">
        <f t="shared" si="2"/>
        <v>0.9103210809091048</v>
      </c>
      <c r="Q39" s="2">
        <f t="shared" si="3"/>
        <v>-0.30866256484992788</v>
      </c>
      <c r="R39" s="2">
        <f t="shared" si="3"/>
        <v>-0.56139126508033432</v>
      </c>
      <c r="S39" s="2">
        <f t="shared" si="3"/>
        <v>-5.5933864619521427E-2</v>
      </c>
      <c r="T39" s="2">
        <f t="shared" si="3"/>
        <v>-0.3158467309478481</v>
      </c>
      <c r="U39" s="2">
        <f t="shared" si="3"/>
        <v>-0.85568549773442171</v>
      </c>
      <c r="V39" s="2">
        <f t="shared" si="3"/>
        <v>0.22424861319936573</v>
      </c>
      <c r="W39" s="2">
        <f t="shared" si="3"/>
        <v>-0.13290707281152339</v>
      </c>
      <c r="X39" s="2">
        <f t="shared" si="3"/>
        <v>-0.39102389761536999</v>
      </c>
      <c r="Y39" s="3">
        <f t="shared" si="3"/>
        <v>0.12495317463168318</v>
      </c>
    </row>
    <row r="40" spans="1:25">
      <c r="A40">
        <f t="shared" si="4"/>
        <v>35</v>
      </c>
      <c r="B40">
        <v>-0.32175399999999998</v>
      </c>
      <c r="C40">
        <v>-0.95746500000000001</v>
      </c>
      <c r="D40">
        <v>0.31395600000000001</v>
      </c>
      <c r="E40">
        <v>-1.1789999999999999E-3</v>
      </c>
      <c r="F40">
        <v>-2.1570000000000001E-3</v>
      </c>
      <c r="G40">
        <v>-2.0100000000000001E-4</v>
      </c>
      <c r="H40">
        <v>-1.1019999999999999E-3</v>
      </c>
      <c r="I40">
        <v>-3.1059999999999998E-3</v>
      </c>
      <c r="J40">
        <v>9.0300000000000005E-4</v>
      </c>
      <c r="K40">
        <v>-4.9100000000000001E-4</v>
      </c>
      <c r="L40">
        <v>-1.462E-3</v>
      </c>
      <c r="M40">
        <v>4.7899999999999999E-4</v>
      </c>
      <c r="N40" s="1">
        <f t="shared" si="2"/>
        <v>-0.8255479209536466</v>
      </c>
      <c r="O40" s="2">
        <f t="shared" si="2"/>
        <v>-2.4566384260518386</v>
      </c>
      <c r="P40" s="2">
        <f t="shared" si="2"/>
        <v>0.80554001837093892</v>
      </c>
      <c r="Q40" s="2">
        <f t="shared" si="3"/>
        <v>-0.30250470819456771</v>
      </c>
      <c r="R40" s="2">
        <f t="shared" si="3"/>
        <v>-0.55343736690049405</v>
      </c>
      <c r="S40" s="2">
        <f t="shared" si="3"/>
        <v>-5.157204948864131E-2</v>
      </c>
      <c r="T40" s="2">
        <f t="shared" si="3"/>
        <v>-0.2827482514252872</v>
      </c>
      <c r="U40" s="2">
        <f t="shared" si="3"/>
        <v>-0.7969292821478603</v>
      </c>
      <c r="V40" s="2">
        <f t="shared" si="3"/>
        <v>0.23168935665792592</v>
      </c>
      <c r="W40" s="2">
        <f t="shared" si="3"/>
        <v>-0.1259794840742432</v>
      </c>
      <c r="X40" s="2">
        <f t="shared" si="3"/>
        <v>-0.37511610125568956</v>
      </c>
      <c r="Y40" s="3">
        <f t="shared" si="3"/>
        <v>0.12290055574656313</v>
      </c>
    </row>
    <row r="41" spans="1:25">
      <c r="A41">
        <f t="shared" si="4"/>
        <v>36</v>
      </c>
      <c r="B41">
        <v>-0.33195400000000003</v>
      </c>
      <c r="C41">
        <v>-0.943438</v>
      </c>
      <c r="D41">
        <v>0.27953099999999997</v>
      </c>
      <c r="E41">
        <v>-1.155E-3</v>
      </c>
      <c r="F41">
        <v>-2.1250000000000002E-3</v>
      </c>
      <c r="G41">
        <v>-1.84E-4</v>
      </c>
      <c r="H41">
        <v>-9.8499999999999998E-4</v>
      </c>
      <c r="I41">
        <v>-2.8939999999999999E-3</v>
      </c>
      <c r="J41">
        <v>9.2400000000000002E-4</v>
      </c>
      <c r="K41">
        <v>-4.66E-4</v>
      </c>
      <c r="L41">
        <v>-1.4009999999999999E-3</v>
      </c>
      <c r="M41">
        <v>4.6999999999999999E-4</v>
      </c>
      <c r="N41" s="1">
        <f t="shared" si="2"/>
        <v>-0.85171881173892738</v>
      </c>
      <c r="O41" s="2">
        <f t="shared" si="2"/>
        <v>-2.4206483196748647</v>
      </c>
      <c r="P41" s="2">
        <f t="shared" si="2"/>
        <v>0.71721326197061663</v>
      </c>
      <c r="Q41" s="2">
        <f t="shared" si="3"/>
        <v>-0.29634685153920759</v>
      </c>
      <c r="R41" s="2">
        <f t="shared" si="3"/>
        <v>-0.5452268913600139</v>
      </c>
      <c r="S41" s="2">
        <f t="shared" si="3"/>
        <v>-4.7210234357761199E-2</v>
      </c>
      <c r="T41" s="2">
        <f t="shared" si="3"/>
        <v>-0.25272870023040644</v>
      </c>
      <c r="U41" s="2">
        <f t="shared" si="3"/>
        <v>-0.74253488169217885</v>
      </c>
      <c r="V41" s="2">
        <f t="shared" si="3"/>
        <v>0.23707748123136602</v>
      </c>
      <c r="W41" s="2">
        <f t="shared" si="3"/>
        <v>-0.11956505005824306</v>
      </c>
      <c r="X41" s="2">
        <f t="shared" si="3"/>
        <v>-0.35946488225664919</v>
      </c>
      <c r="Y41" s="3">
        <f t="shared" si="3"/>
        <v>0.12059135950080307</v>
      </c>
    </row>
    <row r="42" spans="1:25">
      <c r="A42">
        <f t="shared" si="4"/>
        <v>37</v>
      </c>
      <c r="B42">
        <v>-0.33946599999999999</v>
      </c>
      <c r="C42">
        <v>-0.92982299999999996</v>
      </c>
      <c r="D42">
        <v>0.250892</v>
      </c>
      <c r="E42">
        <v>-1.1299999999999999E-3</v>
      </c>
      <c r="F42">
        <v>-2.0920000000000001E-3</v>
      </c>
      <c r="G42">
        <v>-1.6799999999999999E-4</v>
      </c>
      <c r="H42">
        <v>-8.7900000000000001E-4</v>
      </c>
      <c r="I42">
        <v>-2.6970000000000002E-3</v>
      </c>
      <c r="J42">
        <v>9.3899999999999995E-4</v>
      </c>
      <c r="K42">
        <v>-4.4099999999999999E-4</v>
      </c>
      <c r="L42">
        <v>-1.3439999999999999E-3</v>
      </c>
      <c r="M42">
        <v>4.6200000000000001E-4</v>
      </c>
      <c r="N42" s="1">
        <f t="shared" si="2"/>
        <v>-0.8709929030702046</v>
      </c>
      <c r="O42" s="2">
        <f t="shared" si="2"/>
        <v>-2.385715312023728</v>
      </c>
      <c r="P42" s="2">
        <f t="shared" si="2"/>
        <v>0.64373207165692525</v>
      </c>
      <c r="Q42" s="2">
        <f t="shared" si="3"/>
        <v>-0.28993241752320736</v>
      </c>
      <c r="R42" s="2">
        <f t="shared" si="3"/>
        <v>-0.53675983845889363</v>
      </c>
      <c r="S42" s="2">
        <f t="shared" si="3"/>
        <v>-4.3104996587521094E-2</v>
      </c>
      <c r="T42" s="2">
        <f t="shared" si="3"/>
        <v>-0.22553150000256575</v>
      </c>
      <c r="U42" s="2">
        <f t="shared" si="3"/>
        <v>-0.69198914164609759</v>
      </c>
      <c r="V42" s="2">
        <f t="shared" si="3"/>
        <v>0.24092614164096612</v>
      </c>
      <c r="W42" s="2">
        <f t="shared" si="3"/>
        <v>-0.11315061604224289</v>
      </c>
      <c r="X42" s="2">
        <f t="shared" si="3"/>
        <v>-0.34483997270016875</v>
      </c>
      <c r="Y42" s="3">
        <f t="shared" si="3"/>
        <v>0.11853874061568301</v>
      </c>
    </row>
    <row r="43" spans="1:25">
      <c r="A43">
        <f t="shared" si="4"/>
        <v>38</v>
      </c>
      <c r="B43">
        <v>-0.34464499999999998</v>
      </c>
      <c r="C43">
        <v>-0.91669999999999996</v>
      </c>
      <c r="D43">
        <v>0.22741</v>
      </c>
      <c r="E43">
        <v>-1.1050000000000001E-3</v>
      </c>
      <c r="F43">
        <v>-2.0579999999999999E-3</v>
      </c>
      <c r="G43">
        <v>-1.5300000000000001E-4</v>
      </c>
      <c r="H43">
        <v>-7.8299999999999995E-4</v>
      </c>
      <c r="I43">
        <v>-2.516E-3</v>
      </c>
      <c r="J43">
        <v>9.5E-4</v>
      </c>
      <c r="K43">
        <v>-4.1800000000000002E-4</v>
      </c>
      <c r="L43">
        <v>-1.2880000000000001E-3</v>
      </c>
      <c r="M43">
        <v>4.5300000000000001E-4</v>
      </c>
      <c r="N43" s="1">
        <f t="shared" si="2"/>
        <v>-0.88428104457775047</v>
      </c>
      <c r="O43" s="2">
        <f t="shared" si="2"/>
        <v>-2.35204466498694</v>
      </c>
      <c r="P43" s="2">
        <f t="shared" si="2"/>
        <v>0.58348257583143881</v>
      </c>
      <c r="Q43" s="2">
        <f t="shared" si="3"/>
        <v>-0.28351798350720725</v>
      </c>
      <c r="R43" s="2">
        <f t="shared" si="3"/>
        <v>-0.52803620819713337</v>
      </c>
      <c r="S43" s="2">
        <f t="shared" si="3"/>
        <v>-3.9256336177921E-2</v>
      </c>
      <c r="T43" s="2">
        <f t="shared" si="3"/>
        <v>-0.20090007338112512</v>
      </c>
      <c r="U43" s="2">
        <f t="shared" si="3"/>
        <v>-0.64554863937025642</v>
      </c>
      <c r="V43" s="2">
        <f t="shared" si="3"/>
        <v>0.24374849260800621</v>
      </c>
      <c r="W43" s="2">
        <f t="shared" si="3"/>
        <v>-0.10724933674752274</v>
      </c>
      <c r="X43" s="2">
        <f t="shared" si="3"/>
        <v>-0.33047164050432842</v>
      </c>
      <c r="Y43" s="3">
        <f t="shared" si="3"/>
        <v>0.11622954436992296</v>
      </c>
    </row>
    <row r="44" spans="1:25">
      <c r="A44">
        <f t="shared" si="4"/>
        <v>39</v>
      </c>
      <c r="B44">
        <v>-0.347804</v>
      </c>
      <c r="C44">
        <v>-0.90407700000000002</v>
      </c>
      <c r="D44">
        <v>0.20846899999999999</v>
      </c>
      <c r="E44">
        <v>-1.08E-3</v>
      </c>
      <c r="F44">
        <v>-2.0230000000000001E-3</v>
      </c>
      <c r="G44">
        <v>-1.3799999999999999E-4</v>
      </c>
      <c r="H44">
        <v>-6.9700000000000003E-4</v>
      </c>
      <c r="I44">
        <v>-2.3500000000000001E-3</v>
      </c>
      <c r="J44">
        <v>9.5600000000000004E-4</v>
      </c>
      <c r="K44">
        <v>-3.9500000000000001E-4</v>
      </c>
      <c r="L44">
        <v>-1.235E-3</v>
      </c>
      <c r="M44">
        <v>4.4499999999999997E-4</v>
      </c>
      <c r="N44" s="1">
        <f t="shared" si="2"/>
        <v>-0.89238632340036839</v>
      </c>
      <c r="O44" s="2">
        <f t="shared" si="2"/>
        <v>-2.319656904753352</v>
      </c>
      <c r="P44" s="2">
        <f t="shared" si="2"/>
        <v>0.53488425795261518</v>
      </c>
      <c r="Q44" s="2">
        <f t="shared" si="3"/>
        <v>-0.27710354949120708</v>
      </c>
      <c r="R44" s="2">
        <f t="shared" si="3"/>
        <v>-0.51905600057473322</v>
      </c>
      <c r="S44" s="2">
        <f t="shared" si="3"/>
        <v>-3.54076757683209E-2</v>
      </c>
      <c r="T44" s="2">
        <f t="shared" si="3"/>
        <v>-0.17883442036608455</v>
      </c>
      <c r="U44" s="2">
        <f t="shared" si="3"/>
        <v>-0.60295679750401543</v>
      </c>
      <c r="V44" s="2">
        <f t="shared" si="3"/>
        <v>0.24528795677184626</v>
      </c>
      <c r="W44" s="2">
        <f t="shared" si="3"/>
        <v>-0.10134805745280258</v>
      </c>
      <c r="X44" s="2">
        <f t="shared" si="3"/>
        <v>-0.31687304039040809</v>
      </c>
      <c r="Y44" s="3">
        <f t="shared" si="3"/>
        <v>0.1141769254848029</v>
      </c>
    </row>
    <row r="45" spans="1:25">
      <c r="A45">
        <f t="shared" si="4"/>
        <v>40</v>
      </c>
      <c r="B45">
        <v>-0.34921600000000003</v>
      </c>
      <c r="C45">
        <v>-0.89190400000000003</v>
      </c>
      <c r="D45">
        <v>0.193471</v>
      </c>
      <c r="E45">
        <v>-1.0549999999999999E-3</v>
      </c>
      <c r="F45">
        <v>-1.9870000000000001E-3</v>
      </c>
      <c r="G45">
        <v>-1.2300000000000001E-4</v>
      </c>
      <c r="H45">
        <v>-6.1899999999999998E-4</v>
      </c>
      <c r="I45">
        <v>-2.1979999999999999E-3</v>
      </c>
      <c r="J45">
        <v>9.6000000000000002E-4</v>
      </c>
      <c r="K45">
        <v>-3.7399999999999998E-4</v>
      </c>
      <c r="L45">
        <v>-1.1839999999999999E-3</v>
      </c>
      <c r="M45">
        <v>4.37E-4</v>
      </c>
      <c r="N45" s="1">
        <f t="shared" si="2"/>
        <v>-0.89600919573260529</v>
      </c>
      <c r="O45" s="2">
        <f t="shared" si="2"/>
        <v>-2.2884237426426441</v>
      </c>
      <c r="P45" s="2">
        <f t="shared" si="2"/>
        <v>0.49640278540382704</v>
      </c>
      <c r="Q45" s="2">
        <f t="shared" si="3"/>
        <v>-0.27068911547520691</v>
      </c>
      <c r="R45" s="2">
        <f t="shared" si="3"/>
        <v>-0.50981921559169308</v>
      </c>
      <c r="S45" s="2">
        <f t="shared" si="3"/>
        <v>-3.1559015358720806E-2</v>
      </c>
      <c r="T45" s="2">
        <f t="shared" si="3"/>
        <v>-0.15882138623616404</v>
      </c>
      <c r="U45" s="2">
        <f t="shared" si="3"/>
        <v>-0.5639570386867343</v>
      </c>
      <c r="V45" s="2">
        <f t="shared" si="3"/>
        <v>0.24631426621440627</v>
      </c>
      <c r="W45" s="2">
        <f t="shared" si="3"/>
        <v>-9.5959932879362428E-2</v>
      </c>
      <c r="X45" s="2">
        <f t="shared" si="3"/>
        <v>-0.3037875949977677</v>
      </c>
      <c r="Y45" s="3">
        <f t="shared" si="3"/>
        <v>0.11212430659968287</v>
      </c>
    </row>
    <row r="46" spans="1:25">
      <c r="A46">
        <f t="shared" si="4"/>
        <v>41</v>
      </c>
      <c r="B46">
        <v>-0.34912500000000002</v>
      </c>
      <c r="C46">
        <v>-0.88009800000000005</v>
      </c>
      <c r="D46">
        <v>0.18184800000000001</v>
      </c>
      <c r="E46">
        <v>-1.0300000000000001E-3</v>
      </c>
      <c r="F46">
        <v>-1.951E-3</v>
      </c>
      <c r="G46">
        <v>-1.0900000000000001E-4</v>
      </c>
      <c r="H46">
        <v>-5.5000000000000003E-4</v>
      </c>
      <c r="I46">
        <v>-2.0590000000000001E-3</v>
      </c>
      <c r="J46">
        <v>9.6000000000000002E-4</v>
      </c>
      <c r="K46">
        <v>-3.5300000000000002E-4</v>
      </c>
      <c r="L46">
        <v>-1.1360000000000001E-3</v>
      </c>
      <c r="M46">
        <v>4.2900000000000002E-4</v>
      </c>
      <c r="N46" s="1">
        <f t="shared" si="2"/>
        <v>-0.89577571033442283</v>
      </c>
      <c r="O46" s="2">
        <f t="shared" si="2"/>
        <v>-2.2581322194454847</v>
      </c>
      <c r="P46" s="2">
        <f t="shared" si="2"/>
        <v>0.46658079877663911</v>
      </c>
      <c r="Q46" s="2">
        <f t="shared" si="3"/>
        <v>-0.26427468145920674</v>
      </c>
      <c r="R46" s="2">
        <f t="shared" si="3"/>
        <v>-0.50058243060865271</v>
      </c>
      <c r="S46" s="2">
        <f t="shared" si="3"/>
        <v>-2.7966932309760714E-2</v>
      </c>
      <c r="T46" s="2">
        <f t="shared" si="3"/>
        <v>-0.1411175483520036</v>
      </c>
      <c r="U46" s="2">
        <f t="shared" si="3"/>
        <v>-0.52829278555777348</v>
      </c>
      <c r="V46" s="2">
        <f t="shared" si="3"/>
        <v>0.24631426621440627</v>
      </c>
      <c r="W46" s="2">
        <f t="shared" si="3"/>
        <v>-9.0571808305922305E-2</v>
      </c>
      <c r="X46" s="2">
        <f t="shared" si="3"/>
        <v>-0.29147188168704746</v>
      </c>
      <c r="Y46" s="3">
        <f t="shared" si="3"/>
        <v>0.1100716877145628</v>
      </c>
    </row>
    <row r="47" spans="1:25">
      <c r="A47">
        <f t="shared" si="4"/>
        <v>42</v>
      </c>
      <c r="B47">
        <v>-0.34774500000000003</v>
      </c>
      <c r="C47">
        <v>-0.86855700000000002</v>
      </c>
      <c r="D47">
        <v>0.173066</v>
      </c>
      <c r="E47">
        <v>-1.005E-3</v>
      </c>
      <c r="F47">
        <v>-1.9139999999999999E-3</v>
      </c>
      <c r="G47">
        <v>-9.6000000000000002E-5</v>
      </c>
      <c r="H47">
        <v>-4.8700000000000002E-4</v>
      </c>
      <c r="I47">
        <v>-1.933E-3</v>
      </c>
      <c r="J47">
        <v>9.59E-4</v>
      </c>
      <c r="K47">
        <v>-3.3399999999999999E-4</v>
      </c>
      <c r="L47">
        <v>-1.09E-3</v>
      </c>
      <c r="M47">
        <v>4.2200000000000001E-4</v>
      </c>
      <c r="N47" s="1">
        <f t="shared" si="2"/>
        <v>-0.89223494275759074</v>
      </c>
      <c r="O47" s="2">
        <f t="shared" si="2"/>
        <v>-2.2285206262540216</v>
      </c>
      <c r="P47" s="2">
        <f t="shared" si="2"/>
        <v>0.44404817496523369</v>
      </c>
      <c r="Q47" s="2">
        <f t="shared" si="3"/>
        <v>-0.25786024744320657</v>
      </c>
      <c r="R47" s="2">
        <f t="shared" si="3"/>
        <v>-0.49108906826497245</v>
      </c>
      <c r="S47" s="2">
        <f t="shared" si="3"/>
        <v>-2.463142662144063E-2</v>
      </c>
      <c r="T47" s="2">
        <f t="shared" si="3"/>
        <v>-0.12495317463168318</v>
      </c>
      <c r="U47" s="2">
        <f t="shared" si="3"/>
        <v>-0.49596403811713263</v>
      </c>
      <c r="V47" s="2">
        <f t="shared" si="3"/>
        <v>0.24605768885376628</v>
      </c>
      <c r="W47" s="2">
        <f t="shared" ref="W47:Y65" si="5">100*K47*$Q$3</f>
        <v>-8.5696838453762178E-2</v>
      </c>
      <c r="X47" s="2">
        <f t="shared" si="5"/>
        <v>-0.27966932309760711</v>
      </c>
      <c r="Y47" s="3">
        <f t="shared" si="5"/>
        <v>0.10827564619008276</v>
      </c>
    </row>
    <row r="48" spans="1:25">
      <c r="A48">
        <f t="shared" si="4"/>
        <v>43</v>
      </c>
      <c r="B48">
        <v>-0.34526899999999999</v>
      </c>
      <c r="C48">
        <v>-0.85717200000000005</v>
      </c>
      <c r="D48">
        <v>0.166634</v>
      </c>
      <c r="E48">
        <v>-9.7999999999999997E-4</v>
      </c>
      <c r="F48">
        <v>-1.877E-3</v>
      </c>
      <c r="G48">
        <v>-8.2999999999999998E-5</v>
      </c>
      <c r="H48">
        <v>-4.3100000000000001E-4</v>
      </c>
      <c r="I48">
        <v>-1.818E-3</v>
      </c>
      <c r="J48">
        <v>9.5600000000000004E-4</v>
      </c>
      <c r="K48">
        <v>-3.1599999999999998E-4</v>
      </c>
      <c r="L48">
        <v>-1.047E-3</v>
      </c>
      <c r="M48">
        <v>4.15E-4</v>
      </c>
      <c r="N48" s="1">
        <f t="shared" si="2"/>
        <v>-0.88588208730814411</v>
      </c>
      <c r="O48" s="2">
        <f t="shared" si="2"/>
        <v>-2.199309293745157</v>
      </c>
      <c r="P48" s="2">
        <f t="shared" si="2"/>
        <v>0.4275451191288685</v>
      </c>
      <c r="Q48" s="2">
        <f t="shared" ref="Q48:V65" si="6">100*E48*$Q$3</f>
        <v>-0.2514458134272064</v>
      </c>
      <c r="R48" s="2">
        <f t="shared" si="6"/>
        <v>-0.48159570592129231</v>
      </c>
      <c r="S48" s="2">
        <f t="shared" si="6"/>
        <v>-2.1295920933120542E-2</v>
      </c>
      <c r="T48" s="2">
        <f t="shared" si="6"/>
        <v>-0.11058484243584281</v>
      </c>
      <c r="U48" s="2">
        <f t="shared" si="6"/>
        <v>-0.46645764164353187</v>
      </c>
      <c r="V48" s="2">
        <f t="shared" si="6"/>
        <v>0.24528795677184626</v>
      </c>
      <c r="W48" s="2">
        <f t="shared" si="5"/>
        <v>-8.1078445962242049E-2</v>
      </c>
      <c r="X48" s="2">
        <f t="shared" si="5"/>
        <v>-0.26863649659008687</v>
      </c>
      <c r="Y48" s="3">
        <f t="shared" si="5"/>
        <v>0.10647960466560272</v>
      </c>
    </row>
    <row r="49" spans="1:33">
      <c r="A49">
        <f t="shared" si="4"/>
        <v>44</v>
      </c>
      <c r="B49">
        <v>-0.34186299999999997</v>
      </c>
      <c r="C49">
        <v>-0.84583399999999997</v>
      </c>
      <c r="D49">
        <v>0.162109</v>
      </c>
      <c r="E49">
        <v>-9.5500000000000001E-4</v>
      </c>
      <c r="F49">
        <v>-1.8400000000000001E-3</v>
      </c>
      <c r="G49">
        <v>-7.1000000000000005E-5</v>
      </c>
      <c r="H49">
        <v>-3.8099999999999999E-4</v>
      </c>
      <c r="I49">
        <v>-1.714E-3</v>
      </c>
      <c r="J49">
        <v>9.5200000000000005E-4</v>
      </c>
      <c r="K49">
        <v>-2.9799999999999998E-4</v>
      </c>
      <c r="L49">
        <v>-1.005E-3</v>
      </c>
      <c r="M49">
        <v>4.0900000000000002E-4</v>
      </c>
      <c r="N49" s="1">
        <f t="shared" si="2"/>
        <v>-0.87714306240474549</v>
      </c>
      <c r="O49" s="2">
        <f t="shared" si="2"/>
        <v>-2.1702185525957929</v>
      </c>
      <c r="P49" s="2">
        <f t="shared" si="2"/>
        <v>0.41593499355990821</v>
      </c>
      <c r="Q49" s="2">
        <f t="shared" si="6"/>
        <v>-0.24503137941120626</v>
      </c>
      <c r="R49" s="2">
        <f t="shared" si="6"/>
        <v>-0.47210234357761199</v>
      </c>
      <c r="S49" s="2">
        <f t="shared" si="6"/>
        <v>-1.8216992605440466E-2</v>
      </c>
      <c r="T49" s="2">
        <f t="shared" si="6"/>
        <v>-9.7755974403842497E-2</v>
      </c>
      <c r="U49" s="2">
        <f t="shared" si="6"/>
        <v>-0.4397735961369712</v>
      </c>
      <c r="V49" s="2">
        <f t="shared" si="6"/>
        <v>0.24426164732928624</v>
      </c>
      <c r="W49" s="2">
        <f t="shared" si="5"/>
        <v>-7.6460053470721934E-2</v>
      </c>
      <c r="X49" s="2">
        <f t="shared" si="5"/>
        <v>-0.25786024744320657</v>
      </c>
      <c r="Y49" s="3">
        <f t="shared" si="5"/>
        <v>0.10494014050176267</v>
      </c>
    </row>
    <row r="50" spans="1:33">
      <c r="A50">
        <f t="shared" si="4"/>
        <v>45</v>
      </c>
      <c r="B50">
        <v>-0.337673</v>
      </c>
      <c r="C50">
        <v>-0.83444399999999996</v>
      </c>
      <c r="D50">
        <v>0.15909799999999999</v>
      </c>
      <c r="E50">
        <v>-9.3099999999999997E-4</v>
      </c>
      <c r="F50">
        <v>-1.802E-3</v>
      </c>
      <c r="G50">
        <v>-6.0000000000000002E-5</v>
      </c>
      <c r="H50">
        <v>-3.3599999999999998E-4</v>
      </c>
      <c r="I50">
        <v>-1.6199999999999999E-3</v>
      </c>
      <c r="J50">
        <v>9.4700000000000003E-4</v>
      </c>
      <c r="K50">
        <v>-2.8200000000000002E-4</v>
      </c>
      <c r="L50">
        <v>-9.6599999999999995E-4</v>
      </c>
      <c r="M50">
        <v>4.0299999999999998E-4</v>
      </c>
      <c r="N50" s="1">
        <f t="shared" si="2"/>
        <v>-0.86639247099392924</v>
      </c>
      <c r="O50" s="2">
        <f t="shared" si="2"/>
        <v>-2.140994391218896</v>
      </c>
      <c r="P50" s="2">
        <f t="shared" si="2"/>
        <v>0.40820944923103758</v>
      </c>
      <c r="Q50" s="2">
        <f t="shared" si="6"/>
        <v>-0.23887352275584608</v>
      </c>
      <c r="R50" s="2">
        <f t="shared" si="6"/>
        <v>-0.4623524038732918</v>
      </c>
      <c r="S50" s="2">
        <f t="shared" si="6"/>
        <v>-1.5394641638400392E-2</v>
      </c>
      <c r="T50" s="2">
        <f t="shared" si="6"/>
        <v>-8.6209993175042188E-2</v>
      </c>
      <c r="U50" s="2">
        <f t="shared" si="6"/>
        <v>-0.41565532423681051</v>
      </c>
      <c r="V50" s="2">
        <f t="shared" si="6"/>
        <v>0.24297876052608622</v>
      </c>
      <c r="W50" s="2">
        <f t="shared" si="5"/>
        <v>-7.2354815700481856E-2</v>
      </c>
      <c r="X50" s="2">
        <f t="shared" si="5"/>
        <v>-0.24785373037824629</v>
      </c>
      <c r="Y50" s="3">
        <f t="shared" si="5"/>
        <v>0.10340067633792262</v>
      </c>
    </row>
    <row r="51" spans="1:33">
      <c r="A51">
        <f t="shared" si="4"/>
        <v>46</v>
      </c>
      <c r="B51">
        <v>-0.33282899999999999</v>
      </c>
      <c r="C51">
        <v>-0.82291599999999998</v>
      </c>
      <c r="D51">
        <v>0.15725700000000001</v>
      </c>
      <c r="E51">
        <v>-9.0700000000000004E-4</v>
      </c>
      <c r="F51">
        <v>-1.7650000000000001E-3</v>
      </c>
      <c r="G51">
        <v>-4.8999999999999998E-5</v>
      </c>
      <c r="H51">
        <v>-2.9700000000000001E-4</v>
      </c>
      <c r="I51">
        <v>-1.5349999999999999E-3</v>
      </c>
      <c r="J51">
        <v>9.41E-4</v>
      </c>
      <c r="K51">
        <v>-2.6600000000000001E-4</v>
      </c>
      <c r="L51">
        <v>-9.2900000000000003E-4</v>
      </c>
      <c r="M51">
        <v>3.97E-4</v>
      </c>
      <c r="N51" s="1">
        <f t="shared" si="2"/>
        <v>-0.85396386364452737</v>
      </c>
      <c r="O51" s="2">
        <f t="shared" si="2"/>
        <v>-2.1114161530843161</v>
      </c>
      <c r="P51" s="2">
        <f t="shared" si="2"/>
        <v>0.4034858600216551</v>
      </c>
      <c r="Q51" s="2">
        <f t="shared" si="6"/>
        <v>-0.23271566610048594</v>
      </c>
      <c r="R51" s="2">
        <f t="shared" si="6"/>
        <v>-0.45285904152961159</v>
      </c>
      <c r="S51" s="2">
        <f t="shared" si="6"/>
        <v>-1.257229067136032E-2</v>
      </c>
      <c r="T51" s="2">
        <f t="shared" si="6"/>
        <v>-7.620347611008195E-2</v>
      </c>
      <c r="U51" s="2">
        <f t="shared" si="6"/>
        <v>-0.39384624858241002</v>
      </c>
      <c r="V51" s="2">
        <f t="shared" si="6"/>
        <v>0.24143929636224615</v>
      </c>
      <c r="W51" s="2">
        <f t="shared" si="5"/>
        <v>-6.824957793024175E-2</v>
      </c>
      <c r="X51" s="2">
        <f t="shared" si="5"/>
        <v>-0.23836036803456606</v>
      </c>
      <c r="Y51" s="3">
        <f t="shared" si="5"/>
        <v>0.10186121217408259</v>
      </c>
    </row>
    <row r="52" spans="1:33">
      <c r="A52">
        <f t="shared" si="4"/>
        <v>47</v>
      </c>
      <c r="B52">
        <v>-0.32744600000000001</v>
      </c>
      <c r="C52">
        <v>-0.81118199999999996</v>
      </c>
      <c r="D52">
        <v>0.15629100000000001</v>
      </c>
      <c r="E52">
        <v>-8.83E-4</v>
      </c>
      <c r="F52">
        <v>-1.7279999999999999E-3</v>
      </c>
      <c r="G52">
        <v>-3.8000000000000002E-5</v>
      </c>
      <c r="H52">
        <v>-2.61E-4</v>
      </c>
      <c r="I52">
        <v>-1.4580000000000001E-3</v>
      </c>
      <c r="J52">
        <v>9.3499999999999996E-4</v>
      </c>
      <c r="K52">
        <v>-2.5099999999999998E-4</v>
      </c>
      <c r="L52">
        <v>-8.9499999999999996E-4</v>
      </c>
      <c r="M52">
        <v>3.9199999999999999E-4</v>
      </c>
      <c r="N52" s="1">
        <f t="shared" si="2"/>
        <v>-0.84015230432127586</v>
      </c>
      <c r="O52" s="2">
        <f t="shared" si="2"/>
        <v>-2.0813093655868178</v>
      </c>
      <c r="P52" s="2">
        <f t="shared" si="2"/>
        <v>0.40100732271787265</v>
      </c>
      <c r="Q52" s="2">
        <f t="shared" si="6"/>
        <v>-0.22655780944512577</v>
      </c>
      <c r="R52" s="2">
        <f t="shared" si="6"/>
        <v>-0.44336567918593123</v>
      </c>
      <c r="S52" s="2">
        <f t="shared" si="6"/>
        <v>-9.7499397043202488E-3</v>
      </c>
      <c r="T52" s="2">
        <f t="shared" si="6"/>
        <v>-6.6966691127041705E-2</v>
      </c>
      <c r="U52" s="2">
        <f t="shared" si="6"/>
        <v>-0.37408979181312957</v>
      </c>
      <c r="V52" s="2">
        <f t="shared" si="6"/>
        <v>0.2398998321984061</v>
      </c>
      <c r="W52" s="2">
        <f t="shared" si="5"/>
        <v>-6.4400917520641629E-2</v>
      </c>
      <c r="X52" s="2">
        <f t="shared" si="5"/>
        <v>-0.22963673777280583</v>
      </c>
      <c r="Y52" s="3">
        <f t="shared" si="5"/>
        <v>0.10057832537088256</v>
      </c>
    </row>
    <row r="53" spans="1:33">
      <c r="A53">
        <f t="shared" si="4"/>
        <v>48</v>
      </c>
      <c r="B53">
        <v>-0.32162000000000002</v>
      </c>
      <c r="C53">
        <v>-0.79919099999999998</v>
      </c>
      <c r="D53">
        <v>0.15595100000000001</v>
      </c>
      <c r="E53">
        <v>-8.5899999999999995E-4</v>
      </c>
      <c r="F53">
        <v>-1.6900000000000001E-3</v>
      </c>
      <c r="G53">
        <v>-2.8E-5</v>
      </c>
      <c r="H53">
        <v>-2.3000000000000001E-4</v>
      </c>
      <c r="I53">
        <v>-1.389E-3</v>
      </c>
      <c r="J53">
        <v>9.2900000000000003E-4</v>
      </c>
      <c r="K53">
        <v>-2.3699999999999999E-4</v>
      </c>
      <c r="L53">
        <v>-8.6200000000000003E-4</v>
      </c>
      <c r="M53">
        <v>3.8699999999999997E-4</v>
      </c>
      <c r="N53" s="1">
        <f t="shared" si="2"/>
        <v>-0.82520410729038907</v>
      </c>
      <c r="O53" s="2">
        <f t="shared" si="2"/>
        <v>-2.0505431742724745</v>
      </c>
      <c r="P53" s="2">
        <f t="shared" si="2"/>
        <v>0.4001349596916966</v>
      </c>
      <c r="Q53" s="2">
        <f t="shared" si="6"/>
        <v>-0.2203999527897656</v>
      </c>
      <c r="R53" s="2">
        <f t="shared" si="6"/>
        <v>-0.43361573948161108</v>
      </c>
      <c r="S53" s="2">
        <f t="shared" si="6"/>
        <v>-7.1841660979201829E-3</v>
      </c>
      <c r="T53" s="2">
        <f t="shared" si="6"/>
        <v>-5.9012792947201499E-2</v>
      </c>
      <c r="U53" s="2">
        <f t="shared" si="6"/>
        <v>-0.35638595392896905</v>
      </c>
      <c r="V53" s="2">
        <f t="shared" si="6"/>
        <v>0.23836036803456606</v>
      </c>
      <c r="W53" s="2">
        <f t="shared" si="5"/>
        <v>-6.0808834471681547E-2</v>
      </c>
      <c r="X53" s="2">
        <f t="shared" si="5"/>
        <v>-0.22116968487168562</v>
      </c>
      <c r="Y53" s="3">
        <f t="shared" si="5"/>
        <v>9.9295438567682526E-2</v>
      </c>
    </row>
    <row r="54" spans="1:33">
      <c r="A54">
        <f t="shared" si="4"/>
        <v>49</v>
      </c>
      <c r="B54">
        <v>-0.31544</v>
      </c>
      <c r="C54">
        <v>-0.78690700000000002</v>
      </c>
      <c r="D54">
        <v>0.156028</v>
      </c>
      <c r="E54">
        <v>-8.3600000000000005E-4</v>
      </c>
      <c r="F54">
        <v>-1.653E-3</v>
      </c>
      <c r="G54">
        <v>-1.9000000000000001E-5</v>
      </c>
      <c r="H54">
        <v>-2.02E-4</v>
      </c>
      <c r="I54">
        <v>-1.3270000000000001E-3</v>
      </c>
      <c r="J54">
        <v>9.2299999999999999E-4</v>
      </c>
      <c r="K54">
        <v>-2.24E-4</v>
      </c>
      <c r="L54">
        <v>-8.3000000000000001E-4</v>
      </c>
      <c r="M54">
        <v>3.8200000000000002E-4</v>
      </c>
      <c r="N54" s="1">
        <f t="shared" si="2"/>
        <v>-0.80934762640283664</v>
      </c>
      <c r="O54" s="2">
        <f t="shared" si="2"/>
        <v>-2.0190252112914564</v>
      </c>
      <c r="P54" s="2">
        <f t="shared" si="2"/>
        <v>0.40033252425938942</v>
      </c>
      <c r="Q54" s="2">
        <f t="shared" si="6"/>
        <v>-0.21449867349504548</v>
      </c>
      <c r="R54" s="2">
        <f t="shared" si="6"/>
        <v>-0.42412237713793083</v>
      </c>
      <c r="S54" s="2">
        <f t="shared" si="6"/>
        <v>-4.8749698521601244E-3</v>
      </c>
      <c r="T54" s="2">
        <f t="shared" si="6"/>
        <v>-5.1828626849281322E-2</v>
      </c>
      <c r="U54" s="2">
        <f t="shared" si="6"/>
        <v>-0.34047815756928873</v>
      </c>
      <c r="V54" s="2">
        <f t="shared" si="6"/>
        <v>0.23682090387072602</v>
      </c>
      <c r="W54" s="2">
        <f t="shared" si="5"/>
        <v>-5.7473328783361463E-2</v>
      </c>
      <c r="X54" s="2">
        <f t="shared" si="5"/>
        <v>-0.21295920933120543</v>
      </c>
      <c r="Y54" s="3">
        <f t="shared" si="5"/>
        <v>9.8012551764482508E-2</v>
      </c>
    </row>
    <row r="55" spans="1:33">
      <c r="A55">
        <f t="shared" si="4"/>
        <v>50</v>
      </c>
      <c r="B55">
        <v>-0.30897999999999998</v>
      </c>
      <c r="C55">
        <v>-0.77431099999999997</v>
      </c>
      <c r="D55">
        <v>0.15635199999999999</v>
      </c>
      <c r="E55">
        <v>-8.1300000000000003E-4</v>
      </c>
      <c r="F55">
        <v>-1.6169999999999999E-3</v>
      </c>
      <c r="G55" s="13">
        <v>-9.5000000000000005E-6</v>
      </c>
      <c r="H55">
        <v>-1.7799999999999999E-4</v>
      </c>
      <c r="I55">
        <v>-1.2719999999999999E-3</v>
      </c>
      <c r="J55">
        <v>9.1600000000000004E-4</v>
      </c>
      <c r="K55">
        <v>-2.1100000000000001E-4</v>
      </c>
      <c r="L55">
        <v>-8.0099999999999995E-4</v>
      </c>
      <c r="M55">
        <v>3.7800000000000003E-4</v>
      </c>
      <c r="N55" s="1">
        <f t="shared" si="2"/>
        <v>-0.79277272890549211</v>
      </c>
      <c r="O55" s="2">
        <f t="shared" si="2"/>
        <v>-1.986706726945241</v>
      </c>
      <c r="P55" s="2">
        <f t="shared" si="2"/>
        <v>0.401163834907863</v>
      </c>
      <c r="Q55" s="2">
        <f t="shared" si="6"/>
        <v>-0.2085973942003253</v>
      </c>
      <c r="R55" s="2">
        <f t="shared" si="6"/>
        <v>-0.41488559215489051</v>
      </c>
      <c r="S55" s="2">
        <f t="shared" si="6"/>
        <v>-2.4374849260800622E-3</v>
      </c>
      <c r="T55" s="2">
        <f t="shared" si="6"/>
        <v>-4.5670770193921163E-2</v>
      </c>
      <c r="U55" s="2">
        <f t="shared" si="6"/>
        <v>-0.32636640273408823</v>
      </c>
      <c r="V55" s="2">
        <f t="shared" si="6"/>
        <v>0.23502486234624598</v>
      </c>
      <c r="W55" s="2">
        <f t="shared" si="5"/>
        <v>-5.4137823095041379E-2</v>
      </c>
      <c r="X55" s="2">
        <f t="shared" si="5"/>
        <v>-0.20551846587264522</v>
      </c>
      <c r="Y55" s="3">
        <f t="shared" si="5"/>
        <v>9.6986242321922475E-2</v>
      </c>
    </row>
    <row r="56" spans="1:33">
      <c r="A56">
        <f t="shared" si="4"/>
        <v>51</v>
      </c>
      <c r="B56">
        <v>-0.30230499999999999</v>
      </c>
      <c r="C56">
        <v>-0.76139500000000004</v>
      </c>
      <c r="D56">
        <v>0.15678600000000001</v>
      </c>
      <c r="E56">
        <v>-7.9100000000000004E-4</v>
      </c>
      <c r="F56">
        <v>-1.5809999999999999E-3</v>
      </c>
      <c r="G56" s="13">
        <v>-8.4E-7</v>
      </c>
      <c r="H56">
        <v>-1.56E-4</v>
      </c>
      <c r="I56">
        <v>-1.2210000000000001E-3</v>
      </c>
      <c r="J56">
        <v>9.0899999999999998E-4</v>
      </c>
      <c r="K56">
        <v>-2.0000000000000001E-4</v>
      </c>
      <c r="L56">
        <v>-7.7300000000000003E-4</v>
      </c>
      <c r="M56">
        <v>3.7399999999999998E-4</v>
      </c>
      <c r="N56" s="1">
        <f t="shared" si="2"/>
        <v>-0.77564619008277169</v>
      </c>
      <c r="O56" s="2">
        <f t="shared" si="2"/>
        <v>-1.9535671950449778</v>
      </c>
      <c r="P56" s="2">
        <f t="shared" si="2"/>
        <v>0.40227738065304069</v>
      </c>
      <c r="Q56" s="2">
        <f t="shared" si="6"/>
        <v>-0.20295269226624518</v>
      </c>
      <c r="R56" s="2">
        <f t="shared" si="6"/>
        <v>-0.40564880717185031</v>
      </c>
      <c r="S56" s="2">
        <f t="shared" si="6"/>
        <v>-2.1552498293760547E-4</v>
      </c>
      <c r="T56" s="2">
        <f t="shared" si="6"/>
        <v>-4.0026068259841015E-2</v>
      </c>
      <c r="U56" s="2">
        <f t="shared" si="6"/>
        <v>-0.31328095734144801</v>
      </c>
      <c r="V56" s="2">
        <f t="shared" si="6"/>
        <v>0.23322882082176594</v>
      </c>
      <c r="W56" s="2">
        <f t="shared" si="5"/>
        <v>-5.1315472128001305E-2</v>
      </c>
      <c r="X56" s="2">
        <f t="shared" si="5"/>
        <v>-0.19833429977472508</v>
      </c>
      <c r="Y56" s="3">
        <f t="shared" si="5"/>
        <v>9.5959932879362428E-2</v>
      </c>
    </row>
    <row r="57" spans="1:33">
      <c r="A57">
        <f t="shared" si="4"/>
        <v>52</v>
      </c>
      <c r="B57">
        <v>-0.29547200000000001</v>
      </c>
      <c r="C57">
        <v>-0.74816499999999997</v>
      </c>
      <c r="D57">
        <v>0.157221</v>
      </c>
      <c r="E57">
        <v>-7.6900000000000004E-4</v>
      </c>
      <c r="F57">
        <v>-1.5449999999999999E-3</v>
      </c>
      <c r="G57">
        <v>7.5000000000000002E-6</v>
      </c>
      <c r="H57">
        <v>-1.37E-4</v>
      </c>
      <c r="I57">
        <v>-1.176E-3</v>
      </c>
      <c r="J57">
        <v>9.0200000000000002E-4</v>
      </c>
      <c r="K57">
        <v>-1.8799999999999999E-4</v>
      </c>
      <c r="L57">
        <v>-7.4700000000000005E-4</v>
      </c>
      <c r="M57">
        <v>3.7100000000000002E-4</v>
      </c>
      <c r="N57" s="1">
        <f t="shared" si="2"/>
        <v>-0.7581142590302401</v>
      </c>
      <c r="O57" s="2">
        <f t="shared" si="2"/>
        <v>-1.9196220102323047</v>
      </c>
      <c r="P57" s="2">
        <f t="shared" si="2"/>
        <v>0.40339349217182469</v>
      </c>
      <c r="Q57" s="2">
        <f t="shared" si="6"/>
        <v>-0.19730799033216506</v>
      </c>
      <c r="R57" s="2">
        <f t="shared" si="6"/>
        <v>-0.39641202218881011</v>
      </c>
      <c r="S57" s="2">
        <f t="shared" si="6"/>
        <v>1.924330204800049E-3</v>
      </c>
      <c r="T57" s="2">
        <f t="shared" si="6"/>
        <v>-3.5151098407680895E-2</v>
      </c>
      <c r="U57" s="2">
        <f t="shared" si="6"/>
        <v>-0.30173497611264766</v>
      </c>
      <c r="V57" s="2">
        <f t="shared" si="6"/>
        <v>0.2314327792972859</v>
      </c>
      <c r="W57" s="2">
        <f t="shared" si="5"/>
        <v>-4.8236543800321219E-2</v>
      </c>
      <c r="X57" s="2">
        <f t="shared" si="5"/>
        <v>-0.19166328839808489</v>
      </c>
      <c r="Y57" s="3">
        <f t="shared" si="5"/>
        <v>9.5190200797442434E-2</v>
      </c>
    </row>
    <row r="58" spans="1:33">
      <c r="A58">
        <f t="shared" si="4"/>
        <v>53</v>
      </c>
      <c r="B58">
        <v>-0.28853099999999998</v>
      </c>
      <c r="C58">
        <v>-0.73463400000000001</v>
      </c>
      <c r="D58">
        <v>0.15757199999999999</v>
      </c>
      <c r="E58">
        <v>-7.4700000000000005E-4</v>
      </c>
      <c r="F58">
        <v>-1.5100000000000001E-3</v>
      </c>
      <c r="G58">
        <v>1.5E-5</v>
      </c>
      <c r="H58">
        <v>-1.2E-4</v>
      </c>
      <c r="I58">
        <v>-1.1349999999999999E-3</v>
      </c>
      <c r="J58">
        <v>8.9400000000000005E-4</v>
      </c>
      <c r="K58">
        <v>-1.7799999999999999E-4</v>
      </c>
      <c r="L58">
        <v>-7.2300000000000001E-4</v>
      </c>
      <c r="M58">
        <v>3.6699999999999998E-4</v>
      </c>
      <c r="N58" s="1">
        <f t="shared" si="2"/>
        <v>-0.74030522442821722</v>
      </c>
      <c r="O58" s="2">
        <f t="shared" si="2"/>
        <v>-1.8849045275641056</v>
      </c>
      <c r="P58" s="2">
        <f t="shared" si="2"/>
        <v>0.40429407870767109</v>
      </c>
      <c r="Q58" s="2">
        <f t="shared" si="6"/>
        <v>-0.19166328839808489</v>
      </c>
      <c r="R58" s="2">
        <f t="shared" si="6"/>
        <v>-0.38743181456640985</v>
      </c>
      <c r="S58" s="2">
        <f t="shared" si="6"/>
        <v>3.848660409600098E-3</v>
      </c>
      <c r="T58" s="2">
        <f t="shared" si="6"/>
        <v>-3.0789283276800784E-2</v>
      </c>
      <c r="U58" s="2">
        <f t="shared" si="6"/>
        <v>-0.29121530432640741</v>
      </c>
      <c r="V58" s="2">
        <f t="shared" si="6"/>
        <v>0.22938016041216586</v>
      </c>
      <c r="W58" s="2">
        <f t="shared" si="5"/>
        <v>-4.5670770193921163E-2</v>
      </c>
      <c r="X58" s="2">
        <f t="shared" si="5"/>
        <v>-0.18550543174272474</v>
      </c>
      <c r="Y58" s="3">
        <f t="shared" si="5"/>
        <v>9.4163891354882387E-2</v>
      </c>
    </row>
    <row r="59" spans="1:33">
      <c r="A59">
        <f t="shared" si="4"/>
        <v>54</v>
      </c>
      <c r="B59">
        <v>-0.28152300000000002</v>
      </c>
      <c r="C59">
        <v>-0.72082500000000005</v>
      </c>
      <c r="D59">
        <v>0.157778</v>
      </c>
      <c r="E59">
        <v>-7.2599999999999997E-4</v>
      </c>
      <c r="F59">
        <v>-1.475E-3</v>
      </c>
      <c r="G59">
        <v>2.3E-5</v>
      </c>
      <c r="H59">
        <v>-1.06E-4</v>
      </c>
      <c r="I59">
        <v>-1.098E-3</v>
      </c>
      <c r="J59">
        <v>8.8699999999999998E-4</v>
      </c>
      <c r="K59">
        <v>-1.6799999999999999E-4</v>
      </c>
      <c r="L59">
        <v>-6.9899999999999997E-4</v>
      </c>
      <c r="M59">
        <v>3.6400000000000001E-4</v>
      </c>
      <c r="N59" s="1">
        <f t="shared" si="2"/>
        <v>-0.72232428299456564</v>
      </c>
      <c r="O59" s="2">
        <f t="shared" si="2"/>
        <v>-1.8494737598333273</v>
      </c>
      <c r="P59" s="2">
        <f t="shared" si="2"/>
        <v>0.4048226280705895</v>
      </c>
      <c r="Q59" s="2">
        <f t="shared" si="6"/>
        <v>-0.18627516382464473</v>
      </c>
      <c r="R59" s="2">
        <f t="shared" si="6"/>
        <v>-0.37845160694400964</v>
      </c>
      <c r="S59" s="2">
        <f t="shared" si="6"/>
        <v>5.9012792947201499E-3</v>
      </c>
      <c r="T59" s="2">
        <f t="shared" si="6"/>
        <v>-2.7197200227840692E-2</v>
      </c>
      <c r="U59" s="2">
        <f t="shared" si="6"/>
        <v>-0.28172194198272721</v>
      </c>
      <c r="V59" s="2">
        <f t="shared" si="6"/>
        <v>0.22758411888768579</v>
      </c>
      <c r="W59" s="2">
        <f t="shared" si="5"/>
        <v>-4.3104996587521094E-2</v>
      </c>
      <c r="X59" s="2">
        <f t="shared" si="5"/>
        <v>-0.17934757508736454</v>
      </c>
      <c r="Y59" s="3">
        <f t="shared" si="5"/>
        <v>9.3394159272962379E-2</v>
      </c>
      <c r="AG59" s="13"/>
    </row>
    <row r="60" spans="1:33">
      <c r="A60">
        <f t="shared" si="4"/>
        <v>55</v>
      </c>
      <c r="B60">
        <v>-0.27448499999999998</v>
      </c>
      <c r="C60">
        <v>-0.70676300000000003</v>
      </c>
      <c r="D60">
        <v>0.15779299999999999</v>
      </c>
      <c r="E60">
        <v>-7.0500000000000001E-4</v>
      </c>
      <c r="F60">
        <v>-1.4400000000000001E-3</v>
      </c>
      <c r="G60">
        <v>3.0000000000000001E-5</v>
      </c>
      <c r="H60">
        <v>-9.2999999999999997E-5</v>
      </c>
      <c r="I60">
        <v>-1.0640000000000001E-3</v>
      </c>
      <c r="J60">
        <v>8.7900000000000001E-4</v>
      </c>
      <c r="K60">
        <v>-1.5799999999999999E-4</v>
      </c>
      <c r="L60">
        <v>-6.7699999999999998E-4</v>
      </c>
      <c r="M60">
        <v>3.6099999999999999E-4</v>
      </c>
      <c r="N60" s="1">
        <f t="shared" si="2"/>
        <v>-0.70426636835272194</v>
      </c>
      <c r="O60" s="2">
        <f t="shared" si="2"/>
        <v>-1.8133938513801295</v>
      </c>
      <c r="P60" s="2">
        <f t="shared" si="2"/>
        <v>0.4048611146746855</v>
      </c>
      <c r="Q60" s="2">
        <f t="shared" si="6"/>
        <v>-0.18088703925120461</v>
      </c>
      <c r="R60" s="2">
        <f t="shared" si="6"/>
        <v>-0.36947139932160944</v>
      </c>
      <c r="S60" s="2">
        <f t="shared" si="6"/>
        <v>7.6973208192001961E-3</v>
      </c>
      <c r="T60" s="2">
        <f t="shared" si="6"/>
        <v>-2.3861694539520605E-2</v>
      </c>
      <c r="U60" s="2">
        <f t="shared" si="6"/>
        <v>-0.272998311720967</v>
      </c>
      <c r="V60" s="2">
        <f t="shared" si="6"/>
        <v>0.22553150000256575</v>
      </c>
      <c r="W60" s="2">
        <f t="shared" si="5"/>
        <v>-4.0539222981121024E-2</v>
      </c>
      <c r="X60" s="2">
        <f t="shared" si="5"/>
        <v>-0.17370287315328442</v>
      </c>
      <c r="Y60" s="3">
        <f t="shared" si="5"/>
        <v>9.2624427191042358E-2</v>
      </c>
      <c r="AG60" s="13"/>
    </row>
    <row r="61" spans="1:33">
      <c r="A61">
        <f t="shared" si="4"/>
        <v>56</v>
      </c>
      <c r="B61">
        <v>-0.26744699999999999</v>
      </c>
      <c r="C61">
        <v>-0.69248100000000001</v>
      </c>
      <c r="D61">
        <v>0.157587</v>
      </c>
      <c r="E61">
        <v>-6.8499999999999995E-4</v>
      </c>
      <c r="F61">
        <v>-1.407E-3</v>
      </c>
      <c r="G61">
        <v>3.6999999999999998E-5</v>
      </c>
      <c r="H61">
        <v>-8.1000000000000004E-5</v>
      </c>
      <c r="I61">
        <v>-1.0330000000000001E-3</v>
      </c>
      <c r="J61">
        <v>8.7000000000000001E-4</v>
      </c>
      <c r="K61">
        <v>-1.4899999999999999E-4</v>
      </c>
      <c r="L61">
        <v>-6.5700000000000003E-4</v>
      </c>
      <c r="M61">
        <v>3.5799999999999997E-4</v>
      </c>
      <c r="N61" s="1">
        <f t="shared" si="2"/>
        <v>-0.68620845371087824</v>
      </c>
      <c r="O61" s="2">
        <f t="shared" si="2"/>
        <v>-1.7767494727335238</v>
      </c>
      <c r="P61" s="2">
        <f t="shared" si="2"/>
        <v>0.40433256531176709</v>
      </c>
      <c r="Q61" s="2">
        <f t="shared" si="6"/>
        <v>-0.17575549203840446</v>
      </c>
      <c r="R61" s="2">
        <f t="shared" si="6"/>
        <v>-0.36100434642048917</v>
      </c>
      <c r="S61" s="2">
        <f t="shared" si="6"/>
        <v>9.4933623436802405E-3</v>
      </c>
      <c r="T61" s="2">
        <f t="shared" si="6"/>
        <v>-2.0782766211840529E-2</v>
      </c>
      <c r="U61" s="2">
        <f t="shared" si="6"/>
        <v>-0.26504441354112673</v>
      </c>
      <c r="V61" s="2">
        <f t="shared" si="6"/>
        <v>0.22322230375680566</v>
      </c>
      <c r="W61" s="2">
        <f t="shared" si="5"/>
        <v>-3.8230026735360967E-2</v>
      </c>
      <c r="X61" s="2">
        <f t="shared" si="5"/>
        <v>-0.16857132594048432</v>
      </c>
      <c r="Y61" s="3">
        <f t="shared" si="5"/>
        <v>9.1854695109122336E-2</v>
      </c>
      <c r="AG61" s="13"/>
    </row>
    <row r="62" spans="1:33">
      <c r="A62">
        <f t="shared" si="4"/>
        <v>57</v>
      </c>
      <c r="B62">
        <v>-0.260436</v>
      </c>
      <c r="C62">
        <v>-0.67801299999999998</v>
      </c>
      <c r="D62">
        <v>0.15714</v>
      </c>
      <c r="E62">
        <v>-6.6500000000000001E-4</v>
      </c>
      <c r="F62">
        <v>-1.374E-3</v>
      </c>
      <c r="G62">
        <v>4.3999999999999999E-5</v>
      </c>
      <c r="H62">
        <v>-7.1000000000000005E-5</v>
      </c>
      <c r="I62">
        <v>-1.0039999999999999E-3</v>
      </c>
      <c r="J62">
        <v>8.61E-4</v>
      </c>
      <c r="K62">
        <v>-1.4100000000000001E-4</v>
      </c>
      <c r="L62">
        <v>-6.3699999999999998E-4</v>
      </c>
      <c r="M62">
        <v>3.5599999999999998E-4</v>
      </c>
      <c r="N62" s="1">
        <f t="shared" si="2"/>
        <v>-0.66821981495640748</v>
      </c>
      <c r="O62" s="2">
        <f t="shared" si="2"/>
        <v>-1.7396278601961275</v>
      </c>
      <c r="P62" s="2">
        <f t="shared" si="2"/>
        <v>0.40318566450970628</v>
      </c>
      <c r="Q62" s="2">
        <f t="shared" si="6"/>
        <v>-0.17062394482560436</v>
      </c>
      <c r="R62" s="2">
        <f t="shared" si="6"/>
        <v>-0.35253729351936897</v>
      </c>
      <c r="S62" s="2">
        <f t="shared" si="6"/>
        <v>1.1289403868160288E-2</v>
      </c>
      <c r="T62" s="2">
        <f t="shared" si="6"/>
        <v>-1.8216992605440466E-2</v>
      </c>
      <c r="U62" s="2">
        <f t="shared" si="6"/>
        <v>-0.25760367008256652</v>
      </c>
      <c r="V62" s="2">
        <f t="shared" si="6"/>
        <v>0.22091310751104562</v>
      </c>
      <c r="W62" s="2">
        <f t="shared" si="5"/>
        <v>-3.6177407850240928E-2</v>
      </c>
      <c r="X62" s="2">
        <f t="shared" si="5"/>
        <v>-0.16343977872768414</v>
      </c>
      <c r="Y62" s="3">
        <f t="shared" si="5"/>
        <v>9.1341540387842327E-2</v>
      </c>
    </row>
    <row r="63" spans="1:33">
      <c r="A63">
        <f t="shared" si="4"/>
        <v>58</v>
      </c>
      <c r="B63">
        <v>-0.25347500000000001</v>
      </c>
      <c r="C63">
        <v>-0.66339499999999996</v>
      </c>
      <c r="D63">
        <v>0.156445</v>
      </c>
      <c r="E63">
        <v>-6.4499999999999996E-4</v>
      </c>
      <c r="F63">
        <v>-1.341E-3</v>
      </c>
      <c r="G63">
        <v>5.0000000000000002E-5</v>
      </c>
      <c r="H63">
        <v>-6.3E-5</v>
      </c>
      <c r="I63">
        <v>-9.7799999999999992E-4</v>
      </c>
      <c r="J63">
        <v>8.52E-4</v>
      </c>
      <c r="K63">
        <v>-1.3300000000000001E-4</v>
      </c>
      <c r="L63">
        <v>-6.1799999999999995E-4</v>
      </c>
      <c r="M63">
        <v>3.5300000000000002E-4</v>
      </c>
      <c r="N63" s="1">
        <f t="shared" si="2"/>
        <v>-0.6503594648822566</v>
      </c>
      <c r="O63" s="2">
        <f t="shared" si="2"/>
        <v>-1.7021213816177712</v>
      </c>
      <c r="P63" s="2">
        <f t="shared" si="2"/>
        <v>0.40140245185325824</v>
      </c>
      <c r="Q63" s="2">
        <f t="shared" si="6"/>
        <v>-0.16549239761280421</v>
      </c>
      <c r="R63" s="2">
        <f t="shared" si="6"/>
        <v>-0.34407024061824876</v>
      </c>
      <c r="S63" s="2">
        <f t="shared" si="6"/>
        <v>1.2828868032000326E-2</v>
      </c>
      <c r="T63" s="2">
        <f t="shared" si="6"/>
        <v>-1.616437372032041E-2</v>
      </c>
      <c r="U63" s="2">
        <f t="shared" si="6"/>
        <v>-0.2509326587059264</v>
      </c>
      <c r="V63" s="2">
        <f t="shared" si="6"/>
        <v>0.21860391126528556</v>
      </c>
      <c r="W63" s="2">
        <f t="shared" si="5"/>
        <v>-3.4124788965120875E-2</v>
      </c>
      <c r="X63" s="2">
        <f t="shared" si="5"/>
        <v>-0.15856480887552402</v>
      </c>
      <c r="Y63" s="3">
        <f t="shared" si="5"/>
        <v>9.0571808305922305E-2</v>
      </c>
    </row>
    <row r="64" spans="1:33">
      <c r="A64">
        <f t="shared" si="4"/>
        <v>59</v>
      </c>
      <c r="B64">
        <v>-0.246582</v>
      </c>
      <c r="C64">
        <v>-0.64866299999999999</v>
      </c>
      <c r="D64">
        <v>0.1555</v>
      </c>
      <c r="E64">
        <v>-6.2600000000000004E-4</v>
      </c>
      <c r="F64">
        <v>-1.3090000000000001E-3</v>
      </c>
      <c r="G64">
        <v>5.5999999999999999E-5</v>
      </c>
      <c r="H64">
        <v>-5.5000000000000002E-5</v>
      </c>
      <c r="I64">
        <v>-9.5299999999999996E-4</v>
      </c>
      <c r="J64">
        <v>8.4199999999999998E-4</v>
      </c>
      <c r="K64">
        <v>-1.25E-4</v>
      </c>
      <c r="L64">
        <v>-6.0099999999999997E-4</v>
      </c>
      <c r="M64">
        <v>3.5E-4</v>
      </c>
      <c r="N64" s="1">
        <f t="shared" si="2"/>
        <v>-0.6326735874133409</v>
      </c>
      <c r="O64" s="2">
        <f t="shared" si="2"/>
        <v>-1.6643224048482856</v>
      </c>
      <c r="P64" s="2">
        <f t="shared" si="2"/>
        <v>0.39897779579521014</v>
      </c>
      <c r="Q64" s="2">
        <f t="shared" si="6"/>
        <v>-0.16061742776064411</v>
      </c>
      <c r="R64" s="2">
        <f t="shared" si="6"/>
        <v>-0.3358597650777686</v>
      </c>
      <c r="S64" s="2">
        <f t="shared" si="6"/>
        <v>1.4368332195840366E-2</v>
      </c>
      <c r="T64" s="2">
        <f t="shared" si="6"/>
        <v>-1.4111754835200361E-2</v>
      </c>
      <c r="U64" s="2">
        <f t="shared" si="6"/>
        <v>-0.24451822468992621</v>
      </c>
      <c r="V64" s="2">
        <f t="shared" si="6"/>
        <v>0.21603813765888549</v>
      </c>
      <c r="W64" s="2">
        <f t="shared" si="5"/>
        <v>-3.2072170080000816E-2</v>
      </c>
      <c r="X64" s="2">
        <f t="shared" si="5"/>
        <v>-0.15420299374464394</v>
      </c>
      <c r="Y64" s="3">
        <f t="shared" si="5"/>
        <v>8.9802076224002284E-2</v>
      </c>
    </row>
    <row r="65" spans="1:28" ht="15.75" thickBot="1">
      <c r="A65">
        <f t="shared" si="4"/>
        <v>60</v>
      </c>
      <c r="B65">
        <v>-0.23977200000000001</v>
      </c>
      <c r="C65">
        <v>-0.63385400000000003</v>
      </c>
      <c r="D65">
        <v>0.154309</v>
      </c>
      <c r="E65">
        <v>-6.0800000000000003E-4</v>
      </c>
      <c r="F65">
        <v>-1.2780000000000001E-3</v>
      </c>
      <c r="G65">
        <v>6.2000000000000003E-5</v>
      </c>
      <c r="H65">
        <v>-4.8999999999999998E-5</v>
      </c>
      <c r="I65">
        <v>-9.3000000000000005E-4</v>
      </c>
      <c r="J65">
        <v>8.3199999999999995E-4</v>
      </c>
      <c r="K65">
        <v>-1.18E-4</v>
      </c>
      <c r="L65">
        <v>-5.8399999999999999E-4</v>
      </c>
      <c r="M65">
        <v>3.48E-4</v>
      </c>
      <c r="N65" s="4">
        <f t="shared" si="2"/>
        <v>-0.61520066915375649</v>
      </c>
      <c r="O65" s="5">
        <f t="shared" si="2"/>
        <v>-1.6263258635111071</v>
      </c>
      <c r="P65" s="5">
        <f t="shared" si="2"/>
        <v>0.3959219594299877</v>
      </c>
      <c r="Q65" s="5">
        <f t="shared" si="6"/>
        <v>-0.15599903526912398</v>
      </c>
      <c r="R65" s="5">
        <f t="shared" si="6"/>
        <v>-0.32790586689792833</v>
      </c>
      <c r="S65" s="5">
        <f t="shared" si="6"/>
        <v>1.5907796359680405E-2</v>
      </c>
      <c r="T65" s="5">
        <f t="shared" si="6"/>
        <v>-1.257229067136032E-2</v>
      </c>
      <c r="U65" s="5">
        <f t="shared" si="6"/>
        <v>-0.23861694539520609</v>
      </c>
      <c r="V65" s="5">
        <f t="shared" si="6"/>
        <v>0.21347236405248543</v>
      </c>
      <c r="W65" s="5">
        <f t="shared" si="5"/>
        <v>-3.0276128555520771E-2</v>
      </c>
      <c r="X65" s="5">
        <f t="shared" si="5"/>
        <v>-0.14984117861376381</v>
      </c>
      <c r="Y65" s="6">
        <f t="shared" si="5"/>
        <v>8.9288921502722274E-2</v>
      </c>
    </row>
    <row r="79" spans="1:28">
      <c r="AB79" s="13"/>
    </row>
  </sheetData>
  <mergeCells count="2">
    <mergeCell ref="B2:J2"/>
    <mergeCell ref="N2:V2"/>
  </mergeCells>
  <phoneticPr fontId="37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70"/>
  <sheetViews>
    <sheetView topLeftCell="I1" zoomScale="70" zoomScaleNormal="70" workbookViewId="0">
      <selection activeCell="AD13" sqref="AD13"/>
    </sheetView>
  </sheetViews>
  <sheetFormatPr defaultRowHeight="15"/>
  <cols>
    <col min="2" max="2" width="10.5703125" bestFit="1" customWidth="1"/>
    <col min="10" max="10" width="11.140625" customWidth="1"/>
    <col min="14" max="14" width="11.140625" customWidth="1"/>
    <col min="16" max="16" width="15.28515625" customWidth="1"/>
  </cols>
  <sheetData>
    <row r="1" spans="1:35" ht="15.75" thickBot="1"/>
    <row r="2" spans="1:35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18"/>
      <c r="L2" s="18"/>
      <c r="M2" s="19"/>
      <c r="N2" s="46" t="s">
        <v>9</v>
      </c>
      <c r="O2" s="47"/>
      <c r="P2" s="47"/>
      <c r="Q2" s="47"/>
      <c r="R2" s="47"/>
      <c r="S2" s="47"/>
      <c r="T2" s="47"/>
      <c r="U2" s="47"/>
      <c r="V2" s="47"/>
      <c r="W2" s="16"/>
      <c r="X2" s="16"/>
      <c r="Y2" s="17"/>
    </row>
    <row r="3" spans="1:35">
      <c r="B3" s="1"/>
      <c r="C3" s="7"/>
      <c r="D3" s="7"/>
      <c r="E3" s="7"/>
      <c r="F3" s="7"/>
      <c r="G3" s="7"/>
      <c r="H3" s="7"/>
      <c r="I3" s="7"/>
      <c r="J3" s="7"/>
      <c r="K3" s="7"/>
      <c r="L3" s="7"/>
      <c r="M3" s="14"/>
      <c r="N3" s="8" t="s">
        <v>6</v>
      </c>
      <c r="O3" s="9">
        <v>50</v>
      </c>
      <c r="P3" s="9" t="s">
        <v>7</v>
      </c>
      <c r="Q3" s="9">
        <f>O3/B5</f>
        <v>2.5391795403069359</v>
      </c>
      <c r="R3" s="9"/>
      <c r="S3" s="9"/>
      <c r="T3" s="9"/>
      <c r="U3" s="9"/>
      <c r="V3" s="9"/>
      <c r="W3" s="2"/>
      <c r="X3" s="2"/>
      <c r="Y3" s="3"/>
    </row>
    <row r="4" spans="1:35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20" t="s">
        <v>23</v>
      </c>
      <c r="L4" s="2" t="s">
        <v>1</v>
      </c>
      <c r="M4" s="3" t="s">
        <v>2</v>
      </c>
      <c r="N4" s="1" t="s">
        <v>4</v>
      </c>
      <c r="O4" s="2" t="s">
        <v>1</v>
      </c>
      <c r="P4" s="2" t="s">
        <v>2</v>
      </c>
      <c r="Q4" s="2" t="s">
        <v>5</v>
      </c>
      <c r="R4" s="2" t="s">
        <v>1</v>
      </c>
      <c r="S4" s="2" t="s">
        <v>2</v>
      </c>
      <c r="T4" s="2" t="s">
        <v>3</v>
      </c>
      <c r="U4" s="2" t="s">
        <v>1</v>
      </c>
      <c r="V4" s="2" t="s">
        <v>2</v>
      </c>
      <c r="W4" s="20" t="s">
        <v>23</v>
      </c>
      <c r="X4" s="2" t="s">
        <v>1</v>
      </c>
      <c r="Y4" s="3" t="s">
        <v>2</v>
      </c>
    </row>
    <row r="5" spans="1:35">
      <c r="A5">
        <v>0</v>
      </c>
      <c r="B5">
        <v>19.691400000000002</v>
      </c>
      <c r="C5">
        <v>18.2987</v>
      </c>
      <c r="D5">
        <v>21.084</v>
      </c>
      <c r="E5">
        <v>-2.63E-4</v>
      </c>
      <c r="F5">
        <v>-5.5800000000000001E-4</v>
      </c>
      <c r="G5">
        <v>3.1000000000000001E-5</v>
      </c>
      <c r="H5">
        <v>-7.1999999999999997E-6</v>
      </c>
      <c r="I5">
        <v>-1.8129999999999999E-3</v>
      </c>
      <c r="J5">
        <v>1.799E-3</v>
      </c>
      <c r="K5">
        <v>5.1999999999999995E-4</v>
      </c>
      <c r="L5">
        <v>-4.6799999999999999E-4</v>
      </c>
      <c r="M5">
        <v>1.508E-3</v>
      </c>
      <c r="N5" s="1">
        <f>B5*$Q$3</f>
        <v>50</v>
      </c>
      <c r="O5" s="2">
        <f t="shared" ref="O5:P20" si="0">C5*$Q$3</f>
        <v>46.463684654214532</v>
      </c>
      <c r="P5" s="2">
        <f t="shared" si="0"/>
        <v>53.536061427831434</v>
      </c>
      <c r="Q5" s="2">
        <f>100*E5*$Q$3</f>
        <v>-6.6780421910072413E-2</v>
      </c>
      <c r="R5" s="2">
        <f t="shared" ref="R5:Y20" si="1">100*F5*$Q$3</f>
        <v>-0.14168621834912704</v>
      </c>
      <c r="S5" s="2">
        <f t="shared" si="1"/>
        <v>7.871456574951502E-3</v>
      </c>
      <c r="T5" s="2">
        <f t="shared" si="1"/>
        <v>-1.8282092690209938E-3</v>
      </c>
      <c r="U5" s="2">
        <f t="shared" si="1"/>
        <v>-0.46035325065764748</v>
      </c>
      <c r="V5" s="2">
        <f t="shared" si="1"/>
        <v>0.45679839930121779</v>
      </c>
      <c r="W5" s="2">
        <f t="shared" si="1"/>
        <v>0.13203733609596066</v>
      </c>
      <c r="X5" s="2">
        <f t="shared" si="1"/>
        <v>-0.11883360248636461</v>
      </c>
      <c r="Y5" s="3">
        <f t="shared" si="1"/>
        <v>0.38290827467828592</v>
      </c>
    </row>
    <row r="6" spans="1:35">
      <c r="A6">
        <f>A5+1</f>
        <v>1</v>
      </c>
      <c r="B6">
        <v>13.7819</v>
      </c>
      <c r="C6">
        <v>11.617900000000001</v>
      </c>
      <c r="D6">
        <v>15.9459</v>
      </c>
      <c r="E6">
        <v>-1.8699999999999999E-4</v>
      </c>
      <c r="F6">
        <v>-5.8200000000000005E-4</v>
      </c>
      <c r="G6">
        <v>2.0799999999999999E-4</v>
      </c>
      <c r="H6">
        <v>-6.69E-4</v>
      </c>
      <c r="I6">
        <v>-3.1110000000000001E-3</v>
      </c>
      <c r="J6">
        <v>1.7719999999999999E-3</v>
      </c>
      <c r="K6">
        <v>-2.33E-4</v>
      </c>
      <c r="L6">
        <v>-1.2539999999999999E-3</v>
      </c>
      <c r="M6">
        <v>7.8700000000000005E-4</v>
      </c>
      <c r="N6" s="1">
        <f t="shared" ref="N6:P65" si="2">B6*$Q$3</f>
        <v>34.994718506556161</v>
      </c>
      <c r="O6" s="2">
        <f t="shared" si="0"/>
        <v>29.499933981331953</v>
      </c>
      <c r="P6" s="2">
        <f t="shared" si="0"/>
        <v>40.489503031780373</v>
      </c>
      <c r="Q6" s="2">
        <f t="shared" ref="Q6:Y47" si="3">100*E6*$Q$3</f>
        <v>-4.7482657403739699E-2</v>
      </c>
      <c r="R6" s="2">
        <f t="shared" si="1"/>
        <v>-0.14778024924586367</v>
      </c>
      <c r="S6" s="2">
        <f t="shared" si="1"/>
        <v>5.2814934438384267E-2</v>
      </c>
      <c r="T6" s="2">
        <f t="shared" si="1"/>
        <v>-0.16987111124653401</v>
      </c>
      <c r="U6" s="2">
        <f t="shared" si="1"/>
        <v>-0.78993875498948773</v>
      </c>
      <c r="V6" s="2">
        <f t="shared" si="1"/>
        <v>0.44994261454238904</v>
      </c>
      <c r="W6" s="2">
        <f t="shared" si="1"/>
        <v>-5.9162883289151612E-2</v>
      </c>
      <c r="X6" s="2">
        <f t="shared" si="1"/>
        <v>-0.31841311435448971</v>
      </c>
      <c r="Y6" s="3">
        <f t="shared" si="1"/>
        <v>0.19983342982215588</v>
      </c>
    </row>
    <row r="7" spans="1:35">
      <c r="A7">
        <f t="shared" ref="A7:A65" si="4">A6+1</f>
        <v>2</v>
      </c>
      <c r="B7">
        <v>10.567600000000001</v>
      </c>
      <c r="C7">
        <v>8.0958199999999998</v>
      </c>
      <c r="D7">
        <v>13.039400000000001</v>
      </c>
      <c r="E7">
        <v>-2.42E-4</v>
      </c>
      <c r="F7">
        <v>-6.6600000000000003E-4</v>
      </c>
      <c r="G7">
        <v>1.8200000000000001E-4</v>
      </c>
      <c r="H7">
        <v>-1.7589999999999999E-3</v>
      </c>
      <c r="I7">
        <v>-4.7869999999999996E-3</v>
      </c>
      <c r="J7">
        <v>1.268E-3</v>
      </c>
      <c r="K7">
        <v>-2.9300000000000002E-4</v>
      </c>
      <c r="L7">
        <v>-1.3910000000000001E-3</v>
      </c>
      <c r="M7">
        <v>8.0500000000000005E-4</v>
      </c>
      <c r="N7" s="1">
        <f t="shared" si="2"/>
        <v>26.833033710147578</v>
      </c>
      <c r="O7" s="2">
        <f t="shared" si="0"/>
        <v>20.556740506007699</v>
      </c>
      <c r="P7" s="2">
        <f t="shared" si="0"/>
        <v>33.109377697878259</v>
      </c>
      <c r="Q7" s="2">
        <f t="shared" si="3"/>
        <v>-6.1448144875427844E-2</v>
      </c>
      <c r="R7" s="2">
        <f t="shared" si="1"/>
        <v>-0.16910935738444194</v>
      </c>
      <c r="S7" s="2">
        <f t="shared" si="1"/>
        <v>4.6213067633586236E-2</v>
      </c>
      <c r="T7" s="2">
        <f t="shared" si="1"/>
        <v>-0.44664168113999003</v>
      </c>
      <c r="U7" s="2">
        <f t="shared" si="1"/>
        <v>-1.21550524594493</v>
      </c>
      <c r="V7" s="2">
        <f t="shared" si="1"/>
        <v>0.32196796571091946</v>
      </c>
      <c r="W7" s="2">
        <f t="shared" si="1"/>
        <v>-7.4397960530993235E-2</v>
      </c>
      <c r="X7" s="2">
        <f t="shared" si="1"/>
        <v>-0.35319987405669478</v>
      </c>
      <c r="Y7" s="3">
        <f t="shared" si="1"/>
        <v>0.20440395299470834</v>
      </c>
    </row>
    <row r="8" spans="1:35">
      <c r="A8">
        <f t="shared" si="4"/>
        <v>3</v>
      </c>
      <c r="B8">
        <v>6.2396000000000003</v>
      </c>
      <c r="C8">
        <v>3.6427999999999998</v>
      </c>
      <c r="D8">
        <v>8.8363899999999997</v>
      </c>
      <c r="E8">
        <v>-1.9900000000000001E-4</v>
      </c>
      <c r="F8">
        <v>-6.4800000000000003E-4</v>
      </c>
      <c r="G8">
        <v>2.5099999999999998E-4</v>
      </c>
      <c r="H8">
        <v>-3.787E-3</v>
      </c>
      <c r="I8">
        <v>-7.2220000000000001E-3</v>
      </c>
      <c r="J8">
        <v>-3.5300000000000002E-4</v>
      </c>
      <c r="K8">
        <v>-3.19E-4</v>
      </c>
      <c r="L8">
        <v>-1.4630000000000001E-3</v>
      </c>
      <c r="M8">
        <v>8.25E-4</v>
      </c>
      <c r="N8" s="1">
        <f t="shared" si="2"/>
        <v>15.843464659699158</v>
      </c>
      <c r="O8" s="2">
        <f t="shared" si="0"/>
        <v>9.2497232294301064</v>
      </c>
      <c r="P8" s="2">
        <f t="shared" si="0"/>
        <v>22.437180698172806</v>
      </c>
      <c r="Q8" s="2">
        <f t="shared" si="3"/>
        <v>-5.0529672852108028E-2</v>
      </c>
      <c r="R8" s="2">
        <f t="shared" si="1"/>
        <v>-0.16453883421188945</v>
      </c>
      <c r="S8" s="2">
        <f t="shared" si="1"/>
        <v>6.3733406461704084E-2</v>
      </c>
      <c r="T8" s="2">
        <f t="shared" si="1"/>
        <v>-0.96158729191423664</v>
      </c>
      <c r="U8" s="2">
        <f t="shared" si="1"/>
        <v>-1.8337954640096692</v>
      </c>
      <c r="V8" s="2">
        <f t="shared" si="1"/>
        <v>-8.9633037772834837E-2</v>
      </c>
      <c r="W8" s="2">
        <f t="shared" si="1"/>
        <v>-8.0999827335791252E-2</v>
      </c>
      <c r="X8" s="2">
        <f t="shared" si="1"/>
        <v>-0.37148196674690476</v>
      </c>
      <c r="Y8" s="3">
        <f t="shared" si="1"/>
        <v>0.20948231207532222</v>
      </c>
    </row>
    <row r="9" spans="1:35">
      <c r="A9">
        <f t="shared" si="4"/>
        <v>4</v>
      </c>
      <c r="B9">
        <v>6.8949600000000002</v>
      </c>
      <c r="C9">
        <v>4.7408799999999998</v>
      </c>
      <c r="D9">
        <v>9.0490300000000001</v>
      </c>
      <c r="E9">
        <v>-4.3600000000000003E-4</v>
      </c>
      <c r="F9">
        <v>-8.6200000000000003E-4</v>
      </c>
      <c r="G9" s="13">
        <v>-9.2E-6</v>
      </c>
      <c r="H9">
        <v>-5.2649999999999997E-3</v>
      </c>
      <c r="I9">
        <v>-8.6650000000000008E-3</v>
      </c>
      <c r="J9">
        <v>-1.8649999999999999E-3</v>
      </c>
      <c r="K9">
        <v>-3.8299999999999999E-4</v>
      </c>
      <c r="L9">
        <v>-1.3309999999999999E-3</v>
      </c>
      <c r="M9">
        <v>5.6499999999999996E-4</v>
      </c>
      <c r="N9" s="1">
        <f t="shared" si="2"/>
        <v>17.507541363234711</v>
      </c>
      <c r="O9" s="2">
        <f t="shared" si="0"/>
        <v>12.037945499050346</v>
      </c>
      <c r="P9" s="2">
        <f t="shared" si="0"/>
        <v>22.977111835623674</v>
      </c>
      <c r="Q9" s="2">
        <f t="shared" si="3"/>
        <v>-0.1107082279573824</v>
      </c>
      <c r="R9" s="2">
        <f t="shared" si="1"/>
        <v>-0.21887727637445786</v>
      </c>
      <c r="S9" s="2">
        <f t="shared" si="1"/>
        <v>-2.336045177082381E-3</v>
      </c>
      <c r="T9" s="2">
        <f t="shared" si="1"/>
        <v>-1.3368780279716017</v>
      </c>
      <c r="U9" s="2">
        <f t="shared" si="1"/>
        <v>-2.2001990716759603</v>
      </c>
      <c r="V9" s="2">
        <f t="shared" si="1"/>
        <v>-0.47355698426724357</v>
      </c>
      <c r="W9" s="2">
        <f t="shared" si="1"/>
        <v>-9.7250576393755644E-2</v>
      </c>
      <c r="X9" s="2">
        <f t="shared" si="1"/>
        <v>-0.33796479681485314</v>
      </c>
      <c r="Y9" s="3">
        <f t="shared" si="1"/>
        <v>0.14346364402734188</v>
      </c>
    </row>
    <row r="10" spans="1:35">
      <c r="A10">
        <f t="shared" si="4"/>
        <v>5</v>
      </c>
      <c r="B10">
        <v>6.5840800000000002</v>
      </c>
      <c r="C10">
        <v>4.3600500000000002</v>
      </c>
      <c r="D10">
        <v>8.8081099999999992</v>
      </c>
      <c r="E10">
        <v>-5.9500000000000004E-4</v>
      </c>
      <c r="F10">
        <v>-1.0640000000000001E-3</v>
      </c>
      <c r="G10">
        <v>-1.26E-4</v>
      </c>
      <c r="H10">
        <v>-6.5360000000000001E-3</v>
      </c>
      <c r="I10">
        <v>-1.0155000000000001E-2</v>
      </c>
      <c r="J10">
        <v>-2.9169999999999999E-3</v>
      </c>
      <c r="K10">
        <v>-5.8200000000000005E-4</v>
      </c>
      <c r="L10">
        <v>-1.578E-3</v>
      </c>
      <c r="M10">
        <v>4.1399999999999998E-4</v>
      </c>
      <c r="N10" s="1">
        <f t="shared" si="2"/>
        <v>16.718161227744091</v>
      </c>
      <c r="O10" s="2">
        <f t="shared" si="0"/>
        <v>11.070949754715256</v>
      </c>
      <c r="P10" s="2">
        <f t="shared" si="0"/>
        <v>22.365372700772923</v>
      </c>
      <c r="Q10" s="2">
        <f t="shared" si="3"/>
        <v>-0.1510811826482627</v>
      </c>
      <c r="R10" s="2">
        <f t="shared" si="1"/>
        <v>-0.27016870308865798</v>
      </c>
      <c r="S10" s="2">
        <f t="shared" si="1"/>
        <v>-3.1993662207867396E-2</v>
      </c>
      <c r="T10" s="2">
        <f t="shared" si="1"/>
        <v>-1.6596077475446132</v>
      </c>
      <c r="U10" s="2">
        <f t="shared" si="1"/>
        <v>-2.5785368231816936</v>
      </c>
      <c r="V10" s="2">
        <f t="shared" si="1"/>
        <v>-0.74067867190753323</v>
      </c>
      <c r="W10" s="2">
        <f t="shared" si="1"/>
        <v>-0.14778024924586367</v>
      </c>
      <c r="X10" s="2">
        <f t="shared" si="1"/>
        <v>-0.40068253146043448</v>
      </c>
      <c r="Y10" s="3">
        <f t="shared" si="1"/>
        <v>0.10512203296870715</v>
      </c>
    </row>
    <row r="11" spans="1:35">
      <c r="A11">
        <f t="shared" si="4"/>
        <v>6</v>
      </c>
      <c r="B11">
        <v>6.0342000000000002</v>
      </c>
      <c r="C11">
        <v>3.7485900000000001</v>
      </c>
      <c r="D11">
        <v>8.3198000000000008</v>
      </c>
      <c r="E11">
        <v>-6.7699999999999998E-4</v>
      </c>
      <c r="F11">
        <v>-1.1869999999999999E-3</v>
      </c>
      <c r="G11">
        <v>-1.6699999999999999E-4</v>
      </c>
      <c r="H11">
        <v>-7.2269999999999999E-3</v>
      </c>
      <c r="I11">
        <v>-1.1076000000000001E-2</v>
      </c>
      <c r="J11">
        <v>-3.3779999999999999E-3</v>
      </c>
      <c r="K11">
        <v>-6.0700000000000001E-4</v>
      </c>
      <c r="L11">
        <v>-1.6639999999999999E-3</v>
      </c>
      <c r="M11">
        <v>4.5100000000000001E-4</v>
      </c>
      <c r="N11" s="1">
        <f t="shared" si="2"/>
        <v>15.321917182120114</v>
      </c>
      <c r="O11" s="2">
        <f t="shared" si="0"/>
        <v>9.5183430329991765</v>
      </c>
      <c r="P11" s="2">
        <f t="shared" si="0"/>
        <v>21.125465939445647</v>
      </c>
      <c r="Q11" s="2">
        <f t="shared" si="3"/>
        <v>-0.17190245487877956</v>
      </c>
      <c r="R11" s="2">
        <f t="shared" si="1"/>
        <v>-0.30140061143443325</v>
      </c>
      <c r="S11" s="2">
        <f t="shared" si="1"/>
        <v>-4.2404298323125832E-2</v>
      </c>
      <c r="T11" s="2">
        <f t="shared" si="1"/>
        <v>-1.8350650537798225</v>
      </c>
      <c r="U11" s="2">
        <f t="shared" si="1"/>
        <v>-2.8123952588439627</v>
      </c>
      <c r="V11" s="2">
        <f t="shared" si="1"/>
        <v>-0.85773484871568295</v>
      </c>
      <c r="W11" s="2">
        <f t="shared" si="1"/>
        <v>-0.15412819809663103</v>
      </c>
      <c r="X11" s="2">
        <f t="shared" si="1"/>
        <v>-0.42251947550707414</v>
      </c>
      <c r="Y11" s="3">
        <f t="shared" si="1"/>
        <v>0.11451699726784281</v>
      </c>
      <c r="AI11" s="13"/>
    </row>
    <row r="12" spans="1:35">
      <c r="A12">
        <f t="shared" si="4"/>
        <v>7</v>
      </c>
      <c r="B12">
        <v>5.0130299999999997</v>
      </c>
      <c r="C12">
        <v>2.8291300000000001</v>
      </c>
      <c r="D12">
        <v>7.19693</v>
      </c>
      <c r="E12">
        <v>-7.1599999999999995E-4</v>
      </c>
      <c r="F12">
        <v>-1.261E-3</v>
      </c>
      <c r="G12">
        <v>-1.7100000000000001E-4</v>
      </c>
      <c r="H12">
        <v>-7.6889999999999997E-3</v>
      </c>
      <c r="I12">
        <v>-1.1712999999999999E-2</v>
      </c>
      <c r="J12">
        <v>-3.666E-3</v>
      </c>
      <c r="K12">
        <v>-6.1200000000000002E-4</v>
      </c>
      <c r="L12">
        <v>-1.702E-3</v>
      </c>
      <c r="M12">
        <v>4.7800000000000002E-4</v>
      </c>
      <c r="N12" s="1">
        <f t="shared" si="2"/>
        <v>12.728983210944879</v>
      </c>
      <c r="O12" s="2">
        <f t="shared" si="0"/>
        <v>7.1836690128685623</v>
      </c>
      <c r="P12" s="2">
        <f t="shared" si="0"/>
        <v>18.274297409021198</v>
      </c>
      <c r="Q12" s="2">
        <f t="shared" si="3"/>
        <v>-0.18180525508597661</v>
      </c>
      <c r="R12" s="2">
        <f t="shared" si="1"/>
        <v>-0.32019054003270458</v>
      </c>
      <c r="S12" s="2">
        <f t="shared" si="1"/>
        <v>-4.3419970139248608E-2</v>
      </c>
      <c r="T12" s="2">
        <f t="shared" si="1"/>
        <v>-1.9523751485420029</v>
      </c>
      <c r="U12" s="2">
        <f t="shared" si="1"/>
        <v>-2.9741409955615139</v>
      </c>
      <c r="V12" s="2">
        <f t="shared" si="1"/>
        <v>-0.93086321947652262</v>
      </c>
      <c r="W12" s="2">
        <f t="shared" si="1"/>
        <v>-0.15539778786678449</v>
      </c>
      <c r="X12" s="2">
        <f t="shared" si="1"/>
        <v>-0.43216835776024048</v>
      </c>
      <c r="Y12" s="3">
        <f t="shared" si="1"/>
        <v>0.12137278202667154</v>
      </c>
    </row>
    <row r="13" spans="1:35">
      <c r="A13">
        <f t="shared" si="4"/>
        <v>8</v>
      </c>
      <c r="B13">
        <v>4.3215599999999998</v>
      </c>
      <c r="C13">
        <v>2.1407099999999999</v>
      </c>
      <c r="D13">
        <v>6.5024100000000002</v>
      </c>
      <c r="E13">
        <v>-8.0400000000000003E-4</v>
      </c>
      <c r="F13">
        <v>-1.3910000000000001E-3</v>
      </c>
      <c r="G13">
        <v>-2.1699999999999999E-4</v>
      </c>
      <c r="H13">
        <v>-7.9609999999999993E-3</v>
      </c>
      <c r="I13">
        <v>-1.2120000000000001E-2</v>
      </c>
      <c r="J13">
        <v>-3.803E-3</v>
      </c>
      <c r="K13">
        <v>-6.1600000000000001E-4</v>
      </c>
      <c r="L13">
        <v>-1.7570000000000001E-3</v>
      </c>
      <c r="M13">
        <v>5.2499999999999997E-4</v>
      </c>
      <c r="N13" s="1">
        <f t="shared" si="2"/>
        <v>10.973216734208842</v>
      </c>
      <c r="O13" s="2">
        <f t="shared" si="0"/>
        <v>5.4356470337304605</v>
      </c>
      <c r="P13" s="2">
        <f t="shared" si="0"/>
        <v>16.510786434687223</v>
      </c>
      <c r="Q13" s="2">
        <f t="shared" si="3"/>
        <v>-0.20415003504067764</v>
      </c>
      <c r="R13" s="2">
        <f t="shared" si="1"/>
        <v>-0.35319987405669478</v>
      </c>
      <c r="S13" s="2">
        <f t="shared" si="1"/>
        <v>-5.5100196024660514E-2</v>
      </c>
      <c r="T13" s="2">
        <f t="shared" si="1"/>
        <v>-2.0214408320383517</v>
      </c>
      <c r="U13" s="2">
        <f t="shared" si="1"/>
        <v>-3.0774856028520063</v>
      </c>
      <c r="V13" s="2">
        <f t="shared" si="1"/>
        <v>-0.96564997917872764</v>
      </c>
      <c r="W13" s="2">
        <f t="shared" si="1"/>
        <v>-0.15641345968290726</v>
      </c>
      <c r="X13" s="2">
        <f t="shared" si="1"/>
        <v>-0.44613384523192873</v>
      </c>
      <c r="Y13" s="3">
        <f t="shared" si="1"/>
        <v>0.13330692586611415</v>
      </c>
    </row>
    <row r="14" spans="1:35">
      <c r="A14">
        <f t="shared" si="4"/>
        <v>9</v>
      </c>
      <c r="B14">
        <v>3.77149</v>
      </c>
      <c r="C14">
        <v>1.6052500000000001</v>
      </c>
      <c r="D14">
        <v>5.9377300000000002</v>
      </c>
      <c r="E14">
        <v>-8.9899999999999995E-4</v>
      </c>
      <c r="F14">
        <v>-1.5280000000000001E-3</v>
      </c>
      <c r="G14">
        <v>-2.7E-4</v>
      </c>
      <c r="H14">
        <v>-8.1089999999999999E-3</v>
      </c>
      <c r="I14">
        <v>-1.2347E-2</v>
      </c>
      <c r="J14">
        <v>-3.8709999999999999E-3</v>
      </c>
      <c r="K14">
        <v>-6.29E-4</v>
      </c>
      <c r="L14">
        <v>-1.7979999999999999E-3</v>
      </c>
      <c r="M14">
        <v>5.4000000000000001E-4</v>
      </c>
      <c r="N14" s="1">
        <f t="shared" si="2"/>
        <v>9.5764902444722058</v>
      </c>
      <c r="O14" s="2">
        <f t="shared" si="0"/>
        <v>4.0760179570777089</v>
      </c>
      <c r="P14" s="2">
        <f t="shared" si="0"/>
        <v>15.076962531866704</v>
      </c>
      <c r="Q14" s="2">
        <f t="shared" si="3"/>
        <v>-0.22827224067359353</v>
      </c>
      <c r="R14" s="2">
        <f t="shared" si="1"/>
        <v>-0.38798663375889986</v>
      </c>
      <c r="S14" s="2">
        <f t="shared" si="1"/>
        <v>-6.8557847588287271E-2</v>
      </c>
      <c r="T14" s="2">
        <f t="shared" si="1"/>
        <v>-2.0590206892348943</v>
      </c>
      <c r="U14" s="2">
        <f t="shared" si="1"/>
        <v>-3.1351249784169744</v>
      </c>
      <c r="V14" s="2">
        <f t="shared" si="1"/>
        <v>-0.98291640005281489</v>
      </c>
      <c r="W14" s="2">
        <f t="shared" si="1"/>
        <v>-0.15971439308530627</v>
      </c>
      <c r="X14" s="2">
        <f t="shared" si="1"/>
        <v>-0.45654448134718706</v>
      </c>
      <c r="Y14" s="3">
        <f t="shared" si="1"/>
        <v>0.13711569517657454</v>
      </c>
    </row>
    <row r="15" spans="1:35">
      <c r="A15">
        <f t="shared" si="4"/>
        <v>10</v>
      </c>
      <c r="B15">
        <v>3.3336899999999998</v>
      </c>
      <c r="C15">
        <v>1.1955899999999999</v>
      </c>
      <c r="D15">
        <v>5.4718</v>
      </c>
      <c r="E15">
        <v>-9.7300000000000002E-4</v>
      </c>
      <c r="F15">
        <v>-1.64E-3</v>
      </c>
      <c r="G15">
        <v>-3.0600000000000001E-4</v>
      </c>
      <c r="H15">
        <v>-8.0750000000000006E-3</v>
      </c>
      <c r="I15">
        <v>-1.2356000000000001E-2</v>
      </c>
      <c r="J15">
        <v>-3.7940000000000001E-3</v>
      </c>
      <c r="K15">
        <v>-6.0899999999999995E-4</v>
      </c>
      <c r="L15">
        <v>-1.805E-3</v>
      </c>
      <c r="M15">
        <v>5.8799999999999998E-4</v>
      </c>
      <c r="N15" s="1">
        <f t="shared" si="2"/>
        <v>8.4648374417258285</v>
      </c>
      <c r="O15" s="2">
        <f t="shared" si="0"/>
        <v>3.0358176665955692</v>
      </c>
      <c r="P15" s="2">
        <f t="shared" si="0"/>
        <v>13.893882608651491</v>
      </c>
      <c r="Q15" s="2">
        <f t="shared" si="3"/>
        <v>-0.24706216927186486</v>
      </c>
      <c r="R15" s="2">
        <f t="shared" si="1"/>
        <v>-0.41642544461033754</v>
      </c>
      <c r="S15" s="2">
        <f t="shared" si="1"/>
        <v>-7.7698893933392243E-2</v>
      </c>
      <c r="T15" s="2">
        <f t="shared" si="1"/>
        <v>-2.0503874787978509</v>
      </c>
      <c r="U15" s="2">
        <f t="shared" si="1"/>
        <v>-3.1374102400032502</v>
      </c>
      <c r="V15" s="2">
        <f t="shared" si="1"/>
        <v>-0.96336471759245157</v>
      </c>
      <c r="W15" s="2">
        <f t="shared" si="1"/>
        <v>-0.15463603400469239</v>
      </c>
      <c r="X15" s="2">
        <f t="shared" si="1"/>
        <v>-0.45832190702540193</v>
      </c>
      <c r="Y15" s="3">
        <f t="shared" si="1"/>
        <v>0.14930375697004783</v>
      </c>
      <c r="AH15" s="13"/>
    </row>
    <row r="16" spans="1:35">
      <c r="A16">
        <f t="shared" si="4"/>
        <v>11</v>
      </c>
      <c r="B16">
        <v>2.9249000000000001</v>
      </c>
      <c r="C16">
        <v>0.85683900000000002</v>
      </c>
      <c r="D16">
        <v>4.9929600000000001</v>
      </c>
      <c r="E16">
        <v>-1.0280000000000001E-3</v>
      </c>
      <c r="F16">
        <v>-1.7290000000000001E-3</v>
      </c>
      <c r="G16">
        <v>-3.28E-4</v>
      </c>
      <c r="H16">
        <v>-7.9070000000000008E-3</v>
      </c>
      <c r="I16">
        <v>-1.2189E-2</v>
      </c>
      <c r="J16">
        <v>-3.6250000000000002E-3</v>
      </c>
      <c r="K16">
        <v>-5.8299999999999997E-4</v>
      </c>
      <c r="L16">
        <v>-1.794E-3</v>
      </c>
      <c r="M16">
        <v>6.2799999999999998E-4</v>
      </c>
      <c r="N16" s="1">
        <f t="shared" si="2"/>
        <v>7.4268462374437574</v>
      </c>
      <c r="O16" s="2">
        <f t="shared" si="0"/>
        <v>2.1756680581370547</v>
      </c>
      <c r="P16" s="2">
        <f t="shared" si="0"/>
        <v>12.678021877570918</v>
      </c>
      <c r="Q16" s="2">
        <f t="shared" si="3"/>
        <v>-0.26102765674355299</v>
      </c>
      <c r="R16" s="2">
        <f t="shared" si="1"/>
        <v>-0.43902414251906924</v>
      </c>
      <c r="S16" s="2">
        <f t="shared" si="1"/>
        <v>-8.3285088922067499E-2</v>
      </c>
      <c r="T16" s="2">
        <f t="shared" si="1"/>
        <v>-2.0077292625206944</v>
      </c>
      <c r="U16" s="2">
        <f t="shared" si="1"/>
        <v>-3.0950059416801246</v>
      </c>
      <c r="V16" s="2">
        <f t="shared" si="1"/>
        <v>-0.92045258336126434</v>
      </c>
      <c r="W16" s="2">
        <f t="shared" si="1"/>
        <v>-0.14803416719989435</v>
      </c>
      <c r="X16" s="2">
        <f t="shared" si="1"/>
        <v>-0.45552880953106434</v>
      </c>
      <c r="Y16" s="3">
        <f t="shared" si="1"/>
        <v>0.15946047513127556</v>
      </c>
    </row>
    <row r="17" spans="1:25">
      <c r="A17">
        <f t="shared" si="4"/>
        <v>12</v>
      </c>
      <c r="B17">
        <v>2.5447099999999998</v>
      </c>
      <c r="C17">
        <v>0.55441200000000002</v>
      </c>
      <c r="D17">
        <v>4.5350200000000003</v>
      </c>
      <c r="E17">
        <v>-1.083E-3</v>
      </c>
      <c r="F17">
        <v>-1.818E-3</v>
      </c>
      <c r="G17">
        <v>-3.4900000000000003E-4</v>
      </c>
      <c r="H17">
        <v>-7.646E-3</v>
      </c>
      <c r="I17">
        <v>-1.1903E-2</v>
      </c>
      <c r="J17">
        <v>-3.3899999999999998E-3</v>
      </c>
      <c r="K17">
        <v>-5.5599999999999996E-4</v>
      </c>
      <c r="L17">
        <v>-1.7819999999999999E-3</v>
      </c>
      <c r="M17">
        <v>6.7000000000000002E-4</v>
      </c>
      <c r="N17" s="1">
        <f t="shared" si="2"/>
        <v>6.4614755680144622</v>
      </c>
      <c r="O17" s="2">
        <f t="shared" si="0"/>
        <v>1.4077516073006491</v>
      </c>
      <c r="P17" s="2">
        <f t="shared" si="0"/>
        <v>11.515229998882761</v>
      </c>
      <c r="Q17" s="2">
        <f t="shared" si="3"/>
        <v>-0.27499314421524113</v>
      </c>
      <c r="R17" s="2">
        <f t="shared" si="1"/>
        <v>-0.46162284042780094</v>
      </c>
      <c r="S17" s="2">
        <f t="shared" si="1"/>
        <v>-8.861736595671206E-2</v>
      </c>
      <c r="T17" s="2">
        <f t="shared" si="1"/>
        <v>-1.9414566765186831</v>
      </c>
      <c r="U17" s="2">
        <f t="shared" si="1"/>
        <v>-3.0223854068273464</v>
      </c>
      <c r="V17" s="2">
        <f t="shared" si="1"/>
        <v>-0.86078186416405122</v>
      </c>
      <c r="W17" s="2">
        <f t="shared" si="1"/>
        <v>-0.14117838244106562</v>
      </c>
      <c r="X17" s="2">
        <f t="shared" si="1"/>
        <v>-0.45248179408269595</v>
      </c>
      <c r="Y17" s="3">
        <f t="shared" si="1"/>
        <v>0.17012502920056471</v>
      </c>
    </row>
    <row r="18" spans="1:25">
      <c r="A18">
        <f t="shared" si="4"/>
        <v>13</v>
      </c>
      <c r="B18">
        <v>2.19156</v>
      </c>
      <c r="C18">
        <v>0.27890599999999999</v>
      </c>
      <c r="D18">
        <v>4.1042199999999998</v>
      </c>
      <c r="E18">
        <v>-1.1379999999999999E-3</v>
      </c>
      <c r="F18">
        <v>-1.905E-3</v>
      </c>
      <c r="G18">
        <v>-3.6999999999999999E-4</v>
      </c>
      <c r="H18">
        <v>-7.3280000000000003E-3</v>
      </c>
      <c r="I18">
        <v>-1.1538E-2</v>
      </c>
      <c r="J18">
        <v>-3.1189999999999998E-3</v>
      </c>
      <c r="K18">
        <v>-5.2999999999999998E-4</v>
      </c>
      <c r="L18">
        <v>-1.7619999999999999E-3</v>
      </c>
      <c r="M18">
        <v>7.0299999999999996E-4</v>
      </c>
      <c r="N18" s="1">
        <f t="shared" si="2"/>
        <v>5.5647643133550684</v>
      </c>
      <c r="O18" s="2">
        <f t="shared" si="0"/>
        <v>0.70819240886884627</v>
      </c>
      <c r="P18" s="2">
        <f t="shared" si="0"/>
        <v>10.421351452918532</v>
      </c>
      <c r="Q18" s="2">
        <f t="shared" si="3"/>
        <v>-0.28895863168692926</v>
      </c>
      <c r="R18" s="2">
        <f t="shared" si="1"/>
        <v>-0.48371370242847128</v>
      </c>
      <c r="S18" s="2">
        <f t="shared" si="1"/>
        <v>-9.3949642991356622E-2</v>
      </c>
      <c r="T18" s="2">
        <f t="shared" si="1"/>
        <v>-1.8607107671369227</v>
      </c>
      <c r="U18" s="2">
        <f t="shared" si="1"/>
        <v>-2.9297053536061424</v>
      </c>
      <c r="V18" s="2">
        <f t="shared" si="1"/>
        <v>-0.79197009862173318</v>
      </c>
      <c r="W18" s="2">
        <f t="shared" si="1"/>
        <v>-0.1345765156362676</v>
      </c>
      <c r="X18" s="2">
        <f t="shared" si="1"/>
        <v>-0.44740343500208207</v>
      </c>
      <c r="Y18" s="3">
        <f t="shared" si="1"/>
        <v>0.1785043216835776</v>
      </c>
    </row>
    <row r="19" spans="1:25">
      <c r="A19">
        <f t="shared" si="4"/>
        <v>14</v>
      </c>
      <c r="B19">
        <v>1.8798699999999999</v>
      </c>
      <c r="C19">
        <v>3.9097E-2</v>
      </c>
      <c r="D19">
        <v>3.72065</v>
      </c>
      <c r="E19">
        <v>-1.1850000000000001E-3</v>
      </c>
      <c r="F19">
        <v>-1.9840000000000001E-3</v>
      </c>
      <c r="G19">
        <v>-3.8699999999999997E-4</v>
      </c>
      <c r="H19">
        <v>-6.9620000000000003E-3</v>
      </c>
      <c r="I19">
        <v>-1.1110999999999999E-2</v>
      </c>
      <c r="J19">
        <v>-2.813E-3</v>
      </c>
      <c r="K19">
        <v>-4.9899999999999999E-4</v>
      </c>
      <c r="L19">
        <v>-1.7359999999999999E-3</v>
      </c>
      <c r="M19">
        <v>7.3899999999999997E-4</v>
      </c>
      <c r="N19" s="1">
        <f t="shared" si="2"/>
        <v>4.7733274424367993</v>
      </c>
      <c r="O19" s="2">
        <f t="shared" si="0"/>
        <v>9.927430248738027E-2</v>
      </c>
      <c r="P19" s="2">
        <f t="shared" si="0"/>
        <v>9.4473983566430011</v>
      </c>
      <c r="Q19" s="2">
        <f t="shared" si="3"/>
        <v>-0.30089277552637195</v>
      </c>
      <c r="R19" s="2">
        <f t="shared" si="1"/>
        <v>-0.50377322079689613</v>
      </c>
      <c r="S19" s="2">
        <f t="shared" si="1"/>
        <v>-9.8266248209878421E-2</v>
      </c>
      <c r="T19" s="2">
        <f t="shared" si="1"/>
        <v>-1.7677767959616888</v>
      </c>
      <c r="U19" s="2">
        <f t="shared" si="1"/>
        <v>-2.8212823872350365</v>
      </c>
      <c r="V19" s="2">
        <f t="shared" si="1"/>
        <v>-0.71427120468834104</v>
      </c>
      <c r="W19" s="2">
        <f t="shared" si="1"/>
        <v>-0.1267050590613161</v>
      </c>
      <c r="X19" s="2">
        <f t="shared" si="1"/>
        <v>-0.44080156819728411</v>
      </c>
      <c r="Y19" s="3">
        <f t="shared" si="1"/>
        <v>0.18764536802868254</v>
      </c>
    </row>
    <row r="20" spans="1:25">
      <c r="A20">
        <f t="shared" si="4"/>
        <v>15</v>
      </c>
      <c r="B20">
        <v>1.6112299999999999</v>
      </c>
      <c r="C20">
        <v>-0.15881999999999999</v>
      </c>
      <c r="D20">
        <v>3.3812899999999999</v>
      </c>
      <c r="E20">
        <v>-1.2260000000000001E-3</v>
      </c>
      <c r="F20">
        <v>-2.0539999999999998E-3</v>
      </c>
      <c r="G20">
        <v>-3.9899999999999999E-4</v>
      </c>
      <c r="H20">
        <v>-6.561E-3</v>
      </c>
      <c r="I20">
        <v>-1.0638999999999999E-2</v>
      </c>
      <c r="J20">
        <v>-2.483E-3</v>
      </c>
      <c r="K20">
        <v>-4.6900000000000002E-4</v>
      </c>
      <c r="L20">
        <v>-1.707E-3</v>
      </c>
      <c r="M20">
        <v>7.6900000000000004E-4</v>
      </c>
      <c r="N20" s="1">
        <f t="shared" si="2"/>
        <v>4.0912022507287444</v>
      </c>
      <c r="O20" s="2">
        <f t="shared" si="0"/>
        <v>-0.40327249459154751</v>
      </c>
      <c r="P20" s="2">
        <f t="shared" si="0"/>
        <v>8.5857023878444387</v>
      </c>
      <c r="Q20" s="2">
        <f t="shared" si="3"/>
        <v>-0.31130341164163039</v>
      </c>
      <c r="R20" s="2">
        <f t="shared" si="1"/>
        <v>-0.52154747757904452</v>
      </c>
      <c r="S20" s="2">
        <f t="shared" si="1"/>
        <v>-0.10131326365824674</v>
      </c>
      <c r="T20" s="2">
        <f t="shared" si="1"/>
        <v>-1.6659556963953808</v>
      </c>
      <c r="U20" s="2">
        <f t="shared" si="1"/>
        <v>-2.7014331129325488</v>
      </c>
      <c r="V20" s="2">
        <f t="shared" si="1"/>
        <v>-0.63047827985821214</v>
      </c>
      <c r="W20" s="2">
        <f t="shared" si="1"/>
        <v>-0.11908752044039531</v>
      </c>
      <c r="X20" s="2">
        <f t="shared" si="1"/>
        <v>-0.43343794753039394</v>
      </c>
      <c r="Y20" s="3">
        <f t="shared" si="1"/>
        <v>0.19526290664960338</v>
      </c>
    </row>
    <row r="21" spans="1:25">
      <c r="A21">
        <f t="shared" si="4"/>
        <v>16</v>
      </c>
      <c r="B21">
        <v>1.3740600000000001</v>
      </c>
      <c r="C21">
        <v>-0.32561699999999999</v>
      </c>
      <c r="D21">
        <v>3.0737299999999999</v>
      </c>
      <c r="E21">
        <v>-1.263E-3</v>
      </c>
      <c r="F21">
        <v>-2.1180000000000001E-3</v>
      </c>
      <c r="G21">
        <v>-4.08E-4</v>
      </c>
      <c r="H21">
        <v>-6.1380000000000002E-3</v>
      </c>
      <c r="I21">
        <v>-1.0137E-2</v>
      </c>
      <c r="J21">
        <v>-2.14E-3</v>
      </c>
      <c r="K21">
        <v>-4.4099999999999999E-4</v>
      </c>
      <c r="L21">
        <v>-1.6770000000000001E-3</v>
      </c>
      <c r="M21">
        <v>7.9500000000000003E-4</v>
      </c>
      <c r="N21" s="1">
        <f t="shared" si="2"/>
        <v>3.4889850391541484</v>
      </c>
      <c r="O21" s="2">
        <f t="shared" si="2"/>
        <v>-0.82680002437612354</v>
      </c>
      <c r="P21" s="2">
        <f t="shared" si="2"/>
        <v>7.8047523284276377</v>
      </c>
      <c r="Q21" s="2">
        <f t="shared" si="3"/>
        <v>-0.320698375940766</v>
      </c>
      <c r="R21" s="2">
        <f t="shared" si="3"/>
        <v>-0.53779822663700905</v>
      </c>
      <c r="S21" s="2">
        <f t="shared" si="3"/>
        <v>-0.103598525244523</v>
      </c>
      <c r="T21" s="2">
        <f t="shared" si="3"/>
        <v>-1.5585484018403972</v>
      </c>
      <c r="U21" s="2">
        <f t="shared" si="3"/>
        <v>-2.5739663000091411</v>
      </c>
      <c r="V21" s="2">
        <f t="shared" si="3"/>
        <v>-0.54338442162568423</v>
      </c>
      <c r="W21" s="2">
        <f t="shared" si="3"/>
        <v>-0.11197781772753587</v>
      </c>
      <c r="X21" s="2">
        <f t="shared" si="3"/>
        <v>-0.4258204089094732</v>
      </c>
      <c r="Y21" s="3">
        <f t="shared" si="3"/>
        <v>0.2018647734544014</v>
      </c>
    </row>
    <row r="22" spans="1:25">
      <c r="A22">
        <f t="shared" si="4"/>
        <v>17</v>
      </c>
      <c r="B22">
        <v>1.15839</v>
      </c>
      <c r="C22">
        <v>-0.47158099999999997</v>
      </c>
      <c r="D22">
        <v>2.78837</v>
      </c>
      <c r="E22">
        <v>-1.2960000000000001E-3</v>
      </c>
      <c r="F22">
        <v>-2.1770000000000001E-3</v>
      </c>
      <c r="G22">
        <v>-4.15E-4</v>
      </c>
      <c r="H22">
        <v>-5.7060000000000001E-3</v>
      </c>
      <c r="I22">
        <v>-9.6179999999999998E-3</v>
      </c>
      <c r="J22">
        <v>-1.794E-3</v>
      </c>
      <c r="K22">
        <v>-4.15E-4</v>
      </c>
      <c r="L22">
        <v>-1.6459999999999999E-3</v>
      </c>
      <c r="M22">
        <v>8.1599999999999999E-4</v>
      </c>
      <c r="N22" s="1">
        <f t="shared" si="2"/>
        <v>2.9413601876961515</v>
      </c>
      <c r="O22" s="2">
        <f t="shared" si="2"/>
        <v>-1.1974288267974851</v>
      </c>
      <c r="P22" s="2">
        <f t="shared" si="2"/>
        <v>7.0801720548056508</v>
      </c>
      <c r="Q22" s="2">
        <f t="shared" si="3"/>
        <v>-0.32907766842377889</v>
      </c>
      <c r="R22" s="2">
        <f t="shared" si="3"/>
        <v>-0.55277938592482001</v>
      </c>
      <c r="S22" s="2">
        <f t="shared" si="3"/>
        <v>-0.10537595092273784</v>
      </c>
      <c r="T22" s="2">
        <f t="shared" si="3"/>
        <v>-1.4488558456991376</v>
      </c>
      <c r="U22" s="2">
        <f t="shared" si="3"/>
        <v>-2.4421828818672111</v>
      </c>
      <c r="V22" s="2">
        <f t="shared" si="3"/>
        <v>-0.45552880953106434</v>
      </c>
      <c r="W22" s="2">
        <f t="shared" si="3"/>
        <v>-0.10537595092273784</v>
      </c>
      <c r="X22" s="2">
        <f t="shared" si="3"/>
        <v>-0.41794895233452167</v>
      </c>
      <c r="Y22" s="3">
        <f t="shared" si="3"/>
        <v>0.20719705048904599</v>
      </c>
    </row>
    <row r="23" spans="1:25">
      <c r="A23">
        <f t="shared" si="4"/>
        <v>18</v>
      </c>
      <c r="B23">
        <v>0.96260699999999999</v>
      </c>
      <c r="C23">
        <v>-0.60022299999999995</v>
      </c>
      <c r="D23">
        <v>2.5254400000000001</v>
      </c>
      <c r="E23">
        <v>-1.325E-3</v>
      </c>
      <c r="F23">
        <v>-2.2300000000000002E-3</v>
      </c>
      <c r="G23">
        <v>-4.2000000000000002E-4</v>
      </c>
      <c r="H23">
        <v>-5.2719999999999998E-3</v>
      </c>
      <c r="I23">
        <v>-9.0910000000000001E-3</v>
      </c>
      <c r="J23">
        <v>-1.4519999999999999E-3</v>
      </c>
      <c r="K23">
        <v>-3.9199999999999999E-4</v>
      </c>
      <c r="L23">
        <v>-1.6149999999999999E-3</v>
      </c>
      <c r="M23">
        <v>8.3100000000000003E-4</v>
      </c>
      <c r="N23" s="1">
        <f t="shared" si="2"/>
        <v>2.4442319997562385</v>
      </c>
      <c r="O23" s="2">
        <f t="shared" si="2"/>
        <v>-1.5240739612216498</v>
      </c>
      <c r="P23" s="2">
        <f t="shared" si="2"/>
        <v>6.4125455782727485</v>
      </c>
      <c r="Q23" s="2">
        <f t="shared" si="3"/>
        <v>-0.336441289090669</v>
      </c>
      <c r="R23" s="2">
        <f t="shared" si="3"/>
        <v>-0.56623703748844678</v>
      </c>
      <c r="S23" s="2">
        <f t="shared" si="3"/>
        <v>-0.10664554069289131</v>
      </c>
      <c r="T23" s="2">
        <f t="shared" si="3"/>
        <v>-1.3386554536498165</v>
      </c>
      <c r="U23" s="2">
        <f t="shared" si="3"/>
        <v>-2.3083681200930357</v>
      </c>
      <c r="V23" s="2">
        <f t="shared" si="3"/>
        <v>-0.36868886925256711</v>
      </c>
      <c r="W23" s="2">
        <f t="shared" si="3"/>
        <v>-9.9535837980031891E-2</v>
      </c>
      <c r="X23" s="2">
        <f t="shared" si="3"/>
        <v>-0.41007749575957009</v>
      </c>
      <c r="Y23" s="3">
        <f t="shared" si="3"/>
        <v>0.21100581979950639</v>
      </c>
    </row>
    <row r="24" spans="1:25">
      <c r="A24">
        <f t="shared" si="4"/>
        <v>19</v>
      </c>
      <c r="B24">
        <v>0.788103</v>
      </c>
      <c r="C24">
        <v>-0.71091400000000005</v>
      </c>
      <c r="D24">
        <v>2.2871199999999998</v>
      </c>
      <c r="E24">
        <v>-1.3500000000000001E-3</v>
      </c>
      <c r="F24">
        <v>-2.2769999999999999E-3</v>
      </c>
      <c r="G24">
        <v>-4.2200000000000001E-4</v>
      </c>
      <c r="H24">
        <v>-4.8409999999999998E-3</v>
      </c>
      <c r="I24">
        <v>-8.5649999999999997E-3</v>
      </c>
      <c r="J24">
        <v>-1.1169999999999999E-3</v>
      </c>
      <c r="K24">
        <v>-3.7100000000000002E-4</v>
      </c>
      <c r="L24">
        <v>-1.585E-3</v>
      </c>
      <c r="M24">
        <v>8.4199999999999998E-4</v>
      </c>
      <c r="N24" s="1">
        <f t="shared" si="2"/>
        <v>2.0011350132545171</v>
      </c>
      <c r="O24" s="2">
        <f t="shared" si="2"/>
        <v>-1.8051382837177652</v>
      </c>
      <c r="P24" s="2">
        <f t="shared" si="2"/>
        <v>5.8074083102267986</v>
      </c>
      <c r="Q24" s="2">
        <f t="shared" si="3"/>
        <v>-0.3427892379414364</v>
      </c>
      <c r="R24" s="2">
        <f t="shared" si="3"/>
        <v>-0.57817118132788925</v>
      </c>
      <c r="S24" s="2">
        <f t="shared" si="3"/>
        <v>-0.1071533766009527</v>
      </c>
      <c r="T24" s="2">
        <f t="shared" si="3"/>
        <v>-1.2292168154625875</v>
      </c>
      <c r="U24" s="2">
        <f t="shared" si="3"/>
        <v>-2.1748072762728903</v>
      </c>
      <c r="V24" s="2">
        <f t="shared" si="3"/>
        <v>-0.28362635465228475</v>
      </c>
      <c r="W24" s="2">
        <f t="shared" si="3"/>
        <v>-9.420356094538733E-2</v>
      </c>
      <c r="X24" s="2">
        <f t="shared" si="3"/>
        <v>-0.40245995713864935</v>
      </c>
      <c r="Y24" s="3">
        <f t="shared" si="3"/>
        <v>0.21379891729384401</v>
      </c>
    </row>
    <row r="25" spans="1:25">
      <c r="A25">
        <f t="shared" si="4"/>
        <v>20</v>
      </c>
      <c r="B25">
        <v>0.63315900000000003</v>
      </c>
      <c r="C25">
        <v>-0.80517899999999998</v>
      </c>
      <c r="D25">
        <v>2.0714999999999999</v>
      </c>
      <c r="E25">
        <v>-1.371E-3</v>
      </c>
      <c r="F25">
        <v>-2.32E-3</v>
      </c>
      <c r="G25">
        <v>-4.2299999999999998E-4</v>
      </c>
      <c r="H25">
        <v>-4.4200000000000003E-3</v>
      </c>
      <c r="I25">
        <v>-8.0450000000000001E-3</v>
      </c>
      <c r="J25">
        <v>-7.9600000000000005E-4</v>
      </c>
      <c r="K25">
        <v>-3.5399999999999999E-4</v>
      </c>
      <c r="L25">
        <v>-1.557E-3</v>
      </c>
      <c r="M25">
        <v>8.4800000000000001E-4</v>
      </c>
      <c r="N25" s="1">
        <f t="shared" si="2"/>
        <v>1.6077043785611993</v>
      </c>
      <c r="O25" s="2">
        <f t="shared" si="2"/>
        <v>-2.0444940430847982</v>
      </c>
      <c r="P25" s="2">
        <f t="shared" si="2"/>
        <v>5.2599104177458171</v>
      </c>
      <c r="Q25" s="2">
        <f t="shared" si="3"/>
        <v>-0.3481215149760809</v>
      </c>
      <c r="R25" s="2">
        <f t="shared" si="3"/>
        <v>-0.58908965335120922</v>
      </c>
      <c r="S25" s="2">
        <f t="shared" si="3"/>
        <v>-0.10740729455498338</v>
      </c>
      <c r="T25" s="2">
        <f t="shared" si="3"/>
        <v>-1.1223173568156659</v>
      </c>
      <c r="U25" s="2">
        <f t="shared" si="3"/>
        <v>-2.0427699401769299</v>
      </c>
      <c r="V25" s="2">
        <f t="shared" si="3"/>
        <v>-0.20211869140843211</v>
      </c>
      <c r="W25" s="2">
        <f t="shared" si="3"/>
        <v>-8.9886955726865531E-2</v>
      </c>
      <c r="X25" s="2">
        <f t="shared" si="3"/>
        <v>-0.39535025442578992</v>
      </c>
      <c r="Y25" s="3">
        <f t="shared" si="3"/>
        <v>0.21532242501802817</v>
      </c>
    </row>
    <row r="26" spans="1:25">
      <c r="A26">
        <f t="shared" si="4"/>
        <v>21</v>
      </c>
      <c r="B26">
        <v>0.49446099999999998</v>
      </c>
      <c r="C26">
        <v>-0.88589899999999999</v>
      </c>
      <c r="D26">
        <v>1.8748199999999999</v>
      </c>
      <c r="E26">
        <v>-1.389E-3</v>
      </c>
      <c r="F26">
        <v>-2.3579999999999999E-3</v>
      </c>
      <c r="G26">
        <v>-4.2099999999999999E-4</v>
      </c>
      <c r="H26">
        <v>-4.0130000000000001E-3</v>
      </c>
      <c r="I26">
        <v>-7.5360000000000002E-3</v>
      </c>
      <c r="J26">
        <v>-4.8899999999999996E-4</v>
      </c>
      <c r="K26">
        <v>-3.4000000000000002E-4</v>
      </c>
      <c r="L26">
        <v>-1.529E-3</v>
      </c>
      <c r="M26">
        <v>8.4900000000000004E-4</v>
      </c>
      <c r="N26" s="1">
        <f t="shared" si="2"/>
        <v>1.2555252546797078</v>
      </c>
      <c r="O26" s="2">
        <f t="shared" si="2"/>
        <v>-2.2494566155783744</v>
      </c>
      <c r="P26" s="2">
        <f t="shared" si="2"/>
        <v>4.7605045857582491</v>
      </c>
      <c r="Q26" s="2">
        <f t="shared" si="3"/>
        <v>-0.35269203814863337</v>
      </c>
      <c r="R26" s="2">
        <f t="shared" si="3"/>
        <v>-0.5987385356043754</v>
      </c>
      <c r="S26" s="2">
        <f t="shared" si="3"/>
        <v>-0.106899458646922</v>
      </c>
      <c r="T26" s="2">
        <f t="shared" si="3"/>
        <v>-1.0189727495251735</v>
      </c>
      <c r="U26" s="2">
        <f t="shared" si="3"/>
        <v>-1.9135257015753071</v>
      </c>
      <c r="V26" s="2">
        <f t="shared" si="3"/>
        <v>-0.12416587952100916</v>
      </c>
      <c r="W26" s="2">
        <f t="shared" si="3"/>
        <v>-8.6332104370435828E-2</v>
      </c>
      <c r="X26" s="2">
        <f t="shared" si="3"/>
        <v>-0.38824055171293054</v>
      </c>
      <c r="Y26" s="3">
        <f t="shared" si="3"/>
        <v>0.21557634297205888</v>
      </c>
    </row>
    <row r="27" spans="1:25">
      <c r="A27">
        <f t="shared" si="4"/>
        <v>22</v>
      </c>
      <c r="B27">
        <v>0.36965199999999998</v>
      </c>
      <c r="C27">
        <v>-0.95545599999999997</v>
      </c>
      <c r="D27">
        <v>1.69476</v>
      </c>
      <c r="E27">
        <v>-1.405E-3</v>
      </c>
      <c r="F27">
        <v>-2.3909999999999999E-3</v>
      </c>
      <c r="G27">
        <v>-4.1899999999999999E-4</v>
      </c>
      <c r="H27">
        <v>-3.62E-3</v>
      </c>
      <c r="I27">
        <v>-7.0410000000000004E-3</v>
      </c>
      <c r="J27">
        <v>-2.0000000000000001E-4</v>
      </c>
      <c r="K27">
        <v>-3.2899999999999997E-4</v>
      </c>
      <c r="L27">
        <v>-1.5039999999999999E-3</v>
      </c>
      <c r="M27">
        <v>8.4500000000000005E-4</v>
      </c>
      <c r="N27" s="1">
        <f t="shared" si="2"/>
        <v>0.93861279543353948</v>
      </c>
      <c r="O27" s="2">
        <f t="shared" si="2"/>
        <v>-2.4260743268635037</v>
      </c>
      <c r="P27" s="2">
        <f t="shared" si="2"/>
        <v>4.3032999177305831</v>
      </c>
      <c r="Q27" s="2">
        <f t="shared" si="3"/>
        <v>-0.35675472541312453</v>
      </c>
      <c r="R27" s="2">
        <f t="shared" si="3"/>
        <v>-0.60711782808738834</v>
      </c>
      <c r="S27" s="2">
        <f t="shared" si="3"/>
        <v>-0.10639162273886062</v>
      </c>
      <c r="T27" s="2">
        <f t="shared" si="3"/>
        <v>-0.91918299359111078</v>
      </c>
      <c r="U27" s="2">
        <f t="shared" si="3"/>
        <v>-1.7878363143301137</v>
      </c>
      <c r="V27" s="2">
        <f t="shared" si="3"/>
        <v>-5.0783590806138722E-2</v>
      </c>
      <c r="W27" s="2">
        <f t="shared" si="3"/>
        <v>-8.3539006876098193E-2</v>
      </c>
      <c r="X27" s="2">
        <f t="shared" si="3"/>
        <v>-0.38189260286216309</v>
      </c>
      <c r="Y27" s="3">
        <f t="shared" si="3"/>
        <v>0.21456067115593611</v>
      </c>
    </row>
    <row r="28" spans="1:25">
      <c r="A28">
        <f t="shared" si="4"/>
        <v>23</v>
      </c>
      <c r="B28">
        <v>0.25767800000000002</v>
      </c>
      <c r="C28">
        <v>-1.0152000000000001</v>
      </c>
      <c r="D28">
        <v>1.5305599999999999</v>
      </c>
      <c r="E28">
        <v>-1.4170000000000001E-3</v>
      </c>
      <c r="F28">
        <v>-2.4199999999999998E-3</v>
      </c>
      <c r="G28">
        <v>-4.1399999999999998E-4</v>
      </c>
      <c r="H28">
        <v>-3.2460000000000002E-3</v>
      </c>
      <c r="I28">
        <v>-6.5630000000000003E-3</v>
      </c>
      <c r="J28">
        <v>7.2000000000000002E-5</v>
      </c>
      <c r="K28">
        <v>-3.2200000000000002E-4</v>
      </c>
      <c r="L28">
        <v>-1.48E-3</v>
      </c>
      <c r="M28">
        <v>8.3699999999999996E-4</v>
      </c>
      <c r="N28" s="1">
        <f t="shared" si="2"/>
        <v>0.6542907055872107</v>
      </c>
      <c r="O28" s="2">
        <f t="shared" si="2"/>
        <v>-2.5777750693196015</v>
      </c>
      <c r="P28" s="2">
        <f t="shared" si="2"/>
        <v>3.8863666372121837</v>
      </c>
      <c r="Q28" s="2">
        <f t="shared" si="3"/>
        <v>-0.35980174086149286</v>
      </c>
      <c r="R28" s="2">
        <f t="shared" si="3"/>
        <v>-0.61448144875427846</v>
      </c>
      <c r="S28" s="2">
        <f t="shared" si="3"/>
        <v>-0.10512203296870715</v>
      </c>
      <c r="T28" s="2">
        <f t="shared" si="3"/>
        <v>-0.82421767878363139</v>
      </c>
      <c r="U28" s="2">
        <f t="shared" si="3"/>
        <v>-1.666463532303442</v>
      </c>
      <c r="V28" s="2">
        <f t="shared" si="3"/>
        <v>1.8282092690209938E-2</v>
      </c>
      <c r="W28" s="2">
        <f t="shared" si="3"/>
        <v>-8.1761581197883335E-2</v>
      </c>
      <c r="X28" s="2">
        <f t="shared" si="3"/>
        <v>-0.37579857196542649</v>
      </c>
      <c r="Y28" s="3">
        <f t="shared" si="3"/>
        <v>0.21252932752369053</v>
      </c>
    </row>
    <row r="29" spans="1:25">
      <c r="A29">
        <f t="shared" si="4"/>
        <v>24</v>
      </c>
      <c r="B29">
        <v>0.15753900000000001</v>
      </c>
      <c r="C29">
        <v>-1.0663899999999999</v>
      </c>
      <c r="D29">
        <v>1.3814599999999999</v>
      </c>
      <c r="E29">
        <v>-1.4270000000000001E-3</v>
      </c>
      <c r="F29">
        <v>-2.444E-3</v>
      </c>
      <c r="G29">
        <v>-4.0900000000000002E-4</v>
      </c>
      <c r="H29">
        <v>-2.8900000000000002E-3</v>
      </c>
      <c r="I29">
        <v>-6.1050000000000002E-3</v>
      </c>
      <c r="J29">
        <v>3.2499999999999999E-4</v>
      </c>
      <c r="K29">
        <v>-3.1700000000000001E-4</v>
      </c>
      <c r="L29">
        <v>-1.459E-3</v>
      </c>
      <c r="M29">
        <v>8.25E-4</v>
      </c>
      <c r="N29" s="1">
        <f t="shared" si="2"/>
        <v>0.40001980560041439</v>
      </c>
      <c r="O29" s="2">
        <f t="shared" si="2"/>
        <v>-2.7077556699879133</v>
      </c>
      <c r="P29" s="2">
        <f t="shared" si="2"/>
        <v>3.5077749677524195</v>
      </c>
      <c r="Q29" s="2">
        <f t="shared" si="3"/>
        <v>-0.36234092040179983</v>
      </c>
      <c r="R29" s="2">
        <f t="shared" si="3"/>
        <v>-0.62057547965101512</v>
      </c>
      <c r="S29" s="2">
        <f t="shared" si="3"/>
        <v>-0.10385244319855368</v>
      </c>
      <c r="T29" s="2">
        <f t="shared" si="3"/>
        <v>-0.73382288714870458</v>
      </c>
      <c r="U29" s="2">
        <f t="shared" si="3"/>
        <v>-1.5501691093573844</v>
      </c>
      <c r="V29" s="2">
        <f t="shared" si="3"/>
        <v>8.2523335059975417E-2</v>
      </c>
      <c r="W29" s="2">
        <f t="shared" si="3"/>
        <v>-8.0491991427729864E-2</v>
      </c>
      <c r="X29" s="2">
        <f t="shared" si="3"/>
        <v>-0.37046629493078198</v>
      </c>
      <c r="Y29" s="3">
        <f t="shared" si="3"/>
        <v>0.20948231207532222</v>
      </c>
    </row>
    <row r="30" spans="1:25">
      <c r="A30">
        <f t="shared" si="4"/>
        <v>25</v>
      </c>
      <c r="B30">
        <v>6.7997000000000002E-2</v>
      </c>
      <c r="C30">
        <v>-1.1103700000000001</v>
      </c>
      <c r="D30">
        <v>1.24637</v>
      </c>
      <c r="E30">
        <v>-1.4339999999999999E-3</v>
      </c>
      <c r="F30">
        <v>-2.4650000000000002E-3</v>
      </c>
      <c r="G30">
        <v>-4.0200000000000001E-4</v>
      </c>
      <c r="H30">
        <v>-2.555E-3</v>
      </c>
      <c r="I30">
        <v>-5.6680000000000003E-3</v>
      </c>
      <c r="J30">
        <v>5.5900000000000004E-4</v>
      </c>
      <c r="K30">
        <v>-3.1500000000000001E-4</v>
      </c>
      <c r="L30">
        <v>-1.439E-3</v>
      </c>
      <c r="M30">
        <v>8.0900000000000004E-4</v>
      </c>
      <c r="N30" s="1">
        <f t="shared" si="2"/>
        <v>0.17265659120225071</v>
      </c>
      <c r="O30" s="2">
        <f t="shared" si="2"/>
        <v>-2.8194287861706124</v>
      </c>
      <c r="P30" s="2">
        <f t="shared" si="2"/>
        <v>3.1647572036523557</v>
      </c>
      <c r="Q30" s="2">
        <f t="shared" si="3"/>
        <v>-0.36411834608001459</v>
      </c>
      <c r="R30" s="2">
        <f t="shared" si="3"/>
        <v>-0.62590775668565979</v>
      </c>
      <c r="S30" s="2">
        <f t="shared" si="3"/>
        <v>-0.10207501752033882</v>
      </c>
      <c r="T30" s="2">
        <f t="shared" si="3"/>
        <v>-0.64876037254842212</v>
      </c>
      <c r="U30" s="2">
        <f t="shared" si="3"/>
        <v>-1.4392069634459714</v>
      </c>
      <c r="V30" s="2">
        <f t="shared" si="3"/>
        <v>0.14194013630315774</v>
      </c>
      <c r="W30" s="2">
        <f t="shared" si="3"/>
        <v>-7.9984155519668476E-2</v>
      </c>
      <c r="X30" s="2">
        <f t="shared" si="3"/>
        <v>-0.3653879358501681</v>
      </c>
      <c r="Y30" s="3">
        <f t="shared" si="3"/>
        <v>0.20541962481083112</v>
      </c>
    </row>
    <row r="31" spans="1:25">
      <c r="A31">
        <f t="shared" si="4"/>
        <v>26</v>
      </c>
      <c r="B31">
        <v>-1.2128E-2</v>
      </c>
      <c r="C31">
        <v>-1.1484399999999999</v>
      </c>
      <c r="D31">
        <v>1.12418</v>
      </c>
      <c r="E31">
        <v>-1.439E-3</v>
      </c>
      <c r="F31">
        <v>-2.483E-3</v>
      </c>
      <c r="G31">
        <v>-3.9500000000000001E-4</v>
      </c>
      <c r="H31">
        <v>-2.2390000000000001E-3</v>
      </c>
      <c r="I31">
        <v>-5.2529999999999999E-3</v>
      </c>
      <c r="J31">
        <v>7.7499999999999997E-4</v>
      </c>
      <c r="K31">
        <v>-3.1599999999999998E-4</v>
      </c>
      <c r="L31">
        <v>-1.4220000000000001E-3</v>
      </c>
      <c r="M31">
        <v>7.9000000000000001E-4</v>
      </c>
      <c r="N31" s="1">
        <f t="shared" si="2"/>
        <v>-3.0795169464842519E-2</v>
      </c>
      <c r="O31" s="2">
        <f t="shared" si="2"/>
        <v>-2.9160953512700973</v>
      </c>
      <c r="P31" s="2">
        <f t="shared" si="2"/>
        <v>2.8544948556222511</v>
      </c>
      <c r="Q31" s="2">
        <f t="shared" si="3"/>
        <v>-0.3653879358501681</v>
      </c>
      <c r="R31" s="2">
        <f t="shared" si="3"/>
        <v>-0.63047827985821214</v>
      </c>
      <c r="S31" s="2">
        <f t="shared" si="3"/>
        <v>-0.10029759184212397</v>
      </c>
      <c r="T31" s="2">
        <f t="shared" si="3"/>
        <v>-0.56852229907472296</v>
      </c>
      <c r="U31" s="2">
        <f t="shared" si="3"/>
        <v>-1.3338310125232333</v>
      </c>
      <c r="V31" s="2">
        <f t="shared" si="3"/>
        <v>0.19678641437378752</v>
      </c>
      <c r="W31" s="2">
        <f t="shared" si="3"/>
        <v>-8.023807347369917E-2</v>
      </c>
      <c r="X31" s="2">
        <f t="shared" si="3"/>
        <v>-0.36107133063164637</v>
      </c>
      <c r="Y31" s="3">
        <f t="shared" si="3"/>
        <v>0.20059518368424795</v>
      </c>
    </row>
    <row r="32" spans="1:25">
      <c r="A32">
        <f t="shared" si="4"/>
        <v>27</v>
      </c>
      <c r="B32">
        <v>-8.3751000000000006E-2</v>
      </c>
      <c r="C32">
        <v>-1.1816199999999999</v>
      </c>
      <c r="D32">
        <v>1.0141199999999999</v>
      </c>
      <c r="E32">
        <v>-1.4419999999999999E-3</v>
      </c>
      <c r="F32">
        <v>-2.4970000000000001E-3</v>
      </c>
      <c r="G32">
        <v>-3.8699999999999997E-4</v>
      </c>
      <c r="H32">
        <v>-1.944E-3</v>
      </c>
      <c r="I32">
        <v>-4.862E-3</v>
      </c>
      <c r="J32">
        <v>9.7400000000000004E-4</v>
      </c>
      <c r="K32">
        <v>-3.19E-4</v>
      </c>
      <c r="L32">
        <v>-1.4059999999999999E-3</v>
      </c>
      <c r="M32">
        <v>7.6800000000000002E-4</v>
      </c>
      <c r="N32" s="1">
        <f t="shared" si="2"/>
        <v>-0.21265882568024622</v>
      </c>
      <c r="O32" s="2">
        <f t="shared" si="2"/>
        <v>-3.0003453284174815</v>
      </c>
      <c r="P32" s="2">
        <f t="shared" si="2"/>
        <v>2.5750327554160695</v>
      </c>
      <c r="Q32" s="2">
        <f t="shared" si="3"/>
        <v>-0.36614968971226014</v>
      </c>
      <c r="R32" s="2">
        <f t="shared" si="3"/>
        <v>-0.63403313121464189</v>
      </c>
      <c r="S32" s="2">
        <f t="shared" si="3"/>
        <v>-9.8266248209878421E-2</v>
      </c>
      <c r="T32" s="2">
        <f t="shared" si="3"/>
        <v>-0.49361650263566831</v>
      </c>
      <c r="U32" s="2">
        <f t="shared" si="3"/>
        <v>-1.2345490924972322</v>
      </c>
      <c r="V32" s="2">
        <f t="shared" si="3"/>
        <v>0.24731608722589557</v>
      </c>
      <c r="W32" s="2">
        <f t="shared" si="3"/>
        <v>-8.0999827335791252E-2</v>
      </c>
      <c r="X32" s="2">
        <f t="shared" si="3"/>
        <v>-0.35700864336715521</v>
      </c>
      <c r="Y32" s="3">
        <f t="shared" si="3"/>
        <v>0.1950089886955727</v>
      </c>
    </row>
    <row r="33" spans="1:35">
      <c r="A33">
        <f t="shared" si="4"/>
        <v>28</v>
      </c>
      <c r="B33">
        <v>-0.14765400000000001</v>
      </c>
      <c r="C33">
        <v>-1.21079</v>
      </c>
      <c r="D33">
        <v>0.91547800000000001</v>
      </c>
      <c r="E33">
        <v>-1.4419999999999999E-3</v>
      </c>
      <c r="F33">
        <v>-2.5070000000000001E-3</v>
      </c>
      <c r="G33">
        <v>-3.7800000000000003E-4</v>
      </c>
      <c r="H33">
        <v>-1.6689999999999999E-3</v>
      </c>
      <c r="I33">
        <v>-4.4949999999999999E-3</v>
      </c>
      <c r="J33">
        <v>1.157E-3</v>
      </c>
      <c r="K33">
        <v>-3.2499999999999999E-4</v>
      </c>
      <c r="L33">
        <v>-1.3929999999999999E-3</v>
      </c>
      <c r="M33">
        <v>7.4399999999999998E-4</v>
      </c>
      <c r="N33" s="1">
        <f t="shared" si="2"/>
        <v>-0.37492001584448031</v>
      </c>
      <c r="O33" s="2">
        <f t="shared" si="2"/>
        <v>-3.0744131956082352</v>
      </c>
      <c r="P33" s="2">
        <f t="shared" si="2"/>
        <v>2.324563007201113</v>
      </c>
      <c r="Q33" s="2">
        <f t="shared" si="3"/>
        <v>-0.36614968971226014</v>
      </c>
      <c r="R33" s="2">
        <f t="shared" si="3"/>
        <v>-0.63657231075494891</v>
      </c>
      <c r="S33" s="2">
        <f t="shared" si="3"/>
        <v>-9.5980986623602174E-2</v>
      </c>
      <c r="T33" s="2">
        <f t="shared" si="3"/>
        <v>-0.42378906527722759</v>
      </c>
      <c r="U33" s="2">
        <f t="shared" si="3"/>
        <v>-1.1413612033679676</v>
      </c>
      <c r="V33" s="2">
        <f t="shared" si="3"/>
        <v>0.29378307281351246</v>
      </c>
      <c r="W33" s="2">
        <f t="shared" si="3"/>
        <v>-8.2523335059975417E-2</v>
      </c>
      <c r="X33" s="2">
        <f t="shared" si="3"/>
        <v>-0.35370770996475615</v>
      </c>
      <c r="Y33" s="3">
        <f t="shared" si="3"/>
        <v>0.18891495779883602</v>
      </c>
    </row>
    <row r="34" spans="1:35">
      <c r="A34">
        <f t="shared" si="4"/>
        <v>29</v>
      </c>
      <c r="B34">
        <v>-0.20457</v>
      </c>
      <c r="C34">
        <v>-1.23671</v>
      </c>
      <c r="D34">
        <v>0.82757400000000003</v>
      </c>
      <c r="E34">
        <v>-1.441E-3</v>
      </c>
      <c r="F34">
        <v>-2.5149999999999999E-3</v>
      </c>
      <c r="G34">
        <v>-3.68E-4</v>
      </c>
      <c r="H34">
        <v>-1.4139999999999999E-3</v>
      </c>
      <c r="I34">
        <v>-4.1510000000000002E-3</v>
      </c>
      <c r="J34">
        <v>1.3240000000000001E-3</v>
      </c>
      <c r="K34">
        <v>-3.3199999999999999E-4</v>
      </c>
      <c r="L34">
        <v>-1.382E-3</v>
      </c>
      <c r="M34">
        <v>7.18E-4</v>
      </c>
      <c r="N34" s="1">
        <f t="shared" si="2"/>
        <v>-0.51943995856058989</v>
      </c>
      <c r="O34" s="2">
        <f t="shared" si="2"/>
        <v>-3.1402287292929905</v>
      </c>
      <c r="P34" s="2">
        <f t="shared" si="2"/>
        <v>2.1013589688899721</v>
      </c>
      <c r="Q34" s="2">
        <f t="shared" si="3"/>
        <v>-0.36589577175822946</v>
      </c>
      <c r="R34" s="2">
        <f t="shared" si="3"/>
        <v>-0.63860365438719435</v>
      </c>
      <c r="S34" s="2">
        <f t="shared" si="3"/>
        <v>-9.3441807083295247E-2</v>
      </c>
      <c r="T34" s="2">
        <f t="shared" si="3"/>
        <v>-0.35903998699940076</v>
      </c>
      <c r="U34" s="2">
        <f t="shared" si="3"/>
        <v>-1.0540134271814092</v>
      </c>
      <c r="V34" s="2">
        <f t="shared" si="3"/>
        <v>0.33618737113663838</v>
      </c>
      <c r="W34" s="2">
        <f t="shared" si="3"/>
        <v>-8.4300760738190275E-2</v>
      </c>
      <c r="X34" s="2">
        <f t="shared" si="3"/>
        <v>-0.3509146124704185</v>
      </c>
      <c r="Y34" s="3">
        <f t="shared" si="3"/>
        <v>0.182313090994038</v>
      </c>
    </row>
    <row r="35" spans="1:35">
      <c r="A35">
        <f t="shared" si="4"/>
        <v>30</v>
      </c>
      <c r="B35">
        <v>-0.25517400000000001</v>
      </c>
      <c r="C35">
        <v>-1.26004</v>
      </c>
      <c r="D35">
        <v>0.74968800000000002</v>
      </c>
      <c r="E35">
        <v>-1.439E-3</v>
      </c>
      <c r="F35">
        <v>-2.5200000000000001E-3</v>
      </c>
      <c r="G35">
        <v>-3.5799999999999997E-4</v>
      </c>
      <c r="H35">
        <v>-1.1770000000000001E-3</v>
      </c>
      <c r="I35">
        <v>-3.8319999999999999E-3</v>
      </c>
      <c r="J35">
        <v>1.477E-3</v>
      </c>
      <c r="K35">
        <v>-3.4099999999999999E-4</v>
      </c>
      <c r="L35">
        <v>-1.372E-3</v>
      </c>
      <c r="M35">
        <v>6.8999999999999997E-4</v>
      </c>
      <c r="N35" s="1">
        <f t="shared" si="2"/>
        <v>-0.64793260001828212</v>
      </c>
      <c r="O35" s="2">
        <f t="shared" si="2"/>
        <v>-3.1994677879683517</v>
      </c>
      <c r="P35" s="2">
        <f t="shared" si="2"/>
        <v>1.9035924312136263</v>
      </c>
      <c r="Q35" s="2">
        <f t="shared" si="3"/>
        <v>-0.3653879358501681</v>
      </c>
      <c r="R35" s="2">
        <f t="shared" si="3"/>
        <v>-0.63987324415734781</v>
      </c>
      <c r="S35" s="2">
        <f t="shared" si="3"/>
        <v>-9.0902627542988307E-2</v>
      </c>
      <c r="T35" s="2">
        <f t="shared" si="3"/>
        <v>-0.29886143189412639</v>
      </c>
      <c r="U35" s="2">
        <f t="shared" si="3"/>
        <v>-0.97301359984561786</v>
      </c>
      <c r="V35" s="2">
        <f t="shared" si="3"/>
        <v>0.37503681810333445</v>
      </c>
      <c r="W35" s="2">
        <f t="shared" si="3"/>
        <v>-8.6586022324466508E-2</v>
      </c>
      <c r="X35" s="2">
        <f t="shared" si="3"/>
        <v>-0.34837543293011158</v>
      </c>
      <c r="Y35" s="3">
        <f t="shared" si="3"/>
        <v>0.17520338828117857</v>
      </c>
    </row>
    <row r="36" spans="1:35">
      <c r="A36">
        <f t="shared" si="4"/>
        <v>31</v>
      </c>
      <c r="B36">
        <v>-0.30005799999999999</v>
      </c>
      <c r="C36">
        <v>-1.2812300000000001</v>
      </c>
      <c r="D36">
        <v>0.681114</v>
      </c>
      <c r="E36">
        <v>-1.4339999999999999E-3</v>
      </c>
      <c r="F36">
        <v>-2.5219999999999999E-3</v>
      </c>
      <c r="G36">
        <v>-3.4699999999999998E-4</v>
      </c>
      <c r="H36">
        <v>-9.59E-4</v>
      </c>
      <c r="I36">
        <v>-3.5360000000000001E-3</v>
      </c>
      <c r="J36">
        <v>1.6169999999999999E-3</v>
      </c>
      <c r="K36">
        <v>-3.5199999999999999E-4</v>
      </c>
      <c r="L36">
        <v>-1.3649999999999999E-3</v>
      </c>
      <c r="M36">
        <v>6.6E-4</v>
      </c>
      <c r="N36" s="1">
        <f t="shared" si="2"/>
        <v>-0.76190113450541852</v>
      </c>
      <c r="O36" s="2">
        <f t="shared" si="2"/>
        <v>-3.2532730024274557</v>
      </c>
      <c r="P36" s="2">
        <f t="shared" si="2"/>
        <v>1.7294707334166184</v>
      </c>
      <c r="Q36" s="2">
        <f t="shared" si="3"/>
        <v>-0.36411834608001459</v>
      </c>
      <c r="R36" s="2">
        <f t="shared" si="3"/>
        <v>-0.64038108006540917</v>
      </c>
      <c r="S36" s="2">
        <f t="shared" si="3"/>
        <v>-8.8109530048650658E-2</v>
      </c>
      <c r="T36" s="2">
        <f t="shared" si="3"/>
        <v>-0.24350731791543515</v>
      </c>
      <c r="U36" s="2">
        <f t="shared" si="3"/>
        <v>-0.89785388545253264</v>
      </c>
      <c r="V36" s="2">
        <f t="shared" si="3"/>
        <v>0.4105853316676315</v>
      </c>
      <c r="W36" s="2">
        <f t="shared" si="3"/>
        <v>-8.9379119818804156E-2</v>
      </c>
      <c r="X36" s="2">
        <f t="shared" si="3"/>
        <v>-0.34659800725189671</v>
      </c>
      <c r="Y36" s="3">
        <f t="shared" si="3"/>
        <v>0.16758584966025777</v>
      </c>
    </row>
    <row r="37" spans="1:35">
      <c r="A37">
        <f t="shared" si="4"/>
        <v>32</v>
      </c>
      <c r="B37">
        <v>-0.33974799999999999</v>
      </c>
      <c r="C37">
        <v>-1.30064</v>
      </c>
      <c r="D37">
        <v>0.62114800000000003</v>
      </c>
      <c r="E37">
        <v>-1.4289999999999999E-3</v>
      </c>
      <c r="F37">
        <v>-2.5209999999999998E-3</v>
      </c>
      <c r="G37">
        <v>-3.3599999999999998E-4</v>
      </c>
      <c r="H37">
        <v>-7.5900000000000002E-4</v>
      </c>
      <c r="I37">
        <v>-3.2629999999999998E-3</v>
      </c>
      <c r="J37">
        <v>1.745E-3</v>
      </c>
      <c r="K37">
        <v>-3.6499999999999998E-4</v>
      </c>
      <c r="L37">
        <v>-1.359E-3</v>
      </c>
      <c r="M37">
        <v>6.3000000000000003E-4</v>
      </c>
      <c r="N37" s="1">
        <f t="shared" si="2"/>
        <v>-0.86268117046020087</v>
      </c>
      <c r="O37" s="2">
        <f t="shared" si="2"/>
        <v>-3.3025584773048133</v>
      </c>
      <c r="P37" s="2">
        <f t="shared" si="2"/>
        <v>1.5772062931025728</v>
      </c>
      <c r="Q37" s="2">
        <f t="shared" si="3"/>
        <v>-0.36284875630986113</v>
      </c>
      <c r="R37" s="2">
        <f t="shared" si="3"/>
        <v>-0.64012716211137854</v>
      </c>
      <c r="S37" s="2">
        <f t="shared" si="3"/>
        <v>-8.5316432554313038E-2</v>
      </c>
      <c r="T37" s="2">
        <f t="shared" si="3"/>
        <v>-0.19272372710929642</v>
      </c>
      <c r="U37" s="2">
        <f t="shared" si="3"/>
        <v>-0.82853428400215312</v>
      </c>
      <c r="V37" s="2">
        <f t="shared" si="3"/>
        <v>0.44308682978356029</v>
      </c>
      <c r="W37" s="2">
        <f t="shared" si="3"/>
        <v>-9.2680053221203151E-2</v>
      </c>
      <c r="X37" s="2">
        <f t="shared" si="3"/>
        <v>-0.34507449952771257</v>
      </c>
      <c r="Y37" s="3">
        <f t="shared" si="3"/>
        <v>0.15996831103933695</v>
      </c>
    </row>
    <row r="38" spans="1:35">
      <c r="A38">
        <f t="shared" si="4"/>
        <v>33</v>
      </c>
      <c r="B38">
        <v>-0.374724</v>
      </c>
      <c r="C38">
        <v>-1.3185199999999999</v>
      </c>
      <c r="D38">
        <v>0.56907399999999997</v>
      </c>
      <c r="E38">
        <v>-1.4220000000000001E-3</v>
      </c>
      <c r="F38">
        <v>-2.5179999999999998E-3</v>
      </c>
      <c r="G38">
        <v>-3.2499999999999999E-4</v>
      </c>
      <c r="H38">
        <v>-5.7600000000000001E-4</v>
      </c>
      <c r="I38">
        <v>-3.0130000000000001E-3</v>
      </c>
      <c r="J38">
        <v>1.861E-3</v>
      </c>
      <c r="K38">
        <v>-3.7800000000000003E-4</v>
      </c>
      <c r="L38">
        <v>-1.3550000000000001E-3</v>
      </c>
      <c r="M38">
        <v>5.9900000000000003E-4</v>
      </c>
      <c r="N38" s="1">
        <f t="shared" si="2"/>
        <v>-0.9514915140619763</v>
      </c>
      <c r="O38" s="2">
        <f t="shared" si="2"/>
        <v>-3.347959007485501</v>
      </c>
      <c r="P38" s="2">
        <f t="shared" si="2"/>
        <v>1.4449810577206292</v>
      </c>
      <c r="Q38" s="2">
        <f t="shared" si="3"/>
        <v>-0.36107133063164637</v>
      </c>
      <c r="R38" s="2">
        <f t="shared" si="3"/>
        <v>-0.63936540824928634</v>
      </c>
      <c r="S38" s="2">
        <f t="shared" si="3"/>
        <v>-8.2523335059975417E-2</v>
      </c>
      <c r="T38" s="2">
        <f t="shared" si="3"/>
        <v>-0.1462567415216795</v>
      </c>
      <c r="U38" s="2">
        <f t="shared" si="3"/>
        <v>-0.76505479549447986</v>
      </c>
      <c r="V38" s="2">
        <f t="shared" si="3"/>
        <v>0.4725413124511208</v>
      </c>
      <c r="W38" s="2">
        <f t="shared" si="3"/>
        <v>-9.5980986623602174E-2</v>
      </c>
      <c r="X38" s="2">
        <f t="shared" si="3"/>
        <v>-0.34405882771158985</v>
      </c>
      <c r="Y38" s="3">
        <f t="shared" si="3"/>
        <v>0.15209685446438548</v>
      </c>
    </row>
    <row r="39" spans="1:35">
      <c r="A39">
        <f t="shared" si="4"/>
        <v>34</v>
      </c>
      <c r="B39">
        <v>-0.40542099999999998</v>
      </c>
      <c r="C39">
        <v>-1.33501</v>
      </c>
      <c r="D39">
        <v>0.52416799999999997</v>
      </c>
      <c r="E39">
        <v>-1.413E-3</v>
      </c>
      <c r="F39">
        <v>-2.5140000000000002E-3</v>
      </c>
      <c r="G39">
        <v>-3.1300000000000002E-4</v>
      </c>
      <c r="H39">
        <v>-4.0900000000000002E-4</v>
      </c>
      <c r="I39">
        <v>-2.7850000000000001E-3</v>
      </c>
      <c r="J39">
        <v>1.967E-3</v>
      </c>
      <c r="K39">
        <v>-3.9300000000000001E-4</v>
      </c>
      <c r="L39">
        <v>-1.353E-3</v>
      </c>
      <c r="M39">
        <v>5.6800000000000004E-4</v>
      </c>
      <c r="N39" s="1">
        <f t="shared" si="2"/>
        <v>-1.0294367084107783</v>
      </c>
      <c r="O39" s="2">
        <f t="shared" si="2"/>
        <v>-3.3898300781051627</v>
      </c>
      <c r="P39" s="2">
        <f t="shared" si="2"/>
        <v>1.3309566612836059</v>
      </c>
      <c r="Q39" s="2">
        <f t="shared" si="3"/>
        <v>-0.35878606904537008</v>
      </c>
      <c r="R39" s="2">
        <f t="shared" si="3"/>
        <v>-0.63834973643316373</v>
      </c>
      <c r="S39" s="2">
        <f t="shared" si="3"/>
        <v>-7.9476319611607102E-2</v>
      </c>
      <c r="T39" s="2">
        <f t="shared" si="3"/>
        <v>-0.10385244319855368</v>
      </c>
      <c r="U39" s="2">
        <f t="shared" si="3"/>
        <v>-0.70716150197548178</v>
      </c>
      <c r="V39" s="2">
        <f t="shared" si="3"/>
        <v>0.49945661557837429</v>
      </c>
      <c r="W39" s="2">
        <f t="shared" si="3"/>
        <v>-9.9789755934062585E-2</v>
      </c>
      <c r="X39" s="2">
        <f t="shared" si="3"/>
        <v>-0.34355099180352844</v>
      </c>
      <c r="Y39" s="3">
        <f t="shared" si="3"/>
        <v>0.14422539788943398</v>
      </c>
    </row>
    <row r="40" spans="1:35">
      <c r="A40">
        <f t="shared" si="4"/>
        <v>35</v>
      </c>
      <c r="B40">
        <v>-0.432228</v>
      </c>
      <c r="C40">
        <v>-1.35016</v>
      </c>
      <c r="D40">
        <v>0.485709</v>
      </c>
      <c r="E40">
        <v>-1.4040000000000001E-3</v>
      </c>
      <c r="F40">
        <v>-2.5070000000000001E-3</v>
      </c>
      <c r="G40">
        <v>-3.0200000000000002E-4</v>
      </c>
      <c r="H40">
        <v>-2.5599999999999999E-4</v>
      </c>
      <c r="I40">
        <v>-2.5769999999999999E-3</v>
      </c>
      <c r="J40">
        <v>2.0639999999999999E-3</v>
      </c>
      <c r="K40">
        <v>-4.08E-4</v>
      </c>
      <c r="L40">
        <v>-1.353E-3</v>
      </c>
      <c r="M40">
        <v>5.3700000000000004E-4</v>
      </c>
      <c r="N40" s="1">
        <f t="shared" si="2"/>
        <v>-1.0975044943477863</v>
      </c>
      <c r="O40" s="2">
        <f t="shared" si="2"/>
        <v>-3.4282986481408129</v>
      </c>
      <c r="P40" s="2">
        <f t="shared" si="2"/>
        <v>1.2333023553429416</v>
      </c>
      <c r="Q40" s="2">
        <f t="shared" si="3"/>
        <v>-0.35650080745909379</v>
      </c>
      <c r="R40" s="2">
        <f t="shared" si="3"/>
        <v>-0.63657231075494891</v>
      </c>
      <c r="S40" s="2">
        <f t="shared" si="3"/>
        <v>-7.6683222117269467E-2</v>
      </c>
      <c r="T40" s="2">
        <f t="shared" si="3"/>
        <v>-6.5002996231857554E-2</v>
      </c>
      <c r="U40" s="2">
        <f t="shared" si="3"/>
        <v>-0.6543465675370973</v>
      </c>
      <c r="V40" s="2">
        <f t="shared" si="3"/>
        <v>0.52408665711935154</v>
      </c>
      <c r="W40" s="2">
        <f t="shared" si="3"/>
        <v>-0.103598525244523</v>
      </c>
      <c r="X40" s="2">
        <f t="shared" si="3"/>
        <v>-0.34355099180352844</v>
      </c>
      <c r="Y40" s="3">
        <f t="shared" si="3"/>
        <v>0.13635394131448247</v>
      </c>
    </row>
    <row r="41" spans="1:35">
      <c r="A41">
        <f t="shared" si="4"/>
        <v>36</v>
      </c>
      <c r="B41">
        <v>-0.45549899999999999</v>
      </c>
      <c r="C41">
        <v>-1.36399</v>
      </c>
      <c r="D41">
        <v>0.45299099999999998</v>
      </c>
      <c r="E41">
        <v>-1.3940000000000001E-3</v>
      </c>
      <c r="F41">
        <v>-2.4979999999999998E-3</v>
      </c>
      <c r="G41">
        <v>-2.8899999999999998E-4</v>
      </c>
      <c r="H41">
        <v>-1.1900000000000001E-4</v>
      </c>
      <c r="I41">
        <v>-2.3890000000000001E-3</v>
      </c>
      <c r="J41">
        <v>2.1519999999999998E-3</v>
      </c>
      <c r="K41">
        <v>-4.2400000000000001E-4</v>
      </c>
      <c r="L41">
        <v>-1.354E-3</v>
      </c>
      <c r="M41">
        <v>5.0600000000000005E-4</v>
      </c>
      <c r="N41" s="1">
        <f t="shared" si="2"/>
        <v>-1.1565937414302689</v>
      </c>
      <c r="O41" s="2">
        <f t="shared" si="2"/>
        <v>-3.4634155011832575</v>
      </c>
      <c r="P41" s="2">
        <f t="shared" si="2"/>
        <v>1.1502254791431792</v>
      </c>
      <c r="Q41" s="2">
        <f t="shared" si="3"/>
        <v>-0.35396162791878688</v>
      </c>
      <c r="R41" s="2">
        <f t="shared" si="3"/>
        <v>-0.63428704916867251</v>
      </c>
      <c r="S41" s="2">
        <f t="shared" si="3"/>
        <v>-7.3382288714870444E-2</v>
      </c>
      <c r="T41" s="2">
        <f t="shared" si="3"/>
        <v>-3.0216236529652541E-2</v>
      </c>
      <c r="U41" s="2">
        <f t="shared" si="3"/>
        <v>-0.60660999217932698</v>
      </c>
      <c r="V41" s="2">
        <f t="shared" si="3"/>
        <v>0.54643143707405251</v>
      </c>
      <c r="W41" s="2">
        <f t="shared" si="3"/>
        <v>-0.10766121250901409</v>
      </c>
      <c r="X41" s="2">
        <f t="shared" si="3"/>
        <v>-0.34380490975755912</v>
      </c>
      <c r="Y41" s="3">
        <f t="shared" si="3"/>
        <v>0.12848248473953097</v>
      </c>
    </row>
    <row r="42" spans="1:35">
      <c r="A42">
        <f t="shared" si="4"/>
        <v>37</v>
      </c>
      <c r="B42">
        <v>-0.47555399999999998</v>
      </c>
      <c r="C42">
        <v>-1.3764400000000001</v>
      </c>
      <c r="D42">
        <v>0.42533199999999999</v>
      </c>
      <c r="E42">
        <v>-1.382E-3</v>
      </c>
      <c r="F42">
        <v>-2.4870000000000001E-3</v>
      </c>
      <c r="G42">
        <v>-2.7700000000000001E-4</v>
      </c>
      <c r="H42">
        <v>6.1E-6</v>
      </c>
      <c r="I42">
        <v>-2.2200000000000002E-3</v>
      </c>
      <c r="J42">
        <v>2.232E-3</v>
      </c>
      <c r="K42">
        <v>-4.4099999999999999E-4</v>
      </c>
      <c r="L42">
        <v>-1.3569999999999999E-3</v>
      </c>
      <c r="M42">
        <v>4.7600000000000002E-4</v>
      </c>
      <c r="N42" s="1">
        <f t="shared" si="2"/>
        <v>-1.2075169871111247</v>
      </c>
      <c r="O42" s="2">
        <f t="shared" si="2"/>
        <v>-3.4950282864600792</v>
      </c>
      <c r="P42" s="2">
        <f t="shared" si="2"/>
        <v>1.0799943122378297</v>
      </c>
      <c r="Q42" s="2">
        <f t="shared" si="3"/>
        <v>-0.3509146124704185</v>
      </c>
      <c r="R42" s="2">
        <f t="shared" si="3"/>
        <v>-0.63149395167433497</v>
      </c>
      <c r="S42" s="2">
        <f t="shared" si="3"/>
        <v>-7.033527326650213E-2</v>
      </c>
      <c r="T42" s="2">
        <f t="shared" si="3"/>
        <v>1.5488995195872309E-3</v>
      </c>
      <c r="U42" s="2">
        <f t="shared" si="3"/>
        <v>-0.56369785794813987</v>
      </c>
      <c r="V42" s="2">
        <f t="shared" si="3"/>
        <v>0.56674487339650814</v>
      </c>
      <c r="W42" s="2">
        <f t="shared" si="3"/>
        <v>-0.11197781772753587</v>
      </c>
      <c r="X42" s="2">
        <f t="shared" si="3"/>
        <v>-0.34456666361965116</v>
      </c>
      <c r="Y42" s="3">
        <f t="shared" si="3"/>
        <v>0.12086494611861016</v>
      </c>
    </row>
    <row r="43" spans="1:35">
      <c r="A43">
        <f t="shared" si="4"/>
        <v>38</v>
      </c>
      <c r="B43">
        <v>-0.49268400000000001</v>
      </c>
      <c r="C43">
        <v>-1.3874500000000001</v>
      </c>
      <c r="D43">
        <v>0.40208300000000002</v>
      </c>
      <c r="E43">
        <v>-1.3699999999999999E-3</v>
      </c>
      <c r="F43">
        <v>-2.4750000000000002E-3</v>
      </c>
      <c r="G43">
        <v>-2.6499999999999999E-4</v>
      </c>
      <c r="H43">
        <v>1.18E-4</v>
      </c>
      <c r="I43">
        <v>-2.068E-3</v>
      </c>
      <c r="J43">
        <v>2.3040000000000001E-3</v>
      </c>
      <c r="K43">
        <v>-4.5800000000000002E-4</v>
      </c>
      <c r="L43">
        <v>-1.361E-3</v>
      </c>
      <c r="M43">
        <v>4.46E-4</v>
      </c>
      <c r="N43" s="1">
        <f t="shared" si="2"/>
        <v>-1.2510131326365825</v>
      </c>
      <c r="O43" s="2">
        <f t="shared" si="2"/>
        <v>-3.5229846531988582</v>
      </c>
      <c r="P43" s="2">
        <f t="shared" si="2"/>
        <v>1.0209609271052338</v>
      </c>
      <c r="Q43" s="2">
        <f t="shared" si="3"/>
        <v>-0.34786759702205017</v>
      </c>
      <c r="R43" s="2">
        <f t="shared" si="3"/>
        <v>-0.6284469362259667</v>
      </c>
      <c r="S43" s="2">
        <f t="shared" si="3"/>
        <v>-6.7288257818133801E-2</v>
      </c>
      <c r="T43" s="2">
        <f t="shared" si="3"/>
        <v>2.9962318575621844E-2</v>
      </c>
      <c r="U43" s="2">
        <f t="shared" si="3"/>
        <v>-0.52510232893547426</v>
      </c>
      <c r="V43" s="2">
        <f t="shared" si="3"/>
        <v>0.585026966086718</v>
      </c>
      <c r="W43" s="2">
        <f t="shared" si="3"/>
        <v>-0.11629442294605767</v>
      </c>
      <c r="X43" s="2">
        <f t="shared" si="3"/>
        <v>-0.34558233543577399</v>
      </c>
      <c r="Y43" s="3">
        <f t="shared" si="3"/>
        <v>0.11324740749768934</v>
      </c>
    </row>
    <row r="44" spans="1:35">
      <c r="A44">
        <f t="shared" si="4"/>
        <v>39</v>
      </c>
      <c r="B44">
        <v>-0.50715399999999999</v>
      </c>
      <c r="C44">
        <v>-1.3969499999999999</v>
      </c>
      <c r="D44">
        <v>0.38263799999999998</v>
      </c>
      <c r="E44">
        <v>-1.3569999999999999E-3</v>
      </c>
      <c r="F44">
        <v>-2.4620000000000002E-3</v>
      </c>
      <c r="G44">
        <v>-2.52E-4</v>
      </c>
      <c r="H44">
        <v>2.1800000000000001E-4</v>
      </c>
      <c r="I44">
        <v>-1.9319999999999999E-3</v>
      </c>
      <c r="J44">
        <v>2.369E-3</v>
      </c>
      <c r="K44">
        <v>-4.75E-4</v>
      </c>
      <c r="L44">
        <v>-1.3669999999999999E-3</v>
      </c>
      <c r="M44">
        <v>4.17E-4</v>
      </c>
      <c r="N44" s="1">
        <f t="shared" si="2"/>
        <v>-1.2877550605848238</v>
      </c>
      <c r="O44" s="2">
        <f t="shared" si="2"/>
        <v>-3.547106858831774</v>
      </c>
      <c r="P44" s="2">
        <f t="shared" si="2"/>
        <v>0.97158658094396533</v>
      </c>
      <c r="Q44" s="2">
        <f t="shared" si="3"/>
        <v>-0.34456666361965116</v>
      </c>
      <c r="R44" s="2">
        <f t="shared" si="3"/>
        <v>-0.62514600282356769</v>
      </c>
      <c r="S44" s="2">
        <f t="shared" si="3"/>
        <v>-6.3987324415734792E-2</v>
      </c>
      <c r="T44" s="2">
        <f t="shared" si="3"/>
        <v>5.5354113978691201E-2</v>
      </c>
      <c r="U44" s="2">
        <f t="shared" si="3"/>
        <v>-0.49056948718729998</v>
      </c>
      <c r="V44" s="2">
        <f t="shared" si="3"/>
        <v>0.60153163309871316</v>
      </c>
      <c r="W44" s="2">
        <f t="shared" si="3"/>
        <v>-0.12061102816457946</v>
      </c>
      <c r="X44" s="2">
        <f t="shared" si="3"/>
        <v>-0.34710584315995813</v>
      </c>
      <c r="Y44" s="3">
        <f t="shared" si="3"/>
        <v>0.10588378683079923</v>
      </c>
    </row>
    <row r="45" spans="1:35">
      <c r="A45">
        <f t="shared" si="4"/>
        <v>40</v>
      </c>
      <c r="B45">
        <v>-0.51920500000000003</v>
      </c>
      <c r="C45">
        <v>-1.4048499999999999</v>
      </c>
      <c r="D45">
        <v>0.36643700000000001</v>
      </c>
      <c r="E45">
        <v>-1.343E-3</v>
      </c>
      <c r="F45">
        <v>-2.447E-3</v>
      </c>
      <c r="G45">
        <v>-2.4000000000000001E-4</v>
      </c>
      <c r="H45">
        <v>3.0800000000000001E-4</v>
      </c>
      <c r="I45">
        <v>-1.812E-3</v>
      </c>
      <c r="J45">
        <v>2.428E-3</v>
      </c>
      <c r="K45">
        <v>-4.9200000000000003E-4</v>
      </c>
      <c r="L45">
        <v>-1.374E-3</v>
      </c>
      <c r="M45">
        <v>3.8999999999999999E-4</v>
      </c>
      <c r="N45" s="1">
        <f t="shared" si="2"/>
        <v>-1.3183547132250628</v>
      </c>
      <c r="O45" s="2">
        <f t="shared" si="2"/>
        <v>-3.5671663772001989</v>
      </c>
      <c r="P45" s="2">
        <f t="shared" si="2"/>
        <v>0.93044933321145273</v>
      </c>
      <c r="Q45" s="2">
        <f t="shared" si="3"/>
        <v>-0.34101181226322153</v>
      </c>
      <c r="R45" s="2">
        <f t="shared" si="3"/>
        <v>-0.62133723351310721</v>
      </c>
      <c r="S45" s="2">
        <f t="shared" si="3"/>
        <v>-6.0940308967366463E-2</v>
      </c>
      <c r="T45" s="2">
        <f t="shared" si="3"/>
        <v>7.8206729841453632E-2</v>
      </c>
      <c r="U45" s="2">
        <f t="shared" si="3"/>
        <v>-0.4600993327036168</v>
      </c>
      <c r="V45" s="2">
        <f t="shared" si="3"/>
        <v>0.61651279238652412</v>
      </c>
      <c r="W45" s="2">
        <f t="shared" si="3"/>
        <v>-0.12492763338310126</v>
      </c>
      <c r="X45" s="2">
        <f t="shared" si="3"/>
        <v>-0.348883268838173</v>
      </c>
      <c r="Y45" s="3">
        <f t="shared" si="3"/>
        <v>9.9028002071970503E-2</v>
      </c>
    </row>
    <row r="46" spans="1:35">
      <c r="A46">
        <f t="shared" si="4"/>
        <v>41</v>
      </c>
      <c r="B46">
        <v>-0.529057</v>
      </c>
      <c r="C46">
        <v>-1.41109</v>
      </c>
      <c r="D46">
        <v>0.35297200000000001</v>
      </c>
      <c r="E46">
        <v>-1.3290000000000001E-3</v>
      </c>
      <c r="F46">
        <v>-2.431E-3</v>
      </c>
      <c r="G46">
        <v>-2.2699999999999999E-4</v>
      </c>
      <c r="H46">
        <v>3.8699999999999997E-4</v>
      </c>
      <c r="I46">
        <v>-1.704E-3</v>
      </c>
      <c r="J46">
        <v>2.4789999999999999E-3</v>
      </c>
      <c r="K46">
        <v>-5.0900000000000001E-4</v>
      </c>
      <c r="L46">
        <v>-1.3810000000000001E-3</v>
      </c>
      <c r="M46">
        <v>3.6299999999999999E-4</v>
      </c>
      <c r="N46" s="1">
        <f t="shared" si="2"/>
        <v>-1.3433707100561667</v>
      </c>
      <c r="O46" s="2">
        <f t="shared" si="2"/>
        <v>-3.5830108575317143</v>
      </c>
      <c r="P46" s="2">
        <f t="shared" si="2"/>
        <v>0.89625928070121985</v>
      </c>
      <c r="Q46" s="2">
        <f t="shared" si="3"/>
        <v>-0.33745696090679184</v>
      </c>
      <c r="R46" s="2">
        <f t="shared" si="3"/>
        <v>-0.61727454624861611</v>
      </c>
      <c r="S46" s="2">
        <f t="shared" si="3"/>
        <v>-5.7639375564967441E-2</v>
      </c>
      <c r="T46" s="2">
        <f t="shared" si="3"/>
        <v>9.8266248209878421E-2</v>
      </c>
      <c r="U46" s="2">
        <f t="shared" si="3"/>
        <v>-0.43267619366830185</v>
      </c>
      <c r="V46" s="2">
        <f t="shared" si="3"/>
        <v>0.62946260804208942</v>
      </c>
      <c r="W46" s="2">
        <f t="shared" si="3"/>
        <v>-0.12924423860162304</v>
      </c>
      <c r="X46" s="2">
        <f t="shared" si="3"/>
        <v>-0.35066069451638787</v>
      </c>
      <c r="Y46" s="3">
        <f t="shared" si="3"/>
        <v>9.2172217313141777E-2</v>
      </c>
    </row>
    <row r="47" spans="1:35">
      <c r="A47">
        <f t="shared" si="4"/>
        <v>42</v>
      </c>
      <c r="B47">
        <v>-0.53690899999999997</v>
      </c>
      <c r="C47">
        <v>-1.41561</v>
      </c>
      <c r="D47">
        <v>0.34178799999999998</v>
      </c>
      <c r="E47">
        <v>-1.3140000000000001E-3</v>
      </c>
      <c r="F47">
        <v>-2.4139999999999999E-3</v>
      </c>
      <c r="G47">
        <v>-2.14E-4</v>
      </c>
      <c r="H47">
        <v>4.57E-4</v>
      </c>
      <c r="I47">
        <v>-1.6100000000000001E-3</v>
      </c>
      <c r="J47">
        <v>2.5240000000000002E-3</v>
      </c>
      <c r="K47">
        <v>-5.2599999999999999E-4</v>
      </c>
      <c r="L47">
        <v>-1.39E-3</v>
      </c>
      <c r="M47">
        <v>3.3700000000000001E-4</v>
      </c>
      <c r="N47" s="1">
        <f t="shared" si="2"/>
        <v>-1.3633083478066566</v>
      </c>
      <c r="O47" s="2">
        <f t="shared" si="2"/>
        <v>-3.5944879490539017</v>
      </c>
      <c r="P47" s="2">
        <f t="shared" si="2"/>
        <v>0.86786109672242695</v>
      </c>
      <c r="Q47" s="2">
        <f t="shared" si="3"/>
        <v>-0.33364819159633141</v>
      </c>
      <c r="R47" s="2">
        <f t="shared" si="3"/>
        <v>-0.61295794103009438</v>
      </c>
      <c r="S47" s="2">
        <f t="shared" si="3"/>
        <v>-5.4338442162568425E-2</v>
      </c>
      <c r="T47" s="2">
        <f t="shared" si="3"/>
        <v>0.11604050499202696</v>
      </c>
      <c r="U47" s="2">
        <f t="shared" si="3"/>
        <v>-0.40880790598941669</v>
      </c>
      <c r="V47" s="2">
        <f t="shared" si="3"/>
        <v>0.64088891597347064</v>
      </c>
      <c r="W47" s="2">
        <f t="shared" ref="W47:Y65" si="5">100*K47*$Q$3</f>
        <v>-0.13356084382014483</v>
      </c>
      <c r="X47" s="2">
        <f t="shared" si="5"/>
        <v>-0.35294595610266405</v>
      </c>
      <c r="Y47" s="3">
        <f t="shared" si="5"/>
        <v>8.5570350508343745E-2</v>
      </c>
    </row>
    <row r="48" spans="1:35">
      <c r="A48">
        <f t="shared" si="4"/>
        <v>43</v>
      </c>
      <c r="B48">
        <v>-0.54294500000000001</v>
      </c>
      <c r="C48">
        <v>-1.4183699999999999</v>
      </c>
      <c r="D48">
        <v>0.33248100000000003</v>
      </c>
      <c r="E48">
        <v>-1.2979999999999999E-3</v>
      </c>
      <c r="F48">
        <v>-2.3960000000000001E-3</v>
      </c>
      <c r="G48">
        <v>-2.0100000000000001E-4</v>
      </c>
      <c r="H48">
        <v>5.1800000000000001E-4</v>
      </c>
      <c r="I48">
        <v>-1.526E-3</v>
      </c>
      <c r="J48">
        <v>2.5630000000000002E-3</v>
      </c>
      <c r="K48">
        <v>-5.4299999999999997E-4</v>
      </c>
      <c r="L48">
        <v>-1.3990000000000001E-3</v>
      </c>
      <c r="M48">
        <v>3.1300000000000002E-4</v>
      </c>
      <c r="N48" s="1">
        <f t="shared" si="2"/>
        <v>-1.3786348355119493</v>
      </c>
      <c r="O48" s="2">
        <f t="shared" si="2"/>
        <v>-3.6014960845851487</v>
      </c>
      <c r="P48" s="2">
        <f t="shared" si="2"/>
        <v>0.84422895274079046</v>
      </c>
      <c r="Q48" s="2">
        <f t="shared" ref="Q48:V65" si="6">100*E48*$Q$3</f>
        <v>-0.32958550433184031</v>
      </c>
      <c r="R48" s="2">
        <f t="shared" si="6"/>
        <v>-0.60838741785754191</v>
      </c>
      <c r="S48" s="2">
        <f t="shared" si="6"/>
        <v>-5.1037508760169409E-2</v>
      </c>
      <c r="T48" s="2">
        <f t="shared" si="6"/>
        <v>0.13152950018789927</v>
      </c>
      <c r="U48" s="2">
        <f t="shared" si="6"/>
        <v>-0.38747879785083844</v>
      </c>
      <c r="V48" s="2">
        <f t="shared" si="6"/>
        <v>0.65079171618066778</v>
      </c>
      <c r="W48" s="2">
        <f t="shared" si="5"/>
        <v>-0.13787744903866661</v>
      </c>
      <c r="X48" s="2">
        <f t="shared" si="5"/>
        <v>-0.35523121768894034</v>
      </c>
      <c r="Y48" s="3">
        <f t="shared" si="5"/>
        <v>7.9476319611607102E-2</v>
      </c>
      <c r="AI48" s="13"/>
    </row>
    <row r="49" spans="1:25">
      <c r="A49">
        <f t="shared" si="4"/>
        <v>44</v>
      </c>
      <c r="B49">
        <v>-0.54733200000000004</v>
      </c>
      <c r="C49">
        <v>-1.41936</v>
      </c>
      <c r="D49">
        <v>0.32469799999999999</v>
      </c>
      <c r="E49">
        <v>-1.2819999999999999E-3</v>
      </c>
      <c r="F49">
        <v>-2.3770000000000002E-3</v>
      </c>
      <c r="G49">
        <v>-1.8799999999999999E-4</v>
      </c>
      <c r="H49">
        <v>5.7200000000000003E-4</v>
      </c>
      <c r="I49">
        <v>-1.4530000000000001E-3</v>
      </c>
      <c r="J49">
        <v>2.5959999999999998E-3</v>
      </c>
      <c r="K49">
        <v>-5.5999999999999995E-4</v>
      </c>
      <c r="L49">
        <v>-1.41E-3</v>
      </c>
      <c r="M49">
        <v>2.8899999999999998E-4</v>
      </c>
      <c r="N49" s="1">
        <f t="shared" si="2"/>
        <v>-1.389774216155276</v>
      </c>
      <c r="O49" s="2">
        <f t="shared" si="2"/>
        <v>-3.6040098723300527</v>
      </c>
      <c r="P49" s="2">
        <f t="shared" si="2"/>
        <v>0.82446651837858143</v>
      </c>
      <c r="Q49" s="2">
        <f t="shared" si="6"/>
        <v>-0.32552281706734915</v>
      </c>
      <c r="R49" s="2">
        <f t="shared" si="6"/>
        <v>-0.60356297673095871</v>
      </c>
      <c r="S49" s="2">
        <f t="shared" si="6"/>
        <v>-4.7736575357770386E-2</v>
      </c>
      <c r="T49" s="2">
        <f t="shared" si="6"/>
        <v>0.14524106970555672</v>
      </c>
      <c r="U49" s="2">
        <f t="shared" si="6"/>
        <v>-0.36894278720659784</v>
      </c>
      <c r="V49" s="2">
        <f t="shared" si="6"/>
        <v>0.65917100866368061</v>
      </c>
      <c r="W49" s="2">
        <f t="shared" si="5"/>
        <v>-0.1421940542571884</v>
      </c>
      <c r="X49" s="2">
        <f t="shared" si="5"/>
        <v>-0.35802431518327799</v>
      </c>
      <c r="Y49" s="3">
        <f t="shared" si="5"/>
        <v>7.3382288714870444E-2</v>
      </c>
    </row>
    <row r="50" spans="1:25">
      <c r="A50">
        <f t="shared" si="4"/>
        <v>45</v>
      </c>
      <c r="B50">
        <v>-0.55022300000000002</v>
      </c>
      <c r="C50">
        <v>-1.41858</v>
      </c>
      <c r="D50">
        <v>0.31813200000000003</v>
      </c>
      <c r="E50">
        <v>-1.266E-3</v>
      </c>
      <c r="F50">
        <v>-2.3570000000000002E-3</v>
      </c>
      <c r="G50">
        <v>-1.76E-4</v>
      </c>
      <c r="H50">
        <v>6.1700000000000004E-4</v>
      </c>
      <c r="I50">
        <v>-1.3879999999999999E-3</v>
      </c>
      <c r="J50">
        <v>2.6229999999999999E-3</v>
      </c>
      <c r="K50">
        <v>-5.7700000000000004E-4</v>
      </c>
      <c r="L50">
        <v>-1.42E-3</v>
      </c>
      <c r="M50">
        <v>2.6699999999999998E-4</v>
      </c>
      <c r="N50" s="1">
        <f t="shared" si="2"/>
        <v>-1.3971149842063033</v>
      </c>
      <c r="O50" s="2">
        <f t="shared" si="2"/>
        <v>-3.6020293122886131</v>
      </c>
      <c r="P50" s="2">
        <f t="shared" si="2"/>
        <v>0.80779426551692624</v>
      </c>
      <c r="Q50" s="2">
        <f t="shared" si="6"/>
        <v>-0.32146012980285804</v>
      </c>
      <c r="R50" s="2">
        <f t="shared" si="6"/>
        <v>-0.59848461765034489</v>
      </c>
      <c r="S50" s="2">
        <f t="shared" si="6"/>
        <v>-4.4689559909402078E-2</v>
      </c>
      <c r="T50" s="2">
        <f t="shared" si="6"/>
        <v>0.15666737763693797</v>
      </c>
      <c r="U50" s="2">
        <f t="shared" si="6"/>
        <v>-0.35243812019460263</v>
      </c>
      <c r="V50" s="2">
        <f t="shared" si="6"/>
        <v>0.66602679342250926</v>
      </c>
      <c r="W50" s="2">
        <f t="shared" si="5"/>
        <v>-0.14651065947571021</v>
      </c>
      <c r="X50" s="2">
        <f t="shared" si="5"/>
        <v>-0.36056349472358495</v>
      </c>
      <c r="Y50" s="3">
        <f t="shared" si="5"/>
        <v>6.7796093726195189E-2</v>
      </c>
    </row>
    <row r="51" spans="1:25">
      <c r="A51">
        <f t="shared" si="4"/>
        <v>46</v>
      </c>
      <c r="B51">
        <v>-0.551759</v>
      </c>
      <c r="C51">
        <v>-1.41604</v>
      </c>
      <c r="D51">
        <v>0.31252099999999999</v>
      </c>
      <c r="E51">
        <v>-1.2489999999999999E-3</v>
      </c>
      <c r="F51">
        <v>-2.336E-3</v>
      </c>
      <c r="G51">
        <v>-1.63E-4</v>
      </c>
      <c r="H51">
        <v>6.5600000000000001E-4</v>
      </c>
      <c r="I51">
        <v>-1.3309999999999999E-3</v>
      </c>
      <c r="J51">
        <v>2.6440000000000001E-3</v>
      </c>
      <c r="K51">
        <v>-5.9199999999999997E-4</v>
      </c>
      <c r="L51">
        <v>-1.4319999999999999E-3</v>
      </c>
      <c r="M51">
        <v>2.4699999999999999E-4</v>
      </c>
      <c r="N51" s="1">
        <f t="shared" si="2"/>
        <v>-1.4010151639802146</v>
      </c>
      <c r="O51" s="2">
        <f t="shared" si="2"/>
        <v>-3.5955797962562333</v>
      </c>
      <c r="P51" s="2">
        <f t="shared" si="2"/>
        <v>0.7935469291162639</v>
      </c>
      <c r="Q51" s="2">
        <f t="shared" si="6"/>
        <v>-0.31714352458433626</v>
      </c>
      <c r="R51" s="2">
        <f t="shared" si="6"/>
        <v>-0.59315234061570021</v>
      </c>
      <c r="S51" s="2">
        <f t="shared" si="6"/>
        <v>-4.1388626507003062E-2</v>
      </c>
      <c r="T51" s="2">
        <f t="shared" si="6"/>
        <v>0.166570177844135</v>
      </c>
      <c r="U51" s="2">
        <f t="shared" si="6"/>
        <v>-0.33796479681485314</v>
      </c>
      <c r="V51" s="2">
        <f t="shared" si="6"/>
        <v>0.67135907045715393</v>
      </c>
      <c r="W51" s="2">
        <f t="shared" si="5"/>
        <v>-0.15031942878617061</v>
      </c>
      <c r="X51" s="2">
        <f t="shared" si="5"/>
        <v>-0.36361051017195323</v>
      </c>
      <c r="Y51" s="3">
        <f t="shared" si="5"/>
        <v>6.2717734645581322E-2</v>
      </c>
    </row>
    <row r="52" spans="1:25">
      <c r="A52">
        <f t="shared" si="4"/>
        <v>47</v>
      </c>
      <c r="B52">
        <v>-0.55206699999999997</v>
      </c>
      <c r="C52">
        <v>-1.41178</v>
      </c>
      <c r="D52">
        <v>0.307643</v>
      </c>
      <c r="E52">
        <v>-1.232E-3</v>
      </c>
      <c r="F52">
        <v>-2.3149999999999998E-3</v>
      </c>
      <c r="G52">
        <v>-1.4999999999999999E-4</v>
      </c>
      <c r="H52">
        <v>6.8900000000000005E-4</v>
      </c>
      <c r="I52">
        <v>-1.2819999999999999E-3</v>
      </c>
      <c r="J52">
        <v>2.66E-3</v>
      </c>
      <c r="K52">
        <v>-6.0800000000000003E-4</v>
      </c>
      <c r="L52">
        <v>-1.4430000000000001E-3</v>
      </c>
      <c r="M52">
        <v>2.2699999999999999E-4</v>
      </c>
      <c r="N52" s="1">
        <f t="shared" si="2"/>
        <v>-1.4017972312786291</v>
      </c>
      <c r="O52" s="2">
        <f t="shared" si="2"/>
        <v>-3.5847628914145262</v>
      </c>
      <c r="P52" s="2">
        <f t="shared" si="2"/>
        <v>0.78116081131864668</v>
      </c>
      <c r="Q52" s="2">
        <f t="shared" si="6"/>
        <v>-0.31282691936581453</v>
      </c>
      <c r="R52" s="2">
        <f t="shared" si="6"/>
        <v>-0.58782006358105565</v>
      </c>
      <c r="S52" s="2">
        <f t="shared" si="6"/>
        <v>-3.808769310460404E-2</v>
      </c>
      <c r="T52" s="2">
        <f t="shared" si="6"/>
        <v>0.17494947032714789</v>
      </c>
      <c r="U52" s="2">
        <f t="shared" si="6"/>
        <v>-0.32552281706734915</v>
      </c>
      <c r="V52" s="2">
        <f t="shared" si="6"/>
        <v>0.67542175772164503</v>
      </c>
      <c r="W52" s="2">
        <f t="shared" si="5"/>
        <v>-0.15438211605066171</v>
      </c>
      <c r="X52" s="2">
        <f t="shared" si="5"/>
        <v>-0.36640360766629088</v>
      </c>
      <c r="Y52" s="3">
        <f t="shared" si="5"/>
        <v>5.7639375564967441E-2</v>
      </c>
    </row>
    <row r="53" spans="1:25">
      <c r="A53">
        <f t="shared" si="4"/>
        <v>48</v>
      </c>
      <c r="B53">
        <v>-0.55126500000000001</v>
      </c>
      <c r="C53">
        <v>-1.40584</v>
      </c>
      <c r="D53">
        <v>0.303309</v>
      </c>
      <c r="E53">
        <v>-1.2149999999999999E-3</v>
      </c>
      <c r="F53">
        <v>-2.2929999999999999E-3</v>
      </c>
      <c r="G53">
        <v>-1.37E-4</v>
      </c>
      <c r="H53">
        <v>7.1599999999999995E-4</v>
      </c>
      <c r="I53">
        <v>-1.238E-3</v>
      </c>
      <c r="J53">
        <v>2.6710000000000002E-3</v>
      </c>
      <c r="K53">
        <v>-6.2299999999999996E-4</v>
      </c>
      <c r="L53">
        <v>-1.4549999999999999E-3</v>
      </c>
      <c r="M53">
        <v>2.0900000000000001E-4</v>
      </c>
      <c r="N53" s="1">
        <f t="shared" si="2"/>
        <v>-1.3997608092873031</v>
      </c>
      <c r="O53" s="2">
        <f t="shared" si="2"/>
        <v>-3.5696801649451029</v>
      </c>
      <c r="P53" s="2">
        <f t="shared" si="2"/>
        <v>0.77015600719095645</v>
      </c>
      <c r="Q53" s="2">
        <f t="shared" si="6"/>
        <v>-0.30851031414729269</v>
      </c>
      <c r="R53" s="2">
        <f t="shared" si="6"/>
        <v>-0.58223386859238047</v>
      </c>
      <c r="S53" s="2">
        <f t="shared" si="6"/>
        <v>-3.4786759702205024E-2</v>
      </c>
      <c r="T53" s="2">
        <f t="shared" si="6"/>
        <v>0.18180525508597661</v>
      </c>
      <c r="U53" s="2">
        <f t="shared" si="6"/>
        <v>-0.31435042708999866</v>
      </c>
      <c r="V53" s="2">
        <f t="shared" si="6"/>
        <v>0.67821485521598257</v>
      </c>
      <c r="W53" s="2">
        <f t="shared" si="5"/>
        <v>-0.15819088536112211</v>
      </c>
      <c r="X53" s="2">
        <f t="shared" si="5"/>
        <v>-0.36945062311465915</v>
      </c>
      <c r="Y53" s="3">
        <f t="shared" si="5"/>
        <v>5.3068852392414968E-2</v>
      </c>
    </row>
    <row r="54" spans="1:25">
      <c r="A54">
        <f t="shared" si="4"/>
        <v>49</v>
      </c>
      <c r="B54">
        <v>-0.54946200000000001</v>
      </c>
      <c r="C54">
        <v>-1.39829</v>
      </c>
      <c r="D54">
        <v>0.29936499999999999</v>
      </c>
      <c r="E54">
        <v>-1.1969999999999999E-3</v>
      </c>
      <c r="F54">
        <v>-2.2699999999999999E-3</v>
      </c>
      <c r="G54">
        <v>-1.2400000000000001E-4</v>
      </c>
      <c r="H54">
        <v>7.3800000000000005E-4</v>
      </c>
      <c r="I54">
        <v>-1.1999999999999999E-3</v>
      </c>
      <c r="J54">
        <v>2.676E-3</v>
      </c>
      <c r="K54">
        <v>-6.3699999999999998E-4</v>
      </c>
      <c r="L54">
        <v>-1.467E-3</v>
      </c>
      <c r="M54">
        <v>1.92E-4</v>
      </c>
      <c r="N54" s="1">
        <f t="shared" si="2"/>
        <v>-1.3951826685761297</v>
      </c>
      <c r="O54" s="2">
        <f t="shared" si="2"/>
        <v>-3.5505093594157855</v>
      </c>
      <c r="P54" s="2">
        <f t="shared" si="2"/>
        <v>0.76014148308398588</v>
      </c>
      <c r="Q54" s="2">
        <f t="shared" si="6"/>
        <v>-0.30393979097474022</v>
      </c>
      <c r="R54" s="2">
        <f t="shared" si="6"/>
        <v>-0.57639375564967443</v>
      </c>
      <c r="S54" s="2">
        <f t="shared" si="6"/>
        <v>-3.1485826299806008E-2</v>
      </c>
      <c r="T54" s="2">
        <f t="shared" si="6"/>
        <v>0.18739145007465188</v>
      </c>
      <c r="U54" s="2">
        <f t="shared" si="6"/>
        <v>-0.30470154483683232</v>
      </c>
      <c r="V54" s="2">
        <f t="shared" si="6"/>
        <v>0.67948444498613603</v>
      </c>
      <c r="W54" s="2">
        <f t="shared" si="5"/>
        <v>-0.1617457367175518</v>
      </c>
      <c r="X54" s="2">
        <f t="shared" si="5"/>
        <v>-0.37249763856302748</v>
      </c>
      <c r="Y54" s="3">
        <f t="shared" si="5"/>
        <v>4.8752247173893176E-2</v>
      </c>
    </row>
    <row r="55" spans="1:25">
      <c r="A55">
        <f t="shared" si="4"/>
        <v>50</v>
      </c>
      <c r="B55">
        <v>-0.54675600000000002</v>
      </c>
      <c r="C55">
        <v>-1.3892</v>
      </c>
      <c r="D55">
        <v>0.29568499999999998</v>
      </c>
      <c r="E55">
        <v>-1.1789999999999999E-3</v>
      </c>
      <c r="F55">
        <v>-2.248E-3</v>
      </c>
      <c r="G55">
        <v>-1.11E-4</v>
      </c>
      <c r="H55">
        <v>7.5500000000000003E-4</v>
      </c>
      <c r="I55">
        <v>-1.1659999999999999E-3</v>
      </c>
      <c r="J55">
        <v>2.676E-3</v>
      </c>
      <c r="K55">
        <v>-6.5099999999999999E-4</v>
      </c>
      <c r="L55">
        <v>-1.4790000000000001E-3</v>
      </c>
      <c r="M55">
        <v>1.76E-4</v>
      </c>
      <c r="N55" s="1">
        <f t="shared" si="2"/>
        <v>-1.3883116487400591</v>
      </c>
      <c r="O55" s="2">
        <f t="shared" si="2"/>
        <v>-3.5274282173943954</v>
      </c>
      <c r="P55" s="2">
        <f t="shared" si="2"/>
        <v>0.75079730237565634</v>
      </c>
      <c r="Q55" s="2">
        <f t="shared" si="6"/>
        <v>-0.2993692678021877</v>
      </c>
      <c r="R55" s="2">
        <f t="shared" si="6"/>
        <v>-0.57080756066099925</v>
      </c>
      <c r="S55" s="2">
        <f t="shared" si="6"/>
        <v>-2.8184892897406989E-2</v>
      </c>
      <c r="T55" s="2">
        <f t="shared" si="6"/>
        <v>0.19170805529317367</v>
      </c>
      <c r="U55" s="2">
        <f t="shared" si="6"/>
        <v>-0.29606833439978869</v>
      </c>
      <c r="V55" s="2">
        <f t="shared" si="6"/>
        <v>0.67948444498613603</v>
      </c>
      <c r="W55" s="2">
        <f t="shared" si="5"/>
        <v>-0.16530058807398154</v>
      </c>
      <c r="X55" s="2">
        <f t="shared" si="5"/>
        <v>-0.37554465401139581</v>
      </c>
      <c r="Y55" s="3">
        <f t="shared" si="5"/>
        <v>4.4689559909402078E-2</v>
      </c>
    </row>
    <row r="56" spans="1:25">
      <c r="A56">
        <f t="shared" si="4"/>
        <v>51</v>
      </c>
      <c r="B56">
        <v>-0.543238</v>
      </c>
      <c r="C56">
        <v>-1.3786400000000001</v>
      </c>
      <c r="D56">
        <v>0.29216500000000001</v>
      </c>
      <c r="E56">
        <v>-1.1609999999999999E-3</v>
      </c>
      <c r="F56">
        <v>-2.2239999999999998E-3</v>
      </c>
      <c r="G56">
        <v>-9.8999999999999994E-5</v>
      </c>
      <c r="H56">
        <v>7.6800000000000002E-4</v>
      </c>
      <c r="I56">
        <v>-1.1360000000000001E-3</v>
      </c>
      <c r="J56">
        <v>2.6719999999999999E-3</v>
      </c>
      <c r="K56">
        <v>-6.6399999999999999E-4</v>
      </c>
      <c r="L56">
        <v>-1.49E-3</v>
      </c>
      <c r="M56">
        <v>1.6100000000000001E-4</v>
      </c>
      <c r="N56" s="1">
        <f t="shared" si="2"/>
        <v>-1.3793788151172592</v>
      </c>
      <c r="O56" s="2">
        <f t="shared" si="2"/>
        <v>-3.5006144814487543</v>
      </c>
      <c r="P56" s="2">
        <f t="shared" si="2"/>
        <v>0.74185939039377591</v>
      </c>
      <c r="Q56" s="2">
        <f t="shared" si="6"/>
        <v>-0.29479874462963523</v>
      </c>
      <c r="R56" s="2">
        <f t="shared" si="6"/>
        <v>-0.56471352976426248</v>
      </c>
      <c r="S56" s="2">
        <f t="shared" si="6"/>
        <v>-2.5137877449038663E-2</v>
      </c>
      <c r="T56" s="2">
        <f t="shared" si="6"/>
        <v>0.1950089886955727</v>
      </c>
      <c r="U56" s="2">
        <f t="shared" si="6"/>
        <v>-0.28845079577886795</v>
      </c>
      <c r="V56" s="2">
        <f t="shared" si="6"/>
        <v>0.67846877317001331</v>
      </c>
      <c r="W56" s="2">
        <f t="shared" si="5"/>
        <v>-0.16860152147638055</v>
      </c>
      <c r="X56" s="2">
        <f t="shared" si="5"/>
        <v>-0.37833775150573346</v>
      </c>
      <c r="Y56" s="3">
        <f t="shared" si="5"/>
        <v>4.0880790598941667E-2</v>
      </c>
    </row>
    <row r="57" spans="1:25">
      <c r="A57">
        <f t="shared" si="4"/>
        <v>52</v>
      </c>
      <c r="B57">
        <v>-0.53899300000000006</v>
      </c>
      <c r="C57">
        <v>-1.3667100000000001</v>
      </c>
      <c r="D57">
        <v>0.28872500000000001</v>
      </c>
      <c r="E57">
        <v>-1.1429999999999999E-3</v>
      </c>
      <c r="F57">
        <v>-2.2009999999999998E-3</v>
      </c>
      <c r="G57">
        <v>-8.6000000000000003E-5</v>
      </c>
      <c r="H57">
        <v>7.7700000000000002E-4</v>
      </c>
      <c r="I57">
        <v>-1.109E-3</v>
      </c>
      <c r="J57">
        <v>2.663E-3</v>
      </c>
      <c r="K57">
        <v>-6.7699999999999998E-4</v>
      </c>
      <c r="L57">
        <v>-1.5020000000000001E-3</v>
      </c>
      <c r="M57">
        <v>1.4799999999999999E-4</v>
      </c>
      <c r="N57" s="1">
        <f t="shared" si="2"/>
        <v>-1.3685999979686565</v>
      </c>
      <c r="O57" s="2">
        <f t="shared" si="2"/>
        <v>-3.4703220695328927</v>
      </c>
      <c r="P57" s="2">
        <f t="shared" si="2"/>
        <v>0.73312461277512009</v>
      </c>
      <c r="Q57" s="2">
        <f t="shared" si="6"/>
        <v>-0.29022822145708271</v>
      </c>
      <c r="R57" s="2">
        <f t="shared" si="6"/>
        <v>-0.55887341682155656</v>
      </c>
      <c r="S57" s="2">
        <f t="shared" si="6"/>
        <v>-2.1836944046639647E-2</v>
      </c>
      <c r="T57" s="2">
        <f t="shared" si="6"/>
        <v>0.19729425028184894</v>
      </c>
      <c r="U57" s="2">
        <f t="shared" si="6"/>
        <v>-0.2815950110200392</v>
      </c>
      <c r="V57" s="2">
        <f t="shared" si="6"/>
        <v>0.67618351158373702</v>
      </c>
      <c r="W57" s="2">
        <f t="shared" si="5"/>
        <v>-0.17190245487877956</v>
      </c>
      <c r="X57" s="2">
        <f t="shared" si="5"/>
        <v>-0.38138476695410178</v>
      </c>
      <c r="Y57" s="3">
        <f t="shared" si="5"/>
        <v>3.7579857196542651E-2</v>
      </c>
    </row>
    <row r="58" spans="1:25">
      <c r="A58">
        <f t="shared" si="4"/>
        <v>53</v>
      </c>
      <c r="B58">
        <v>-0.53409600000000002</v>
      </c>
      <c r="C58">
        <v>-1.3534900000000001</v>
      </c>
      <c r="D58">
        <v>0.285302</v>
      </c>
      <c r="E58">
        <v>-1.1249999999999999E-3</v>
      </c>
      <c r="F58">
        <v>-2.1770000000000001E-3</v>
      </c>
      <c r="G58">
        <v>-7.2999999999999999E-5</v>
      </c>
      <c r="H58">
        <v>7.8200000000000003E-4</v>
      </c>
      <c r="I58">
        <v>-1.085E-3</v>
      </c>
      <c r="J58">
        <v>2.6489999999999999E-3</v>
      </c>
      <c r="K58">
        <v>-6.8900000000000005E-4</v>
      </c>
      <c r="L58">
        <v>-1.513E-3</v>
      </c>
      <c r="M58">
        <v>1.35E-4</v>
      </c>
      <c r="N58" s="1">
        <f t="shared" si="2"/>
        <v>-1.3561656357597733</v>
      </c>
      <c r="O58" s="2">
        <f t="shared" si="2"/>
        <v>-3.436754116010035</v>
      </c>
      <c r="P58" s="2">
        <f t="shared" si="2"/>
        <v>0.7244330012086494</v>
      </c>
      <c r="Q58" s="2">
        <f t="shared" si="6"/>
        <v>-0.28565769828453025</v>
      </c>
      <c r="R58" s="2">
        <f t="shared" si="6"/>
        <v>-0.55277938592482001</v>
      </c>
      <c r="S58" s="2">
        <f t="shared" si="6"/>
        <v>-1.8536010644240632E-2</v>
      </c>
      <c r="T58" s="2">
        <f t="shared" si="6"/>
        <v>0.19856384005200239</v>
      </c>
      <c r="U58" s="2">
        <f t="shared" si="6"/>
        <v>-0.27550098012330254</v>
      </c>
      <c r="V58" s="2">
        <f t="shared" si="6"/>
        <v>0.67262866022730727</v>
      </c>
      <c r="W58" s="2">
        <f t="shared" si="5"/>
        <v>-0.17494947032714789</v>
      </c>
      <c r="X58" s="2">
        <f t="shared" si="5"/>
        <v>-0.38417786444843938</v>
      </c>
      <c r="Y58" s="3">
        <f t="shared" si="5"/>
        <v>3.4278923794143636E-2</v>
      </c>
    </row>
    <row r="59" spans="1:25">
      <c r="A59">
        <f t="shared" si="4"/>
        <v>54</v>
      </c>
      <c r="B59">
        <v>-0.52861800000000003</v>
      </c>
      <c r="C59">
        <v>-1.33908</v>
      </c>
      <c r="D59">
        <v>0.28184900000000002</v>
      </c>
      <c r="E59">
        <v>-1.1069999999999999E-3</v>
      </c>
      <c r="F59">
        <v>-2.153E-3</v>
      </c>
      <c r="G59">
        <v>-6.0999999999999999E-5</v>
      </c>
      <c r="H59">
        <v>7.8399999999999997E-4</v>
      </c>
      <c r="I59">
        <v>-1.0640000000000001E-3</v>
      </c>
      <c r="J59">
        <v>2.6319999999999998E-3</v>
      </c>
      <c r="K59">
        <v>-6.9999999999999999E-4</v>
      </c>
      <c r="L59">
        <v>-1.523E-3</v>
      </c>
      <c r="M59">
        <v>1.2300000000000001E-4</v>
      </c>
      <c r="N59" s="1">
        <f t="shared" si="2"/>
        <v>-1.3422560102379719</v>
      </c>
      <c r="O59" s="2">
        <f t="shared" si="2"/>
        <v>-3.4001645388342121</v>
      </c>
      <c r="P59" s="2">
        <f t="shared" si="2"/>
        <v>0.71566521425596963</v>
      </c>
      <c r="Q59" s="2">
        <f t="shared" si="6"/>
        <v>-0.28108717511197778</v>
      </c>
      <c r="R59" s="2">
        <f t="shared" si="6"/>
        <v>-0.54668535502808324</v>
      </c>
      <c r="S59" s="2">
        <f t="shared" si="6"/>
        <v>-1.5488995195872308E-2</v>
      </c>
      <c r="T59" s="2">
        <f t="shared" si="6"/>
        <v>0.19907167596006378</v>
      </c>
      <c r="U59" s="2">
        <f t="shared" si="6"/>
        <v>-0.27016870308865798</v>
      </c>
      <c r="V59" s="2">
        <f t="shared" si="6"/>
        <v>0.66831205500878554</v>
      </c>
      <c r="W59" s="2">
        <f t="shared" si="5"/>
        <v>-0.17774256782148551</v>
      </c>
      <c r="X59" s="2">
        <f t="shared" si="5"/>
        <v>-0.38671704398874635</v>
      </c>
      <c r="Y59" s="3">
        <f t="shared" si="5"/>
        <v>3.1231908345775314E-2</v>
      </c>
    </row>
    <row r="60" spans="1:25">
      <c r="A60">
        <f t="shared" si="4"/>
        <v>55</v>
      </c>
      <c r="B60">
        <v>-0.52262399999999998</v>
      </c>
      <c r="C60">
        <v>-1.32358</v>
      </c>
      <c r="D60">
        <v>0.278333</v>
      </c>
      <c r="E60">
        <v>-1.088E-3</v>
      </c>
      <c r="F60">
        <v>-2.1289999999999998E-3</v>
      </c>
      <c r="G60" s="13">
        <v>-4.8000000000000001E-5</v>
      </c>
      <c r="H60">
        <v>7.8299999999999995E-4</v>
      </c>
      <c r="I60">
        <v>-1.0449999999999999E-3</v>
      </c>
      <c r="J60">
        <v>2.611E-3</v>
      </c>
      <c r="K60">
        <v>-7.1000000000000002E-4</v>
      </c>
      <c r="L60">
        <v>-1.5330000000000001E-3</v>
      </c>
      <c r="M60">
        <v>1.12E-4</v>
      </c>
      <c r="N60" s="1">
        <f t="shared" si="2"/>
        <v>-1.327036168073372</v>
      </c>
      <c r="O60" s="2">
        <f t="shared" si="2"/>
        <v>-3.3608072559594544</v>
      </c>
      <c r="P60" s="2">
        <f t="shared" si="2"/>
        <v>0.70673745899225038</v>
      </c>
      <c r="Q60" s="2">
        <f t="shared" si="6"/>
        <v>-0.27626273398539464</v>
      </c>
      <c r="R60" s="2">
        <f t="shared" si="6"/>
        <v>-0.54059132413134658</v>
      </c>
      <c r="S60" s="2">
        <f t="shared" si="6"/>
        <v>-1.2188061793473294E-2</v>
      </c>
      <c r="T60" s="2">
        <f t="shared" si="6"/>
        <v>0.19881775800603307</v>
      </c>
      <c r="U60" s="2">
        <f t="shared" si="6"/>
        <v>-0.26534426196207478</v>
      </c>
      <c r="V60" s="2">
        <f t="shared" si="6"/>
        <v>0.66297977797414098</v>
      </c>
      <c r="W60" s="2">
        <f t="shared" si="5"/>
        <v>-0.18028174736179248</v>
      </c>
      <c r="X60" s="2">
        <f t="shared" si="5"/>
        <v>-0.38925622352905331</v>
      </c>
      <c r="Y60" s="3">
        <f t="shared" si="5"/>
        <v>2.8438810851437683E-2</v>
      </c>
    </row>
    <row r="61" spans="1:25">
      <c r="A61">
        <f t="shared" si="4"/>
        <v>56</v>
      </c>
      <c r="B61">
        <v>-0.51617199999999996</v>
      </c>
      <c r="C61">
        <v>-1.30708</v>
      </c>
      <c r="D61">
        <v>0.274731</v>
      </c>
      <c r="E61">
        <v>-1.07E-3</v>
      </c>
      <c r="F61">
        <v>-2.104E-3</v>
      </c>
      <c r="G61">
        <v>-3.6000000000000001E-5</v>
      </c>
      <c r="H61">
        <v>7.7999999999999999E-4</v>
      </c>
      <c r="I61">
        <v>-1.0269999999999999E-3</v>
      </c>
      <c r="J61">
        <v>2.5860000000000002E-3</v>
      </c>
      <c r="K61">
        <v>-7.2000000000000005E-4</v>
      </c>
      <c r="L61">
        <v>-1.5430000000000001E-3</v>
      </c>
      <c r="M61">
        <v>1.02E-4</v>
      </c>
      <c r="N61" s="1">
        <f t="shared" si="2"/>
        <v>-1.3106533816793116</v>
      </c>
      <c r="O61" s="2">
        <f t="shared" si="2"/>
        <v>-3.31891079354439</v>
      </c>
      <c r="P61" s="2">
        <f t="shared" si="2"/>
        <v>0.69759133428806486</v>
      </c>
      <c r="Q61" s="2">
        <f t="shared" si="6"/>
        <v>-0.27169221081284212</v>
      </c>
      <c r="R61" s="2">
        <f t="shared" si="6"/>
        <v>-0.5342433752805793</v>
      </c>
      <c r="S61" s="2">
        <f t="shared" si="6"/>
        <v>-9.1410463451049688E-3</v>
      </c>
      <c r="T61" s="2">
        <f t="shared" si="6"/>
        <v>0.19805600414394101</v>
      </c>
      <c r="U61" s="2">
        <f t="shared" si="6"/>
        <v>-0.26077373878952226</v>
      </c>
      <c r="V61" s="2">
        <f t="shared" si="6"/>
        <v>0.65663182912337359</v>
      </c>
      <c r="W61" s="2">
        <f t="shared" si="5"/>
        <v>-0.18282092690209942</v>
      </c>
      <c r="X61" s="2">
        <f t="shared" si="5"/>
        <v>-0.39179540306936028</v>
      </c>
      <c r="Y61" s="3">
        <f t="shared" si="5"/>
        <v>2.5899631311130749E-2</v>
      </c>
    </row>
    <row r="62" spans="1:25">
      <c r="A62">
        <f t="shared" si="4"/>
        <v>57</v>
      </c>
      <c r="B62">
        <v>-0.50931899999999997</v>
      </c>
      <c r="C62">
        <v>-1.2896700000000001</v>
      </c>
      <c r="D62">
        <v>0.27102999999999999</v>
      </c>
      <c r="E62">
        <v>-1.052E-3</v>
      </c>
      <c r="F62">
        <v>-2.0799999999999998E-3</v>
      </c>
      <c r="G62">
        <v>-2.4000000000000001E-5</v>
      </c>
      <c r="H62">
        <v>7.7399999999999995E-4</v>
      </c>
      <c r="I62">
        <v>-1.01E-3</v>
      </c>
      <c r="J62">
        <v>2.5579999999999999E-3</v>
      </c>
      <c r="K62">
        <v>-7.2900000000000005E-4</v>
      </c>
      <c r="L62">
        <v>-1.552E-3</v>
      </c>
      <c r="M62">
        <v>9.2999999999999997E-5</v>
      </c>
      <c r="N62" s="1">
        <f t="shared" si="2"/>
        <v>-1.2932523842895882</v>
      </c>
      <c r="O62" s="2">
        <f t="shared" si="2"/>
        <v>-3.2747036777476461</v>
      </c>
      <c r="P62" s="2">
        <f t="shared" si="2"/>
        <v>0.68819383080938878</v>
      </c>
      <c r="Q62" s="2">
        <f t="shared" si="6"/>
        <v>-0.26712168764028965</v>
      </c>
      <c r="R62" s="2">
        <f t="shared" si="6"/>
        <v>-0.52814934438384264</v>
      </c>
      <c r="S62" s="2">
        <f t="shared" si="6"/>
        <v>-6.094030896736647E-3</v>
      </c>
      <c r="T62" s="2">
        <f t="shared" si="6"/>
        <v>0.19653249641975684</v>
      </c>
      <c r="U62" s="2">
        <f t="shared" si="6"/>
        <v>-0.25645713357100053</v>
      </c>
      <c r="V62" s="2">
        <f t="shared" si="6"/>
        <v>0.6495221264105141</v>
      </c>
      <c r="W62" s="2">
        <f t="shared" si="5"/>
        <v>-0.18510618848837565</v>
      </c>
      <c r="X62" s="2">
        <f t="shared" si="5"/>
        <v>-0.39408066465563646</v>
      </c>
      <c r="Y62" s="3">
        <f t="shared" si="5"/>
        <v>2.3614369724854502E-2</v>
      </c>
    </row>
    <row r="63" spans="1:25">
      <c r="A63">
        <f t="shared" si="4"/>
        <v>58</v>
      </c>
      <c r="B63">
        <v>-0.50211300000000003</v>
      </c>
      <c r="C63">
        <v>-1.27145</v>
      </c>
      <c r="D63">
        <v>0.26722499999999999</v>
      </c>
      <c r="E63">
        <v>-1.0330000000000001E-3</v>
      </c>
      <c r="F63">
        <v>-2.055E-3</v>
      </c>
      <c r="G63">
        <v>-1.1E-5</v>
      </c>
      <c r="H63">
        <v>7.6599999999999997E-4</v>
      </c>
      <c r="I63">
        <v>-9.9500000000000001E-4</v>
      </c>
      <c r="J63">
        <v>2.5270000000000002E-3</v>
      </c>
      <c r="K63">
        <v>-7.3800000000000005E-4</v>
      </c>
      <c r="L63">
        <v>-1.56E-3</v>
      </c>
      <c r="M63">
        <v>8.5000000000000006E-5</v>
      </c>
      <c r="N63" s="1">
        <f t="shared" si="2"/>
        <v>-1.2749550565221366</v>
      </c>
      <c r="O63" s="2">
        <f t="shared" si="2"/>
        <v>-3.2284398265232537</v>
      </c>
      <c r="P63" s="2">
        <f t="shared" si="2"/>
        <v>0.67853225265852091</v>
      </c>
      <c r="Q63" s="2">
        <f t="shared" si="6"/>
        <v>-0.26229724651370651</v>
      </c>
      <c r="R63" s="2">
        <f t="shared" si="6"/>
        <v>-0.52180139553307525</v>
      </c>
      <c r="S63" s="2">
        <f t="shared" si="6"/>
        <v>-2.7930974943376299E-3</v>
      </c>
      <c r="T63" s="2">
        <f t="shared" si="6"/>
        <v>0.19450115278751129</v>
      </c>
      <c r="U63" s="2">
        <f t="shared" si="6"/>
        <v>-0.25264836426054016</v>
      </c>
      <c r="V63" s="2">
        <f t="shared" si="6"/>
        <v>0.64165066983556285</v>
      </c>
      <c r="W63" s="2">
        <f t="shared" si="5"/>
        <v>-0.18739145007465188</v>
      </c>
      <c r="X63" s="2">
        <f t="shared" si="5"/>
        <v>-0.39611200828788201</v>
      </c>
      <c r="Y63" s="3">
        <f t="shared" si="5"/>
        <v>2.1583026092608957E-2</v>
      </c>
    </row>
    <row r="64" spans="1:25">
      <c r="A64">
        <f t="shared" si="4"/>
        <v>59</v>
      </c>
      <c r="B64">
        <v>-0.49460199999999999</v>
      </c>
      <c r="C64">
        <v>-1.2525200000000001</v>
      </c>
      <c r="D64">
        <v>0.263318</v>
      </c>
      <c r="E64">
        <v>-1.0150000000000001E-3</v>
      </c>
      <c r="F64">
        <v>-2.0300000000000001E-3</v>
      </c>
      <c r="G64">
        <v>5.2E-7</v>
      </c>
      <c r="H64">
        <v>7.5600000000000005E-4</v>
      </c>
      <c r="I64">
        <v>-9.7999999999999997E-4</v>
      </c>
      <c r="J64">
        <v>2.493E-3</v>
      </c>
      <c r="K64">
        <v>-7.45E-4</v>
      </c>
      <c r="L64">
        <v>-1.567E-3</v>
      </c>
      <c r="M64">
        <v>7.7000000000000001E-5</v>
      </c>
      <c r="N64" s="1">
        <f t="shared" si="2"/>
        <v>-1.2558832789948911</v>
      </c>
      <c r="O64" s="2">
        <f t="shared" si="2"/>
        <v>-3.1803731578252434</v>
      </c>
      <c r="P64" s="2">
        <f t="shared" si="2"/>
        <v>0.6686116781945417</v>
      </c>
      <c r="Q64" s="2">
        <f t="shared" si="6"/>
        <v>-0.25772672334115404</v>
      </c>
      <c r="R64" s="2">
        <f t="shared" si="6"/>
        <v>-0.51545344668230808</v>
      </c>
      <c r="S64" s="2">
        <f t="shared" si="6"/>
        <v>1.3203733609596066E-4</v>
      </c>
      <c r="T64" s="2">
        <f t="shared" si="6"/>
        <v>0.19196197324720435</v>
      </c>
      <c r="U64" s="2">
        <f t="shared" si="6"/>
        <v>-0.24883959495007973</v>
      </c>
      <c r="V64" s="2">
        <f t="shared" si="6"/>
        <v>0.63301745939851917</v>
      </c>
      <c r="W64" s="2">
        <f t="shared" si="5"/>
        <v>-0.18916887575286673</v>
      </c>
      <c r="X64" s="2">
        <f t="shared" si="5"/>
        <v>-0.39788943396609688</v>
      </c>
      <c r="Y64" s="3">
        <f t="shared" si="5"/>
        <v>1.9551682460363408E-2</v>
      </c>
    </row>
    <row r="65" spans="1:34" ht="15.75" thickBot="1">
      <c r="A65">
        <f t="shared" si="4"/>
        <v>60</v>
      </c>
      <c r="B65">
        <v>-0.48682599999999998</v>
      </c>
      <c r="C65">
        <v>-1.2329699999999999</v>
      </c>
      <c r="D65">
        <v>0.25931399999999999</v>
      </c>
      <c r="E65">
        <v>-9.9700000000000006E-4</v>
      </c>
      <c r="F65">
        <v>-2.006E-3</v>
      </c>
      <c r="G65">
        <v>1.2E-5</v>
      </c>
      <c r="H65">
        <v>7.45E-4</v>
      </c>
      <c r="I65">
        <v>-9.6599999999999995E-4</v>
      </c>
      <c r="J65">
        <v>2.4559999999999998E-3</v>
      </c>
      <c r="K65">
        <v>-7.5199999999999996E-4</v>
      </c>
      <c r="L65">
        <v>-1.5740000000000001E-3</v>
      </c>
      <c r="M65">
        <v>6.9999999999999994E-5</v>
      </c>
      <c r="N65" s="4">
        <f t="shared" si="2"/>
        <v>-1.2361386188894643</v>
      </c>
      <c r="O65" s="5">
        <f t="shared" si="2"/>
        <v>-3.1307321978122427</v>
      </c>
      <c r="P65" s="5">
        <f t="shared" si="2"/>
        <v>0.65844480331515276</v>
      </c>
      <c r="Q65" s="5">
        <f t="shared" si="6"/>
        <v>-0.25315620016860152</v>
      </c>
      <c r="R65" s="5">
        <f t="shared" si="6"/>
        <v>-0.50935941578557131</v>
      </c>
      <c r="S65" s="5">
        <f t="shared" si="6"/>
        <v>3.0470154483683235E-3</v>
      </c>
      <c r="T65" s="5">
        <f t="shared" si="6"/>
        <v>0.18916887575286673</v>
      </c>
      <c r="U65" s="5">
        <f t="shared" si="6"/>
        <v>-0.24528474359364999</v>
      </c>
      <c r="V65" s="5">
        <f t="shared" si="6"/>
        <v>0.62362249509938339</v>
      </c>
      <c r="W65" s="5">
        <f t="shared" si="5"/>
        <v>-0.19094630143108154</v>
      </c>
      <c r="X65" s="5">
        <f t="shared" si="5"/>
        <v>-0.39966685964431176</v>
      </c>
      <c r="Y65" s="6">
        <f t="shared" si="5"/>
        <v>1.7774256782148549E-2</v>
      </c>
    </row>
    <row r="70" spans="1:34">
      <c r="AH70" s="13"/>
    </row>
  </sheetData>
  <mergeCells count="2">
    <mergeCell ref="B2:J2"/>
    <mergeCell ref="N2:V2"/>
  </mergeCells>
  <phoneticPr fontId="37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17"/>
  <sheetViews>
    <sheetView topLeftCell="G1" zoomScale="70" zoomScaleNormal="70" workbookViewId="0">
      <selection activeCell="AA1" sqref="AA1:AS1048576"/>
    </sheetView>
  </sheetViews>
  <sheetFormatPr defaultRowHeight="15"/>
  <cols>
    <col min="2" max="2" width="10.5703125" bestFit="1" customWidth="1"/>
    <col min="10" max="10" width="11.140625" customWidth="1"/>
    <col min="14" max="14" width="11.140625" customWidth="1"/>
    <col min="16" max="16" width="15.28515625" customWidth="1"/>
  </cols>
  <sheetData>
    <row r="1" spans="1:25" ht="15.75" thickBot="1"/>
    <row r="2" spans="1:25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18"/>
      <c r="L2" s="18"/>
      <c r="M2" s="19"/>
      <c r="N2" s="46" t="s">
        <v>9</v>
      </c>
      <c r="O2" s="47"/>
      <c r="P2" s="47"/>
      <c r="Q2" s="47"/>
      <c r="R2" s="47"/>
      <c r="S2" s="47"/>
      <c r="T2" s="47"/>
      <c r="U2" s="47"/>
      <c r="V2" s="47"/>
      <c r="W2" s="16"/>
      <c r="X2" s="16"/>
      <c r="Y2" s="17"/>
    </row>
    <row r="3" spans="1:25">
      <c r="B3" s="1"/>
      <c r="C3" s="7"/>
      <c r="D3" s="7"/>
      <c r="E3" s="7"/>
      <c r="F3" s="7"/>
      <c r="G3" s="7"/>
      <c r="H3" s="7"/>
      <c r="I3" s="7"/>
      <c r="J3" s="7"/>
      <c r="K3" s="7"/>
      <c r="L3" s="7"/>
      <c r="M3" s="14"/>
      <c r="N3" s="8" t="s">
        <v>6</v>
      </c>
      <c r="O3" s="9">
        <v>50</v>
      </c>
      <c r="P3" s="9" t="s">
        <v>7</v>
      </c>
      <c r="Q3" s="9">
        <f>O3/B5</f>
        <v>2.5373755417296779</v>
      </c>
      <c r="R3" s="9"/>
      <c r="S3" s="9"/>
      <c r="T3" s="9"/>
      <c r="U3" s="9"/>
      <c r="V3" s="9"/>
      <c r="W3" s="2"/>
      <c r="X3" s="2"/>
      <c r="Y3" s="3"/>
    </row>
    <row r="4" spans="1:25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20" t="s">
        <v>24</v>
      </c>
      <c r="L4" s="2" t="s">
        <v>1</v>
      </c>
      <c r="M4" s="3" t="s">
        <v>2</v>
      </c>
      <c r="N4" s="1" t="s">
        <v>4</v>
      </c>
      <c r="O4" s="2" t="s">
        <v>1</v>
      </c>
      <c r="P4" s="2" t="s">
        <v>2</v>
      </c>
      <c r="Q4" s="2" t="s">
        <v>5</v>
      </c>
      <c r="R4" s="2" t="s">
        <v>1</v>
      </c>
      <c r="S4" s="2" t="s">
        <v>2</v>
      </c>
      <c r="T4" s="2" t="s">
        <v>3</v>
      </c>
      <c r="U4" s="2" t="s">
        <v>1</v>
      </c>
      <c r="V4" s="2" t="s">
        <v>2</v>
      </c>
      <c r="W4" s="20" t="s">
        <v>24</v>
      </c>
      <c r="X4" s="2" t="s">
        <v>1</v>
      </c>
      <c r="Y4" s="3" t="s">
        <v>2</v>
      </c>
    </row>
    <row r="5" spans="1:25">
      <c r="A5">
        <v>0</v>
      </c>
      <c r="B5">
        <v>19.705400000000001</v>
      </c>
      <c r="C5">
        <v>18.311699999999998</v>
      </c>
      <c r="D5">
        <v>21.099</v>
      </c>
      <c r="E5">
        <v>-2.7E-4</v>
      </c>
      <c r="F5">
        <v>-5.5900000000000004E-4</v>
      </c>
      <c r="G5">
        <v>1.8E-5</v>
      </c>
      <c r="H5">
        <v>-3.6999999999999998E-5</v>
      </c>
      <c r="I5">
        <v>-1.8519999999999999E-3</v>
      </c>
      <c r="J5">
        <v>1.7780000000000001E-3</v>
      </c>
      <c r="K5">
        <v>-7.8899999999999999E-4</v>
      </c>
      <c r="L5">
        <v>-1.846E-3</v>
      </c>
      <c r="M5">
        <v>2.6899999999999998E-4</v>
      </c>
      <c r="N5" s="1">
        <f>B5*$Q$3</f>
        <v>50</v>
      </c>
      <c r="O5" s="2">
        <f t="shared" ref="O5:P20" si="0">C5*$Q$3</f>
        <v>46.463659707491338</v>
      </c>
      <c r="P5" s="2">
        <f t="shared" si="0"/>
        <v>53.536086554954473</v>
      </c>
      <c r="Q5" s="2">
        <f>100*E5*$Q$3</f>
        <v>-6.8509139626701299E-2</v>
      </c>
      <c r="R5" s="2">
        <f t="shared" ref="R5:Y20" si="1">100*F5*$Q$3</f>
        <v>-0.141839292782689</v>
      </c>
      <c r="S5" s="2">
        <f t="shared" si="1"/>
        <v>4.5672759751134205E-3</v>
      </c>
      <c r="T5" s="2">
        <f t="shared" si="1"/>
        <v>-9.3882895043998077E-3</v>
      </c>
      <c r="U5" s="2">
        <f t="shared" si="1"/>
        <v>-0.46992195032833639</v>
      </c>
      <c r="V5" s="2">
        <f t="shared" si="1"/>
        <v>0.45114537131953675</v>
      </c>
      <c r="W5" s="2">
        <f t="shared" si="1"/>
        <v>-0.2001989302424716</v>
      </c>
      <c r="X5" s="2">
        <f t="shared" si="1"/>
        <v>-0.46839952500329851</v>
      </c>
      <c r="Y5" s="3">
        <f t="shared" si="1"/>
        <v>6.8255402072528323E-2</v>
      </c>
    </row>
    <row r="6" spans="1:25">
      <c r="A6">
        <f>A5+1</f>
        <v>1</v>
      </c>
      <c r="B6">
        <v>13.787000000000001</v>
      </c>
      <c r="C6">
        <v>11.6228</v>
      </c>
      <c r="D6">
        <v>15.9512</v>
      </c>
      <c r="E6">
        <v>-1.76E-4</v>
      </c>
      <c r="F6">
        <v>-5.5400000000000002E-4</v>
      </c>
      <c r="G6">
        <v>2.02E-4</v>
      </c>
      <c r="H6">
        <v>-7.6999999999999996E-4</v>
      </c>
      <c r="I6">
        <v>-3.2239999999999999E-3</v>
      </c>
      <c r="J6">
        <v>1.684E-3</v>
      </c>
      <c r="K6">
        <v>-4.1800000000000002E-4</v>
      </c>
      <c r="L6">
        <v>-1.5579999999999999E-3</v>
      </c>
      <c r="M6">
        <v>7.2199999999999999E-4</v>
      </c>
      <c r="N6" s="1">
        <f t="shared" ref="N6:P65" si="2">B6*$Q$3</f>
        <v>34.982796593827075</v>
      </c>
      <c r="O6" s="2">
        <f t="shared" si="0"/>
        <v>29.491408446415701</v>
      </c>
      <c r="P6" s="2">
        <f t="shared" si="0"/>
        <v>40.474184741238439</v>
      </c>
      <c r="Q6" s="2">
        <f t="shared" ref="Q6:Y47" si="3">100*E6*$Q$3</f>
        <v>-4.4657809534442337E-2</v>
      </c>
      <c r="R6" s="2">
        <f t="shared" si="1"/>
        <v>-0.14057060501182417</v>
      </c>
      <c r="S6" s="2">
        <f t="shared" si="1"/>
        <v>5.1254985942939493E-2</v>
      </c>
      <c r="T6" s="2">
        <f t="shared" si="1"/>
        <v>-0.19537791671318519</v>
      </c>
      <c r="U6" s="2">
        <f t="shared" si="1"/>
        <v>-0.81804987465364809</v>
      </c>
      <c r="V6" s="2">
        <f t="shared" si="1"/>
        <v>0.42729404122727777</v>
      </c>
      <c r="W6" s="2">
        <f t="shared" si="1"/>
        <v>-0.10606229764430054</v>
      </c>
      <c r="X6" s="2">
        <f t="shared" si="1"/>
        <v>-0.3953231094014838</v>
      </c>
      <c r="Y6" s="3">
        <f t="shared" si="1"/>
        <v>0.18319851411288274</v>
      </c>
    </row>
    <row r="7" spans="1:25">
      <c r="A7">
        <f t="shared" ref="A7:A65" si="4">A6+1</f>
        <v>2</v>
      </c>
      <c r="B7">
        <v>10.565899999999999</v>
      </c>
      <c r="C7">
        <v>8.0940799999999999</v>
      </c>
      <c r="D7">
        <v>13.037599999999999</v>
      </c>
      <c r="E7">
        <v>-2.24E-4</v>
      </c>
      <c r="F7">
        <v>-6.2600000000000004E-4</v>
      </c>
      <c r="G7">
        <v>1.7899999999999999E-4</v>
      </c>
      <c r="H7">
        <v>-1.8879999999999999E-3</v>
      </c>
      <c r="I7">
        <v>-4.9280000000000001E-3</v>
      </c>
      <c r="J7">
        <v>1.1509999999999999E-3</v>
      </c>
      <c r="K7">
        <v>-6.1700000000000004E-4</v>
      </c>
      <c r="L7">
        <v>-1.8389999999999999E-3</v>
      </c>
      <c r="M7">
        <v>6.0499999999999996E-4</v>
      </c>
      <c r="N7" s="1">
        <f t="shared" si="2"/>
        <v>26.809656236361601</v>
      </c>
      <c r="O7" s="2">
        <f t="shared" si="0"/>
        <v>20.537720624803352</v>
      </c>
      <c r="P7" s="2">
        <f t="shared" si="0"/>
        <v>33.081287362854845</v>
      </c>
      <c r="Q7" s="2">
        <f t="shared" si="3"/>
        <v>-5.6837212134744783E-2</v>
      </c>
      <c r="R7" s="2">
        <f t="shared" si="1"/>
        <v>-0.15883970891227783</v>
      </c>
      <c r="S7" s="2">
        <f t="shared" si="1"/>
        <v>4.5419022196961235E-2</v>
      </c>
      <c r="T7" s="2">
        <f t="shared" si="1"/>
        <v>-0.47905650227856317</v>
      </c>
      <c r="U7" s="2">
        <f t="shared" si="1"/>
        <v>-1.2504186669643853</v>
      </c>
      <c r="V7" s="2">
        <f t="shared" si="1"/>
        <v>0.2920519248530859</v>
      </c>
      <c r="W7" s="2">
        <f t="shared" si="1"/>
        <v>-0.15655607092472115</v>
      </c>
      <c r="X7" s="2">
        <f t="shared" si="1"/>
        <v>-0.46662336212408773</v>
      </c>
      <c r="Y7" s="3">
        <f t="shared" si="1"/>
        <v>0.1535112202746455</v>
      </c>
    </row>
    <row r="8" spans="1:25">
      <c r="A8">
        <f t="shared" si="4"/>
        <v>3</v>
      </c>
      <c r="B8">
        <v>6.2580299999999998</v>
      </c>
      <c r="C8">
        <v>3.65876</v>
      </c>
      <c r="D8">
        <v>8.8572900000000008</v>
      </c>
      <c r="E8">
        <v>-1.6899999999999999E-4</v>
      </c>
      <c r="F8">
        <v>-5.9500000000000004E-4</v>
      </c>
      <c r="G8">
        <v>2.5599999999999999E-4</v>
      </c>
      <c r="H8">
        <v>-3.9199999999999999E-3</v>
      </c>
      <c r="I8">
        <v>-7.3619999999999996E-3</v>
      </c>
      <c r="J8">
        <v>-4.7800000000000002E-4</v>
      </c>
      <c r="K8">
        <v>-8.7000000000000001E-4</v>
      </c>
      <c r="L8">
        <v>-2.1259999999999999E-3</v>
      </c>
      <c r="M8">
        <v>3.86E-4</v>
      </c>
      <c r="N8" s="1">
        <f t="shared" si="2"/>
        <v>15.878972261410576</v>
      </c>
      <c r="O8" s="2">
        <f t="shared" si="0"/>
        <v>9.2836481370588757</v>
      </c>
      <c r="P8" s="2">
        <f t="shared" si="0"/>
        <v>22.474271012006859</v>
      </c>
      <c r="Q8" s="2">
        <f t="shared" si="3"/>
        <v>-4.2881646655231552E-2</v>
      </c>
      <c r="R8" s="2">
        <f t="shared" si="1"/>
        <v>-0.15097384473291584</v>
      </c>
      <c r="S8" s="2">
        <f t="shared" si="1"/>
        <v>6.4956813868279756E-2</v>
      </c>
      <c r="T8" s="2">
        <f t="shared" si="1"/>
        <v>-0.99465121235803378</v>
      </c>
      <c r="U8" s="2">
        <f t="shared" si="1"/>
        <v>-1.8680158738213888</v>
      </c>
      <c r="V8" s="2">
        <f t="shared" si="1"/>
        <v>-0.12128655089467862</v>
      </c>
      <c r="W8" s="2">
        <f t="shared" si="1"/>
        <v>-0.22075167213048197</v>
      </c>
      <c r="X8" s="2">
        <f t="shared" si="1"/>
        <v>-0.53944604017172948</v>
      </c>
      <c r="Y8" s="3">
        <f t="shared" si="1"/>
        <v>9.794269591076557E-2</v>
      </c>
    </row>
    <row r="9" spans="1:25">
      <c r="A9">
        <f t="shared" si="4"/>
        <v>4</v>
      </c>
      <c r="B9">
        <v>6.8202999999999996</v>
      </c>
      <c r="C9">
        <v>4.6631499999999999</v>
      </c>
      <c r="D9">
        <v>8.9774600000000007</v>
      </c>
      <c r="E9">
        <v>-3.6200000000000002E-4</v>
      </c>
      <c r="F9">
        <v>-7.6400000000000003E-4</v>
      </c>
      <c r="G9">
        <v>4.0000000000000003E-5</v>
      </c>
      <c r="H9">
        <v>-5.509E-3</v>
      </c>
      <c r="I9">
        <v>-8.9060000000000007E-3</v>
      </c>
      <c r="J9">
        <v>-2.1120000000000002E-3</v>
      </c>
      <c r="K9">
        <v>-8.0599999999999997E-4</v>
      </c>
      <c r="L9">
        <v>-1.8979999999999999E-3</v>
      </c>
      <c r="M9">
        <v>2.8600000000000001E-4</v>
      </c>
      <c r="N9" s="1">
        <f t="shared" si="2"/>
        <v>17.305662407258922</v>
      </c>
      <c r="O9" s="2">
        <f t="shared" si="0"/>
        <v>11.832162757416748</v>
      </c>
      <c r="P9" s="2">
        <f t="shared" si="0"/>
        <v>22.779187430856517</v>
      </c>
      <c r="Q9" s="2">
        <f t="shared" si="3"/>
        <v>-9.1852994610614344E-2</v>
      </c>
      <c r="R9" s="2">
        <f t="shared" si="1"/>
        <v>-0.19385549138814742</v>
      </c>
      <c r="S9" s="2">
        <f t="shared" si="1"/>
        <v>1.0149502166918713E-2</v>
      </c>
      <c r="T9" s="2">
        <f t="shared" si="1"/>
        <v>-1.3978401859388794</v>
      </c>
      <c r="U9" s="2">
        <f t="shared" si="1"/>
        <v>-2.2597866574644514</v>
      </c>
      <c r="V9" s="2">
        <f t="shared" si="1"/>
        <v>-0.53589371441330802</v>
      </c>
      <c r="W9" s="2">
        <f t="shared" si="1"/>
        <v>-0.20451246866341202</v>
      </c>
      <c r="X9" s="2">
        <f t="shared" si="1"/>
        <v>-0.48159387782029284</v>
      </c>
      <c r="Y9" s="3">
        <f t="shared" si="1"/>
        <v>7.2568940493468792E-2</v>
      </c>
    </row>
    <row r="10" spans="1:25">
      <c r="A10">
        <f t="shared" si="4"/>
        <v>5</v>
      </c>
      <c r="B10">
        <v>6.5509000000000004</v>
      </c>
      <c r="C10">
        <v>4.3218899999999998</v>
      </c>
      <c r="D10">
        <v>8.7799200000000006</v>
      </c>
      <c r="E10">
        <v>-5.22E-4</v>
      </c>
      <c r="F10">
        <v>-9.68E-4</v>
      </c>
      <c r="G10">
        <v>-7.6000000000000004E-5</v>
      </c>
      <c r="H10">
        <v>-6.6880000000000004E-3</v>
      </c>
      <c r="I10">
        <v>-1.0305999999999999E-2</v>
      </c>
      <c r="J10">
        <v>-3.0699999999999998E-3</v>
      </c>
      <c r="K10">
        <v>-7.2000000000000005E-4</v>
      </c>
      <c r="L10">
        <v>-1.8990000000000001E-3</v>
      </c>
      <c r="M10">
        <v>4.6000000000000001E-4</v>
      </c>
      <c r="N10" s="1">
        <f t="shared" si="2"/>
        <v>16.622093436316948</v>
      </c>
      <c r="O10" s="2">
        <f t="shared" si="0"/>
        <v>10.966257980046077</v>
      </c>
      <c r="P10" s="2">
        <f t="shared" si="0"/>
        <v>22.277954266343237</v>
      </c>
      <c r="Q10" s="2">
        <f t="shared" si="3"/>
        <v>-0.13245100327828921</v>
      </c>
      <c r="R10" s="2">
        <f t="shared" si="1"/>
        <v>-0.24561795243943282</v>
      </c>
      <c r="S10" s="2">
        <f t="shared" si="1"/>
        <v>-1.9284054117145556E-2</v>
      </c>
      <c r="T10" s="2">
        <f t="shared" si="1"/>
        <v>-1.6969967623088087</v>
      </c>
      <c r="U10" s="2">
        <f t="shared" si="1"/>
        <v>-2.6150192333066058</v>
      </c>
      <c r="V10" s="2">
        <f t="shared" si="1"/>
        <v>-0.77897429131101115</v>
      </c>
      <c r="W10" s="2">
        <f t="shared" si="1"/>
        <v>-0.18269103900453684</v>
      </c>
      <c r="X10" s="2">
        <f t="shared" si="1"/>
        <v>-0.48184761537446585</v>
      </c>
      <c r="Y10" s="3">
        <f t="shared" si="1"/>
        <v>0.11671927491956519</v>
      </c>
    </row>
    <row r="11" spans="1:25">
      <c r="A11">
        <f t="shared" si="4"/>
        <v>6</v>
      </c>
      <c r="B11">
        <v>6.05783</v>
      </c>
      <c r="C11">
        <v>3.7683399999999998</v>
      </c>
      <c r="D11">
        <v>8.3473199999999999</v>
      </c>
      <c r="E11">
        <v>-6.1799999999999995E-4</v>
      </c>
      <c r="F11">
        <v>-1.1019999999999999E-3</v>
      </c>
      <c r="G11">
        <v>-1.35E-4</v>
      </c>
      <c r="H11">
        <v>-7.3810000000000004E-3</v>
      </c>
      <c r="I11">
        <v>-1.1228E-2</v>
      </c>
      <c r="J11">
        <v>-3.5349999999999999E-3</v>
      </c>
      <c r="K11">
        <v>-6.6500000000000001E-4</v>
      </c>
      <c r="L11">
        <v>-1.9300000000000001E-3</v>
      </c>
      <c r="M11">
        <v>5.9999999999999995E-4</v>
      </c>
      <c r="N11" s="1">
        <f t="shared" si="2"/>
        <v>15.370989677956295</v>
      </c>
      <c r="O11" s="2">
        <f t="shared" si="0"/>
        <v>9.5616937489216145</v>
      </c>
      <c r="P11" s="2">
        <f t="shared" si="0"/>
        <v>21.180285606990974</v>
      </c>
      <c r="Q11" s="2">
        <f t="shared" si="3"/>
        <v>-0.15680980847889409</v>
      </c>
      <c r="R11" s="2">
        <f t="shared" si="1"/>
        <v>-0.27961878469861051</v>
      </c>
      <c r="S11" s="2">
        <f t="shared" si="1"/>
        <v>-3.4254569813350649E-2</v>
      </c>
      <c r="T11" s="2">
        <f t="shared" si="1"/>
        <v>-1.8728368873506755</v>
      </c>
      <c r="U11" s="2">
        <f t="shared" si="1"/>
        <v>-2.8489652582540823</v>
      </c>
      <c r="V11" s="2">
        <f t="shared" si="1"/>
        <v>-0.89696225400144114</v>
      </c>
      <c r="W11" s="2">
        <f t="shared" si="1"/>
        <v>-0.1687354735250236</v>
      </c>
      <c r="X11" s="2">
        <f t="shared" si="1"/>
        <v>-0.48971347955382788</v>
      </c>
      <c r="Y11" s="3">
        <f t="shared" si="1"/>
        <v>0.15224253250378067</v>
      </c>
    </row>
    <row r="12" spans="1:25">
      <c r="A12">
        <f t="shared" si="4"/>
        <v>7</v>
      </c>
      <c r="B12">
        <v>5.0128700000000004</v>
      </c>
      <c r="C12">
        <v>2.82497</v>
      </c>
      <c r="D12">
        <v>7.2007700000000003</v>
      </c>
      <c r="E12">
        <v>-6.4099999999999997E-4</v>
      </c>
      <c r="F12">
        <v>-1.1559999999999999E-3</v>
      </c>
      <c r="G12">
        <v>-1.25E-4</v>
      </c>
      <c r="H12">
        <v>-7.8740000000000008E-3</v>
      </c>
      <c r="I12">
        <v>-1.1891000000000001E-2</v>
      </c>
      <c r="J12">
        <v>-3.8560000000000001E-3</v>
      </c>
      <c r="K12">
        <v>-7.1500000000000003E-4</v>
      </c>
      <c r="L12">
        <v>-2.0200000000000001E-3</v>
      </c>
      <c r="M12">
        <v>5.8900000000000001E-4</v>
      </c>
      <c r="N12" s="1">
        <f t="shared" si="2"/>
        <v>12.719533731870452</v>
      </c>
      <c r="O12" s="2">
        <f t="shared" si="0"/>
        <v>7.1680097841200885</v>
      </c>
      <c r="P12" s="2">
        <f t="shared" si="0"/>
        <v>18.271057679620814</v>
      </c>
      <c r="Q12" s="2">
        <f t="shared" si="3"/>
        <v>-0.16264577222487234</v>
      </c>
      <c r="R12" s="2">
        <f t="shared" si="1"/>
        <v>-0.29332061262395076</v>
      </c>
      <c r="S12" s="2">
        <f t="shared" si="1"/>
        <v>-3.1717194271620973E-2</v>
      </c>
      <c r="T12" s="2">
        <f t="shared" si="1"/>
        <v>-1.9979295015579486</v>
      </c>
      <c r="U12" s="2">
        <f t="shared" si="1"/>
        <v>-3.01719325667076</v>
      </c>
      <c r="V12" s="2">
        <f t="shared" si="1"/>
        <v>-0.9784120088909638</v>
      </c>
      <c r="W12" s="2">
        <f t="shared" si="1"/>
        <v>-0.18142235123367198</v>
      </c>
      <c r="X12" s="2">
        <f t="shared" si="1"/>
        <v>-0.51254985942939502</v>
      </c>
      <c r="Y12" s="3">
        <f t="shared" si="1"/>
        <v>0.14945141940787804</v>
      </c>
    </row>
    <row r="13" spans="1:25">
      <c r="A13">
        <f t="shared" si="4"/>
        <v>8</v>
      </c>
      <c r="B13">
        <v>4.3156999999999996</v>
      </c>
      <c r="C13">
        <v>2.1342599999999998</v>
      </c>
      <c r="D13">
        <v>6.4971300000000003</v>
      </c>
      <c r="E13">
        <v>-7.0899999999999999E-4</v>
      </c>
      <c r="F13">
        <v>-1.2650000000000001E-3</v>
      </c>
      <c r="G13">
        <v>-1.5200000000000001E-4</v>
      </c>
      <c r="H13">
        <v>-8.1550000000000008E-3</v>
      </c>
      <c r="I13">
        <v>-1.2300999999999999E-2</v>
      </c>
      <c r="J13">
        <v>-4.0090000000000004E-3</v>
      </c>
      <c r="K13">
        <v>-6.7299999999999999E-4</v>
      </c>
      <c r="L13">
        <v>-2.0560000000000001E-3</v>
      </c>
      <c r="M13">
        <v>7.1000000000000002E-4</v>
      </c>
      <c r="N13" s="1">
        <f t="shared" si="2"/>
        <v>10.95055162544277</v>
      </c>
      <c r="O13" s="2">
        <f t="shared" si="0"/>
        <v>5.415419123691982</v>
      </c>
      <c r="P13" s="2">
        <f t="shared" si="0"/>
        <v>16.485658753438145</v>
      </c>
      <c r="Q13" s="2">
        <f t="shared" si="3"/>
        <v>-0.17989992590863418</v>
      </c>
      <c r="R13" s="2">
        <f t="shared" si="1"/>
        <v>-0.32097800602880427</v>
      </c>
      <c r="S13" s="2">
        <f t="shared" si="1"/>
        <v>-3.8568108234291111E-2</v>
      </c>
      <c r="T13" s="2">
        <f t="shared" si="1"/>
        <v>-2.0692297542805527</v>
      </c>
      <c r="U13" s="2">
        <f t="shared" si="1"/>
        <v>-3.1212256538816767</v>
      </c>
      <c r="V13" s="2">
        <f t="shared" si="1"/>
        <v>-1.017233854679428</v>
      </c>
      <c r="W13" s="2">
        <f t="shared" si="1"/>
        <v>-0.17076537395840732</v>
      </c>
      <c r="X13" s="2">
        <f t="shared" si="1"/>
        <v>-0.52168441137962185</v>
      </c>
      <c r="Y13" s="3">
        <f t="shared" si="1"/>
        <v>0.18015366346280715</v>
      </c>
    </row>
    <row r="14" spans="1:25">
      <c r="A14">
        <f t="shared" si="4"/>
        <v>9</v>
      </c>
      <c r="B14">
        <v>3.7741199999999999</v>
      </c>
      <c r="C14">
        <v>1.6077600000000001</v>
      </c>
      <c r="D14">
        <v>5.94048</v>
      </c>
      <c r="E14">
        <v>-8.0599999999999997E-4</v>
      </c>
      <c r="F14">
        <v>-1.403E-3</v>
      </c>
      <c r="G14">
        <v>-2.0799999999999999E-4</v>
      </c>
      <c r="H14">
        <v>-8.2869999999999992E-3</v>
      </c>
      <c r="I14">
        <v>-1.251E-2</v>
      </c>
      <c r="J14">
        <v>-4.065E-3</v>
      </c>
      <c r="K14">
        <v>-6.2399999999999999E-4</v>
      </c>
      <c r="L14">
        <v>-2.0669999999999998E-3</v>
      </c>
      <c r="M14">
        <v>8.1899999999999996E-4</v>
      </c>
      <c r="N14" s="1">
        <f t="shared" si="2"/>
        <v>9.5763597795528117</v>
      </c>
      <c r="O14" s="2">
        <f t="shared" si="0"/>
        <v>4.0794909009713072</v>
      </c>
      <c r="P14" s="2">
        <f t="shared" si="0"/>
        <v>15.073228658134317</v>
      </c>
      <c r="Q14" s="2">
        <f t="shared" si="3"/>
        <v>-0.20451246866341202</v>
      </c>
      <c r="R14" s="2">
        <f t="shared" si="1"/>
        <v>-0.35599378850467384</v>
      </c>
      <c r="S14" s="2">
        <f t="shared" si="1"/>
        <v>-5.2777411267977296E-2</v>
      </c>
      <c r="T14" s="2">
        <f t="shared" si="1"/>
        <v>-2.1027231114313838</v>
      </c>
      <c r="U14" s="2">
        <f t="shared" si="1"/>
        <v>-3.1742568027038276</v>
      </c>
      <c r="V14" s="2">
        <f t="shared" si="1"/>
        <v>-1.0314431577131142</v>
      </c>
      <c r="W14" s="2">
        <f t="shared" si="1"/>
        <v>-0.15833223380393191</v>
      </c>
      <c r="X14" s="2">
        <f t="shared" si="1"/>
        <v>-0.52447552447552437</v>
      </c>
      <c r="Y14" s="3">
        <f t="shared" si="1"/>
        <v>0.20781105686766063</v>
      </c>
    </row>
    <row r="15" spans="1:25">
      <c r="A15">
        <f t="shared" si="4"/>
        <v>10</v>
      </c>
      <c r="B15">
        <v>3.3488899999999999</v>
      </c>
      <c r="C15">
        <v>1.20964</v>
      </c>
      <c r="D15">
        <v>5.4881399999999996</v>
      </c>
      <c r="E15">
        <v>-8.8999999999999995E-4</v>
      </c>
      <c r="F15">
        <v>-1.5250000000000001E-3</v>
      </c>
      <c r="G15">
        <v>-2.5500000000000002E-4</v>
      </c>
      <c r="H15">
        <v>-8.2500000000000004E-3</v>
      </c>
      <c r="I15">
        <v>-1.2513E-2</v>
      </c>
      <c r="J15">
        <v>-3.9870000000000001E-3</v>
      </c>
      <c r="K15">
        <v>-5.4799999999999998E-4</v>
      </c>
      <c r="L15">
        <v>-2.0470000000000002E-3</v>
      </c>
      <c r="M15">
        <v>9.5100000000000002E-4</v>
      </c>
      <c r="N15" s="1">
        <f t="shared" si="2"/>
        <v>8.4973915779431017</v>
      </c>
      <c r="O15" s="2">
        <f t="shared" si="0"/>
        <v>3.0693109502978877</v>
      </c>
      <c r="P15" s="2">
        <f t="shared" si="0"/>
        <v>13.925472205588314</v>
      </c>
      <c r="Q15" s="2">
        <f t="shared" si="3"/>
        <v>-0.22582642321394134</v>
      </c>
      <c r="R15" s="2">
        <f t="shared" si="1"/>
        <v>-0.3869497701137759</v>
      </c>
      <c r="S15" s="2">
        <f t="shared" si="1"/>
        <v>-6.4703076314106794E-2</v>
      </c>
      <c r="T15" s="2">
        <f t="shared" si="1"/>
        <v>-2.0933348219269843</v>
      </c>
      <c r="U15" s="2">
        <f t="shared" si="1"/>
        <v>-3.1750180153663461</v>
      </c>
      <c r="V15" s="2">
        <f t="shared" si="1"/>
        <v>-1.0116516284876227</v>
      </c>
      <c r="W15" s="2">
        <f t="shared" si="1"/>
        <v>-0.13904817968678634</v>
      </c>
      <c r="X15" s="2">
        <f t="shared" si="1"/>
        <v>-0.51940077339206514</v>
      </c>
      <c r="Y15" s="3">
        <f t="shared" si="1"/>
        <v>0.24130441401849237</v>
      </c>
    </row>
    <row r="16" spans="1:25">
      <c r="A16">
        <f t="shared" si="4"/>
        <v>11</v>
      </c>
      <c r="B16">
        <v>2.9445800000000002</v>
      </c>
      <c r="C16">
        <v>0.87500299999999998</v>
      </c>
      <c r="D16">
        <v>5.0141499999999999</v>
      </c>
      <c r="E16">
        <v>-9.4300000000000004E-4</v>
      </c>
      <c r="F16">
        <v>-1.6119999999999999E-3</v>
      </c>
      <c r="G16">
        <v>-2.7399999999999999E-4</v>
      </c>
      <c r="H16">
        <v>-8.0870000000000004E-3</v>
      </c>
      <c r="I16">
        <v>-1.2351000000000001E-2</v>
      </c>
      <c r="J16">
        <v>-3.8240000000000001E-3</v>
      </c>
      <c r="K16">
        <v>-5.0000000000000001E-4</v>
      </c>
      <c r="L16">
        <v>-2.0330000000000001E-3</v>
      </c>
      <c r="M16">
        <v>1.034E-3</v>
      </c>
      <c r="N16" s="1">
        <f t="shared" si="2"/>
        <v>7.4715052726663753</v>
      </c>
      <c r="O16" s="2">
        <f t="shared" si="0"/>
        <v>2.2202112111400933</v>
      </c>
      <c r="P16" s="2">
        <f t="shared" si="0"/>
        <v>12.722781572563864</v>
      </c>
      <c r="Q16" s="2">
        <f t="shared" si="3"/>
        <v>-0.23927451358510865</v>
      </c>
      <c r="R16" s="2">
        <f t="shared" si="1"/>
        <v>-0.40902493732682405</v>
      </c>
      <c r="S16" s="2">
        <f t="shared" si="1"/>
        <v>-6.9524089843393172E-2</v>
      </c>
      <c r="T16" s="2">
        <f t="shared" si="1"/>
        <v>-2.0519756005967906</v>
      </c>
      <c r="U16" s="2">
        <f t="shared" si="1"/>
        <v>-3.1339125315903256</v>
      </c>
      <c r="V16" s="2">
        <f t="shared" si="1"/>
        <v>-0.97029240715742893</v>
      </c>
      <c r="W16" s="2">
        <f t="shared" si="1"/>
        <v>-0.12686877708648389</v>
      </c>
      <c r="X16" s="2">
        <f t="shared" si="1"/>
        <v>-0.51584844763364357</v>
      </c>
      <c r="Y16" s="3">
        <f t="shared" si="1"/>
        <v>0.26236463101484869</v>
      </c>
    </row>
    <row r="17" spans="1:25">
      <c r="A17">
        <f t="shared" si="4"/>
        <v>12</v>
      </c>
      <c r="B17">
        <v>2.5806800000000001</v>
      </c>
      <c r="C17">
        <v>0.58931299999999998</v>
      </c>
      <c r="D17">
        <v>4.5720499999999999</v>
      </c>
      <c r="E17">
        <v>-9.9200000000000004E-4</v>
      </c>
      <c r="F17">
        <v>-1.696E-3</v>
      </c>
      <c r="G17">
        <v>-2.8899999999999998E-4</v>
      </c>
      <c r="H17">
        <v>-7.8279999999999999E-3</v>
      </c>
      <c r="I17">
        <v>-1.2067E-2</v>
      </c>
      <c r="J17">
        <v>-3.5890000000000002E-3</v>
      </c>
      <c r="K17">
        <v>-4.4200000000000001E-4</v>
      </c>
      <c r="L17">
        <v>-2.019E-3</v>
      </c>
      <c r="M17">
        <v>1.1349999999999999E-3</v>
      </c>
      <c r="N17" s="1">
        <f t="shared" si="2"/>
        <v>6.5481543130309454</v>
      </c>
      <c r="O17" s="2">
        <f t="shared" si="0"/>
        <v>1.4953083926233417</v>
      </c>
      <c r="P17" s="2">
        <f t="shared" si="0"/>
        <v>11.601007845565174</v>
      </c>
      <c r="Q17" s="2">
        <f t="shared" si="3"/>
        <v>-0.25170765373958409</v>
      </c>
      <c r="R17" s="2">
        <f t="shared" si="1"/>
        <v>-0.43033889187735336</v>
      </c>
      <c r="S17" s="2">
        <f t="shared" si="1"/>
        <v>-7.333015315598769E-2</v>
      </c>
      <c r="T17" s="2">
        <f t="shared" si="1"/>
        <v>-1.9862575740659918</v>
      </c>
      <c r="U17" s="2">
        <f t="shared" si="1"/>
        <v>-3.0618510662052021</v>
      </c>
      <c r="V17" s="2">
        <f t="shared" si="1"/>
        <v>-0.91066408192678139</v>
      </c>
      <c r="W17" s="2">
        <f t="shared" si="1"/>
        <v>-0.11215199894445177</v>
      </c>
      <c r="X17" s="2">
        <f t="shared" si="1"/>
        <v>-0.512296121875222</v>
      </c>
      <c r="Y17" s="3">
        <f t="shared" si="1"/>
        <v>0.2879921239863184</v>
      </c>
    </row>
    <row r="18" spans="1:25">
      <c r="A18">
        <f t="shared" si="4"/>
        <v>13</v>
      </c>
      <c r="B18">
        <v>2.2430599999999998</v>
      </c>
      <c r="C18">
        <v>0.329314</v>
      </c>
      <c r="D18">
        <v>4.1568199999999997</v>
      </c>
      <c r="E18">
        <v>-1.047E-3</v>
      </c>
      <c r="F18">
        <v>-1.7849999999999999E-3</v>
      </c>
      <c r="G18">
        <v>-3.0899999999999998E-4</v>
      </c>
      <c r="H18">
        <v>-7.515E-3</v>
      </c>
      <c r="I18">
        <v>-1.171E-2</v>
      </c>
      <c r="J18">
        <v>-3.32E-3</v>
      </c>
      <c r="K18">
        <v>-3.9300000000000001E-4</v>
      </c>
      <c r="L18">
        <v>-2.003E-3</v>
      </c>
      <c r="M18">
        <v>1.2179999999999999E-3</v>
      </c>
      <c r="N18" s="1">
        <f t="shared" si="2"/>
        <v>5.6914855826321711</v>
      </c>
      <c r="O18" s="2">
        <f t="shared" si="0"/>
        <v>0.8355932891491672</v>
      </c>
      <c r="P18" s="2">
        <f t="shared" si="0"/>
        <v>10.547413399372759</v>
      </c>
      <c r="Q18" s="2">
        <f t="shared" si="3"/>
        <v>-0.2656632192190973</v>
      </c>
      <c r="R18" s="2">
        <f t="shared" si="1"/>
        <v>-0.45292153419874748</v>
      </c>
      <c r="S18" s="2">
        <f t="shared" si="1"/>
        <v>-7.8404904239447043E-2</v>
      </c>
      <c r="T18" s="2">
        <f t="shared" si="1"/>
        <v>-1.9068377196098529</v>
      </c>
      <c r="U18" s="2">
        <f t="shared" si="1"/>
        <v>-2.9712667593654531</v>
      </c>
      <c r="V18" s="2">
        <f t="shared" si="1"/>
        <v>-0.84240867985425316</v>
      </c>
      <c r="W18" s="2">
        <f t="shared" si="1"/>
        <v>-9.9718858789976342E-2</v>
      </c>
      <c r="X18" s="2">
        <f t="shared" si="1"/>
        <v>-0.50823632100845451</v>
      </c>
      <c r="Y18" s="3">
        <f t="shared" si="1"/>
        <v>0.30905234098267476</v>
      </c>
    </row>
    <row r="19" spans="1:25">
      <c r="A19">
        <f t="shared" si="4"/>
        <v>14</v>
      </c>
      <c r="B19">
        <v>1.93889</v>
      </c>
      <c r="C19">
        <v>9.6560999999999994E-2</v>
      </c>
      <c r="D19">
        <v>3.7812299999999999</v>
      </c>
      <c r="E19">
        <v>-1.1000000000000001E-3</v>
      </c>
      <c r="F19">
        <v>-1.8699999999999999E-3</v>
      </c>
      <c r="G19">
        <v>-3.2899999999999997E-4</v>
      </c>
      <c r="H19">
        <v>-7.1580000000000003E-3</v>
      </c>
      <c r="I19">
        <v>-1.1297E-2</v>
      </c>
      <c r="J19">
        <v>-3.0200000000000001E-3</v>
      </c>
      <c r="K19">
        <v>-3.3700000000000001E-4</v>
      </c>
      <c r="L19">
        <v>-1.9789999999999999E-3</v>
      </c>
      <c r="M19">
        <v>1.3060000000000001E-3</v>
      </c>
      <c r="N19" s="1">
        <f t="shared" si="2"/>
        <v>4.9196920641042556</v>
      </c>
      <c r="O19" s="2">
        <f t="shared" si="0"/>
        <v>0.24501151968495941</v>
      </c>
      <c r="P19" s="2">
        <f t="shared" si="0"/>
        <v>9.5944005196545099</v>
      </c>
      <c r="Q19" s="2">
        <f t="shared" si="3"/>
        <v>-0.27911130959026459</v>
      </c>
      <c r="R19" s="2">
        <f t="shared" si="1"/>
        <v>-0.47448922630344975</v>
      </c>
      <c r="S19" s="2">
        <f t="shared" si="1"/>
        <v>-8.3479655322906396E-2</v>
      </c>
      <c r="T19" s="2">
        <f t="shared" si="1"/>
        <v>-1.8162534127701035</v>
      </c>
      <c r="U19" s="2">
        <f t="shared" si="1"/>
        <v>-2.866473149492017</v>
      </c>
      <c r="V19" s="2">
        <f t="shared" si="1"/>
        <v>-0.76628741360236274</v>
      </c>
      <c r="W19" s="2">
        <f t="shared" si="1"/>
        <v>-8.5509555756290143E-2</v>
      </c>
      <c r="X19" s="2">
        <f t="shared" si="1"/>
        <v>-0.50214661970830321</v>
      </c>
      <c r="Y19" s="3">
        <f t="shared" si="1"/>
        <v>0.33138124574989597</v>
      </c>
    </row>
    <row r="20" spans="1:25">
      <c r="A20">
        <f t="shared" si="4"/>
        <v>15</v>
      </c>
      <c r="B20">
        <v>1.6764399999999999</v>
      </c>
      <c r="C20">
        <v>-9.5185000000000006E-2</v>
      </c>
      <c r="D20">
        <v>3.4480599999999999</v>
      </c>
      <c r="E20">
        <v>-1.1429999999999999E-3</v>
      </c>
      <c r="F20">
        <v>-1.9449999999999999E-3</v>
      </c>
      <c r="G20">
        <v>-3.4200000000000002E-4</v>
      </c>
      <c r="H20">
        <v>-6.7710000000000001E-3</v>
      </c>
      <c r="I20">
        <v>-1.0841999999999999E-2</v>
      </c>
      <c r="J20">
        <v>-2.7000000000000001E-3</v>
      </c>
      <c r="K20">
        <v>-2.8499999999999999E-4</v>
      </c>
      <c r="L20">
        <v>-1.951E-3</v>
      </c>
      <c r="M20">
        <v>1.3810000000000001E-3</v>
      </c>
      <c r="N20" s="1">
        <f t="shared" si="2"/>
        <v>4.2537578531773015</v>
      </c>
      <c r="O20" s="2">
        <f t="shared" si="0"/>
        <v>-0.24152009093953941</v>
      </c>
      <c r="P20" s="2">
        <f t="shared" si="0"/>
        <v>8.7490231104164327</v>
      </c>
      <c r="Q20" s="2">
        <f t="shared" si="3"/>
        <v>-0.29002202441970215</v>
      </c>
      <c r="R20" s="2">
        <f t="shared" si="1"/>
        <v>-0.4935195428664223</v>
      </c>
      <c r="S20" s="2">
        <f t="shared" si="1"/>
        <v>-8.6778243527154991E-2</v>
      </c>
      <c r="T20" s="2">
        <f t="shared" si="1"/>
        <v>-1.718056979305165</v>
      </c>
      <c r="U20" s="2">
        <f t="shared" si="1"/>
        <v>-2.7510225623433162</v>
      </c>
      <c r="V20" s="2">
        <f t="shared" si="1"/>
        <v>-0.6850913962670131</v>
      </c>
      <c r="W20" s="2">
        <f t="shared" si="1"/>
        <v>-7.2315202939295817E-2</v>
      </c>
      <c r="X20" s="2">
        <f t="shared" si="1"/>
        <v>-0.49504196819146018</v>
      </c>
      <c r="Y20" s="3">
        <f t="shared" si="1"/>
        <v>0.35041156231286852</v>
      </c>
    </row>
    <row r="21" spans="1:25">
      <c r="A21">
        <f t="shared" si="4"/>
        <v>16</v>
      </c>
      <c r="B21">
        <v>1.45181</v>
      </c>
      <c r="C21">
        <v>-0.249055</v>
      </c>
      <c r="D21">
        <v>3.1526800000000001</v>
      </c>
      <c r="E21">
        <v>-1.181E-3</v>
      </c>
      <c r="F21">
        <v>-2.0119999999999999E-3</v>
      </c>
      <c r="G21">
        <v>-3.5E-4</v>
      </c>
      <c r="H21">
        <v>-6.3619999999999996E-3</v>
      </c>
      <c r="I21">
        <v>-1.0357E-2</v>
      </c>
      <c r="J21">
        <v>-2.3670000000000002E-3</v>
      </c>
      <c r="K21">
        <v>-2.34E-4</v>
      </c>
      <c r="L21">
        <v>-1.923E-3</v>
      </c>
      <c r="M21">
        <v>1.454E-3</v>
      </c>
      <c r="N21" s="1">
        <f t="shared" si="2"/>
        <v>3.6837871852385637</v>
      </c>
      <c r="O21" s="2">
        <f t="shared" si="2"/>
        <v>-0.63194606554548494</v>
      </c>
      <c r="P21" s="2">
        <f t="shared" si="2"/>
        <v>7.9995331229003215</v>
      </c>
      <c r="Q21" s="2">
        <f t="shared" si="3"/>
        <v>-0.29966405147827496</v>
      </c>
      <c r="R21" s="2">
        <f t="shared" si="3"/>
        <v>-0.51051995899601121</v>
      </c>
      <c r="S21" s="2">
        <f t="shared" si="3"/>
        <v>-8.8808143960538724E-2</v>
      </c>
      <c r="T21" s="2">
        <f t="shared" si="3"/>
        <v>-1.6142783196484212</v>
      </c>
      <c r="U21" s="2">
        <f t="shared" si="3"/>
        <v>-2.6279598485694278</v>
      </c>
      <c r="V21" s="2">
        <f t="shared" si="3"/>
        <v>-0.60059679072741479</v>
      </c>
      <c r="W21" s="2">
        <f t="shared" si="3"/>
        <v>-5.9374587676474466E-2</v>
      </c>
      <c r="X21" s="2">
        <f t="shared" si="3"/>
        <v>-0.48793731667461704</v>
      </c>
      <c r="Y21" s="3">
        <f t="shared" si="3"/>
        <v>0.3689344037674952</v>
      </c>
    </row>
    <row r="22" spans="1:25">
      <c r="A22">
        <f t="shared" si="4"/>
        <v>17</v>
      </c>
      <c r="B22">
        <v>1.2504999999999999</v>
      </c>
      <c r="C22">
        <v>-0.37946600000000003</v>
      </c>
      <c r="D22">
        <v>2.8804799999999999</v>
      </c>
      <c r="E22">
        <v>-1.2160000000000001E-3</v>
      </c>
      <c r="F22">
        <v>-2.0760000000000002E-3</v>
      </c>
      <c r="G22">
        <v>-3.5599999999999998E-4</v>
      </c>
      <c r="H22">
        <v>-5.9459999999999999E-3</v>
      </c>
      <c r="I22">
        <v>-9.8580000000000004E-3</v>
      </c>
      <c r="J22">
        <v>-2.0339999999999998E-3</v>
      </c>
      <c r="K22">
        <v>-1.9100000000000001E-4</v>
      </c>
      <c r="L22">
        <v>-1.897E-3</v>
      </c>
      <c r="M22">
        <v>1.5150000000000001E-3</v>
      </c>
      <c r="N22" s="1">
        <f t="shared" si="2"/>
        <v>3.172988114932962</v>
      </c>
      <c r="O22" s="2">
        <f t="shared" si="2"/>
        <v>-0.96284774731799405</v>
      </c>
      <c r="P22" s="2">
        <f t="shared" si="2"/>
        <v>7.3088595004415025</v>
      </c>
      <c r="Q22" s="2">
        <f t="shared" si="3"/>
        <v>-0.30854486587432889</v>
      </c>
      <c r="R22" s="2">
        <f t="shared" si="3"/>
        <v>-0.52675916246308119</v>
      </c>
      <c r="S22" s="2">
        <f t="shared" si="3"/>
        <v>-9.0330569285576534E-2</v>
      </c>
      <c r="T22" s="2">
        <f t="shared" si="3"/>
        <v>-1.5087234971124666</v>
      </c>
      <c r="U22" s="2">
        <f t="shared" si="3"/>
        <v>-2.5013448090371164</v>
      </c>
      <c r="V22" s="2">
        <f t="shared" si="3"/>
        <v>-0.51610218518781636</v>
      </c>
      <c r="W22" s="2">
        <f t="shared" si="3"/>
        <v>-4.8463872847036855E-2</v>
      </c>
      <c r="X22" s="2">
        <f t="shared" si="3"/>
        <v>-0.48134014026611993</v>
      </c>
      <c r="Y22" s="3">
        <f t="shared" si="3"/>
        <v>0.38441239457204618</v>
      </c>
    </row>
    <row r="23" spans="1:25">
      <c r="A23">
        <f t="shared" si="4"/>
        <v>18</v>
      </c>
      <c r="B23">
        <v>1.06517</v>
      </c>
      <c r="C23">
        <v>-0.495166</v>
      </c>
      <c r="D23">
        <v>2.6255099999999998</v>
      </c>
      <c r="E23">
        <v>-1.2489999999999999E-3</v>
      </c>
      <c r="F23">
        <v>-2.1359999999999999E-3</v>
      </c>
      <c r="G23">
        <v>-3.6099999999999999E-4</v>
      </c>
      <c r="H23">
        <v>-5.5300000000000002E-3</v>
      </c>
      <c r="I23">
        <v>-9.3519999999999992E-3</v>
      </c>
      <c r="J23">
        <v>-1.7080000000000001E-3</v>
      </c>
      <c r="K23">
        <v>-1.4999999999999999E-4</v>
      </c>
      <c r="L23">
        <v>-1.8710000000000001E-3</v>
      </c>
      <c r="M23">
        <v>1.5709999999999999E-3</v>
      </c>
      <c r="N23" s="1">
        <f t="shared" si="2"/>
        <v>2.7027363057842009</v>
      </c>
      <c r="O23" s="2">
        <f t="shared" si="2"/>
        <v>-1.2564220974961178</v>
      </c>
      <c r="P23" s="2">
        <f t="shared" si="2"/>
        <v>6.661904858566686</v>
      </c>
      <c r="Q23" s="2">
        <f t="shared" si="3"/>
        <v>-0.31691820516203673</v>
      </c>
      <c r="R23" s="2">
        <f t="shared" si="3"/>
        <v>-0.5419834157134592</v>
      </c>
      <c r="S23" s="2">
        <f t="shared" si="3"/>
        <v>-9.1599257056441369E-2</v>
      </c>
      <c r="T23" s="2">
        <f t="shared" si="3"/>
        <v>-1.403168674576512</v>
      </c>
      <c r="U23" s="2">
        <f t="shared" si="3"/>
        <v>-2.3729536066255945</v>
      </c>
      <c r="V23" s="2">
        <f t="shared" si="3"/>
        <v>-0.43338374252742901</v>
      </c>
      <c r="W23" s="2">
        <f t="shared" si="3"/>
        <v>-3.8060633125945167E-2</v>
      </c>
      <c r="X23" s="2">
        <f t="shared" si="3"/>
        <v>-0.47474296385762277</v>
      </c>
      <c r="Y23" s="3">
        <f t="shared" si="3"/>
        <v>0.39862169760573241</v>
      </c>
    </row>
    <row r="24" spans="1:25">
      <c r="A24">
        <f t="shared" si="4"/>
        <v>19</v>
      </c>
      <c r="B24">
        <v>0.89879799999999999</v>
      </c>
      <c r="C24">
        <v>-0.59391700000000003</v>
      </c>
      <c r="D24">
        <v>2.3915099999999998</v>
      </c>
      <c r="E24">
        <v>-1.2769999999999999E-3</v>
      </c>
      <c r="F24">
        <v>-2.1900000000000001E-3</v>
      </c>
      <c r="G24">
        <v>-3.6400000000000001E-4</v>
      </c>
      <c r="H24">
        <v>-5.1200000000000004E-3</v>
      </c>
      <c r="I24">
        <v>-8.8470000000000007E-3</v>
      </c>
      <c r="J24">
        <v>-1.3940000000000001E-3</v>
      </c>
      <c r="K24">
        <v>-1.13E-4</v>
      </c>
      <c r="L24">
        <v>-1.8450000000000001E-3</v>
      </c>
      <c r="M24">
        <v>1.619E-3</v>
      </c>
      <c r="N24" s="1">
        <f t="shared" si="2"/>
        <v>2.2805880621555512</v>
      </c>
      <c r="O24" s="2">
        <f t="shared" si="2"/>
        <v>-1.5069904696174652</v>
      </c>
      <c r="P24" s="2">
        <f t="shared" si="2"/>
        <v>6.0681589818019415</v>
      </c>
      <c r="Q24" s="2">
        <f t="shared" si="3"/>
        <v>-0.32402285667887981</v>
      </c>
      <c r="R24" s="2">
        <f t="shared" si="3"/>
        <v>-0.55568524363879945</v>
      </c>
      <c r="S24" s="2">
        <f t="shared" si="3"/>
        <v>-9.2360469718960281E-2</v>
      </c>
      <c r="T24" s="2">
        <f t="shared" si="3"/>
        <v>-1.2991362773655952</v>
      </c>
      <c r="U24" s="2">
        <f t="shared" si="3"/>
        <v>-2.2448161417682462</v>
      </c>
      <c r="V24" s="2">
        <f t="shared" si="3"/>
        <v>-0.35371015051711707</v>
      </c>
      <c r="W24" s="2">
        <f t="shared" si="3"/>
        <v>-2.867234362154536E-2</v>
      </c>
      <c r="X24" s="2">
        <f t="shared" si="3"/>
        <v>-0.46814578744912555</v>
      </c>
      <c r="Y24" s="3">
        <f t="shared" si="3"/>
        <v>0.41080110020603483</v>
      </c>
    </row>
    <row r="25" spans="1:25">
      <c r="A25">
        <f t="shared" si="4"/>
        <v>20</v>
      </c>
      <c r="B25">
        <v>0.75289399999999995</v>
      </c>
      <c r="C25">
        <v>-0.674319</v>
      </c>
      <c r="D25">
        <v>2.18011</v>
      </c>
      <c r="E25">
        <v>-1.302E-3</v>
      </c>
      <c r="F25">
        <v>-2.2399999999999998E-3</v>
      </c>
      <c r="G25">
        <v>-3.6299999999999999E-4</v>
      </c>
      <c r="H25">
        <v>-4.7200000000000002E-3</v>
      </c>
      <c r="I25">
        <v>-8.3470000000000003E-3</v>
      </c>
      <c r="J25">
        <v>-1.093E-3</v>
      </c>
      <c r="K25">
        <v>-7.8999999999999996E-5</v>
      </c>
      <c r="L25">
        <v>-1.82E-3</v>
      </c>
      <c r="M25">
        <v>1.663E-3</v>
      </c>
      <c r="N25" s="1">
        <f t="shared" si="2"/>
        <v>1.910374821115024</v>
      </c>
      <c r="O25" s="2">
        <f t="shared" si="2"/>
        <v>-1.7110005379236146</v>
      </c>
      <c r="P25" s="2">
        <f t="shared" si="2"/>
        <v>5.5317577922802883</v>
      </c>
      <c r="Q25" s="2">
        <f t="shared" si="3"/>
        <v>-0.33036629553320407</v>
      </c>
      <c r="R25" s="2">
        <f t="shared" si="3"/>
        <v>-0.56837212134744775</v>
      </c>
      <c r="S25" s="2">
        <f t="shared" si="3"/>
        <v>-9.2106732164787306E-2</v>
      </c>
      <c r="T25" s="2">
        <f t="shared" si="3"/>
        <v>-1.197641255696408</v>
      </c>
      <c r="U25" s="2">
        <f t="shared" si="3"/>
        <v>-2.1179473646817621</v>
      </c>
      <c r="V25" s="2">
        <f t="shared" si="3"/>
        <v>-0.2773351467110538</v>
      </c>
      <c r="W25" s="2">
        <f t="shared" si="3"/>
        <v>-2.0045266779664454E-2</v>
      </c>
      <c r="X25" s="2">
        <f t="shared" si="3"/>
        <v>-0.46180234859480135</v>
      </c>
      <c r="Y25" s="3">
        <f t="shared" si="3"/>
        <v>0.42196555258964547</v>
      </c>
    </row>
    <row r="26" spans="1:25">
      <c r="A26">
        <f t="shared" si="4"/>
        <v>21</v>
      </c>
      <c r="B26">
        <v>0.624004</v>
      </c>
      <c r="C26">
        <v>-0.73935200000000001</v>
      </c>
      <c r="D26">
        <v>1.98736</v>
      </c>
      <c r="E26">
        <v>-1.323E-3</v>
      </c>
      <c r="F26">
        <v>-2.2850000000000001E-3</v>
      </c>
      <c r="G26">
        <v>-3.6200000000000002E-4</v>
      </c>
      <c r="H26">
        <v>-4.333E-3</v>
      </c>
      <c r="I26">
        <v>-7.8560000000000001E-3</v>
      </c>
      <c r="J26">
        <v>-8.1099999999999998E-4</v>
      </c>
      <c r="K26">
        <v>-4.8999999999999998E-5</v>
      </c>
      <c r="L26">
        <v>-1.7960000000000001E-3</v>
      </c>
      <c r="M26">
        <v>1.6980000000000001E-3</v>
      </c>
      <c r="N26" s="1">
        <f t="shared" si="2"/>
        <v>1.583332487541486</v>
      </c>
      <c r="O26" s="2">
        <f t="shared" si="2"/>
        <v>-1.8760136815289208</v>
      </c>
      <c r="P26" s="2">
        <f t="shared" si="2"/>
        <v>5.0426786566118924</v>
      </c>
      <c r="Q26" s="2">
        <f t="shared" si="3"/>
        <v>-0.33569478417083637</v>
      </c>
      <c r="R26" s="2">
        <f t="shared" si="3"/>
        <v>-0.5797903112852314</v>
      </c>
      <c r="S26" s="2">
        <f t="shared" si="3"/>
        <v>-9.1852994610614344E-2</v>
      </c>
      <c r="T26" s="2">
        <f t="shared" si="3"/>
        <v>-1.0994448222314694</v>
      </c>
      <c r="U26" s="2">
        <f t="shared" si="3"/>
        <v>-1.9933622255828349</v>
      </c>
      <c r="V26" s="2">
        <f t="shared" si="3"/>
        <v>-0.20578115643427686</v>
      </c>
      <c r="W26" s="2">
        <f t="shared" si="3"/>
        <v>-1.2433140154475421E-2</v>
      </c>
      <c r="X26" s="2">
        <f t="shared" si="3"/>
        <v>-0.45571264729465016</v>
      </c>
      <c r="Y26" s="3">
        <f t="shared" si="3"/>
        <v>0.43084636698569934</v>
      </c>
    </row>
    <row r="27" spans="1:25">
      <c r="A27">
        <f t="shared" si="4"/>
        <v>22</v>
      </c>
      <c r="B27">
        <v>0.50787899999999997</v>
      </c>
      <c r="C27">
        <v>-0.79305599999999998</v>
      </c>
      <c r="D27">
        <v>1.80881</v>
      </c>
      <c r="E27">
        <v>-1.3420000000000001E-3</v>
      </c>
      <c r="F27">
        <v>-2.3270000000000001E-3</v>
      </c>
      <c r="G27">
        <v>-3.5799999999999997E-4</v>
      </c>
      <c r="H27">
        <v>-3.9630000000000004E-3</v>
      </c>
      <c r="I27">
        <v>-7.378E-3</v>
      </c>
      <c r="J27">
        <v>-5.4699999999999996E-4</v>
      </c>
      <c r="K27">
        <v>-2.3E-5</v>
      </c>
      <c r="L27">
        <v>-1.774E-3</v>
      </c>
      <c r="M27">
        <v>1.727E-3</v>
      </c>
      <c r="N27" s="1">
        <f t="shared" si="2"/>
        <v>1.2886797527581271</v>
      </c>
      <c r="O27" s="2">
        <f t="shared" si="2"/>
        <v>-2.0122808976219715</v>
      </c>
      <c r="P27" s="2">
        <f t="shared" si="2"/>
        <v>4.5896302536360585</v>
      </c>
      <c r="Q27" s="2">
        <f t="shared" si="3"/>
        <v>-0.3405157977001228</v>
      </c>
      <c r="R27" s="2">
        <f t="shared" si="3"/>
        <v>-0.59044728856049611</v>
      </c>
      <c r="S27" s="2">
        <f t="shared" si="3"/>
        <v>-9.0838044393922471E-2</v>
      </c>
      <c r="T27" s="2">
        <f t="shared" si="3"/>
        <v>-1.0055619271874714</v>
      </c>
      <c r="U27" s="2">
        <f t="shared" si="3"/>
        <v>-1.8720756746881564</v>
      </c>
      <c r="V27" s="2">
        <f t="shared" si="3"/>
        <v>-0.13879444213261338</v>
      </c>
      <c r="W27" s="2">
        <f t="shared" si="3"/>
        <v>-5.8359637459782588E-3</v>
      </c>
      <c r="X27" s="2">
        <f t="shared" si="3"/>
        <v>-0.45013042110284485</v>
      </c>
      <c r="Y27" s="3">
        <f t="shared" si="3"/>
        <v>0.43820475605671538</v>
      </c>
    </row>
    <row r="28" spans="1:25">
      <c r="A28">
        <f t="shared" si="4"/>
        <v>23</v>
      </c>
      <c r="B28">
        <v>0.40323799999999999</v>
      </c>
      <c r="C28">
        <v>-0.83697699999999997</v>
      </c>
      <c r="D28">
        <v>1.6434500000000001</v>
      </c>
      <c r="E28">
        <v>-1.359E-3</v>
      </c>
      <c r="F28">
        <v>-2.3640000000000002E-3</v>
      </c>
      <c r="G28">
        <v>-3.5399999999999999E-4</v>
      </c>
      <c r="H28">
        <v>-3.6089999999999998E-3</v>
      </c>
      <c r="I28">
        <v>-6.9150000000000001E-3</v>
      </c>
      <c r="J28">
        <v>-3.0400000000000002E-4</v>
      </c>
      <c r="K28" s="13">
        <v>-1.1000000000000001E-6</v>
      </c>
      <c r="L28">
        <v>-1.7520000000000001E-3</v>
      </c>
      <c r="M28">
        <v>1.75E-3</v>
      </c>
      <c r="N28" s="1">
        <f t="shared" si="2"/>
        <v>1.0231662386959919</v>
      </c>
      <c r="O28" s="2">
        <f t="shared" si="2"/>
        <v>-2.1237249687902806</v>
      </c>
      <c r="P28" s="2">
        <f t="shared" si="2"/>
        <v>4.1700498340556393</v>
      </c>
      <c r="Q28" s="2">
        <f t="shared" si="3"/>
        <v>-0.3448293361210632</v>
      </c>
      <c r="R28" s="2">
        <f t="shared" si="3"/>
        <v>-0.59983557806489596</v>
      </c>
      <c r="S28" s="2">
        <f t="shared" si="3"/>
        <v>-8.9823094177230597E-2</v>
      </c>
      <c r="T28" s="2">
        <f t="shared" si="3"/>
        <v>-0.91573883301024073</v>
      </c>
      <c r="U28" s="2">
        <f t="shared" si="3"/>
        <v>-1.7545951871060723</v>
      </c>
      <c r="V28" s="2">
        <f t="shared" si="3"/>
        <v>-7.7136216468582222E-2</v>
      </c>
      <c r="W28" s="2">
        <f t="shared" si="3"/>
        <v>-2.7911130959026458E-4</v>
      </c>
      <c r="X28" s="2">
        <f t="shared" si="3"/>
        <v>-0.44454819491103964</v>
      </c>
      <c r="Y28" s="3">
        <f t="shared" si="3"/>
        <v>0.44404071980269366</v>
      </c>
    </row>
    <row r="29" spans="1:25">
      <c r="A29">
        <f t="shared" si="4"/>
        <v>24</v>
      </c>
      <c r="B29">
        <v>0.30979499999999999</v>
      </c>
      <c r="C29">
        <v>-0.87182700000000002</v>
      </c>
      <c r="D29">
        <v>1.49142</v>
      </c>
      <c r="E29">
        <v>-1.3730000000000001E-3</v>
      </c>
      <c r="F29">
        <v>-2.398E-3</v>
      </c>
      <c r="G29">
        <v>-3.4699999999999998E-4</v>
      </c>
      <c r="H29">
        <v>-3.2750000000000001E-3</v>
      </c>
      <c r="I29">
        <v>-6.4689999999999999E-3</v>
      </c>
      <c r="J29">
        <v>-8.0000000000000007E-5</v>
      </c>
      <c r="K29">
        <v>1.8E-5</v>
      </c>
      <c r="L29">
        <v>-1.732E-3</v>
      </c>
      <c r="M29">
        <v>1.768E-3</v>
      </c>
      <c r="N29" s="1">
        <f t="shared" si="2"/>
        <v>0.78606625595014556</v>
      </c>
      <c r="O29" s="2">
        <f t="shared" si="2"/>
        <v>-2.2121525064195602</v>
      </c>
      <c r="P29" s="2">
        <f t="shared" si="2"/>
        <v>3.7842926304464761</v>
      </c>
      <c r="Q29" s="2">
        <f t="shared" si="3"/>
        <v>-0.34838166187948477</v>
      </c>
      <c r="R29" s="2">
        <f t="shared" si="3"/>
        <v>-0.60846265490677676</v>
      </c>
      <c r="S29" s="2">
        <f t="shared" si="3"/>
        <v>-8.8046931298019812E-2</v>
      </c>
      <c r="T29" s="2">
        <f t="shared" si="3"/>
        <v>-0.83099048991646951</v>
      </c>
      <c r="U29" s="2">
        <f t="shared" si="3"/>
        <v>-1.6414282379449288</v>
      </c>
      <c r="V29" s="2">
        <f t="shared" si="3"/>
        <v>-2.0299004333837425E-2</v>
      </c>
      <c r="W29" s="2">
        <f t="shared" si="3"/>
        <v>4.5672759751134205E-3</v>
      </c>
      <c r="X29" s="2">
        <f t="shared" si="3"/>
        <v>-0.43947344382758019</v>
      </c>
      <c r="Y29" s="3">
        <f t="shared" si="3"/>
        <v>0.44860799577780708</v>
      </c>
    </row>
    <row r="30" spans="1:25">
      <c r="A30">
        <f t="shared" si="4"/>
        <v>25</v>
      </c>
      <c r="B30">
        <v>0.226572</v>
      </c>
      <c r="C30">
        <v>-0.89887899999999998</v>
      </c>
      <c r="D30">
        <v>1.35202</v>
      </c>
      <c r="E30">
        <v>-1.384E-3</v>
      </c>
      <c r="F30">
        <v>-2.428E-3</v>
      </c>
      <c r="G30">
        <v>-3.4000000000000002E-4</v>
      </c>
      <c r="H30">
        <v>-2.9589999999999998E-3</v>
      </c>
      <c r="I30">
        <v>-6.0419999999999996E-3</v>
      </c>
      <c r="J30">
        <v>1.2400000000000001E-4</v>
      </c>
      <c r="K30">
        <v>3.4E-5</v>
      </c>
      <c r="L30">
        <v>-1.7129999999999999E-3</v>
      </c>
      <c r="M30">
        <v>1.7799999999999999E-3</v>
      </c>
      <c r="N30" s="1">
        <f t="shared" si="2"/>
        <v>0.57489825124077654</v>
      </c>
      <c r="O30" s="2">
        <f t="shared" si="2"/>
        <v>-2.2807935895744311</v>
      </c>
      <c r="P30" s="2">
        <f t="shared" si="2"/>
        <v>3.4305824799293592</v>
      </c>
      <c r="Q30" s="2">
        <f t="shared" si="3"/>
        <v>-0.3511727749753874</v>
      </c>
      <c r="R30" s="2">
        <f t="shared" si="3"/>
        <v>-0.61607478153196582</v>
      </c>
      <c r="S30" s="2">
        <f t="shared" si="3"/>
        <v>-8.6270768418809055E-2</v>
      </c>
      <c r="T30" s="2">
        <f t="shared" si="3"/>
        <v>-0.75080942279781171</v>
      </c>
      <c r="U30" s="2">
        <f t="shared" si="3"/>
        <v>-1.5330823023130713</v>
      </c>
      <c r="V30" s="2">
        <f t="shared" si="3"/>
        <v>3.1463456717448011E-2</v>
      </c>
      <c r="W30" s="2">
        <f t="shared" si="3"/>
        <v>8.6270768418809044E-3</v>
      </c>
      <c r="X30" s="2">
        <f t="shared" si="3"/>
        <v>-0.43465243029829376</v>
      </c>
      <c r="Y30" s="3">
        <f t="shared" si="3"/>
        <v>0.45165284642788267</v>
      </c>
    </row>
    <row r="31" spans="1:25">
      <c r="A31">
        <f t="shared" si="4"/>
        <v>26</v>
      </c>
      <c r="B31">
        <v>0.152061</v>
      </c>
      <c r="C31">
        <v>-0.91984100000000002</v>
      </c>
      <c r="D31">
        <v>1.2239599999999999</v>
      </c>
      <c r="E31">
        <v>-1.3929999999999999E-3</v>
      </c>
      <c r="F31">
        <v>-2.4550000000000002E-3</v>
      </c>
      <c r="G31">
        <v>-3.3199999999999999E-4</v>
      </c>
      <c r="H31">
        <v>-2.663E-3</v>
      </c>
      <c r="I31">
        <v>-5.6350000000000003E-3</v>
      </c>
      <c r="J31">
        <v>3.0899999999999998E-4</v>
      </c>
      <c r="K31">
        <v>4.6E-5</v>
      </c>
      <c r="L31">
        <v>-1.6949999999999999E-3</v>
      </c>
      <c r="M31">
        <v>1.787E-3</v>
      </c>
      <c r="N31" s="1">
        <f t="shared" si="2"/>
        <v>0.38583586225095656</v>
      </c>
      <c r="O31" s="2">
        <f t="shared" si="2"/>
        <v>-2.3339820556801687</v>
      </c>
      <c r="P31" s="2">
        <f t="shared" si="2"/>
        <v>3.1056461680554563</v>
      </c>
      <c r="Q31" s="2">
        <f t="shared" si="3"/>
        <v>-0.35345641296294411</v>
      </c>
      <c r="R31" s="2">
        <f t="shared" si="3"/>
        <v>-0.62292569549463594</v>
      </c>
      <c r="S31" s="2">
        <f t="shared" si="3"/>
        <v>-8.4240867985425308E-2</v>
      </c>
      <c r="T31" s="2">
        <f t="shared" si="3"/>
        <v>-0.67570310676261314</v>
      </c>
      <c r="U31" s="2">
        <f t="shared" si="3"/>
        <v>-1.4298111177646735</v>
      </c>
      <c r="V31" s="2">
        <f t="shared" si="3"/>
        <v>7.8404904239447043E-2</v>
      </c>
      <c r="W31" s="2">
        <f t="shared" si="3"/>
        <v>1.1671927491956518E-2</v>
      </c>
      <c r="X31" s="2">
        <f t="shared" si="3"/>
        <v>-0.4300851543231804</v>
      </c>
      <c r="Y31" s="3">
        <f t="shared" si="3"/>
        <v>0.45342900930709346</v>
      </c>
    </row>
    <row r="32" spans="1:25">
      <c r="A32">
        <f t="shared" si="4"/>
        <v>27</v>
      </c>
      <c r="B32">
        <v>8.5214999999999999E-2</v>
      </c>
      <c r="C32">
        <v>-0.93600499999999998</v>
      </c>
      <c r="D32">
        <v>1.10643</v>
      </c>
      <c r="E32">
        <v>-1.4009999999999999E-3</v>
      </c>
      <c r="F32">
        <v>-2.4780000000000002E-3</v>
      </c>
      <c r="G32">
        <v>-3.2299999999999999E-4</v>
      </c>
      <c r="H32">
        <v>-2.385E-3</v>
      </c>
      <c r="I32">
        <v>-5.2469999999999999E-3</v>
      </c>
      <c r="J32">
        <v>4.7600000000000002E-4</v>
      </c>
      <c r="K32">
        <v>5.5999999999999999E-5</v>
      </c>
      <c r="L32">
        <v>-1.678E-3</v>
      </c>
      <c r="M32">
        <v>1.7899999999999999E-3</v>
      </c>
      <c r="N32" s="1">
        <f t="shared" si="2"/>
        <v>0.2162224567884945</v>
      </c>
      <c r="O32" s="2">
        <f t="shared" si="2"/>
        <v>-2.374996193936687</v>
      </c>
      <c r="P32" s="2">
        <f t="shared" si="2"/>
        <v>2.8074284206359676</v>
      </c>
      <c r="Q32" s="2">
        <f t="shared" si="3"/>
        <v>-0.35548631339632791</v>
      </c>
      <c r="R32" s="2">
        <f t="shared" si="3"/>
        <v>-0.62876165924061422</v>
      </c>
      <c r="S32" s="2">
        <f t="shared" si="3"/>
        <v>-8.19572299978686E-2</v>
      </c>
      <c r="T32" s="2">
        <f t="shared" si="3"/>
        <v>-0.6051640667025282</v>
      </c>
      <c r="U32" s="2">
        <f t="shared" si="3"/>
        <v>-1.3313609467455618</v>
      </c>
      <c r="V32" s="2">
        <f t="shared" si="3"/>
        <v>0.12077907578633268</v>
      </c>
      <c r="W32" s="2">
        <f t="shared" si="3"/>
        <v>1.4209303033686196E-2</v>
      </c>
      <c r="X32" s="2">
        <f t="shared" si="3"/>
        <v>-0.42577161590224</v>
      </c>
      <c r="Y32" s="3">
        <f t="shared" si="3"/>
        <v>0.45419022196961234</v>
      </c>
    </row>
    <row r="33" spans="1:25">
      <c r="A33">
        <f t="shared" si="4"/>
        <v>28</v>
      </c>
      <c r="B33">
        <v>2.5347000000000001E-2</v>
      </c>
      <c r="C33">
        <v>-0.94836799999999999</v>
      </c>
      <c r="D33">
        <v>0.99906099999999998</v>
      </c>
      <c r="E33">
        <v>-1.4059999999999999E-3</v>
      </c>
      <c r="F33">
        <v>-2.4989999999999999E-3</v>
      </c>
      <c r="G33">
        <v>-3.1300000000000002E-4</v>
      </c>
      <c r="H33">
        <v>-2.127E-3</v>
      </c>
      <c r="I33">
        <v>-4.8799999999999998E-3</v>
      </c>
      <c r="J33">
        <v>6.2699999999999995E-4</v>
      </c>
      <c r="K33">
        <v>6.3E-5</v>
      </c>
      <c r="L33">
        <v>-1.6620000000000001E-3</v>
      </c>
      <c r="M33">
        <v>1.7880000000000001E-3</v>
      </c>
      <c r="N33" s="1">
        <f t="shared" si="2"/>
        <v>6.4314857856222152E-2</v>
      </c>
      <c r="O33" s="2">
        <f t="shared" si="2"/>
        <v>-2.4063657677590911</v>
      </c>
      <c r="P33" s="2">
        <f t="shared" si="2"/>
        <v>2.5349929460959939</v>
      </c>
      <c r="Q33" s="2">
        <f t="shared" si="3"/>
        <v>-0.35675500116719272</v>
      </c>
      <c r="R33" s="2">
        <f t="shared" si="3"/>
        <v>-0.63409014787824647</v>
      </c>
      <c r="S33" s="2">
        <f t="shared" si="3"/>
        <v>-7.9419854456138916E-2</v>
      </c>
      <c r="T33" s="2">
        <f t="shared" si="3"/>
        <v>-0.5396997777259025</v>
      </c>
      <c r="U33" s="2">
        <f t="shared" si="3"/>
        <v>-1.2382392643640827</v>
      </c>
      <c r="V33" s="2">
        <f t="shared" si="3"/>
        <v>0.15909344646645079</v>
      </c>
      <c r="W33" s="2">
        <f t="shared" si="3"/>
        <v>1.5985465912896971E-2</v>
      </c>
      <c r="X33" s="2">
        <f t="shared" si="3"/>
        <v>-0.4217118150354725</v>
      </c>
      <c r="Y33" s="3">
        <f t="shared" si="3"/>
        <v>0.45368274686126647</v>
      </c>
    </row>
    <row r="34" spans="1:25">
      <c r="A34">
        <f t="shared" si="4"/>
        <v>29</v>
      </c>
      <c r="B34">
        <v>-2.8188000000000001E-2</v>
      </c>
      <c r="C34">
        <v>-0.95787599999999995</v>
      </c>
      <c r="D34">
        <v>0.90149999999999997</v>
      </c>
      <c r="E34">
        <v>-1.41E-3</v>
      </c>
      <c r="F34">
        <v>-2.5170000000000001E-3</v>
      </c>
      <c r="G34">
        <v>-3.0299999999999999E-4</v>
      </c>
      <c r="H34">
        <v>-1.8860000000000001E-3</v>
      </c>
      <c r="I34">
        <v>-4.535E-3</v>
      </c>
      <c r="J34">
        <v>7.6199999999999998E-4</v>
      </c>
      <c r="K34">
        <v>6.7000000000000002E-5</v>
      </c>
      <c r="L34">
        <v>-1.647E-3</v>
      </c>
      <c r="M34">
        <v>1.7819999999999999E-3</v>
      </c>
      <c r="N34" s="1">
        <f t="shared" si="2"/>
        <v>-7.1523541770276158E-2</v>
      </c>
      <c r="O34" s="2">
        <f t="shared" si="2"/>
        <v>-2.430491134409857</v>
      </c>
      <c r="P34" s="2">
        <f t="shared" si="2"/>
        <v>2.2874440508693046</v>
      </c>
      <c r="Q34" s="2">
        <f t="shared" si="3"/>
        <v>-0.35776995138388462</v>
      </c>
      <c r="R34" s="2">
        <f t="shared" si="3"/>
        <v>-0.63865742385336</v>
      </c>
      <c r="S34" s="2">
        <f t="shared" si="3"/>
        <v>-7.6882478914409247E-2</v>
      </c>
      <c r="T34" s="2">
        <f t="shared" si="3"/>
        <v>-0.4785490271702173</v>
      </c>
      <c r="U34" s="2">
        <f t="shared" si="3"/>
        <v>-1.1506998081744091</v>
      </c>
      <c r="V34" s="2">
        <f t="shared" si="3"/>
        <v>0.19334801627980147</v>
      </c>
      <c r="W34" s="2">
        <f t="shared" si="3"/>
        <v>1.7000416129588844E-2</v>
      </c>
      <c r="X34" s="2">
        <f t="shared" si="3"/>
        <v>-0.41790575172287797</v>
      </c>
      <c r="Y34" s="3">
        <f t="shared" si="3"/>
        <v>0.45216032153622859</v>
      </c>
    </row>
    <row r="35" spans="1:25">
      <c r="A35">
        <f t="shared" si="4"/>
        <v>30</v>
      </c>
      <c r="B35">
        <v>-7.6088000000000003E-2</v>
      </c>
      <c r="C35">
        <v>-0.96546299999999996</v>
      </c>
      <c r="D35">
        <v>0.81328699999999998</v>
      </c>
      <c r="E35">
        <v>-1.4120000000000001E-3</v>
      </c>
      <c r="F35">
        <v>-2.5330000000000001E-3</v>
      </c>
      <c r="G35">
        <v>-2.92E-4</v>
      </c>
      <c r="H35">
        <v>-1.663E-3</v>
      </c>
      <c r="I35">
        <v>-4.2100000000000002E-3</v>
      </c>
      <c r="J35">
        <v>8.83E-4</v>
      </c>
      <c r="K35">
        <v>6.8999999999999997E-5</v>
      </c>
      <c r="L35">
        <v>-1.634E-3</v>
      </c>
      <c r="M35">
        <v>1.7719999999999999E-3</v>
      </c>
      <c r="N35" s="1">
        <f t="shared" si="2"/>
        <v>-0.19306383021912774</v>
      </c>
      <c r="O35" s="2">
        <f t="shared" si="2"/>
        <v>-2.44974220264496</v>
      </c>
      <c r="P35" s="2">
        <f t="shared" si="2"/>
        <v>2.0636145422067047</v>
      </c>
      <c r="Q35" s="2">
        <f t="shared" si="3"/>
        <v>-0.35827742649223049</v>
      </c>
      <c r="R35" s="2">
        <f t="shared" si="3"/>
        <v>-0.64271722472012749</v>
      </c>
      <c r="S35" s="2">
        <f t="shared" si="3"/>
        <v>-7.4091365818506602E-2</v>
      </c>
      <c r="T35" s="2">
        <f t="shared" si="3"/>
        <v>-0.42196555258964547</v>
      </c>
      <c r="U35" s="2">
        <f t="shared" si="3"/>
        <v>-1.0682351030681945</v>
      </c>
      <c r="V35" s="2">
        <f t="shared" si="3"/>
        <v>0.22405026033473058</v>
      </c>
      <c r="W35" s="2">
        <f t="shared" si="3"/>
        <v>1.7507891237934777E-2</v>
      </c>
      <c r="X35" s="2">
        <f t="shared" si="3"/>
        <v>-0.41460716351862936</v>
      </c>
      <c r="Y35" s="3">
        <f t="shared" si="3"/>
        <v>0.44962294599449892</v>
      </c>
    </row>
    <row r="36" spans="1:25">
      <c r="A36">
        <f t="shared" si="4"/>
        <v>31</v>
      </c>
      <c r="B36">
        <v>-0.118949</v>
      </c>
      <c r="C36">
        <v>-0.97189400000000004</v>
      </c>
      <c r="D36">
        <v>0.73399499999999995</v>
      </c>
      <c r="E36">
        <v>-1.413E-3</v>
      </c>
      <c r="F36">
        <v>-2.545E-3</v>
      </c>
      <c r="G36">
        <v>-2.81E-4</v>
      </c>
      <c r="H36">
        <v>-1.457E-3</v>
      </c>
      <c r="I36">
        <v>-3.9050000000000001E-3</v>
      </c>
      <c r="J36">
        <v>9.9099999999999991E-4</v>
      </c>
      <c r="K36">
        <v>6.8999999999999997E-5</v>
      </c>
      <c r="L36">
        <v>-1.621E-3</v>
      </c>
      <c r="M36">
        <v>1.7600000000000001E-3</v>
      </c>
      <c r="N36" s="1">
        <f t="shared" si="2"/>
        <v>-0.30181828331320348</v>
      </c>
      <c r="O36" s="2">
        <f t="shared" si="2"/>
        <v>-2.4660600647538238</v>
      </c>
      <c r="P36" s="2">
        <f t="shared" si="2"/>
        <v>1.8624209607518749</v>
      </c>
      <c r="Q36" s="2">
        <f t="shared" si="3"/>
        <v>-0.35853116404640351</v>
      </c>
      <c r="R36" s="2">
        <f t="shared" si="3"/>
        <v>-0.64576207537020303</v>
      </c>
      <c r="S36" s="2">
        <f t="shared" si="3"/>
        <v>-7.1300252722603943E-2</v>
      </c>
      <c r="T36" s="2">
        <f t="shared" si="3"/>
        <v>-0.36969561643001408</v>
      </c>
      <c r="U36" s="2">
        <f t="shared" si="3"/>
        <v>-0.9908451490454393</v>
      </c>
      <c r="V36" s="2">
        <f t="shared" si="3"/>
        <v>0.25145391618541107</v>
      </c>
      <c r="W36" s="2">
        <f t="shared" si="3"/>
        <v>1.7507891237934777E-2</v>
      </c>
      <c r="X36" s="2">
        <f t="shared" si="3"/>
        <v>-0.41130857531438075</v>
      </c>
      <c r="Y36" s="3">
        <f t="shared" si="3"/>
        <v>0.44657809534442339</v>
      </c>
    </row>
    <row r="37" spans="1:25">
      <c r="A37">
        <f t="shared" si="4"/>
        <v>32</v>
      </c>
      <c r="B37">
        <v>-0.15726599999999999</v>
      </c>
      <c r="C37">
        <v>-0.97777599999999998</v>
      </c>
      <c r="D37">
        <v>0.66324300000000003</v>
      </c>
      <c r="E37">
        <v>-1.413E-3</v>
      </c>
      <c r="F37">
        <v>-2.5560000000000001E-3</v>
      </c>
      <c r="G37">
        <v>-2.6899999999999998E-4</v>
      </c>
      <c r="H37">
        <v>-1.2669999999999999E-3</v>
      </c>
      <c r="I37">
        <v>-3.6219999999999998E-3</v>
      </c>
      <c r="J37">
        <v>1.088E-3</v>
      </c>
      <c r="K37">
        <v>6.7000000000000002E-5</v>
      </c>
      <c r="L37">
        <v>-1.609E-3</v>
      </c>
      <c r="M37">
        <v>1.7440000000000001E-3</v>
      </c>
      <c r="N37" s="1">
        <f t="shared" si="2"/>
        <v>-0.3990429019456595</v>
      </c>
      <c r="O37" s="2">
        <f t="shared" si="2"/>
        <v>-2.4809849076902775</v>
      </c>
      <c r="P37" s="2">
        <f t="shared" si="2"/>
        <v>1.6828965664234168</v>
      </c>
      <c r="Q37" s="2">
        <f t="shared" si="3"/>
        <v>-0.35853116404640351</v>
      </c>
      <c r="R37" s="2">
        <f t="shared" si="3"/>
        <v>-0.64855318846610566</v>
      </c>
      <c r="S37" s="2">
        <f t="shared" si="3"/>
        <v>-6.8255402072528323E-2</v>
      </c>
      <c r="T37" s="2">
        <f t="shared" si="3"/>
        <v>-0.32148548113715014</v>
      </c>
      <c r="U37" s="2">
        <f t="shared" si="3"/>
        <v>-0.91903742121448928</v>
      </c>
      <c r="V37" s="2">
        <f t="shared" si="3"/>
        <v>0.27606645894018894</v>
      </c>
      <c r="W37" s="2">
        <f t="shared" si="3"/>
        <v>1.7000416129588844E-2</v>
      </c>
      <c r="X37" s="2">
        <f t="shared" si="3"/>
        <v>-0.40826372466430516</v>
      </c>
      <c r="Y37" s="3">
        <f t="shared" si="3"/>
        <v>0.44251829447765584</v>
      </c>
    </row>
    <row r="38" spans="1:25">
      <c r="A38">
        <f t="shared" si="4"/>
        <v>33</v>
      </c>
      <c r="B38">
        <v>-0.19148200000000001</v>
      </c>
      <c r="C38">
        <v>-0.983599</v>
      </c>
      <c r="D38">
        <v>0.600634</v>
      </c>
      <c r="E38">
        <v>-1.4109999999999999E-3</v>
      </c>
      <c r="F38">
        <v>-2.5639999999999999E-3</v>
      </c>
      <c r="G38">
        <v>-2.5700000000000001E-4</v>
      </c>
      <c r="H38">
        <v>-1.0920000000000001E-3</v>
      </c>
      <c r="I38">
        <v>-3.359E-3</v>
      </c>
      <c r="J38">
        <v>1.175E-3</v>
      </c>
      <c r="K38">
        <v>6.3999999999999997E-5</v>
      </c>
      <c r="L38">
        <v>-1.598E-3</v>
      </c>
      <c r="M38">
        <v>1.725E-3</v>
      </c>
      <c r="N38" s="1">
        <f t="shared" si="2"/>
        <v>-0.4858617434814822</v>
      </c>
      <c r="O38" s="2">
        <f t="shared" si="2"/>
        <v>-2.4957600454697695</v>
      </c>
      <c r="P38" s="2">
        <f t="shared" si="2"/>
        <v>1.5240340211312633</v>
      </c>
      <c r="Q38" s="2">
        <f t="shared" si="3"/>
        <v>-0.35802368893805758</v>
      </c>
      <c r="R38" s="2">
        <f t="shared" si="3"/>
        <v>-0.65058308889948935</v>
      </c>
      <c r="S38" s="2">
        <f t="shared" si="3"/>
        <v>-6.5210551422452731E-2</v>
      </c>
      <c r="T38" s="2">
        <f t="shared" si="3"/>
        <v>-0.27708140915688084</v>
      </c>
      <c r="U38" s="2">
        <f t="shared" si="3"/>
        <v>-0.85230444446699871</v>
      </c>
      <c r="V38" s="2">
        <f t="shared" si="3"/>
        <v>0.29814162615323719</v>
      </c>
      <c r="W38" s="2">
        <f t="shared" si="3"/>
        <v>1.6239203467069939E-2</v>
      </c>
      <c r="X38" s="2">
        <f t="shared" si="3"/>
        <v>-0.40547261156840253</v>
      </c>
      <c r="Y38" s="3">
        <f t="shared" si="3"/>
        <v>0.4376972809483694</v>
      </c>
    </row>
    <row r="39" spans="1:25">
      <c r="A39">
        <f t="shared" si="4"/>
        <v>34</v>
      </c>
      <c r="B39">
        <v>-0.22201100000000001</v>
      </c>
      <c r="C39">
        <v>-0.98974200000000001</v>
      </c>
      <c r="D39">
        <v>0.54571999999999998</v>
      </c>
      <c r="E39">
        <v>-1.408E-3</v>
      </c>
      <c r="F39">
        <v>-2.5709999999999999E-3</v>
      </c>
      <c r="G39">
        <v>-2.4499999999999999E-4</v>
      </c>
      <c r="H39">
        <v>-9.3099999999999997E-4</v>
      </c>
      <c r="I39">
        <v>-3.1150000000000001E-3</v>
      </c>
      <c r="J39">
        <v>1.253E-3</v>
      </c>
      <c r="K39">
        <v>5.8E-5</v>
      </c>
      <c r="L39">
        <v>-1.588E-3</v>
      </c>
      <c r="M39">
        <v>1.7049999999999999E-3</v>
      </c>
      <c r="N39" s="1">
        <f t="shared" si="2"/>
        <v>-0.56332528139494753</v>
      </c>
      <c r="O39" s="2">
        <f t="shared" si="2"/>
        <v>-2.5113471434226149</v>
      </c>
      <c r="P39" s="2">
        <f t="shared" si="2"/>
        <v>1.3846965806327198</v>
      </c>
      <c r="Q39" s="2">
        <f t="shared" si="3"/>
        <v>-0.3572624762755387</v>
      </c>
      <c r="R39" s="2">
        <f t="shared" si="3"/>
        <v>-0.65235925177870013</v>
      </c>
      <c r="S39" s="2">
        <f t="shared" si="3"/>
        <v>-6.2165700772377111E-2</v>
      </c>
      <c r="T39" s="2">
        <f t="shared" si="3"/>
        <v>-0.23622966293503303</v>
      </c>
      <c r="U39" s="2">
        <f t="shared" si="3"/>
        <v>-0.79039248124879469</v>
      </c>
      <c r="V39" s="2">
        <f t="shared" si="3"/>
        <v>0.31793315537872863</v>
      </c>
      <c r="W39" s="2">
        <f t="shared" si="3"/>
        <v>1.4716778142032131E-2</v>
      </c>
      <c r="X39" s="2">
        <f t="shared" si="3"/>
        <v>-0.40293523602667286</v>
      </c>
      <c r="Y39" s="3">
        <f t="shared" si="3"/>
        <v>0.43262252986491007</v>
      </c>
    </row>
    <row r="40" spans="1:25">
      <c r="A40">
        <f t="shared" si="4"/>
        <v>35</v>
      </c>
      <c r="B40">
        <v>-0.249218</v>
      </c>
      <c r="C40">
        <v>-0.99644900000000003</v>
      </c>
      <c r="D40">
        <v>0.49801299999999998</v>
      </c>
      <c r="E40">
        <v>-1.4040000000000001E-3</v>
      </c>
      <c r="F40">
        <v>-2.575E-3</v>
      </c>
      <c r="G40">
        <v>-2.32E-4</v>
      </c>
      <c r="H40">
        <v>-7.8299999999999995E-4</v>
      </c>
      <c r="I40">
        <v>-2.8909999999999999E-3</v>
      </c>
      <c r="J40">
        <v>1.3240000000000001E-3</v>
      </c>
      <c r="K40">
        <v>5.1E-5</v>
      </c>
      <c r="L40">
        <v>-1.5790000000000001E-3</v>
      </c>
      <c r="M40">
        <v>1.6819999999999999E-3</v>
      </c>
      <c r="N40" s="1">
        <f t="shared" si="2"/>
        <v>-0.63235965775878689</v>
      </c>
      <c r="O40" s="2">
        <f t="shared" si="2"/>
        <v>-2.528365321180996</v>
      </c>
      <c r="P40" s="2">
        <f t="shared" si="2"/>
        <v>1.263646005663422</v>
      </c>
      <c r="Q40" s="2">
        <f t="shared" si="3"/>
        <v>-0.3562475260588468</v>
      </c>
      <c r="R40" s="2">
        <f t="shared" si="3"/>
        <v>-0.65337420199539209</v>
      </c>
      <c r="S40" s="2">
        <f t="shared" si="3"/>
        <v>-5.8867112568128523E-2</v>
      </c>
      <c r="T40" s="2">
        <f t="shared" si="3"/>
        <v>-0.19867650491743377</v>
      </c>
      <c r="U40" s="2">
        <f t="shared" si="3"/>
        <v>-0.73355526911404978</v>
      </c>
      <c r="V40" s="2">
        <f t="shared" si="3"/>
        <v>0.33594852172500939</v>
      </c>
      <c r="W40" s="2">
        <f t="shared" si="3"/>
        <v>1.2940615262821359E-2</v>
      </c>
      <c r="X40" s="2">
        <f t="shared" si="3"/>
        <v>-0.40065159803911615</v>
      </c>
      <c r="Y40" s="3">
        <f t="shared" si="3"/>
        <v>0.42678656611893179</v>
      </c>
    </row>
    <row r="41" spans="1:25">
      <c r="A41">
        <f t="shared" si="4"/>
        <v>36</v>
      </c>
      <c r="B41">
        <v>-0.27342300000000003</v>
      </c>
      <c r="C41">
        <v>-1.0038400000000001</v>
      </c>
      <c r="D41">
        <v>0.45699499999999998</v>
      </c>
      <c r="E41">
        <v>-1.3990000000000001E-3</v>
      </c>
      <c r="F41">
        <v>-2.578E-3</v>
      </c>
      <c r="G41">
        <v>-2.2000000000000001E-4</v>
      </c>
      <c r="H41">
        <v>-6.4899999999999995E-4</v>
      </c>
      <c r="I41">
        <v>-2.6849999999999999E-3</v>
      </c>
      <c r="J41">
        <v>1.3879999999999999E-3</v>
      </c>
      <c r="K41" s="13">
        <v>4.3000000000000002E-5</v>
      </c>
      <c r="L41">
        <v>-1.57E-3</v>
      </c>
      <c r="M41">
        <v>1.6570000000000001E-3</v>
      </c>
      <c r="N41" s="1">
        <f t="shared" si="2"/>
        <v>-0.69377683274635382</v>
      </c>
      <c r="O41" s="2">
        <f t="shared" si="2"/>
        <v>-2.5471190638099199</v>
      </c>
      <c r="P41" s="2">
        <f t="shared" si="2"/>
        <v>1.1595679356927542</v>
      </c>
      <c r="Q41" s="2">
        <f t="shared" si="3"/>
        <v>-0.35497883828798193</v>
      </c>
      <c r="R41" s="2">
        <f t="shared" si="3"/>
        <v>-0.65413541465791092</v>
      </c>
      <c r="S41" s="2">
        <f t="shared" si="3"/>
        <v>-5.5822261918052923E-2</v>
      </c>
      <c r="T41" s="2">
        <f t="shared" si="3"/>
        <v>-0.16467567265825608</v>
      </c>
      <c r="U41" s="2">
        <f t="shared" si="3"/>
        <v>-0.6812853329544184</v>
      </c>
      <c r="V41" s="2">
        <f t="shared" si="3"/>
        <v>0.35218772519207925</v>
      </c>
      <c r="W41" s="2">
        <f t="shared" si="3"/>
        <v>1.0910714829437616E-2</v>
      </c>
      <c r="X41" s="2">
        <f t="shared" si="3"/>
        <v>-0.39836796005155944</v>
      </c>
      <c r="Y41" s="3">
        <f t="shared" si="3"/>
        <v>0.4204431272646077</v>
      </c>
    </row>
    <row r="42" spans="1:25">
      <c r="A42">
        <f t="shared" si="4"/>
        <v>37</v>
      </c>
      <c r="B42">
        <v>-0.29491299999999998</v>
      </c>
      <c r="C42">
        <v>-1.0119400000000001</v>
      </c>
      <c r="D42">
        <v>0.42210900000000001</v>
      </c>
      <c r="E42">
        <v>-1.3929999999999999E-3</v>
      </c>
      <c r="F42">
        <v>-2.5790000000000001E-3</v>
      </c>
      <c r="G42">
        <v>-2.0699999999999999E-4</v>
      </c>
      <c r="H42">
        <v>-5.2499999999999997E-4</v>
      </c>
      <c r="I42">
        <v>-2.4970000000000001E-3</v>
      </c>
      <c r="J42">
        <v>1.4469999999999999E-3</v>
      </c>
      <c r="K42">
        <v>3.4E-5</v>
      </c>
      <c r="L42">
        <v>-1.562E-3</v>
      </c>
      <c r="M42">
        <v>1.6310000000000001E-3</v>
      </c>
      <c r="N42" s="1">
        <f t="shared" si="2"/>
        <v>-0.74830503313812446</v>
      </c>
      <c r="O42" s="2">
        <f t="shared" si="2"/>
        <v>-2.5676718056979304</v>
      </c>
      <c r="P42" s="2">
        <f t="shared" si="2"/>
        <v>1.0710490525439726</v>
      </c>
      <c r="Q42" s="2">
        <f t="shared" si="3"/>
        <v>-0.35345641296294411</v>
      </c>
      <c r="R42" s="2">
        <f t="shared" si="3"/>
        <v>-0.65438915221208394</v>
      </c>
      <c r="S42" s="2">
        <f t="shared" si="3"/>
        <v>-5.2523673713804335E-2</v>
      </c>
      <c r="T42" s="2">
        <f t="shared" si="3"/>
        <v>-0.13321221594080809</v>
      </c>
      <c r="U42" s="2">
        <f t="shared" si="3"/>
        <v>-0.63358267276990055</v>
      </c>
      <c r="V42" s="2">
        <f t="shared" si="3"/>
        <v>0.36715824088828436</v>
      </c>
      <c r="W42" s="2">
        <f t="shared" si="3"/>
        <v>8.6270768418809044E-3</v>
      </c>
      <c r="X42" s="2">
        <f t="shared" si="3"/>
        <v>-0.3963380596181757</v>
      </c>
      <c r="Y42" s="3">
        <f t="shared" si="3"/>
        <v>0.41384595085611048</v>
      </c>
    </row>
    <row r="43" spans="1:25">
      <c r="A43">
        <f t="shared" si="4"/>
        <v>38</v>
      </c>
      <c r="B43">
        <v>-0.31395200000000001</v>
      </c>
      <c r="C43">
        <v>-1.02068</v>
      </c>
      <c r="D43">
        <v>0.39277200000000001</v>
      </c>
      <c r="E43">
        <v>-1.3860000000000001E-3</v>
      </c>
      <c r="F43">
        <v>-2.578E-3</v>
      </c>
      <c r="G43">
        <v>-1.94E-4</v>
      </c>
      <c r="H43">
        <v>-4.1300000000000001E-4</v>
      </c>
      <c r="I43">
        <v>-2.3270000000000001E-3</v>
      </c>
      <c r="J43">
        <v>1.5009999999999999E-3</v>
      </c>
      <c r="K43">
        <v>2.4000000000000001E-5</v>
      </c>
      <c r="L43">
        <v>-1.555E-3</v>
      </c>
      <c r="M43">
        <v>1.603E-3</v>
      </c>
      <c r="N43" s="1">
        <f t="shared" si="2"/>
        <v>-0.7966141260771159</v>
      </c>
      <c r="O43" s="2">
        <f t="shared" si="2"/>
        <v>-2.5898484679326477</v>
      </c>
      <c r="P43" s="2">
        <f t="shared" si="2"/>
        <v>0.99661006627624904</v>
      </c>
      <c r="Q43" s="2">
        <f t="shared" si="3"/>
        <v>-0.35168025008373338</v>
      </c>
      <c r="R43" s="2">
        <f t="shared" si="3"/>
        <v>-0.65413541465791092</v>
      </c>
      <c r="S43" s="2">
        <f t="shared" si="3"/>
        <v>-4.9225085509555754E-2</v>
      </c>
      <c r="T43" s="2">
        <f t="shared" si="3"/>
        <v>-0.10479360987343571</v>
      </c>
      <c r="U43" s="2">
        <f t="shared" si="3"/>
        <v>-0.59044728856049611</v>
      </c>
      <c r="V43" s="2">
        <f t="shared" si="3"/>
        <v>0.38086006881362461</v>
      </c>
      <c r="W43" s="2">
        <f t="shared" si="3"/>
        <v>6.089701300151228E-3</v>
      </c>
      <c r="X43" s="2">
        <f t="shared" si="3"/>
        <v>-0.39456189673896491</v>
      </c>
      <c r="Y43" s="3">
        <f t="shared" si="3"/>
        <v>0.40674129933926739</v>
      </c>
    </row>
    <row r="44" spans="1:25">
      <c r="A44">
        <f t="shared" si="4"/>
        <v>39</v>
      </c>
      <c r="B44">
        <v>-0.33077200000000001</v>
      </c>
      <c r="C44">
        <v>-1.02993</v>
      </c>
      <c r="D44">
        <v>0.36838900000000002</v>
      </c>
      <c r="E44">
        <v>-1.379E-3</v>
      </c>
      <c r="F44">
        <v>-2.5760000000000002E-3</v>
      </c>
      <c r="G44">
        <v>-1.8100000000000001E-4</v>
      </c>
      <c r="H44">
        <v>-3.1100000000000002E-4</v>
      </c>
      <c r="I44">
        <v>-2.173E-3</v>
      </c>
      <c r="J44">
        <v>1.5510000000000001E-3</v>
      </c>
      <c r="K44">
        <v>1.2999999999999999E-5</v>
      </c>
      <c r="L44">
        <v>-1.549E-3</v>
      </c>
      <c r="M44">
        <v>1.5740000000000001E-3</v>
      </c>
      <c r="N44" s="1">
        <f t="shared" si="2"/>
        <v>-0.83929278268900909</v>
      </c>
      <c r="O44" s="2">
        <f t="shared" si="2"/>
        <v>-2.6133191916936473</v>
      </c>
      <c r="P44" s="2">
        <f t="shared" si="2"/>
        <v>0.93474123844225443</v>
      </c>
      <c r="Q44" s="2">
        <f t="shared" si="3"/>
        <v>-0.3499040872045226</v>
      </c>
      <c r="R44" s="2">
        <f t="shared" si="3"/>
        <v>-0.653627939549565</v>
      </c>
      <c r="S44" s="2">
        <f t="shared" si="3"/>
        <v>-4.5926497305307172E-2</v>
      </c>
      <c r="T44" s="2">
        <f t="shared" si="3"/>
        <v>-7.8912379347792994E-2</v>
      </c>
      <c r="U44" s="2">
        <f t="shared" si="3"/>
        <v>-0.55137170521785905</v>
      </c>
      <c r="V44" s="2">
        <f t="shared" si="3"/>
        <v>0.39354694652227307</v>
      </c>
      <c r="W44" s="2">
        <f t="shared" si="3"/>
        <v>3.298588204248581E-3</v>
      </c>
      <c r="X44" s="2">
        <f t="shared" si="3"/>
        <v>-0.39303947141392714</v>
      </c>
      <c r="Y44" s="3">
        <f t="shared" si="3"/>
        <v>0.39938291026825135</v>
      </c>
    </row>
    <row r="45" spans="1:25">
      <c r="A45">
        <f t="shared" si="4"/>
        <v>40</v>
      </c>
      <c r="B45">
        <v>-0.345584</v>
      </c>
      <c r="C45">
        <v>-1.0395399999999999</v>
      </c>
      <c r="D45">
        <v>0.34837000000000001</v>
      </c>
      <c r="E45">
        <v>-1.3699999999999999E-3</v>
      </c>
      <c r="F45">
        <v>-2.5730000000000002E-3</v>
      </c>
      <c r="G45">
        <v>-1.6799999999999999E-4</v>
      </c>
      <c r="H45">
        <v>-2.1800000000000001E-4</v>
      </c>
      <c r="I45">
        <v>-2.0339999999999998E-3</v>
      </c>
      <c r="J45">
        <v>1.598E-3</v>
      </c>
      <c r="K45">
        <v>7.1999999999999999E-7</v>
      </c>
      <c r="L45">
        <v>-1.5430000000000001E-3</v>
      </c>
      <c r="M45">
        <v>1.5449999999999999E-3</v>
      </c>
      <c r="N45" s="1">
        <f t="shared" si="2"/>
        <v>-0.87687638921310906</v>
      </c>
      <c r="O45" s="2">
        <f t="shared" si="2"/>
        <v>-2.6377033706496693</v>
      </c>
      <c r="P45" s="2">
        <f t="shared" si="2"/>
        <v>0.88394551747236794</v>
      </c>
      <c r="Q45" s="2">
        <f t="shared" si="3"/>
        <v>-0.34762044921696583</v>
      </c>
      <c r="R45" s="2">
        <f t="shared" si="3"/>
        <v>-0.65286672688704617</v>
      </c>
      <c r="S45" s="2">
        <f t="shared" si="3"/>
        <v>-4.2627909101058584E-2</v>
      </c>
      <c r="T45" s="2">
        <f t="shared" si="3"/>
        <v>-5.531478680970698E-2</v>
      </c>
      <c r="U45" s="2">
        <f t="shared" si="3"/>
        <v>-0.51610218518781636</v>
      </c>
      <c r="V45" s="2">
        <f t="shared" si="3"/>
        <v>0.40547261156840253</v>
      </c>
      <c r="W45" s="2">
        <f t="shared" si="3"/>
        <v>1.8269103900453681E-4</v>
      </c>
      <c r="X45" s="2">
        <f t="shared" si="3"/>
        <v>-0.39151704608888938</v>
      </c>
      <c r="Y45" s="3">
        <f t="shared" si="3"/>
        <v>0.39202452119723524</v>
      </c>
    </row>
    <row r="46" spans="1:25">
      <c r="A46">
        <f t="shared" si="4"/>
        <v>41</v>
      </c>
      <c r="B46">
        <v>-0.35857499999999998</v>
      </c>
      <c r="C46">
        <v>-1.0492900000000001</v>
      </c>
      <c r="D46">
        <v>0.33214300000000002</v>
      </c>
      <c r="E46">
        <v>-1.361E-3</v>
      </c>
      <c r="F46">
        <v>-2.568E-3</v>
      </c>
      <c r="G46">
        <v>-1.55E-4</v>
      </c>
      <c r="H46">
        <v>-1.34E-4</v>
      </c>
      <c r="I46">
        <v>-1.91E-3</v>
      </c>
      <c r="J46">
        <v>1.642E-3</v>
      </c>
      <c r="K46">
        <v>-1.2E-5</v>
      </c>
      <c r="L46">
        <v>-1.5380000000000001E-3</v>
      </c>
      <c r="M46">
        <v>1.5139999999999999E-3</v>
      </c>
      <c r="N46" s="1">
        <f t="shared" si="2"/>
        <v>-0.90983943487571917</v>
      </c>
      <c r="O46" s="2">
        <f t="shared" si="2"/>
        <v>-2.6624427821815337</v>
      </c>
      <c r="P46" s="2">
        <f t="shared" si="2"/>
        <v>0.84277152455672044</v>
      </c>
      <c r="Q46" s="2">
        <f t="shared" si="3"/>
        <v>-0.34533681122940918</v>
      </c>
      <c r="R46" s="2">
        <f t="shared" si="3"/>
        <v>-0.65159803911618119</v>
      </c>
      <c r="S46" s="2">
        <f t="shared" si="3"/>
        <v>-3.9329320896810009E-2</v>
      </c>
      <c r="T46" s="2">
        <f t="shared" si="3"/>
        <v>-3.4000832259177688E-2</v>
      </c>
      <c r="U46" s="2">
        <f t="shared" si="3"/>
        <v>-0.48463872847036849</v>
      </c>
      <c r="V46" s="2">
        <f t="shared" si="3"/>
        <v>0.41663706395201316</v>
      </c>
      <c r="W46" s="2">
        <f t="shared" si="3"/>
        <v>-3.044850650075614E-3</v>
      </c>
      <c r="X46" s="2">
        <f t="shared" si="3"/>
        <v>-0.39024835831802451</v>
      </c>
      <c r="Y46" s="3">
        <f t="shared" si="3"/>
        <v>0.38415865701787327</v>
      </c>
    </row>
    <row r="47" spans="1:25">
      <c r="A47">
        <f t="shared" si="4"/>
        <v>42</v>
      </c>
      <c r="B47">
        <v>-0.36991499999999999</v>
      </c>
      <c r="C47">
        <v>-1.0589999999999999</v>
      </c>
      <c r="D47">
        <v>0.31916699999999998</v>
      </c>
      <c r="E47">
        <v>-1.3519999999999999E-3</v>
      </c>
      <c r="F47">
        <v>-2.562E-3</v>
      </c>
      <c r="G47">
        <v>-1.4200000000000001E-4</v>
      </c>
      <c r="H47">
        <v>-5.8E-5</v>
      </c>
      <c r="I47">
        <v>-1.8E-3</v>
      </c>
      <c r="J47">
        <v>1.684E-3</v>
      </c>
      <c r="K47">
        <v>-2.5000000000000001E-5</v>
      </c>
      <c r="L47">
        <v>-1.534E-3</v>
      </c>
      <c r="M47">
        <v>1.4840000000000001E-3</v>
      </c>
      <c r="N47" s="1">
        <f t="shared" si="2"/>
        <v>-0.93861327351893376</v>
      </c>
      <c r="O47" s="2">
        <f t="shared" si="2"/>
        <v>-2.6870806986917288</v>
      </c>
      <c r="P47" s="2">
        <f t="shared" si="2"/>
        <v>0.80984653952723606</v>
      </c>
      <c r="Q47" s="2">
        <f t="shared" si="3"/>
        <v>-0.34305317324185242</v>
      </c>
      <c r="R47" s="2">
        <f t="shared" si="3"/>
        <v>-0.65007561379114343</v>
      </c>
      <c r="S47" s="2">
        <f t="shared" si="3"/>
        <v>-3.6030732692561428E-2</v>
      </c>
      <c r="T47" s="2">
        <f t="shared" si="3"/>
        <v>-1.4716778142032131E-2</v>
      </c>
      <c r="U47" s="2">
        <f t="shared" si="3"/>
        <v>-0.45672759751134201</v>
      </c>
      <c r="V47" s="2">
        <f t="shared" si="3"/>
        <v>0.42729404122727777</v>
      </c>
      <c r="W47" s="2">
        <f t="shared" ref="W47:Y65" si="5">100*K47*$Q$3</f>
        <v>-6.3434388543241946E-3</v>
      </c>
      <c r="X47" s="2">
        <f t="shared" si="5"/>
        <v>-0.38923340810133261</v>
      </c>
      <c r="Y47" s="3">
        <f t="shared" si="5"/>
        <v>0.37654653039268421</v>
      </c>
    </row>
    <row r="48" spans="1:25">
      <c r="A48">
        <f t="shared" si="4"/>
        <v>43</v>
      </c>
      <c r="B48">
        <v>-0.37975700000000001</v>
      </c>
      <c r="C48">
        <v>-1.0684499999999999</v>
      </c>
      <c r="D48">
        <v>0.30893700000000002</v>
      </c>
      <c r="E48">
        <v>-1.3420000000000001E-3</v>
      </c>
      <c r="F48">
        <v>-2.555E-3</v>
      </c>
      <c r="G48">
        <v>-1.2899999999999999E-4</v>
      </c>
      <c r="H48">
        <v>1.0000000000000001E-5</v>
      </c>
      <c r="I48">
        <v>-1.702E-3</v>
      </c>
      <c r="J48">
        <v>1.7229999999999999E-3</v>
      </c>
      <c r="K48">
        <v>-3.8999999999999999E-5</v>
      </c>
      <c r="L48">
        <v>-1.5299999999999999E-3</v>
      </c>
      <c r="M48">
        <v>1.4519999999999999E-3</v>
      </c>
      <c r="N48" s="1">
        <f t="shared" si="2"/>
        <v>-0.96358612360063733</v>
      </c>
      <c r="O48" s="2">
        <f t="shared" si="2"/>
        <v>-2.7110588975610743</v>
      </c>
      <c r="P48" s="2">
        <f t="shared" si="2"/>
        <v>0.78388918773534155</v>
      </c>
      <c r="Q48" s="2">
        <f t="shared" ref="Q48:V65" si="6">100*E48*$Q$3</f>
        <v>-0.3405157977001228</v>
      </c>
      <c r="R48" s="2">
        <f t="shared" si="6"/>
        <v>-0.64829945091193275</v>
      </c>
      <c r="S48" s="2">
        <f t="shared" si="6"/>
        <v>-3.2732144488312839E-2</v>
      </c>
      <c r="T48" s="2">
        <f t="shared" si="6"/>
        <v>2.5373755417296782E-3</v>
      </c>
      <c r="U48" s="2">
        <f t="shared" si="6"/>
        <v>-0.43186131720239118</v>
      </c>
      <c r="V48" s="2">
        <f t="shared" si="6"/>
        <v>0.43718980584002348</v>
      </c>
      <c r="W48" s="2">
        <f t="shared" si="5"/>
        <v>-9.8957646127457444E-3</v>
      </c>
      <c r="X48" s="2">
        <f t="shared" si="5"/>
        <v>-0.38821845788464071</v>
      </c>
      <c r="Y48" s="3">
        <f t="shared" si="5"/>
        <v>0.36842692865914922</v>
      </c>
    </row>
    <row r="49" spans="1:34">
      <c r="A49">
        <f t="shared" si="4"/>
        <v>44</v>
      </c>
      <c r="B49">
        <v>-0.38823999999999997</v>
      </c>
      <c r="C49">
        <v>-1.07748</v>
      </c>
      <c r="D49">
        <v>0.30099599999999999</v>
      </c>
      <c r="E49">
        <v>-1.3309999999999999E-3</v>
      </c>
      <c r="F49">
        <v>-2.5469999999999998E-3</v>
      </c>
      <c r="G49">
        <v>-1.16E-4</v>
      </c>
      <c r="H49">
        <v>7.2000000000000002E-5</v>
      </c>
      <c r="I49">
        <v>-1.616E-3</v>
      </c>
      <c r="J49">
        <v>1.7600000000000001E-3</v>
      </c>
      <c r="K49">
        <v>-5.3000000000000001E-5</v>
      </c>
      <c r="L49">
        <v>-1.5269999999999999E-3</v>
      </c>
      <c r="M49">
        <v>1.421E-3</v>
      </c>
      <c r="N49" s="1">
        <f t="shared" si="2"/>
        <v>-0.98511068032113014</v>
      </c>
      <c r="O49" s="2">
        <f t="shared" si="2"/>
        <v>-2.7339713987028933</v>
      </c>
      <c r="P49" s="2">
        <f t="shared" si="2"/>
        <v>0.76373988855846608</v>
      </c>
      <c r="Q49" s="2">
        <f t="shared" si="6"/>
        <v>-0.33772468460422012</v>
      </c>
      <c r="R49" s="2">
        <f t="shared" si="6"/>
        <v>-0.64626955047854895</v>
      </c>
      <c r="S49" s="2">
        <f t="shared" si="6"/>
        <v>-2.9433556284064261E-2</v>
      </c>
      <c r="T49" s="2">
        <f t="shared" si="6"/>
        <v>1.8269103900453682E-2</v>
      </c>
      <c r="U49" s="2">
        <f t="shared" si="6"/>
        <v>-0.41003988754351595</v>
      </c>
      <c r="V49" s="2">
        <f t="shared" si="6"/>
        <v>0.44657809534442339</v>
      </c>
      <c r="W49" s="2">
        <f t="shared" si="5"/>
        <v>-1.3448090371167292E-2</v>
      </c>
      <c r="X49" s="2">
        <f t="shared" si="5"/>
        <v>-0.38745724522212183</v>
      </c>
      <c r="Y49" s="3">
        <f t="shared" si="5"/>
        <v>0.36056106447978725</v>
      </c>
    </row>
    <row r="50" spans="1:34">
      <c r="A50">
        <f t="shared" si="4"/>
        <v>45</v>
      </c>
      <c r="B50">
        <v>-0.39548699999999998</v>
      </c>
      <c r="C50">
        <v>-1.0859099999999999</v>
      </c>
      <c r="D50">
        <v>0.294935</v>
      </c>
      <c r="E50">
        <v>-1.32E-3</v>
      </c>
      <c r="F50">
        <v>-2.5379999999999999E-3</v>
      </c>
      <c r="G50">
        <v>-1.02E-4</v>
      </c>
      <c r="H50">
        <v>1.27E-4</v>
      </c>
      <c r="I50">
        <v>-1.5399999999999999E-3</v>
      </c>
      <c r="J50">
        <v>1.794E-3</v>
      </c>
      <c r="K50">
        <v>-6.7999999999999999E-5</v>
      </c>
      <c r="L50">
        <v>-1.524E-3</v>
      </c>
      <c r="M50">
        <v>1.389E-3</v>
      </c>
      <c r="N50" s="1">
        <f t="shared" si="2"/>
        <v>-1.003499040872045</v>
      </c>
      <c r="O50" s="2">
        <f t="shared" si="2"/>
        <v>-2.7553614745196744</v>
      </c>
      <c r="P50" s="2">
        <f t="shared" si="2"/>
        <v>0.7483608554000426</v>
      </c>
      <c r="Q50" s="2">
        <f t="shared" si="6"/>
        <v>-0.33493357150831748</v>
      </c>
      <c r="R50" s="2">
        <f t="shared" si="6"/>
        <v>-0.64398591249099224</v>
      </c>
      <c r="S50" s="2">
        <f t="shared" si="6"/>
        <v>-2.5881230525642718E-2</v>
      </c>
      <c r="T50" s="2">
        <f t="shared" si="6"/>
        <v>3.222466937996691E-2</v>
      </c>
      <c r="U50" s="2">
        <f t="shared" si="6"/>
        <v>-0.39075583342637038</v>
      </c>
      <c r="V50" s="2">
        <f t="shared" si="6"/>
        <v>0.45520517218630424</v>
      </c>
      <c r="W50" s="2">
        <f t="shared" si="5"/>
        <v>-1.7254153683761809E-2</v>
      </c>
      <c r="X50" s="2">
        <f t="shared" si="5"/>
        <v>-0.38669603255960294</v>
      </c>
      <c r="Y50" s="3">
        <f t="shared" si="5"/>
        <v>0.35244146274625227</v>
      </c>
    </row>
    <row r="51" spans="1:34">
      <c r="A51">
        <f t="shared" si="4"/>
        <v>46</v>
      </c>
      <c r="B51">
        <v>-0.401613</v>
      </c>
      <c r="C51">
        <v>-1.09362</v>
      </c>
      <c r="D51">
        <v>0.29039199999999998</v>
      </c>
      <c r="E51">
        <v>-1.3090000000000001E-3</v>
      </c>
      <c r="F51">
        <v>-2.5279999999999999E-3</v>
      </c>
      <c r="G51">
        <v>-8.8999999999999995E-5</v>
      </c>
      <c r="H51">
        <v>1.7699999999999999E-4</v>
      </c>
      <c r="I51">
        <v>-1.474E-3</v>
      </c>
      <c r="J51">
        <v>1.8270000000000001E-3</v>
      </c>
      <c r="K51">
        <v>-8.2000000000000001E-5</v>
      </c>
      <c r="L51">
        <v>-1.5219999999999999E-3</v>
      </c>
      <c r="M51">
        <v>1.3569999999999999E-3</v>
      </c>
      <c r="N51" s="1">
        <f t="shared" si="2"/>
        <v>-1.0190430034406812</v>
      </c>
      <c r="O51" s="2">
        <f t="shared" si="2"/>
        <v>-2.7749246399464105</v>
      </c>
      <c r="P51" s="2">
        <f t="shared" si="2"/>
        <v>0.73683355831396458</v>
      </c>
      <c r="Q51" s="2">
        <f t="shared" si="6"/>
        <v>-0.33214245841241491</v>
      </c>
      <c r="R51" s="2">
        <f t="shared" si="6"/>
        <v>-0.64144853694926252</v>
      </c>
      <c r="S51" s="2">
        <f t="shared" si="6"/>
        <v>-2.2582642321394134E-2</v>
      </c>
      <c r="T51" s="2">
        <f t="shared" si="6"/>
        <v>4.4911547088615299E-2</v>
      </c>
      <c r="U51" s="2">
        <f t="shared" si="6"/>
        <v>-0.37400915485095454</v>
      </c>
      <c r="V51" s="2">
        <f t="shared" si="6"/>
        <v>0.46357851147401219</v>
      </c>
      <c r="W51" s="2">
        <f t="shared" si="5"/>
        <v>-2.0806479442183362E-2</v>
      </c>
      <c r="X51" s="2">
        <f t="shared" si="5"/>
        <v>-0.38618855745125696</v>
      </c>
      <c r="Y51" s="3">
        <f t="shared" si="5"/>
        <v>0.34432186101271728</v>
      </c>
    </row>
    <row r="52" spans="1:34">
      <c r="A52">
        <f t="shared" si="4"/>
        <v>47</v>
      </c>
      <c r="B52">
        <v>-0.406717</v>
      </c>
      <c r="C52">
        <v>-1.10049</v>
      </c>
      <c r="D52">
        <v>0.287055</v>
      </c>
      <c r="E52">
        <v>-1.297E-3</v>
      </c>
      <c r="F52">
        <v>-2.5179999999999998E-3</v>
      </c>
      <c r="G52">
        <v>-7.6000000000000004E-5</v>
      </c>
      <c r="H52">
        <v>2.2100000000000001E-4</v>
      </c>
      <c r="I52">
        <v>-1.4159999999999999E-3</v>
      </c>
      <c r="J52">
        <v>1.8569999999999999E-3</v>
      </c>
      <c r="K52">
        <v>-9.7E-5</v>
      </c>
      <c r="L52">
        <v>-1.521E-3</v>
      </c>
      <c r="M52">
        <v>1.3259999999999999E-3</v>
      </c>
      <c r="N52" s="1">
        <f t="shared" si="2"/>
        <v>-1.0319937682056695</v>
      </c>
      <c r="O52" s="2">
        <f t="shared" si="2"/>
        <v>-2.7923564099180931</v>
      </c>
      <c r="P52" s="2">
        <f t="shared" si="2"/>
        <v>0.72836633613121271</v>
      </c>
      <c r="Q52" s="2">
        <f t="shared" si="6"/>
        <v>-0.32909760776233926</v>
      </c>
      <c r="R52" s="2">
        <f t="shared" si="6"/>
        <v>-0.63891116140753279</v>
      </c>
      <c r="S52" s="2">
        <f t="shared" si="6"/>
        <v>-1.9284054117145556E-2</v>
      </c>
      <c r="T52" s="2">
        <f t="shared" si="6"/>
        <v>5.6075999472225885E-2</v>
      </c>
      <c r="U52" s="2">
        <f t="shared" si="6"/>
        <v>-0.35929237670892239</v>
      </c>
      <c r="V52" s="2">
        <f t="shared" si="6"/>
        <v>0.4711906380992012</v>
      </c>
      <c r="W52" s="2">
        <f t="shared" si="5"/>
        <v>-2.4612542754777877E-2</v>
      </c>
      <c r="X52" s="2">
        <f t="shared" si="5"/>
        <v>-0.38593481989708406</v>
      </c>
      <c r="Y52" s="3">
        <f t="shared" si="5"/>
        <v>0.33645599683335531</v>
      </c>
    </row>
    <row r="53" spans="1:34">
      <c r="A53">
        <f t="shared" si="4"/>
        <v>48</v>
      </c>
      <c r="B53">
        <v>-0.41089399999999998</v>
      </c>
      <c r="C53">
        <v>-1.1064400000000001</v>
      </c>
      <c r="D53">
        <v>0.28465200000000002</v>
      </c>
      <c r="E53">
        <v>-1.2849999999999999E-3</v>
      </c>
      <c r="F53">
        <v>-2.5070000000000001E-3</v>
      </c>
      <c r="G53">
        <v>-6.3E-5</v>
      </c>
      <c r="H53">
        <v>2.5999999999999998E-4</v>
      </c>
      <c r="I53">
        <v>-1.3649999999999999E-3</v>
      </c>
      <c r="J53">
        <v>1.885E-3</v>
      </c>
      <c r="K53">
        <v>-1.13E-4</v>
      </c>
      <c r="L53">
        <v>-1.519E-3</v>
      </c>
      <c r="M53">
        <v>1.294E-3</v>
      </c>
      <c r="N53" s="1">
        <f t="shared" si="2"/>
        <v>-1.0425923858434742</v>
      </c>
      <c r="O53" s="2">
        <f t="shared" si="2"/>
        <v>-2.8074537943913849</v>
      </c>
      <c r="P53" s="2">
        <f t="shared" si="2"/>
        <v>0.72226902270443638</v>
      </c>
      <c r="Q53" s="2">
        <f t="shared" si="6"/>
        <v>-0.32605275711226361</v>
      </c>
      <c r="R53" s="2">
        <f t="shared" si="6"/>
        <v>-0.63612004831163038</v>
      </c>
      <c r="S53" s="2">
        <f t="shared" si="6"/>
        <v>-1.5985465912896971E-2</v>
      </c>
      <c r="T53" s="2">
        <f t="shared" si="6"/>
        <v>6.5971764084971629E-2</v>
      </c>
      <c r="U53" s="2">
        <f t="shared" si="6"/>
        <v>-0.34635176144610097</v>
      </c>
      <c r="V53" s="2">
        <f t="shared" si="6"/>
        <v>0.47829528961604428</v>
      </c>
      <c r="W53" s="2">
        <f t="shared" si="5"/>
        <v>-2.867234362154536E-2</v>
      </c>
      <c r="X53" s="2">
        <f t="shared" si="5"/>
        <v>-0.38542734478873808</v>
      </c>
      <c r="Y53" s="3">
        <f t="shared" si="5"/>
        <v>0.32833639509982038</v>
      </c>
    </row>
    <row r="54" spans="1:34">
      <c r="A54">
        <f t="shared" si="4"/>
        <v>49</v>
      </c>
      <c r="B54">
        <v>-0.41422599999999998</v>
      </c>
      <c r="C54">
        <v>-1.11141</v>
      </c>
      <c r="D54">
        <v>0.28295599999999999</v>
      </c>
      <c r="E54">
        <v>-1.2719999999999999E-3</v>
      </c>
      <c r="F54">
        <v>-2.4949999999999998E-3</v>
      </c>
      <c r="G54">
        <v>-5.0000000000000002E-5</v>
      </c>
      <c r="H54">
        <v>2.9399999999999999E-4</v>
      </c>
      <c r="I54">
        <v>-1.322E-3</v>
      </c>
      <c r="J54">
        <v>1.91E-3</v>
      </c>
      <c r="K54">
        <v>-1.2799999999999999E-4</v>
      </c>
      <c r="L54">
        <v>-1.519E-3</v>
      </c>
      <c r="M54">
        <v>1.263E-3</v>
      </c>
      <c r="N54" s="1">
        <f t="shared" si="2"/>
        <v>-1.0510469211485176</v>
      </c>
      <c r="O54" s="2">
        <f t="shared" si="2"/>
        <v>-2.8200645508337816</v>
      </c>
      <c r="P54" s="2">
        <f t="shared" si="2"/>
        <v>0.71796563378566269</v>
      </c>
      <c r="Q54" s="2">
        <f t="shared" si="6"/>
        <v>-0.322754168908015</v>
      </c>
      <c r="R54" s="2">
        <f t="shared" si="6"/>
        <v>-0.63307519766155462</v>
      </c>
      <c r="S54" s="2">
        <f t="shared" si="6"/>
        <v>-1.2686877708648389E-2</v>
      </c>
      <c r="T54" s="2">
        <f t="shared" si="6"/>
        <v>7.4598840926852525E-2</v>
      </c>
      <c r="U54" s="2">
        <f t="shared" si="6"/>
        <v>-0.33544104661666346</v>
      </c>
      <c r="V54" s="2">
        <f t="shared" si="6"/>
        <v>0.48463872847036849</v>
      </c>
      <c r="W54" s="2">
        <f t="shared" si="5"/>
        <v>-3.2478406934139878E-2</v>
      </c>
      <c r="X54" s="2">
        <f t="shared" si="5"/>
        <v>-0.38542734478873808</v>
      </c>
      <c r="Y54" s="3">
        <f t="shared" si="5"/>
        <v>0.3204705309204583</v>
      </c>
    </row>
    <row r="55" spans="1:34">
      <c r="A55">
        <f t="shared" si="4"/>
        <v>50</v>
      </c>
      <c r="B55">
        <v>-0.41678900000000002</v>
      </c>
      <c r="C55">
        <v>-1.1153500000000001</v>
      </c>
      <c r="D55">
        <v>0.281773</v>
      </c>
      <c r="E55">
        <v>-1.2600000000000001E-3</v>
      </c>
      <c r="F55">
        <v>-2.4819999999999998E-3</v>
      </c>
      <c r="G55">
        <v>-3.6999999999999998E-5</v>
      </c>
      <c r="H55">
        <v>3.2400000000000001E-4</v>
      </c>
      <c r="I55">
        <v>-1.284E-3</v>
      </c>
      <c r="J55">
        <v>1.933E-3</v>
      </c>
      <c r="K55">
        <v>-1.4300000000000001E-4</v>
      </c>
      <c r="L55">
        <v>-1.519E-3</v>
      </c>
      <c r="M55">
        <v>1.232E-3</v>
      </c>
      <c r="N55" s="1">
        <f t="shared" si="2"/>
        <v>-1.0575502146619709</v>
      </c>
      <c r="O55" s="2">
        <f t="shared" si="2"/>
        <v>-2.8300618104681963</v>
      </c>
      <c r="P55" s="2">
        <f t="shared" si="2"/>
        <v>0.71496391851979657</v>
      </c>
      <c r="Q55" s="2">
        <f t="shared" si="6"/>
        <v>-0.31970931825793941</v>
      </c>
      <c r="R55" s="2">
        <f t="shared" si="6"/>
        <v>-0.62977660945730596</v>
      </c>
      <c r="S55" s="2">
        <f t="shared" si="6"/>
        <v>-9.3882895043998077E-3</v>
      </c>
      <c r="T55" s="2">
        <f t="shared" si="6"/>
        <v>8.2210967552041561E-2</v>
      </c>
      <c r="U55" s="2">
        <f t="shared" si="6"/>
        <v>-0.3257990195580906</v>
      </c>
      <c r="V55" s="2">
        <f t="shared" si="6"/>
        <v>0.49047469221634676</v>
      </c>
      <c r="W55" s="2">
        <f t="shared" si="5"/>
        <v>-3.6284470246734396E-2</v>
      </c>
      <c r="X55" s="2">
        <f t="shared" si="5"/>
        <v>-0.38542734478873808</v>
      </c>
      <c r="Y55" s="3">
        <f t="shared" si="5"/>
        <v>0.31260466674109633</v>
      </c>
    </row>
    <row r="56" spans="1:34">
      <c r="A56">
        <f t="shared" si="4"/>
        <v>51</v>
      </c>
      <c r="B56">
        <v>-0.41865200000000002</v>
      </c>
      <c r="C56">
        <v>-1.11825</v>
      </c>
      <c r="D56">
        <v>0.280945</v>
      </c>
      <c r="E56">
        <v>-1.2470000000000001E-3</v>
      </c>
      <c r="F56">
        <v>-2.4689999999999998E-3</v>
      </c>
      <c r="G56">
        <v>-2.4000000000000001E-5</v>
      </c>
      <c r="H56">
        <v>3.5100000000000002E-4</v>
      </c>
      <c r="I56">
        <v>-1.2509999999999999E-3</v>
      </c>
      <c r="J56">
        <v>1.9530000000000001E-3</v>
      </c>
      <c r="K56">
        <v>-1.5899999999999999E-4</v>
      </c>
      <c r="L56">
        <v>-1.519E-3</v>
      </c>
      <c r="M56">
        <v>1.2019999999999999E-3</v>
      </c>
      <c r="N56" s="1">
        <f t="shared" si="2"/>
        <v>-1.0622773452962131</v>
      </c>
      <c r="O56" s="2">
        <f t="shared" si="2"/>
        <v>-2.8374201995392121</v>
      </c>
      <c r="P56" s="2">
        <f t="shared" si="2"/>
        <v>0.71286297157124434</v>
      </c>
      <c r="Q56" s="2">
        <f t="shared" si="6"/>
        <v>-0.31641073005369086</v>
      </c>
      <c r="R56" s="2">
        <f t="shared" si="6"/>
        <v>-0.6264780212530574</v>
      </c>
      <c r="S56" s="2">
        <f t="shared" si="6"/>
        <v>-6.089701300151228E-3</v>
      </c>
      <c r="T56" s="2">
        <f t="shared" si="6"/>
        <v>8.9061881514711699E-2</v>
      </c>
      <c r="U56" s="2">
        <f t="shared" si="6"/>
        <v>-0.3174256802703827</v>
      </c>
      <c r="V56" s="2">
        <f t="shared" si="6"/>
        <v>0.4955494432998061</v>
      </c>
      <c r="W56" s="2">
        <f t="shared" si="5"/>
        <v>-4.0344271113501876E-2</v>
      </c>
      <c r="X56" s="2">
        <f t="shared" si="5"/>
        <v>-0.38542734478873808</v>
      </c>
      <c r="Y56" s="3">
        <f t="shared" si="5"/>
        <v>0.30499254011590732</v>
      </c>
    </row>
    <row r="57" spans="1:34">
      <c r="A57">
        <f t="shared" si="4"/>
        <v>52</v>
      </c>
      <c r="B57">
        <v>-0.419877</v>
      </c>
      <c r="C57">
        <v>-1.12009</v>
      </c>
      <c r="D57">
        <v>0.28033799999999998</v>
      </c>
      <c r="E57">
        <v>-1.2329999999999999E-3</v>
      </c>
      <c r="F57">
        <v>-2.4550000000000002E-3</v>
      </c>
      <c r="G57" s="13">
        <v>-1.1E-5</v>
      </c>
      <c r="H57">
        <v>3.7399999999999998E-4</v>
      </c>
      <c r="I57">
        <v>-1.2229999999999999E-3</v>
      </c>
      <c r="J57">
        <v>1.9710000000000001E-3</v>
      </c>
      <c r="K57">
        <v>-1.74E-4</v>
      </c>
      <c r="L57">
        <v>-1.5200000000000001E-3</v>
      </c>
      <c r="M57">
        <v>1.1720000000000001E-3</v>
      </c>
      <c r="N57" s="1">
        <f t="shared" si="2"/>
        <v>-1.0653856303348319</v>
      </c>
      <c r="O57" s="2">
        <f t="shared" si="2"/>
        <v>-2.8420889705359951</v>
      </c>
      <c r="P57" s="2">
        <f t="shared" si="2"/>
        <v>0.71132278461741438</v>
      </c>
      <c r="Q57" s="2">
        <f t="shared" si="6"/>
        <v>-0.31285840429526929</v>
      </c>
      <c r="R57" s="2">
        <f t="shared" si="6"/>
        <v>-0.62292569549463594</v>
      </c>
      <c r="S57" s="2">
        <f t="shared" si="6"/>
        <v>-2.7911130959026461E-3</v>
      </c>
      <c r="T57" s="2">
        <f t="shared" si="6"/>
        <v>9.489784526068995E-2</v>
      </c>
      <c r="U57" s="2">
        <f t="shared" si="6"/>
        <v>-0.31032102875353962</v>
      </c>
      <c r="V57" s="2">
        <f t="shared" si="6"/>
        <v>0.50011671927491952</v>
      </c>
      <c r="W57" s="2">
        <f t="shared" si="5"/>
        <v>-4.4150334426096394E-2</v>
      </c>
      <c r="X57" s="2">
        <f t="shared" si="5"/>
        <v>-0.38568108234291104</v>
      </c>
      <c r="Y57" s="3">
        <f t="shared" si="5"/>
        <v>0.29738041349071831</v>
      </c>
    </row>
    <row r="58" spans="1:34">
      <c r="A58">
        <f t="shared" si="4"/>
        <v>53</v>
      </c>
      <c r="B58">
        <v>-0.42052200000000001</v>
      </c>
      <c r="C58">
        <v>-1.1208899999999999</v>
      </c>
      <c r="D58">
        <v>0.27984799999999999</v>
      </c>
      <c r="E58">
        <v>-1.2199999999999999E-3</v>
      </c>
      <c r="F58">
        <v>-2.441E-3</v>
      </c>
      <c r="G58" s="13">
        <v>1.7E-6</v>
      </c>
      <c r="H58">
        <v>3.9399999999999998E-4</v>
      </c>
      <c r="I58">
        <v>-1.1980000000000001E-3</v>
      </c>
      <c r="J58">
        <v>1.9870000000000001E-3</v>
      </c>
      <c r="K58">
        <v>-1.8900000000000001E-4</v>
      </c>
      <c r="L58">
        <v>-1.521E-3</v>
      </c>
      <c r="M58">
        <v>1.1429999999999999E-3</v>
      </c>
      <c r="N58" s="1">
        <f t="shared" si="2"/>
        <v>-1.0670222375592477</v>
      </c>
      <c r="O58" s="2">
        <f t="shared" si="2"/>
        <v>-2.8441188709693788</v>
      </c>
      <c r="P58" s="2">
        <f t="shared" si="2"/>
        <v>0.71007947060196686</v>
      </c>
      <c r="Q58" s="2">
        <f t="shared" si="6"/>
        <v>-0.30955981609102068</v>
      </c>
      <c r="R58" s="2">
        <f t="shared" si="6"/>
        <v>-0.61937336973621437</v>
      </c>
      <c r="S58" s="2">
        <f t="shared" si="6"/>
        <v>4.3135384209404531E-4</v>
      </c>
      <c r="T58" s="2">
        <f t="shared" si="6"/>
        <v>9.9972596344149303E-2</v>
      </c>
      <c r="U58" s="2">
        <f t="shared" si="6"/>
        <v>-0.30397758989921542</v>
      </c>
      <c r="V58" s="2">
        <f t="shared" si="6"/>
        <v>0.50417652014168701</v>
      </c>
      <c r="W58" s="2">
        <f t="shared" si="5"/>
        <v>-4.7956397738690912E-2</v>
      </c>
      <c r="X58" s="2">
        <f t="shared" si="5"/>
        <v>-0.38593481989708406</v>
      </c>
      <c r="Y58" s="3">
        <f t="shared" si="5"/>
        <v>0.29002202441970215</v>
      </c>
    </row>
    <row r="59" spans="1:34">
      <c r="A59">
        <f t="shared" si="4"/>
        <v>54</v>
      </c>
      <c r="B59">
        <v>-0.42063699999999998</v>
      </c>
      <c r="C59">
        <v>-1.12066</v>
      </c>
      <c r="D59">
        <v>0.279387</v>
      </c>
      <c r="E59">
        <v>-1.206E-3</v>
      </c>
      <c r="F59">
        <v>-2.4260000000000002E-3</v>
      </c>
      <c r="G59">
        <v>1.5E-5</v>
      </c>
      <c r="H59">
        <v>4.1100000000000002E-4</v>
      </c>
      <c r="I59">
        <v>-1.1770000000000001E-3</v>
      </c>
      <c r="J59">
        <v>1.9989999999999999E-3</v>
      </c>
      <c r="K59">
        <v>-2.04E-4</v>
      </c>
      <c r="L59">
        <v>-1.5219999999999999E-3</v>
      </c>
      <c r="M59">
        <v>1.114E-3</v>
      </c>
      <c r="N59" s="1">
        <f t="shared" si="2"/>
        <v>-1.0673140357465465</v>
      </c>
      <c r="O59" s="2">
        <f t="shared" si="2"/>
        <v>-2.8435352745947808</v>
      </c>
      <c r="P59" s="2">
        <f t="shared" si="2"/>
        <v>0.70890974047722954</v>
      </c>
      <c r="Q59" s="2">
        <f t="shared" si="6"/>
        <v>-0.30600749033259916</v>
      </c>
      <c r="R59" s="2">
        <f t="shared" si="6"/>
        <v>-0.6155673064236199</v>
      </c>
      <c r="S59" s="2">
        <f t="shared" si="6"/>
        <v>3.8060633125945168E-3</v>
      </c>
      <c r="T59" s="2">
        <f t="shared" si="6"/>
        <v>0.10428613476508977</v>
      </c>
      <c r="U59" s="2">
        <f t="shared" si="6"/>
        <v>-0.29864910126158312</v>
      </c>
      <c r="V59" s="2">
        <f t="shared" si="6"/>
        <v>0.50722137079176266</v>
      </c>
      <c r="W59" s="2">
        <f t="shared" si="5"/>
        <v>-5.1762461051285437E-2</v>
      </c>
      <c r="X59" s="2">
        <f t="shared" si="5"/>
        <v>-0.38618855745125696</v>
      </c>
      <c r="Y59" s="3">
        <f t="shared" si="5"/>
        <v>0.2826636353486861</v>
      </c>
    </row>
    <row r="60" spans="1:34">
      <c r="A60">
        <f t="shared" si="4"/>
        <v>55</v>
      </c>
      <c r="B60">
        <v>-0.42026999999999998</v>
      </c>
      <c r="C60">
        <v>-1.1194299999999999</v>
      </c>
      <c r="D60">
        <v>0.278889</v>
      </c>
      <c r="E60">
        <v>-1.1919999999999999E-3</v>
      </c>
      <c r="F60">
        <v>-2.4109999999999999E-3</v>
      </c>
      <c r="G60">
        <v>2.6999999999999999E-5</v>
      </c>
      <c r="H60">
        <v>4.26E-4</v>
      </c>
      <c r="I60">
        <v>-1.158E-3</v>
      </c>
      <c r="J60">
        <v>2.0089999999999999E-3</v>
      </c>
      <c r="K60">
        <v>-2.1900000000000001E-4</v>
      </c>
      <c r="L60">
        <v>-1.524E-3</v>
      </c>
      <c r="M60">
        <v>1.0859999999999999E-3</v>
      </c>
      <c r="N60" s="1">
        <f t="shared" si="2"/>
        <v>-1.0663828189227318</v>
      </c>
      <c r="O60" s="2">
        <f t="shared" si="2"/>
        <v>-2.8404143026784534</v>
      </c>
      <c r="P60" s="2">
        <f t="shared" si="2"/>
        <v>0.70764612745744815</v>
      </c>
      <c r="Q60" s="2">
        <f t="shared" si="6"/>
        <v>-0.30245516457417759</v>
      </c>
      <c r="R60" s="2">
        <f t="shared" si="6"/>
        <v>-0.61176124311102531</v>
      </c>
      <c r="S60" s="2">
        <f t="shared" si="6"/>
        <v>6.8509139626701295E-3</v>
      </c>
      <c r="T60" s="2">
        <f t="shared" si="6"/>
        <v>0.10809219807768428</v>
      </c>
      <c r="U60" s="2">
        <f t="shared" si="6"/>
        <v>-0.29382808773229668</v>
      </c>
      <c r="V60" s="2">
        <f t="shared" si="6"/>
        <v>0.50975874633349227</v>
      </c>
      <c r="W60" s="2">
        <f t="shared" si="5"/>
        <v>-5.5568524363879955E-2</v>
      </c>
      <c r="X60" s="2">
        <f t="shared" si="5"/>
        <v>-0.38669603255960294</v>
      </c>
      <c r="Y60" s="3">
        <f t="shared" si="5"/>
        <v>0.27555898383184302</v>
      </c>
    </row>
    <row r="61" spans="1:34">
      <c r="A61">
        <f t="shared" si="4"/>
        <v>56</v>
      </c>
      <c r="B61">
        <v>-0.419464</v>
      </c>
      <c r="C61">
        <v>-1.1172299999999999</v>
      </c>
      <c r="D61">
        <v>0.27830100000000002</v>
      </c>
      <c r="E61">
        <v>-1.178E-3</v>
      </c>
      <c r="F61">
        <v>-2.3960000000000001E-3</v>
      </c>
      <c r="G61">
        <v>4.0000000000000003E-5</v>
      </c>
      <c r="H61">
        <v>4.37E-4</v>
      </c>
      <c r="I61">
        <v>-1.142E-3</v>
      </c>
      <c r="J61">
        <v>2.0170000000000001E-3</v>
      </c>
      <c r="K61">
        <v>-2.34E-4</v>
      </c>
      <c r="L61">
        <v>-1.526E-3</v>
      </c>
      <c r="M61">
        <v>1.0579999999999999E-3</v>
      </c>
      <c r="N61" s="1">
        <f t="shared" si="2"/>
        <v>-1.0643376942360976</v>
      </c>
      <c r="O61" s="2">
        <f t="shared" si="2"/>
        <v>-2.8348320764866481</v>
      </c>
      <c r="P61" s="2">
        <f t="shared" si="2"/>
        <v>0.70615415063891118</v>
      </c>
      <c r="Q61" s="2">
        <f t="shared" si="6"/>
        <v>-0.29890283881575608</v>
      </c>
      <c r="R61" s="2">
        <f t="shared" si="6"/>
        <v>-0.60795517979843083</v>
      </c>
      <c r="S61" s="2">
        <f t="shared" si="6"/>
        <v>1.0149502166918713E-2</v>
      </c>
      <c r="T61" s="2">
        <f t="shared" si="6"/>
        <v>0.11088331117358693</v>
      </c>
      <c r="U61" s="2">
        <f t="shared" si="6"/>
        <v>-0.28976828686552919</v>
      </c>
      <c r="V61" s="2">
        <f t="shared" si="6"/>
        <v>0.51178864676687608</v>
      </c>
      <c r="W61" s="2">
        <f t="shared" si="5"/>
        <v>-5.9374587676474466E-2</v>
      </c>
      <c r="X61" s="2">
        <f t="shared" si="5"/>
        <v>-0.38720350766794887</v>
      </c>
      <c r="Y61" s="3">
        <f t="shared" si="5"/>
        <v>0.26845433231499988</v>
      </c>
    </row>
    <row r="62" spans="1:34">
      <c r="A62">
        <f t="shared" si="4"/>
        <v>57</v>
      </c>
      <c r="B62">
        <v>-0.41825699999999999</v>
      </c>
      <c r="C62">
        <v>-1.1141000000000001</v>
      </c>
      <c r="D62">
        <v>0.277584</v>
      </c>
      <c r="E62">
        <v>-1.1640000000000001E-3</v>
      </c>
      <c r="F62">
        <v>-2.3800000000000002E-3</v>
      </c>
      <c r="G62">
        <v>5.3000000000000001E-5</v>
      </c>
      <c r="H62">
        <v>4.4700000000000002E-4</v>
      </c>
      <c r="I62">
        <v>-1.127E-3</v>
      </c>
      <c r="J62">
        <v>2.0209999999999998E-3</v>
      </c>
      <c r="K62">
        <v>-2.4899999999999998E-4</v>
      </c>
      <c r="L62">
        <v>-1.529E-3</v>
      </c>
      <c r="M62">
        <v>1.031E-3</v>
      </c>
      <c r="N62" s="1">
        <f t="shared" si="2"/>
        <v>-1.0612750819572299</v>
      </c>
      <c r="O62" s="2">
        <f t="shared" si="2"/>
        <v>-2.8268900910410344</v>
      </c>
      <c r="P62" s="2">
        <f t="shared" si="2"/>
        <v>0.70433485237549087</v>
      </c>
      <c r="Q62" s="2">
        <f t="shared" si="6"/>
        <v>-0.29535051305733451</v>
      </c>
      <c r="R62" s="2">
        <f t="shared" si="6"/>
        <v>-0.60389537893166334</v>
      </c>
      <c r="S62" s="2">
        <f t="shared" si="6"/>
        <v>1.3448090371167292E-2</v>
      </c>
      <c r="T62" s="2">
        <f t="shared" si="6"/>
        <v>0.11342068671531662</v>
      </c>
      <c r="U62" s="2">
        <f t="shared" si="6"/>
        <v>-0.28596222355293471</v>
      </c>
      <c r="V62" s="2">
        <f t="shared" si="6"/>
        <v>0.51280359698356781</v>
      </c>
      <c r="W62" s="2">
        <f t="shared" si="5"/>
        <v>-6.318065098906897E-2</v>
      </c>
      <c r="X62" s="2">
        <f t="shared" si="5"/>
        <v>-0.3879647203304678</v>
      </c>
      <c r="Y62" s="3">
        <f t="shared" si="5"/>
        <v>0.26160341835232981</v>
      </c>
    </row>
    <row r="63" spans="1:34">
      <c r="A63">
        <f t="shared" si="4"/>
        <v>58</v>
      </c>
      <c r="B63">
        <v>-0.41668500000000003</v>
      </c>
      <c r="C63">
        <v>-1.11008</v>
      </c>
      <c r="D63">
        <v>0.27671200000000001</v>
      </c>
      <c r="E63">
        <v>-1.1490000000000001E-3</v>
      </c>
      <c r="F63">
        <v>-2.3640000000000002E-3</v>
      </c>
      <c r="G63">
        <v>6.6000000000000005E-5</v>
      </c>
      <c r="H63">
        <v>4.55E-4</v>
      </c>
      <c r="I63">
        <v>-1.114E-3</v>
      </c>
      <c r="J63">
        <v>2.0240000000000002E-3</v>
      </c>
      <c r="K63">
        <v>-2.63E-4</v>
      </c>
      <c r="L63">
        <v>-1.531E-3</v>
      </c>
      <c r="M63">
        <v>1.005E-3</v>
      </c>
      <c r="N63" s="1">
        <f t="shared" si="2"/>
        <v>-1.057286327605631</v>
      </c>
      <c r="O63" s="2">
        <f t="shared" si="2"/>
        <v>-2.8166898413632806</v>
      </c>
      <c r="P63" s="2">
        <f t="shared" si="2"/>
        <v>0.7021222609031027</v>
      </c>
      <c r="Q63" s="2">
        <f t="shared" si="6"/>
        <v>-0.29154444974473998</v>
      </c>
      <c r="R63" s="2">
        <f t="shared" si="6"/>
        <v>-0.59983557806489596</v>
      </c>
      <c r="S63" s="2">
        <f t="shared" si="6"/>
        <v>1.6746678575415876E-2</v>
      </c>
      <c r="T63" s="2">
        <f t="shared" si="6"/>
        <v>0.11545058714870034</v>
      </c>
      <c r="U63" s="2">
        <f t="shared" si="6"/>
        <v>-0.2826636353486861</v>
      </c>
      <c r="V63" s="2">
        <f t="shared" si="6"/>
        <v>0.51356480964608686</v>
      </c>
      <c r="W63" s="2">
        <f t="shared" si="5"/>
        <v>-6.6732976747490527E-2</v>
      </c>
      <c r="X63" s="2">
        <f t="shared" si="5"/>
        <v>-0.38847219543881373</v>
      </c>
      <c r="Y63" s="3">
        <f t="shared" si="5"/>
        <v>0.25500624194383265</v>
      </c>
      <c r="AH63" s="13"/>
    </row>
    <row r="64" spans="1:34">
      <c r="A64">
        <f t="shared" si="4"/>
        <v>59</v>
      </c>
      <c r="B64">
        <v>-0.41478100000000001</v>
      </c>
      <c r="C64">
        <v>-1.1052299999999999</v>
      </c>
      <c r="D64">
        <v>0.27566299999999999</v>
      </c>
      <c r="E64">
        <v>-1.1349999999999999E-3</v>
      </c>
      <c r="F64">
        <v>-2.3479999999999998E-3</v>
      </c>
      <c r="G64">
        <v>7.7999999999999999E-5</v>
      </c>
      <c r="H64">
        <v>4.6099999999999998E-4</v>
      </c>
      <c r="I64">
        <v>-1.1019999999999999E-3</v>
      </c>
      <c r="J64">
        <v>2.0230000000000001E-3</v>
      </c>
      <c r="K64">
        <v>-2.7700000000000001E-4</v>
      </c>
      <c r="L64">
        <v>-1.534E-3</v>
      </c>
      <c r="M64">
        <v>9.7999999999999997E-4</v>
      </c>
      <c r="N64" s="1">
        <f t="shared" si="2"/>
        <v>-1.0524551645741775</v>
      </c>
      <c r="O64" s="2">
        <f t="shared" si="2"/>
        <v>-2.8043835699858919</v>
      </c>
      <c r="P64" s="2">
        <f t="shared" si="2"/>
        <v>0.6994605539598282</v>
      </c>
      <c r="Q64" s="2">
        <f t="shared" si="6"/>
        <v>-0.2879921239863184</v>
      </c>
      <c r="R64" s="2">
        <f t="shared" si="6"/>
        <v>-0.59577577719812835</v>
      </c>
      <c r="S64" s="2">
        <f t="shared" si="6"/>
        <v>1.9791529225491489E-2</v>
      </c>
      <c r="T64" s="2">
        <f t="shared" si="6"/>
        <v>0.11697301247373815</v>
      </c>
      <c r="U64" s="2">
        <f t="shared" si="6"/>
        <v>-0.27961878469861051</v>
      </c>
      <c r="V64" s="2">
        <f t="shared" si="6"/>
        <v>0.51331107209191384</v>
      </c>
      <c r="W64" s="2">
        <f t="shared" si="5"/>
        <v>-7.0285302505912084E-2</v>
      </c>
      <c r="X64" s="2">
        <f t="shared" si="5"/>
        <v>-0.38923340810133261</v>
      </c>
      <c r="Y64" s="3">
        <f t="shared" si="5"/>
        <v>0.24866280308950844</v>
      </c>
    </row>
    <row r="65" spans="1:25" ht="15.75" thickBot="1">
      <c r="A65">
        <f t="shared" si="4"/>
        <v>60</v>
      </c>
      <c r="B65">
        <v>-0.41257500000000003</v>
      </c>
      <c r="C65">
        <v>-1.09958</v>
      </c>
      <c r="D65">
        <v>0.27442800000000001</v>
      </c>
      <c r="E65">
        <v>-1.1199999999999999E-3</v>
      </c>
      <c r="F65">
        <v>-2.3319999999999999E-3</v>
      </c>
      <c r="G65">
        <v>9.1000000000000003E-5</v>
      </c>
      <c r="H65">
        <v>4.6500000000000003E-4</v>
      </c>
      <c r="I65">
        <v>-1.09E-3</v>
      </c>
      <c r="J65">
        <v>2.0209999999999998E-3</v>
      </c>
      <c r="K65">
        <v>-2.9100000000000003E-4</v>
      </c>
      <c r="L65">
        <v>-1.537E-3</v>
      </c>
      <c r="M65">
        <v>9.5500000000000001E-4</v>
      </c>
      <c r="N65" s="4">
        <f t="shared" si="2"/>
        <v>-1.046857714129122</v>
      </c>
      <c r="O65" s="5">
        <f t="shared" si="2"/>
        <v>-2.7900473981751195</v>
      </c>
      <c r="P65" s="5">
        <f t="shared" si="2"/>
        <v>0.69632689516579205</v>
      </c>
      <c r="Q65" s="5">
        <f t="shared" si="6"/>
        <v>-0.28418606067372387</v>
      </c>
      <c r="R65" s="5">
        <f t="shared" si="6"/>
        <v>-0.59171597633136086</v>
      </c>
      <c r="S65" s="5">
        <f t="shared" si="6"/>
        <v>2.309011742974007E-2</v>
      </c>
      <c r="T65" s="5">
        <f t="shared" si="6"/>
        <v>0.11798796269043002</v>
      </c>
      <c r="U65" s="5">
        <f t="shared" si="6"/>
        <v>-0.27657393404853492</v>
      </c>
      <c r="V65" s="5">
        <f t="shared" si="6"/>
        <v>0.51280359698356781</v>
      </c>
      <c r="W65" s="5">
        <f t="shared" si="5"/>
        <v>-7.3837628264333627E-2</v>
      </c>
      <c r="X65" s="5">
        <f t="shared" si="5"/>
        <v>-0.3899946207638515</v>
      </c>
      <c r="Y65" s="6">
        <f t="shared" si="5"/>
        <v>0.24231936423518424</v>
      </c>
    </row>
    <row r="100" spans="29:29">
      <c r="AC100" s="13"/>
    </row>
    <row r="117" spans="29:29">
      <c r="AC117" s="13"/>
    </row>
  </sheetData>
  <mergeCells count="2">
    <mergeCell ref="B2:J2"/>
    <mergeCell ref="N2:V2"/>
  </mergeCells>
  <phoneticPr fontId="37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9"/>
  <sheetViews>
    <sheetView topLeftCell="K1" zoomScale="70" zoomScaleNormal="70" workbookViewId="0">
      <selection activeCell="AB1" sqref="AB1:AW1048576"/>
    </sheetView>
  </sheetViews>
  <sheetFormatPr defaultRowHeight="15"/>
  <cols>
    <col min="2" max="2" width="10.5703125" bestFit="1" customWidth="1"/>
    <col min="10" max="10" width="11.140625" customWidth="1"/>
    <col min="14" max="14" width="11.140625" customWidth="1"/>
    <col min="16" max="16" width="15.28515625" customWidth="1"/>
  </cols>
  <sheetData>
    <row r="1" spans="1:34" ht="15.75" thickBot="1"/>
    <row r="2" spans="1:34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18"/>
      <c r="L2" s="18"/>
      <c r="M2" s="19"/>
      <c r="N2" s="46" t="s">
        <v>9</v>
      </c>
      <c r="O2" s="47"/>
      <c r="P2" s="47"/>
      <c r="Q2" s="47"/>
      <c r="R2" s="47"/>
      <c r="S2" s="47"/>
      <c r="T2" s="47"/>
      <c r="U2" s="47"/>
      <c r="V2" s="47"/>
      <c r="W2" s="16"/>
      <c r="X2" s="16"/>
      <c r="Y2" s="17"/>
    </row>
    <row r="3" spans="1:34">
      <c r="B3" s="1"/>
      <c r="C3" s="7"/>
      <c r="D3" s="7"/>
      <c r="E3" s="7"/>
      <c r="F3" s="7"/>
      <c r="G3" s="7"/>
      <c r="H3" s="7"/>
      <c r="I3" s="7"/>
      <c r="J3" s="7"/>
      <c r="K3" s="7"/>
      <c r="L3" s="7"/>
      <c r="M3" s="14"/>
      <c r="N3" s="8" t="s">
        <v>6</v>
      </c>
      <c r="O3" s="9">
        <v>50</v>
      </c>
      <c r="P3" s="9" t="s">
        <v>7</v>
      </c>
      <c r="Q3" s="9">
        <f>O3/B5</f>
        <v>2.5372982847863597</v>
      </c>
      <c r="R3" s="9"/>
      <c r="S3" s="9"/>
      <c r="T3" s="9"/>
      <c r="U3" s="9"/>
      <c r="V3" s="9"/>
      <c r="W3" s="2"/>
      <c r="X3" s="2"/>
      <c r="Y3" s="3"/>
    </row>
    <row r="4" spans="1:34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20" t="s">
        <v>25</v>
      </c>
      <c r="L4" s="2" t="s">
        <v>1</v>
      </c>
      <c r="M4" s="3" t="s">
        <v>2</v>
      </c>
      <c r="N4" s="1" t="s">
        <v>4</v>
      </c>
      <c r="O4" s="2" t="s">
        <v>1</v>
      </c>
      <c r="P4" s="2" t="s">
        <v>2</v>
      </c>
      <c r="Q4" s="2" t="s">
        <v>5</v>
      </c>
      <c r="R4" s="2" t="s">
        <v>1</v>
      </c>
      <c r="S4" s="2" t="s">
        <v>2</v>
      </c>
      <c r="T4" s="2" t="s">
        <v>3</v>
      </c>
      <c r="U4" s="2" t="s">
        <v>1</v>
      </c>
      <c r="V4" s="2" t="s">
        <v>2</v>
      </c>
      <c r="W4" s="20" t="s">
        <v>25</v>
      </c>
      <c r="X4" s="2" t="s">
        <v>1</v>
      </c>
      <c r="Y4" s="3" t="s">
        <v>2</v>
      </c>
    </row>
    <row r="5" spans="1:34">
      <c r="A5">
        <v>0</v>
      </c>
      <c r="B5">
        <v>19.706</v>
      </c>
      <c r="C5">
        <v>18.3123</v>
      </c>
      <c r="D5">
        <v>21.099599999999999</v>
      </c>
      <c r="E5">
        <v>-2.42E-4</v>
      </c>
      <c r="F5">
        <v>-5.4100000000000003E-4</v>
      </c>
      <c r="G5">
        <v>5.8E-5</v>
      </c>
      <c r="H5">
        <v>1.9000000000000001E-5</v>
      </c>
      <c r="I5">
        <v>-1.7910000000000001E-3</v>
      </c>
      <c r="J5">
        <v>1.828E-3</v>
      </c>
      <c r="K5">
        <v>1.441E-3</v>
      </c>
      <c r="L5">
        <v>-1.5100000000000001E-4</v>
      </c>
      <c r="M5">
        <v>3.0330000000000001E-3</v>
      </c>
      <c r="N5" s="1">
        <f>B5*$Q$3</f>
        <v>50</v>
      </c>
      <c r="O5" s="2">
        <f t="shared" ref="O5:P20" si="0">C5*$Q$3</f>
        <v>46.463767380493252</v>
      </c>
      <c r="P5" s="2">
        <f t="shared" si="0"/>
        <v>53.535978889678269</v>
      </c>
      <c r="Q5" s="2">
        <f>100*E5*$Q$3</f>
        <v>-6.1402618491829902E-2</v>
      </c>
      <c r="R5" s="2">
        <f t="shared" ref="R5:Y20" si="1">100*F5*$Q$3</f>
        <v>-0.13726783720694205</v>
      </c>
      <c r="S5" s="2">
        <f t="shared" si="1"/>
        <v>1.4716330051760885E-2</v>
      </c>
      <c r="T5" s="2">
        <f t="shared" si="1"/>
        <v>4.8208667410940837E-3</v>
      </c>
      <c r="U5" s="2">
        <f t="shared" si="1"/>
        <v>-0.45443012280523704</v>
      </c>
      <c r="V5" s="2">
        <f t="shared" si="1"/>
        <v>0.46381812645894654</v>
      </c>
      <c r="W5" s="2">
        <f t="shared" si="1"/>
        <v>0.36562468283771443</v>
      </c>
      <c r="X5" s="2">
        <f t="shared" si="1"/>
        <v>-3.8313204100274036E-2</v>
      </c>
      <c r="Y5" s="3">
        <f t="shared" si="1"/>
        <v>0.76956256977570292</v>
      </c>
    </row>
    <row r="6" spans="1:34">
      <c r="A6">
        <f>A5+1</f>
        <v>1</v>
      </c>
      <c r="B6">
        <v>13.7592</v>
      </c>
      <c r="C6">
        <v>11.594099999999999</v>
      </c>
      <c r="D6">
        <v>15.924300000000001</v>
      </c>
      <c r="E6">
        <v>-1.55E-4</v>
      </c>
      <c r="F6">
        <v>-5.5699999999999999E-4</v>
      </c>
      <c r="G6">
        <v>2.4600000000000002E-4</v>
      </c>
      <c r="H6">
        <v>-7.3300000000000004E-4</v>
      </c>
      <c r="I6">
        <v>-3.1960000000000001E-3</v>
      </c>
      <c r="J6">
        <v>1.7290000000000001E-3</v>
      </c>
      <c r="K6">
        <v>5.8E-5</v>
      </c>
      <c r="L6">
        <v>-1.619E-3</v>
      </c>
      <c r="M6">
        <v>1.7340000000000001E-3</v>
      </c>
      <c r="N6" s="1">
        <f t="shared" ref="N6:P65" si="2">B6*$Q$3</f>
        <v>34.911194560032477</v>
      </c>
      <c r="O6" s="2">
        <f t="shared" si="0"/>
        <v>29.417690043641532</v>
      </c>
      <c r="P6" s="2">
        <f t="shared" si="0"/>
        <v>40.404699076423427</v>
      </c>
      <c r="Q6" s="2">
        <f t="shared" ref="Q6:Y47" si="3">100*E6*$Q$3</f>
        <v>-3.9328123414188572E-2</v>
      </c>
      <c r="R6" s="2">
        <f t="shared" si="1"/>
        <v>-0.14132751446260022</v>
      </c>
      <c r="S6" s="2">
        <f t="shared" si="1"/>
        <v>6.2417537805744445E-2</v>
      </c>
      <c r="T6" s="2">
        <f t="shared" si="1"/>
        <v>-0.18598396427484018</v>
      </c>
      <c r="U6" s="2">
        <f t="shared" si="1"/>
        <v>-0.8109205318177205</v>
      </c>
      <c r="V6" s="2">
        <f t="shared" si="1"/>
        <v>0.4386988734395616</v>
      </c>
      <c r="W6" s="2">
        <f t="shared" si="1"/>
        <v>1.4716330051760885E-2</v>
      </c>
      <c r="X6" s="2">
        <f t="shared" si="1"/>
        <v>-0.41078859230691162</v>
      </c>
      <c r="Y6" s="3">
        <f t="shared" si="1"/>
        <v>0.43996752258195476</v>
      </c>
    </row>
    <row r="7" spans="1:34">
      <c r="A7">
        <f t="shared" ref="A7:A65" si="4">A6+1</f>
        <v>2</v>
      </c>
      <c r="B7">
        <v>10.492699999999999</v>
      </c>
      <c r="C7">
        <v>8.0234199999999998</v>
      </c>
      <c r="D7">
        <v>12.962</v>
      </c>
      <c r="E7">
        <v>-2.0699999999999999E-4</v>
      </c>
      <c r="F7">
        <v>-6.3599999999999996E-4</v>
      </c>
      <c r="G7">
        <v>2.22E-4</v>
      </c>
      <c r="H7">
        <v>-1.807E-3</v>
      </c>
      <c r="I7">
        <v>-4.8599999999999997E-3</v>
      </c>
      <c r="J7">
        <v>1.245E-3</v>
      </c>
      <c r="K7">
        <v>3.4000000000000001E-6</v>
      </c>
      <c r="L7">
        <v>-1.815E-3</v>
      </c>
      <c r="M7">
        <v>1.8220000000000001E-3</v>
      </c>
      <c r="N7" s="1">
        <f t="shared" si="2"/>
        <v>26.623109712777833</v>
      </c>
      <c r="O7" s="2">
        <f t="shared" si="0"/>
        <v>20.357809804120574</v>
      </c>
      <c r="P7" s="2">
        <f t="shared" si="0"/>
        <v>32.888460367400796</v>
      </c>
      <c r="Q7" s="2">
        <f t="shared" si="3"/>
        <v>-5.2522074495077647E-2</v>
      </c>
      <c r="R7" s="2">
        <f t="shared" si="1"/>
        <v>-0.16137217091241246</v>
      </c>
      <c r="S7" s="2">
        <f t="shared" si="1"/>
        <v>5.6328021922257186E-2</v>
      </c>
      <c r="T7" s="2">
        <f t="shared" si="1"/>
        <v>-0.45848980006089518</v>
      </c>
      <c r="U7" s="2">
        <f t="shared" si="1"/>
        <v>-1.2331269664061708</v>
      </c>
      <c r="V7" s="2">
        <f t="shared" si="1"/>
        <v>0.31589363645590179</v>
      </c>
      <c r="W7" s="2">
        <f t="shared" si="1"/>
        <v>8.6268141682736236E-4</v>
      </c>
      <c r="X7" s="2">
        <f t="shared" si="1"/>
        <v>-0.46051963868872425</v>
      </c>
      <c r="Y7" s="3">
        <f t="shared" si="1"/>
        <v>0.46229574748807473</v>
      </c>
    </row>
    <row r="8" spans="1:34">
      <c r="A8">
        <f t="shared" si="4"/>
        <v>3</v>
      </c>
      <c r="B8">
        <v>6.1407699999999998</v>
      </c>
      <c r="C8">
        <v>3.55261</v>
      </c>
      <c r="D8">
        <v>8.7289399999999997</v>
      </c>
      <c r="E8">
        <v>-1.7100000000000001E-4</v>
      </c>
      <c r="F8">
        <v>-6.2500000000000001E-4</v>
      </c>
      <c r="G8">
        <v>2.8200000000000002E-4</v>
      </c>
      <c r="H8">
        <v>-3.8240000000000001E-3</v>
      </c>
      <c r="I8">
        <v>-7.2960000000000004E-3</v>
      </c>
      <c r="J8">
        <v>-3.5100000000000002E-4</v>
      </c>
      <c r="K8">
        <v>3.3500000000000001E-4</v>
      </c>
      <c r="L8">
        <v>-1.5399999999999999E-3</v>
      </c>
      <c r="M8">
        <v>2.2109999999999999E-3</v>
      </c>
      <c r="N8" s="1">
        <f t="shared" si="2"/>
        <v>15.580965188267534</v>
      </c>
      <c r="O8" s="2">
        <f t="shared" si="0"/>
        <v>9.0140312595148693</v>
      </c>
      <c r="P8" s="2">
        <f t="shared" si="0"/>
        <v>22.147924490003046</v>
      </c>
      <c r="Q8" s="2">
        <f t="shared" si="3"/>
        <v>-4.3387800669846752E-2</v>
      </c>
      <c r="R8" s="2">
        <f t="shared" si="1"/>
        <v>-0.15858114279914748</v>
      </c>
      <c r="S8" s="2">
        <f t="shared" si="1"/>
        <v>7.1551811630975348E-2</v>
      </c>
      <c r="T8" s="2">
        <f t="shared" si="1"/>
        <v>-0.970262864102304</v>
      </c>
      <c r="U8" s="2">
        <f t="shared" si="1"/>
        <v>-1.8512128285801281</v>
      </c>
      <c r="V8" s="2">
        <f t="shared" si="1"/>
        <v>-8.9059169796001217E-2</v>
      </c>
      <c r="W8" s="2">
        <f t="shared" si="1"/>
        <v>8.4999492540343058E-2</v>
      </c>
      <c r="X8" s="2">
        <f t="shared" si="1"/>
        <v>-0.39074393585709938</v>
      </c>
      <c r="Y8" s="3">
        <f t="shared" si="1"/>
        <v>0.56099665076626415</v>
      </c>
    </row>
    <row r="9" spans="1:34">
      <c r="A9">
        <f t="shared" si="4"/>
        <v>4</v>
      </c>
      <c r="B9">
        <v>6.7686900000000003</v>
      </c>
      <c r="C9">
        <v>4.6301399999999999</v>
      </c>
      <c r="D9">
        <v>8.9072300000000002</v>
      </c>
      <c r="E9">
        <v>-4.2299999999999998E-4</v>
      </c>
      <c r="F9">
        <v>-8.4699999999999999E-4</v>
      </c>
      <c r="G9">
        <v>3.8000000000000001E-7</v>
      </c>
      <c r="H9">
        <v>-5.274E-3</v>
      </c>
      <c r="I9">
        <v>-8.7180000000000001E-3</v>
      </c>
      <c r="J9">
        <v>-1.8309999999999999E-3</v>
      </c>
      <c r="K9">
        <v>-2.9100000000000003E-4</v>
      </c>
      <c r="L9">
        <v>-1.838E-3</v>
      </c>
      <c r="M9">
        <v>1.2570000000000001E-3</v>
      </c>
      <c r="N9" s="1">
        <f t="shared" si="2"/>
        <v>17.174185527250586</v>
      </c>
      <c r="O9" s="2">
        <f t="shared" si="0"/>
        <v>11.748046280320715</v>
      </c>
      <c r="P9" s="2">
        <f t="shared" si="0"/>
        <v>22.600299401197606</v>
      </c>
      <c r="Q9" s="2">
        <f t="shared" si="3"/>
        <v>-0.10732771744646301</v>
      </c>
      <c r="R9" s="2">
        <f t="shared" si="1"/>
        <v>-0.21490916472140464</v>
      </c>
      <c r="S9" s="2">
        <f t="shared" si="1"/>
        <v>9.6417334821881668E-5</v>
      </c>
      <c r="T9" s="2">
        <f t="shared" si="1"/>
        <v>-1.338171115396326</v>
      </c>
      <c r="U9" s="2">
        <f t="shared" si="1"/>
        <v>-2.2120166446767482</v>
      </c>
      <c r="V9" s="2">
        <f t="shared" si="1"/>
        <v>-0.4645793159443824</v>
      </c>
      <c r="W9" s="2">
        <f t="shared" si="1"/>
        <v>-7.3835380087283062E-2</v>
      </c>
      <c r="X9" s="2">
        <f t="shared" si="1"/>
        <v>-0.46635542474373287</v>
      </c>
      <c r="Y9" s="3">
        <f t="shared" si="1"/>
        <v>0.31893839439764543</v>
      </c>
    </row>
    <row r="10" spans="1:34">
      <c r="A10">
        <f t="shared" si="4"/>
        <v>5</v>
      </c>
      <c r="B10">
        <v>6.4559800000000003</v>
      </c>
      <c r="C10">
        <v>4.2576999999999998</v>
      </c>
      <c r="D10">
        <v>8.6542700000000004</v>
      </c>
      <c r="E10">
        <v>-5.9800000000000001E-4</v>
      </c>
      <c r="F10">
        <v>-1.0560000000000001E-3</v>
      </c>
      <c r="G10">
        <v>-1.3999999999999999E-4</v>
      </c>
      <c r="H10">
        <v>-6.4419999999999998E-3</v>
      </c>
      <c r="I10">
        <v>-1.0102999999999999E-2</v>
      </c>
      <c r="J10">
        <v>-2.7820000000000002E-3</v>
      </c>
      <c r="K10">
        <v>-6.0300000000000002E-4</v>
      </c>
      <c r="L10">
        <v>-2.2209999999999999E-3</v>
      </c>
      <c r="M10">
        <v>1.0150000000000001E-3</v>
      </c>
      <c r="N10" s="1">
        <f t="shared" si="2"/>
        <v>16.380746980615044</v>
      </c>
      <c r="O10" s="2">
        <f t="shared" si="0"/>
        <v>10.803054907134882</v>
      </c>
      <c r="P10" s="2">
        <f t="shared" si="0"/>
        <v>21.958464427078049</v>
      </c>
      <c r="Q10" s="2">
        <f t="shared" si="3"/>
        <v>-0.1517304374302243</v>
      </c>
      <c r="R10" s="2">
        <f t="shared" si="1"/>
        <v>-0.26793869887343963</v>
      </c>
      <c r="S10" s="2">
        <f t="shared" si="1"/>
        <v>-3.5522175987009033E-2</v>
      </c>
      <c r="T10" s="2">
        <f t="shared" si="1"/>
        <v>-1.634527555059373</v>
      </c>
      <c r="U10" s="2">
        <f t="shared" si="1"/>
        <v>-2.5634324571196592</v>
      </c>
      <c r="V10" s="2">
        <f t="shared" si="1"/>
        <v>-0.70587638282756526</v>
      </c>
      <c r="W10" s="2">
        <f t="shared" si="1"/>
        <v>-0.15299908657261749</v>
      </c>
      <c r="X10" s="2">
        <f t="shared" si="1"/>
        <v>-0.56353394905105048</v>
      </c>
      <c r="Y10" s="3">
        <f t="shared" si="1"/>
        <v>0.2575357759058155</v>
      </c>
    </row>
    <row r="11" spans="1:34">
      <c r="A11">
        <f t="shared" si="4"/>
        <v>6</v>
      </c>
      <c r="B11">
        <v>5.9264700000000001</v>
      </c>
      <c r="C11">
        <v>3.6721499999999998</v>
      </c>
      <c r="D11">
        <v>8.1807999999999996</v>
      </c>
      <c r="E11">
        <v>-6.8000000000000005E-4</v>
      </c>
      <c r="F11">
        <v>-1.17E-3</v>
      </c>
      <c r="G11">
        <v>-1.8900000000000001E-4</v>
      </c>
      <c r="H11">
        <v>-7.1180000000000002E-3</v>
      </c>
      <c r="I11">
        <v>-1.1011E-2</v>
      </c>
      <c r="J11">
        <v>-3.2239999999999999E-3</v>
      </c>
      <c r="K11">
        <v>-8.1300000000000003E-4</v>
      </c>
      <c r="L11">
        <v>-2.5140000000000002E-3</v>
      </c>
      <c r="M11">
        <v>8.8800000000000001E-4</v>
      </c>
      <c r="N11" s="1">
        <f t="shared" si="2"/>
        <v>15.037222165837818</v>
      </c>
      <c r="O11" s="2">
        <f t="shared" si="0"/>
        <v>9.3173398964782308</v>
      </c>
      <c r="P11" s="2">
        <f t="shared" si="0"/>
        <v>20.757129808180249</v>
      </c>
      <c r="Q11" s="2">
        <f t="shared" si="3"/>
        <v>-0.17253628336547247</v>
      </c>
      <c r="R11" s="2">
        <f t="shared" si="1"/>
        <v>-0.29686389932000412</v>
      </c>
      <c r="S11" s="2">
        <f t="shared" si="1"/>
        <v>-4.79549375824622E-2</v>
      </c>
      <c r="T11" s="2">
        <f t="shared" si="1"/>
        <v>-1.8060489191109308</v>
      </c>
      <c r="U11" s="2">
        <f t="shared" si="1"/>
        <v>-2.7938191413782607</v>
      </c>
      <c r="V11" s="2">
        <f t="shared" si="1"/>
        <v>-0.81802496701512228</v>
      </c>
      <c r="W11" s="2">
        <f t="shared" si="1"/>
        <v>-0.20628235055313104</v>
      </c>
      <c r="X11" s="2">
        <f t="shared" si="1"/>
        <v>-0.63787678879529086</v>
      </c>
      <c r="Y11" s="3">
        <f t="shared" si="1"/>
        <v>0.22531208768902874</v>
      </c>
    </row>
    <row r="12" spans="1:34">
      <c r="A12">
        <f t="shared" si="4"/>
        <v>7</v>
      </c>
      <c r="B12">
        <v>4.91303</v>
      </c>
      <c r="C12">
        <v>2.7682099999999998</v>
      </c>
      <c r="D12">
        <v>7.0578500000000002</v>
      </c>
      <c r="E12">
        <v>-7.0799999999999997E-4</v>
      </c>
      <c r="F12">
        <v>-1.2260000000000001E-3</v>
      </c>
      <c r="G12">
        <v>-1.9000000000000001E-4</v>
      </c>
      <c r="H12">
        <v>-7.4840000000000002E-3</v>
      </c>
      <c r="I12">
        <v>-1.1552E-2</v>
      </c>
      <c r="J12">
        <v>-3.4160000000000002E-3</v>
      </c>
      <c r="K12">
        <v>-7.0100000000000002E-4</v>
      </c>
      <c r="L12">
        <v>-2.4160000000000002E-3</v>
      </c>
      <c r="M12">
        <v>1.0139999999999999E-3</v>
      </c>
      <c r="N12" s="1">
        <f t="shared" si="2"/>
        <v>12.465822592103928</v>
      </c>
      <c r="O12" s="2">
        <f t="shared" si="0"/>
        <v>7.023774484928448</v>
      </c>
      <c r="P12" s="2">
        <f t="shared" si="0"/>
        <v>17.90787069927941</v>
      </c>
      <c r="Q12" s="2">
        <f t="shared" si="3"/>
        <v>-0.17964071856287428</v>
      </c>
      <c r="R12" s="2">
        <f t="shared" si="1"/>
        <v>-0.31107276971480774</v>
      </c>
      <c r="S12" s="2">
        <f t="shared" si="1"/>
        <v>-4.8208667410940834E-2</v>
      </c>
      <c r="T12" s="2">
        <f t="shared" si="1"/>
        <v>-1.8989140363341117</v>
      </c>
      <c r="U12" s="2">
        <f t="shared" si="1"/>
        <v>-2.9310869785852027</v>
      </c>
      <c r="V12" s="2">
        <f t="shared" si="1"/>
        <v>-0.86674109408302047</v>
      </c>
      <c r="W12" s="2">
        <f t="shared" si="1"/>
        <v>-0.17786460976352381</v>
      </c>
      <c r="X12" s="2">
        <f t="shared" si="1"/>
        <v>-0.61301126560438457</v>
      </c>
      <c r="Y12" s="3">
        <f t="shared" si="1"/>
        <v>0.25728204607733685</v>
      </c>
    </row>
    <row r="13" spans="1:34">
      <c r="A13">
        <f t="shared" si="4"/>
        <v>8</v>
      </c>
      <c r="B13">
        <v>4.2399699999999996</v>
      </c>
      <c r="C13">
        <v>2.1011099999999998</v>
      </c>
      <c r="D13">
        <v>6.3788299999999998</v>
      </c>
      <c r="E13">
        <v>-7.9000000000000001E-4</v>
      </c>
      <c r="F13">
        <v>-1.3420000000000001E-3</v>
      </c>
      <c r="G13">
        <v>-2.3800000000000001E-4</v>
      </c>
      <c r="H13">
        <v>-7.7510000000000001E-3</v>
      </c>
      <c r="I13">
        <v>-1.1956E-2</v>
      </c>
      <c r="J13">
        <v>-3.5460000000000001E-3</v>
      </c>
      <c r="K13">
        <v>-7.9799999999999999E-4</v>
      </c>
      <c r="L13">
        <v>-2.5739999999999999E-3</v>
      </c>
      <c r="M13">
        <v>9.7799999999999992E-4</v>
      </c>
      <c r="N13" s="1">
        <f t="shared" si="2"/>
        <v>10.758068608545621</v>
      </c>
      <c r="O13" s="2">
        <f t="shared" si="0"/>
        <v>5.331142799147468</v>
      </c>
      <c r="P13" s="2">
        <f t="shared" si="0"/>
        <v>16.184994417943773</v>
      </c>
      <c r="Q13" s="2">
        <f t="shared" si="3"/>
        <v>-0.20044656449812243</v>
      </c>
      <c r="R13" s="2">
        <f t="shared" si="1"/>
        <v>-0.34050542981832949</v>
      </c>
      <c r="S13" s="2">
        <f t="shared" si="1"/>
        <v>-6.0387699177915366E-2</v>
      </c>
      <c r="T13" s="2">
        <f t="shared" si="1"/>
        <v>-1.9666599005379073</v>
      </c>
      <c r="U13" s="2">
        <f t="shared" si="1"/>
        <v>-3.0335938292905715</v>
      </c>
      <c r="V13" s="2">
        <f t="shared" si="1"/>
        <v>-0.89972597178524316</v>
      </c>
      <c r="W13" s="2">
        <f t="shared" si="1"/>
        <v>-0.2024764031259515</v>
      </c>
      <c r="X13" s="2">
        <f t="shared" si="1"/>
        <v>-0.65310057850400893</v>
      </c>
      <c r="Y13" s="3">
        <f t="shared" si="1"/>
        <v>0.24814777225210596</v>
      </c>
    </row>
    <row r="14" spans="1:34">
      <c r="A14">
        <f t="shared" si="4"/>
        <v>9</v>
      </c>
      <c r="B14">
        <v>3.6938599999999999</v>
      </c>
      <c r="C14">
        <v>1.57121</v>
      </c>
      <c r="D14">
        <v>5.8165100000000001</v>
      </c>
      <c r="E14">
        <v>-8.8199999999999997E-4</v>
      </c>
      <c r="F14">
        <v>-1.467E-3</v>
      </c>
      <c r="G14">
        <v>-2.9700000000000001E-4</v>
      </c>
      <c r="H14">
        <v>-7.8759999999999993E-3</v>
      </c>
      <c r="I14">
        <v>-1.2163999999999999E-2</v>
      </c>
      <c r="J14">
        <v>-3.588E-3</v>
      </c>
      <c r="K14">
        <v>-8.4400000000000002E-4</v>
      </c>
      <c r="L14">
        <v>-2.6459999999999999E-3</v>
      </c>
      <c r="M14">
        <v>9.5699999999999995E-4</v>
      </c>
      <c r="N14" s="1">
        <f t="shared" si="2"/>
        <v>9.3724246422409418</v>
      </c>
      <c r="O14" s="2">
        <f t="shared" si="0"/>
        <v>3.9866284380391761</v>
      </c>
      <c r="P14" s="2">
        <f t="shared" si="0"/>
        <v>14.758220846442709</v>
      </c>
      <c r="Q14" s="2">
        <f t="shared" si="3"/>
        <v>-0.22378970871815693</v>
      </c>
      <c r="R14" s="2">
        <f t="shared" si="1"/>
        <v>-0.37222165837815896</v>
      </c>
      <c r="S14" s="2">
        <f t="shared" si="1"/>
        <v>-7.535775905815488E-2</v>
      </c>
      <c r="T14" s="2">
        <f t="shared" si="1"/>
        <v>-1.9983761290977369</v>
      </c>
      <c r="U14" s="2">
        <f t="shared" si="1"/>
        <v>-3.0863696336141277</v>
      </c>
      <c r="V14" s="2">
        <f t="shared" si="1"/>
        <v>-0.91038262458134589</v>
      </c>
      <c r="W14" s="2">
        <f t="shared" si="1"/>
        <v>-0.21414797523596876</v>
      </c>
      <c r="X14" s="2">
        <f t="shared" si="1"/>
        <v>-0.67136912615447075</v>
      </c>
      <c r="Y14" s="3">
        <f t="shared" si="1"/>
        <v>0.2428194458540546</v>
      </c>
      <c r="AH14" s="13"/>
    </row>
    <row r="15" spans="1:34">
      <c r="A15">
        <f t="shared" si="4"/>
        <v>10</v>
      </c>
      <c r="B15">
        <v>3.2625000000000002</v>
      </c>
      <c r="C15">
        <v>1.16788</v>
      </c>
      <c r="D15">
        <v>5.3571099999999996</v>
      </c>
      <c r="E15">
        <v>-9.4899999999999997E-4</v>
      </c>
      <c r="F15">
        <v>-1.562E-3</v>
      </c>
      <c r="G15">
        <v>-3.3500000000000001E-4</v>
      </c>
      <c r="H15">
        <v>-7.8689999999999993E-3</v>
      </c>
      <c r="I15">
        <v>-1.2203E-2</v>
      </c>
      <c r="J15">
        <v>-3.5349999999999999E-3</v>
      </c>
      <c r="K15">
        <v>-8.9899999999999995E-4</v>
      </c>
      <c r="L15">
        <v>-2.7239999999999999E-3</v>
      </c>
      <c r="M15">
        <v>9.2699999999999998E-4</v>
      </c>
      <c r="N15" s="1">
        <f t="shared" si="2"/>
        <v>8.2779356541154989</v>
      </c>
      <c r="O15" s="2">
        <f t="shared" si="0"/>
        <v>2.9632599208362937</v>
      </c>
      <c r="P15" s="2">
        <f t="shared" si="0"/>
        <v>13.592586014411854</v>
      </c>
      <c r="Q15" s="2">
        <f t="shared" si="3"/>
        <v>-0.24078960722622553</v>
      </c>
      <c r="R15" s="2">
        <f t="shared" si="1"/>
        <v>-0.3963259920836294</v>
      </c>
      <c r="S15" s="2">
        <f t="shared" si="1"/>
        <v>-8.4999492540343058E-2</v>
      </c>
      <c r="T15" s="2">
        <f t="shared" si="1"/>
        <v>-1.9966000202983862</v>
      </c>
      <c r="U15" s="2">
        <f t="shared" si="1"/>
        <v>-3.0962650969247947</v>
      </c>
      <c r="V15" s="2">
        <f t="shared" si="1"/>
        <v>-0.89693494367197812</v>
      </c>
      <c r="W15" s="2">
        <f t="shared" si="1"/>
        <v>-0.22810311580229373</v>
      </c>
      <c r="X15" s="2">
        <f t="shared" si="1"/>
        <v>-0.69116005277580428</v>
      </c>
      <c r="Y15" s="3">
        <f t="shared" si="1"/>
        <v>0.23520755099969556</v>
      </c>
    </row>
    <row r="16" spans="1:34">
      <c r="A16">
        <f t="shared" si="4"/>
        <v>11</v>
      </c>
      <c r="B16">
        <v>2.8519100000000002</v>
      </c>
      <c r="C16">
        <v>0.82586999999999999</v>
      </c>
      <c r="D16">
        <v>4.8779500000000002</v>
      </c>
      <c r="E16">
        <v>-9.9299999999999996E-4</v>
      </c>
      <c r="F16">
        <v>-1.6310000000000001E-3</v>
      </c>
      <c r="G16">
        <v>-3.5500000000000001E-4</v>
      </c>
      <c r="H16">
        <v>-7.7130000000000002E-3</v>
      </c>
      <c r="I16">
        <v>-1.2052E-2</v>
      </c>
      <c r="J16">
        <v>-3.3739999999999998E-3</v>
      </c>
      <c r="K16">
        <v>-8.7399999999999999E-4</v>
      </c>
      <c r="L16">
        <v>-2.6979999999999999E-3</v>
      </c>
      <c r="M16">
        <v>9.5E-4</v>
      </c>
      <c r="N16" s="1">
        <f t="shared" si="2"/>
        <v>7.2361463513650675</v>
      </c>
      <c r="O16" s="2">
        <f t="shared" si="0"/>
        <v>2.095478534456511</v>
      </c>
      <c r="P16" s="2">
        <f t="shared" si="0"/>
        <v>12.376814168273624</v>
      </c>
      <c r="Q16" s="2">
        <f t="shared" si="3"/>
        <v>-0.25195371967928554</v>
      </c>
      <c r="R16" s="2">
        <f t="shared" si="1"/>
        <v>-0.41383335024865525</v>
      </c>
      <c r="S16" s="2">
        <f t="shared" si="1"/>
        <v>-9.0074089109915781E-2</v>
      </c>
      <c r="T16" s="2">
        <f t="shared" si="1"/>
        <v>-1.9570181670557192</v>
      </c>
      <c r="U16" s="2">
        <f t="shared" si="1"/>
        <v>-3.0579518928245206</v>
      </c>
      <c r="V16" s="2">
        <f t="shared" si="1"/>
        <v>-0.85608444128691774</v>
      </c>
      <c r="W16" s="2">
        <f t="shared" si="1"/>
        <v>-0.22175987009032785</v>
      </c>
      <c r="X16" s="2">
        <f t="shared" si="1"/>
        <v>-0.68456307723535981</v>
      </c>
      <c r="Y16" s="3">
        <f t="shared" si="1"/>
        <v>0.24104333705470418</v>
      </c>
    </row>
    <row r="17" spans="1:25">
      <c r="A17">
        <f t="shared" si="4"/>
        <v>12</v>
      </c>
      <c r="B17">
        <v>2.4791699999999999</v>
      </c>
      <c r="C17">
        <v>0.52876599999999996</v>
      </c>
      <c r="D17">
        <v>4.42957</v>
      </c>
      <c r="E17">
        <v>-1.0349999999999999E-3</v>
      </c>
      <c r="F17">
        <v>-1.6969999999999999E-3</v>
      </c>
      <c r="G17">
        <v>-3.7300000000000001E-4</v>
      </c>
      <c r="H17">
        <v>-7.4840000000000002E-3</v>
      </c>
      <c r="I17">
        <v>-1.1801000000000001E-2</v>
      </c>
      <c r="J17">
        <v>-3.1670000000000001E-3</v>
      </c>
      <c r="K17">
        <v>-8.6799999999999996E-4</v>
      </c>
      <c r="L17">
        <v>-2.6970000000000002E-3</v>
      </c>
      <c r="M17">
        <v>9.6100000000000005E-4</v>
      </c>
      <c r="N17" s="1">
        <f t="shared" si="2"/>
        <v>6.2903937886937991</v>
      </c>
      <c r="O17" s="2">
        <f t="shared" si="0"/>
        <v>1.3416370648533442</v>
      </c>
      <c r="P17" s="2">
        <f t="shared" si="0"/>
        <v>11.239140363341114</v>
      </c>
      <c r="Q17" s="2">
        <f t="shared" si="3"/>
        <v>-0.26261037247538821</v>
      </c>
      <c r="R17" s="2">
        <f t="shared" si="1"/>
        <v>-0.4305795189282452</v>
      </c>
      <c r="S17" s="2">
        <f t="shared" si="1"/>
        <v>-9.4641226022531208E-2</v>
      </c>
      <c r="T17" s="2">
        <f t="shared" si="1"/>
        <v>-1.8989140363341117</v>
      </c>
      <c r="U17" s="2">
        <f t="shared" si="1"/>
        <v>-2.9942657058763835</v>
      </c>
      <c r="V17" s="2">
        <f t="shared" si="1"/>
        <v>-0.80356236679184023</v>
      </c>
      <c r="W17" s="2">
        <f t="shared" si="1"/>
        <v>-0.22023749111945604</v>
      </c>
      <c r="X17" s="2">
        <f t="shared" si="1"/>
        <v>-0.68430934740688121</v>
      </c>
      <c r="Y17" s="3">
        <f t="shared" si="1"/>
        <v>0.24383436516796916</v>
      </c>
    </row>
    <row r="18" spans="1:25">
      <c r="A18">
        <f t="shared" si="4"/>
        <v>13</v>
      </c>
      <c r="B18">
        <v>2.1286399999999999</v>
      </c>
      <c r="C18">
        <v>0.25414999999999999</v>
      </c>
      <c r="D18">
        <v>4.0031299999999996</v>
      </c>
      <c r="E18">
        <v>-1.0759999999999999E-3</v>
      </c>
      <c r="F18">
        <v>-1.761E-3</v>
      </c>
      <c r="G18">
        <v>-3.9100000000000002E-4</v>
      </c>
      <c r="H18">
        <v>-7.1999999999999998E-3</v>
      </c>
      <c r="I18">
        <v>-1.1473000000000001E-2</v>
      </c>
      <c r="J18">
        <v>-2.9269999999999999E-3</v>
      </c>
      <c r="K18">
        <v>-8.52E-4</v>
      </c>
      <c r="L18">
        <v>-2.6749999999999999E-3</v>
      </c>
      <c r="M18">
        <v>9.7199999999999999E-4</v>
      </c>
      <c r="N18" s="1">
        <f t="shared" si="2"/>
        <v>5.4009946209276363</v>
      </c>
      <c r="O18" s="2">
        <f t="shared" si="0"/>
        <v>0.64485435907845323</v>
      </c>
      <c r="P18" s="2">
        <f t="shared" si="0"/>
        <v>10.15713488277682</v>
      </c>
      <c r="Q18" s="2">
        <f t="shared" si="3"/>
        <v>-0.27301329544301228</v>
      </c>
      <c r="R18" s="2">
        <f t="shared" si="1"/>
        <v>-0.44681822795087794</v>
      </c>
      <c r="S18" s="2">
        <f t="shared" si="1"/>
        <v>-9.9208362935146677E-2</v>
      </c>
      <c r="T18" s="2">
        <f t="shared" si="1"/>
        <v>-1.8268547650461788</v>
      </c>
      <c r="U18" s="2">
        <f t="shared" si="1"/>
        <v>-2.9110423221353905</v>
      </c>
      <c r="V18" s="2">
        <f t="shared" si="1"/>
        <v>-0.7426672079569675</v>
      </c>
      <c r="W18" s="2">
        <f t="shared" si="1"/>
        <v>-0.21617781386379784</v>
      </c>
      <c r="X18" s="2">
        <f t="shared" si="1"/>
        <v>-0.67872729118035113</v>
      </c>
      <c r="Y18" s="3">
        <f t="shared" si="1"/>
        <v>0.24662539328123415</v>
      </c>
    </row>
    <row r="19" spans="1:25">
      <c r="A19">
        <f t="shared" si="4"/>
        <v>14</v>
      </c>
      <c r="B19">
        <v>1.81874</v>
      </c>
      <c r="C19">
        <v>1.4815999999999999E-2</v>
      </c>
      <c r="D19">
        <v>3.6226699999999998</v>
      </c>
      <c r="E19">
        <v>-1.109E-3</v>
      </c>
      <c r="F19">
        <v>-1.815E-3</v>
      </c>
      <c r="G19">
        <v>-4.0299999999999998E-4</v>
      </c>
      <c r="H19">
        <v>-6.881E-3</v>
      </c>
      <c r="I19">
        <v>-1.1096999999999999E-2</v>
      </c>
      <c r="J19">
        <v>-2.666E-3</v>
      </c>
      <c r="K19">
        <v>-8.3900000000000001E-4</v>
      </c>
      <c r="L19">
        <v>-2.6570000000000001E-3</v>
      </c>
      <c r="M19">
        <v>9.7799999999999992E-4</v>
      </c>
      <c r="N19" s="1">
        <f t="shared" si="2"/>
        <v>4.6146858824723438</v>
      </c>
      <c r="O19" s="2">
        <f t="shared" si="0"/>
        <v>3.7592611387394705E-2</v>
      </c>
      <c r="P19" s="2">
        <f t="shared" si="0"/>
        <v>9.1917943773470014</v>
      </c>
      <c r="Q19" s="2">
        <f t="shared" si="3"/>
        <v>-0.28138637978280728</v>
      </c>
      <c r="R19" s="2">
        <f t="shared" si="1"/>
        <v>-0.46051963868872425</v>
      </c>
      <c r="S19" s="2">
        <f t="shared" si="1"/>
        <v>-0.10225312087689029</v>
      </c>
      <c r="T19" s="2">
        <f t="shared" si="1"/>
        <v>-1.7459149497614943</v>
      </c>
      <c r="U19" s="2">
        <f t="shared" si="1"/>
        <v>-2.8156399066274229</v>
      </c>
      <c r="V19" s="2">
        <f t="shared" si="1"/>
        <v>-0.67644372272404352</v>
      </c>
      <c r="W19" s="2">
        <f t="shared" si="1"/>
        <v>-0.21287932609357557</v>
      </c>
      <c r="X19" s="2">
        <f t="shared" si="1"/>
        <v>-0.67416015426773579</v>
      </c>
      <c r="Y19" s="3">
        <f t="shared" si="1"/>
        <v>0.24814777225210596</v>
      </c>
    </row>
    <row r="20" spans="1:25">
      <c r="A20">
        <f t="shared" si="4"/>
        <v>15</v>
      </c>
      <c r="B20">
        <v>1.54803</v>
      </c>
      <c r="C20">
        <v>-0.18551599999999999</v>
      </c>
      <c r="D20">
        <v>3.2815699999999999</v>
      </c>
      <c r="E20">
        <v>-1.1329999999999999E-3</v>
      </c>
      <c r="F20">
        <v>-1.8580000000000001E-3</v>
      </c>
      <c r="G20">
        <v>-4.0900000000000002E-4</v>
      </c>
      <c r="H20">
        <v>-6.5279999999999999E-3</v>
      </c>
      <c r="I20">
        <v>-1.0673E-2</v>
      </c>
      <c r="J20">
        <v>-2.382E-3</v>
      </c>
      <c r="K20">
        <v>-8.1599999999999999E-4</v>
      </c>
      <c r="L20">
        <v>-2.6210000000000001E-3</v>
      </c>
      <c r="M20">
        <v>9.8900000000000008E-4</v>
      </c>
      <c r="N20" s="1">
        <f t="shared" si="2"/>
        <v>3.9278138637978284</v>
      </c>
      <c r="O20" s="2">
        <f t="shared" si="0"/>
        <v>-0.47070942860042625</v>
      </c>
      <c r="P20" s="2">
        <f t="shared" si="0"/>
        <v>8.3263219324063744</v>
      </c>
      <c r="Q20" s="2">
        <f t="shared" si="3"/>
        <v>-0.2874758956662945</v>
      </c>
      <c r="R20" s="2">
        <f t="shared" si="1"/>
        <v>-0.47143002131330558</v>
      </c>
      <c r="S20" s="2">
        <f t="shared" si="1"/>
        <v>-0.1037754998477621</v>
      </c>
      <c r="T20" s="2">
        <f t="shared" si="1"/>
        <v>-1.6563483203085356</v>
      </c>
      <c r="U20" s="2">
        <f t="shared" si="1"/>
        <v>-2.7080584593524812</v>
      </c>
      <c r="V20" s="2">
        <f t="shared" si="1"/>
        <v>-0.60438445143611086</v>
      </c>
      <c r="W20" s="2">
        <f t="shared" si="1"/>
        <v>-0.20704354003856695</v>
      </c>
      <c r="X20" s="2">
        <f t="shared" si="1"/>
        <v>-0.66502588044250488</v>
      </c>
      <c r="Y20" s="3">
        <f t="shared" si="1"/>
        <v>0.25093880036537097</v>
      </c>
    </row>
    <row r="21" spans="1:25">
      <c r="A21">
        <f t="shared" si="4"/>
        <v>16</v>
      </c>
      <c r="B21">
        <v>1.3105100000000001</v>
      </c>
      <c r="C21">
        <v>-0.352802</v>
      </c>
      <c r="D21">
        <v>2.9738199999999999</v>
      </c>
      <c r="E21">
        <v>-1.1529999999999999E-3</v>
      </c>
      <c r="F21">
        <v>-1.8940000000000001E-3</v>
      </c>
      <c r="G21">
        <v>-4.1100000000000002E-4</v>
      </c>
      <c r="H21">
        <v>-6.1570000000000001E-3</v>
      </c>
      <c r="I21">
        <v>-1.0222999999999999E-2</v>
      </c>
      <c r="J21">
        <v>-2.0899999999999998E-3</v>
      </c>
      <c r="K21">
        <v>-7.9600000000000005E-4</v>
      </c>
      <c r="L21">
        <v>-2.5869999999999999E-3</v>
      </c>
      <c r="M21">
        <v>9.9500000000000001E-4</v>
      </c>
      <c r="N21" s="1">
        <f t="shared" si="2"/>
        <v>3.3251547751953723</v>
      </c>
      <c r="O21" s="2">
        <f t="shared" si="2"/>
        <v>-0.89516390946919722</v>
      </c>
      <c r="P21" s="2">
        <f t="shared" si="2"/>
        <v>7.5454683852633719</v>
      </c>
      <c r="Q21" s="2">
        <f t="shared" si="3"/>
        <v>-0.29255049223586727</v>
      </c>
      <c r="R21" s="2">
        <f t="shared" si="3"/>
        <v>-0.48056429513853655</v>
      </c>
      <c r="S21" s="2">
        <f t="shared" si="3"/>
        <v>-0.1042829595047194</v>
      </c>
      <c r="T21" s="2">
        <f t="shared" si="3"/>
        <v>-1.5622145539429617</v>
      </c>
      <c r="U21" s="2">
        <f t="shared" si="3"/>
        <v>-2.5938800365370955</v>
      </c>
      <c r="V21" s="2">
        <f t="shared" si="3"/>
        <v>-0.53029534152034918</v>
      </c>
      <c r="W21" s="2">
        <f t="shared" si="3"/>
        <v>-0.20196894346899424</v>
      </c>
      <c r="X21" s="2">
        <f t="shared" si="3"/>
        <v>-0.65639906627423117</v>
      </c>
      <c r="Y21" s="3">
        <f t="shared" si="3"/>
        <v>0.25246117933624279</v>
      </c>
    </row>
    <row r="22" spans="1:25">
      <c r="A22">
        <f t="shared" si="4"/>
        <v>17</v>
      </c>
      <c r="B22">
        <v>1.09405</v>
      </c>
      <c r="C22">
        <v>-0.49907899999999999</v>
      </c>
      <c r="D22">
        <v>2.6871800000000001</v>
      </c>
      <c r="E22">
        <v>-1.1670000000000001E-3</v>
      </c>
      <c r="F22">
        <v>-1.9239999999999999E-3</v>
      </c>
      <c r="G22">
        <v>-4.1100000000000002E-4</v>
      </c>
      <c r="H22">
        <v>-5.7759999999999999E-3</v>
      </c>
      <c r="I22">
        <v>-9.7560000000000008E-3</v>
      </c>
      <c r="J22">
        <v>-1.797E-3</v>
      </c>
      <c r="K22">
        <v>-7.7499999999999997E-4</v>
      </c>
      <c r="L22">
        <v>-2.5490000000000001E-3</v>
      </c>
      <c r="M22">
        <v>9.990000000000001E-4</v>
      </c>
      <c r="N22" s="1">
        <f t="shared" si="2"/>
        <v>2.7759311884705169</v>
      </c>
      <c r="O22" s="2">
        <f t="shared" si="2"/>
        <v>-1.2663122906728916</v>
      </c>
      <c r="P22" s="2">
        <f t="shared" si="2"/>
        <v>6.8181772049122102</v>
      </c>
      <c r="Q22" s="2">
        <f t="shared" si="3"/>
        <v>-0.29610270983456821</v>
      </c>
      <c r="R22" s="2">
        <f t="shared" si="3"/>
        <v>-0.48817618999289558</v>
      </c>
      <c r="S22" s="2">
        <f t="shared" si="3"/>
        <v>-0.1042829595047194</v>
      </c>
      <c r="T22" s="2">
        <f t="shared" si="3"/>
        <v>-1.4655434892926014</v>
      </c>
      <c r="U22" s="2">
        <f t="shared" si="3"/>
        <v>-2.4753882066375725</v>
      </c>
      <c r="V22" s="2">
        <f t="shared" si="3"/>
        <v>-0.45595250177610885</v>
      </c>
      <c r="W22" s="2">
        <f t="shared" si="3"/>
        <v>-0.19664061707094288</v>
      </c>
      <c r="X22" s="2">
        <f t="shared" si="3"/>
        <v>-0.64675733279204317</v>
      </c>
      <c r="Y22" s="3">
        <f t="shared" si="3"/>
        <v>0.25347609865015736</v>
      </c>
    </row>
    <row r="23" spans="1:25">
      <c r="A23">
        <f t="shared" si="4"/>
        <v>18</v>
      </c>
      <c r="B23">
        <v>0.89781599999999995</v>
      </c>
      <c r="C23">
        <v>-0.62712299999999999</v>
      </c>
      <c r="D23">
        <v>2.4227599999999998</v>
      </c>
      <c r="E23">
        <v>-1.1770000000000001E-3</v>
      </c>
      <c r="F23">
        <v>-1.9480000000000001E-3</v>
      </c>
      <c r="G23">
        <v>-4.0700000000000003E-4</v>
      </c>
      <c r="H23">
        <v>-5.3949999999999996E-3</v>
      </c>
      <c r="I23">
        <v>-9.2820000000000003E-3</v>
      </c>
      <c r="J23">
        <v>-1.5089999999999999E-3</v>
      </c>
      <c r="K23">
        <v>-7.5600000000000005E-4</v>
      </c>
      <c r="L23">
        <v>-2.5110000000000002E-3</v>
      </c>
      <c r="M23">
        <v>9.990000000000001E-4</v>
      </c>
      <c r="N23" s="1">
        <f t="shared" si="2"/>
        <v>2.2780269968537503</v>
      </c>
      <c r="O23" s="2">
        <f t="shared" si="2"/>
        <v>-1.5911981122500762</v>
      </c>
      <c r="P23" s="2">
        <f t="shared" si="2"/>
        <v>6.1472647924490005</v>
      </c>
      <c r="Q23" s="2">
        <f t="shared" si="3"/>
        <v>-0.29864000811935454</v>
      </c>
      <c r="R23" s="2">
        <f t="shared" si="3"/>
        <v>-0.49426570587638285</v>
      </c>
      <c r="S23" s="2">
        <f t="shared" si="3"/>
        <v>-0.10326804019080484</v>
      </c>
      <c r="T23" s="2">
        <f t="shared" si="3"/>
        <v>-1.368872424642241</v>
      </c>
      <c r="U23" s="2">
        <f t="shared" si="3"/>
        <v>-2.3551202679386991</v>
      </c>
      <c r="V23" s="2">
        <f t="shared" si="3"/>
        <v>-0.38287831117426163</v>
      </c>
      <c r="W23" s="2">
        <f t="shared" si="3"/>
        <v>-0.1918197503298488</v>
      </c>
      <c r="X23" s="2">
        <f t="shared" si="3"/>
        <v>-0.63711559930985506</v>
      </c>
      <c r="Y23" s="3">
        <f t="shared" si="3"/>
        <v>0.25347609865015736</v>
      </c>
    </row>
    <row r="24" spans="1:25">
      <c r="A24">
        <f t="shared" si="4"/>
        <v>19</v>
      </c>
      <c r="B24">
        <v>0.722414</v>
      </c>
      <c r="C24">
        <v>-0.73688900000000002</v>
      </c>
      <c r="D24">
        <v>2.1817199999999999</v>
      </c>
      <c r="E24">
        <v>-1.183E-3</v>
      </c>
      <c r="F24">
        <v>-1.9650000000000002E-3</v>
      </c>
      <c r="G24">
        <v>-4.0000000000000002E-4</v>
      </c>
      <c r="H24">
        <v>-5.0169999999999998E-3</v>
      </c>
      <c r="I24">
        <v>-8.8050000000000003E-3</v>
      </c>
      <c r="J24">
        <v>-1.2290000000000001E-3</v>
      </c>
      <c r="K24">
        <v>-7.3800000000000005E-4</v>
      </c>
      <c r="L24">
        <v>-2.4719999999999998E-3</v>
      </c>
      <c r="M24">
        <v>9.9700000000000006E-4</v>
      </c>
      <c r="N24" s="1">
        <f t="shared" si="2"/>
        <v>1.8329798031056532</v>
      </c>
      <c r="O24" s="2">
        <f t="shared" si="2"/>
        <v>-1.8697071957779359</v>
      </c>
      <c r="P24" s="2">
        <f t="shared" si="2"/>
        <v>5.5356744138840961</v>
      </c>
      <c r="Q24" s="2">
        <f t="shared" si="3"/>
        <v>-0.30016238709022636</v>
      </c>
      <c r="R24" s="2">
        <f t="shared" si="3"/>
        <v>-0.49857911296051971</v>
      </c>
      <c r="S24" s="2">
        <f t="shared" si="3"/>
        <v>-0.10149193139145439</v>
      </c>
      <c r="T24" s="2">
        <f t="shared" si="3"/>
        <v>-1.2729625494773165</v>
      </c>
      <c r="U24" s="2">
        <f t="shared" si="3"/>
        <v>-2.2340911397543897</v>
      </c>
      <c r="V24" s="2">
        <f t="shared" si="3"/>
        <v>-0.31183395920024365</v>
      </c>
      <c r="W24" s="2">
        <f t="shared" si="3"/>
        <v>-0.18725261341723334</v>
      </c>
      <c r="X24" s="2">
        <f t="shared" si="3"/>
        <v>-0.62722013599918802</v>
      </c>
      <c r="Y24" s="3">
        <f t="shared" si="3"/>
        <v>0.2529686389932001</v>
      </c>
    </row>
    <row r="25" spans="1:25">
      <c r="A25">
        <f t="shared" si="4"/>
        <v>20</v>
      </c>
      <c r="B25">
        <v>0.56713499999999994</v>
      </c>
      <c r="C25">
        <v>-0.82915300000000003</v>
      </c>
      <c r="D25">
        <v>1.9634199999999999</v>
      </c>
      <c r="E25">
        <v>-1.1839999999999999E-3</v>
      </c>
      <c r="F25">
        <v>-1.977E-3</v>
      </c>
      <c r="G25">
        <v>-3.9100000000000002E-4</v>
      </c>
      <c r="H25">
        <v>-4.6470000000000001E-3</v>
      </c>
      <c r="I25">
        <v>-8.3320000000000009E-3</v>
      </c>
      <c r="J25">
        <v>-9.6100000000000005E-4</v>
      </c>
      <c r="K25">
        <v>-7.2099999999999996E-4</v>
      </c>
      <c r="L25">
        <v>-2.4329999999999998E-3</v>
      </c>
      <c r="M25">
        <v>9.8999999999999999E-4</v>
      </c>
      <c r="N25" s="1">
        <f t="shared" si="2"/>
        <v>1.4389906627423119</v>
      </c>
      <c r="O25" s="2">
        <f t="shared" si="2"/>
        <v>-2.1038084847254646</v>
      </c>
      <c r="P25" s="2">
        <f t="shared" si="2"/>
        <v>4.9817821983152344</v>
      </c>
      <c r="Q25" s="2">
        <f t="shared" si="3"/>
        <v>-0.30041611691870496</v>
      </c>
      <c r="R25" s="2">
        <f t="shared" si="3"/>
        <v>-0.50162387090226335</v>
      </c>
      <c r="S25" s="2">
        <f t="shared" si="3"/>
        <v>-9.9208362935146677E-2</v>
      </c>
      <c r="T25" s="2">
        <f t="shared" si="3"/>
        <v>-1.1790825129402214</v>
      </c>
      <c r="U25" s="2">
        <f t="shared" si="3"/>
        <v>-2.1140769308839951</v>
      </c>
      <c r="V25" s="2">
        <f t="shared" si="3"/>
        <v>-0.24383436516796916</v>
      </c>
      <c r="W25" s="2">
        <f t="shared" si="3"/>
        <v>-0.18293920633309652</v>
      </c>
      <c r="X25" s="2">
        <f t="shared" si="3"/>
        <v>-0.61732467268852131</v>
      </c>
      <c r="Y25" s="3">
        <f t="shared" si="3"/>
        <v>0.25119253019384963</v>
      </c>
    </row>
    <row r="26" spans="1:25">
      <c r="A26">
        <f t="shared" si="4"/>
        <v>21</v>
      </c>
      <c r="B26">
        <v>0.42852699999999999</v>
      </c>
      <c r="C26">
        <v>-0.90686999999999995</v>
      </c>
      <c r="D26">
        <v>1.76393</v>
      </c>
      <c r="E26">
        <v>-1.1820000000000001E-3</v>
      </c>
      <c r="F26">
        <v>-1.9840000000000001E-3</v>
      </c>
      <c r="G26">
        <v>-3.8099999999999999E-4</v>
      </c>
      <c r="H26">
        <v>-4.287E-3</v>
      </c>
      <c r="I26">
        <v>-7.8670000000000007E-3</v>
      </c>
      <c r="J26">
        <v>-7.0699999999999995E-4</v>
      </c>
      <c r="K26">
        <v>-7.0699999999999995E-4</v>
      </c>
      <c r="L26">
        <v>-2.395E-3</v>
      </c>
      <c r="M26">
        <v>9.7999999999999997E-4</v>
      </c>
      <c r="N26" s="1">
        <f t="shared" si="2"/>
        <v>1.0873008220846443</v>
      </c>
      <c r="O26" s="2">
        <f t="shared" si="2"/>
        <v>-2.3009996955242058</v>
      </c>
      <c r="P26" s="2">
        <f t="shared" si="2"/>
        <v>4.4756165634832037</v>
      </c>
      <c r="Q26" s="2">
        <f t="shared" si="3"/>
        <v>-0.29990865726174776</v>
      </c>
      <c r="R26" s="2">
        <f t="shared" si="3"/>
        <v>-0.50339997970161376</v>
      </c>
      <c r="S26" s="2">
        <f t="shared" si="3"/>
        <v>-9.6671064650360308E-2</v>
      </c>
      <c r="T26" s="2">
        <f t="shared" si="3"/>
        <v>-1.0877397746879125</v>
      </c>
      <c r="U26" s="2">
        <f t="shared" si="3"/>
        <v>-1.9960925606414293</v>
      </c>
      <c r="V26" s="2">
        <f t="shared" si="3"/>
        <v>-0.17938698873439562</v>
      </c>
      <c r="W26" s="2">
        <f t="shared" si="3"/>
        <v>-0.17938698873439562</v>
      </c>
      <c r="X26" s="2">
        <f t="shared" si="3"/>
        <v>-0.60768293920633309</v>
      </c>
      <c r="Y26" s="3">
        <f t="shared" si="3"/>
        <v>0.24865523190906325</v>
      </c>
    </row>
    <row r="27" spans="1:25">
      <c r="A27">
        <f t="shared" si="4"/>
        <v>22</v>
      </c>
      <c r="B27">
        <v>0.30455399999999999</v>
      </c>
      <c r="C27">
        <v>-0.97208499999999998</v>
      </c>
      <c r="D27">
        <v>1.5811900000000001</v>
      </c>
      <c r="E27">
        <v>-1.178E-3</v>
      </c>
      <c r="F27">
        <v>-1.9870000000000001E-3</v>
      </c>
      <c r="G27">
        <v>-3.6900000000000002E-4</v>
      </c>
      <c r="H27">
        <v>-3.9410000000000001E-3</v>
      </c>
      <c r="I27">
        <v>-7.4120000000000002E-3</v>
      </c>
      <c r="J27">
        <v>-4.6900000000000002E-4</v>
      </c>
      <c r="K27">
        <v>-6.9499999999999998E-4</v>
      </c>
      <c r="L27">
        <v>-2.3579999999999999E-3</v>
      </c>
      <c r="M27">
        <v>9.6699999999999998E-4</v>
      </c>
      <c r="N27" s="1">
        <f t="shared" si="2"/>
        <v>0.77274434182482499</v>
      </c>
      <c r="O27" s="2">
        <f t="shared" si="2"/>
        <v>-2.4664696031665483</v>
      </c>
      <c r="P27" s="2">
        <f t="shared" si="2"/>
        <v>4.0119506749213443</v>
      </c>
      <c r="Q27" s="2">
        <f t="shared" si="3"/>
        <v>-0.29889373794783319</v>
      </c>
      <c r="R27" s="2">
        <f t="shared" si="3"/>
        <v>-0.50416116918704967</v>
      </c>
      <c r="S27" s="2">
        <f t="shared" si="3"/>
        <v>-9.3626306708616672E-2</v>
      </c>
      <c r="T27" s="2">
        <f t="shared" si="3"/>
        <v>-0.99994925403430435</v>
      </c>
      <c r="U27" s="2">
        <f t="shared" si="3"/>
        <v>-1.8806454886836497</v>
      </c>
      <c r="V27" s="2">
        <f t="shared" si="3"/>
        <v>-0.11899928955648027</v>
      </c>
      <c r="W27" s="2">
        <f t="shared" si="3"/>
        <v>-0.17634223079265199</v>
      </c>
      <c r="X27" s="2">
        <f t="shared" si="3"/>
        <v>-0.59829493555262359</v>
      </c>
      <c r="Y27" s="3">
        <f t="shared" si="3"/>
        <v>0.24535674413884095</v>
      </c>
    </row>
    <row r="28" spans="1:25">
      <c r="A28">
        <f t="shared" si="4"/>
        <v>23</v>
      </c>
      <c r="B28">
        <v>0.194075</v>
      </c>
      <c r="C28">
        <v>-1.0261100000000001</v>
      </c>
      <c r="D28">
        <v>1.4142600000000001</v>
      </c>
      <c r="E28">
        <v>-1.17E-3</v>
      </c>
      <c r="F28">
        <v>-1.9849999999999998E-3</v>
      </c>
      <c r="G28">
        <v>-3.5500000000000001E-4</v>
      </c>
      <c r="H28">
        <v>-3.6089999999999998E-3</v>
      </c>
      <c r="I28">
        <v>-6.9699999999999996E-3</v>
      </c>
      <c r="J28">
        <v>-2.4800000000000001E-4</v>
      </c>
      <c r="K28">
        <v>-6.8499999999999995E-4</v>
      </c>
      <c r="L28">
        <v>-2.3210000000000001E-3</v>
      </c>
      <c r="M28">
        <v>9.5100000000000002E-4</v>
      </c>
      <c r="N28" s="1">
        <f t="shared" si="2"/>
        <v>0.49242616461991273</v>
      </c>
      <c r="O28" s="2">
        <f t="shared" si="2"/>
        <v>-2.6035471430021317</v>
      </c>
      <c r="P28" s="2">
        <f t="shared" si="2"/>
        <v>3.588399472241957</v>
      </c>
      <c r="Q28" s="2">
        <f t="shared" si="3"/>
        <v>-0.29686389932000412</v>
      </c>
      <c r="R28" s="2">
        <f t="shared" si="3"/>
        <v>-0.50365370953009236</v>
      </c>
      <c r="S28" s="2">
        <f t="shared" si="3"/>
        <v>-9.0074089109915781E-2</v>
      </c>
      <c r="T28" s="2">
        <f t="shared" si="3"/>
        <v>-0.91571095097939714</v>
      </c>
      <c r="U28" s="2">
        <f t="shared" si="3"/>
        <v>-1.7684969044960925</v>
      </c>
      <c r="V28" s="2">
        <f t="shared" si="3"/>
        <v>-6.2924997462701721E-2</v>
      </c>
      <c r="W28" s="2">
        <f t="shared" si="3"/>
        <v>-0.17380493250786561</v>
      </c>
      <c r="X28" s="2">
        <f t="shared" si="3"/>
        <v>-0.58890693189891419</v>
      </c>
      <c r="Y28" s="3">
        <f t="shared" si="3"/>
        <v>0.24129706688318281</v>
      </c>
    </row>
    <row r="29" spans="1:25">
      <c r="A29">
        <f t="shared" si="4"/>
        <v>24</v>
      </c>
      <c r="B29">
        <v>9.6213999999999994E-2</v>
      </c>
      <c r="C29">
        <v>-1.07</v>
      </c>
      <c r="D29">
        <v>1.2624299999999999</v>
      </c>
      <c r="E29">
        <v>-1.16E-3</v>
      </c>
      <c r="F29">
        <v>-1.9789999999999999E-3</v>
      </c>
      <c r="G29">
        <v>-3.4000000000000002E-4</v>
      </c>
      <c r="H29">
        <v>-3.2929999999999999E-3</v>
      </c>
      <c r="I29">
        <v>-6.5420000000000001E-3</v>
      </c>
      <c r="J29">
        <v>-4.3000000000000002E-5</v>
      </c>
      <c r="K29">
        <v>-6.7699999999999998E-4</v>
      </c>
      <c r="L29">
        <v>-2.2859999999999998E-3</v>
      </c>
      <c r="M29">
        <v>9.3199999999999999E-4</v>
      </c>
      <c r="N29" s="1">
        <f t="shared" si="2"/>
        <v>0.2441236171724348</v>
      </c>
      <c r="O29" s="2">
        <f t="shared" si="2"/>
        <v>-2.714909164721405</v>
      </c>
      <c r="P29" s="2">
        <f t="shared" si="2"/>
        <v>3.2031614736628438</v>
      </c>
      <c r="Q29" s="2">
        <f t="shared" si="3"/>
        <v>-0.29432660103521774</v>
      </c>
      <c r="R29" s="2">
        <f t="shared" si="3"/>
        <v>-0.50213133055922055</v>
      </c>
      <c r="S29" s="2">
        <f t="shared" si="3"/>
        <v>-8.6268141682736235E-2</v>
      </c>
      <c r="T29" s="2">
        <f t="shared" si="3"/>
        <v>-0.83553232518014819</v>
      </c>
      <c r="U29" s="2">
        <f t="shared" si="3"/>
        <v>-1.6599005379072365</v>
      </c>
      <c r="V29" s="2">
        <f t="shared" si="3"/>
        <v>-1.0910382624581346E-2</v>
      </c>
      <c r="W29" s="2">
        <f t="shared" si="3"/>
        <v>-0.17177509388003653</v>
      </c>
      <c r="X29" s="2">
        <f t="shared" si="3"/>
        <v>-0.58002638790216177</v>
      </c>
      <c r="Y29" s="3">
        <f t="shared" si="3"/>
        <v>0.23647620014208873</v>
      </c>
    </row>
    <row r="30" spans="1:25">
      <c r="A30">
        <f t="shared" si="4"/>
        <v>25</v>
      </c>
      <c r="B30">
        <v>9.6919999999999992E-3</v>
      </c>
      <c r="C30">
        <v>-1.1050599999999999</v>
      </c>
      <c r="D30">
        <v>1.1244499999999999</v>
      </c>
      <c r="E30">
        <v>-1.147E-3</v>
      </c>
      <c r="F30">
        <v>-1.97E-3</v>
      </c>
      <c r="G30">
        <v>-3.2499999999999999E-4</v>
      </c>
      <c r="H30">
        <v>-2.9940000000000001E-3</v>
      </c>
      <c r="I30">
        <v>-6.1310000000000002E-3</v>
      </c>
      <c r="J30">
        <v>1.44E-4</v>
      </c>
      <c r="K30">
        <v>-6.7100000000000005E-4</v>
      </c>
      <c r="L30">
        <v>-2.2520000000000001E-3</v>
      </c>
      <c r="M30">
        <v>9.1E-4</v>
      </c>
      <c r="N30" s="1">
        <f t="shared" si="2"/>
        <v>2.4591494976149396E-2</v>
      </c>
      <c r="O30" s="2">
        <f t="shared" si="2"/>
        <v>-2.8038668425860145</v>
      </c>
      <c r="P30" s="2">
        <f t="shared" si="2"/>
        <v>2.8530650563280222</v>
      </c>
      <c r="Q30" s="2">
        <f t="shared" si="3"/>
        <v>-0.29102811326499545</v>
      </c>
      <c r="R30" s="2">
        <f t="shared" si="3"/>
        <v>-0.49984776210291287</v>
      </c>
      <c r="S30" s="2">
        <f t="shared" si="3"/>
        <v>-8.2462194255556689E-2</v>
      </c>
      <c r="T30" s="2">
        <f t="shared" si="3"/>
        <v>-0.7596671064650361</v>
      </c>
      <c r="U30" s="2">
        <f t="shared" si="3"/>
        <v>-1.555617578402517</v>
      </c>
      <c r="V30" s="2">
        <f t="shared" si="3"/>
        <v>3.6537095300923576E-2</v>
      </c>
      <c r="W30" s="2">
        <f t="shared" si="3"/>
        <v>-0.17025271490916474</v>
      </c>
      <c r="X30" s="2">
        <f t="shared" si="3"/>
        <v>-0.57139957373388828</v>
      </c>
      <c r="Y30" s="3">
        <f t="shared" si="3"/>
        <v>0.23089414391555874</v>
      </c>
    </row>
    <row r="31" spans="1:25">
      <c r="A31">
        <f t="shared" si="4"/>
        <v>26</v>
      </c>
      <c r="B31">
        <v>-6.6613000000000006E-2</v>
      </c>
      <c r="C31">
        <v>-1.1324399999999999</v>
      </c>
      <c r="D31">
        <v>0.99921000000000004</v>
      </c>
      <c r="E31">
        <v>-1.1329999999999999E-3</v>
      </c>
      <c r="F31">
        <v>-1.9580000000000001E-3</v>
      </c>
      <c r="G31">
        <v>-3.0899999999999998E-4</v>
      </c>
      <c r="H31">
        <v>-2.7109999999999999E-3</v>
      </c>
      <c r="I31">
        <v>-5.7369999999999999E-3</v>
      </c>
      <c r="J31">
        <v>3.1500000000000001E-4</v>
      </c>
      <c r="K31">
        <v>-6.6600000000000003E-4</v>
      </c>
      <c r="L31">
        <v>-2.2190000000000001E-3</v>
      </c>
      <c r="M31">
        <v>8.8699999999999998E-4</v>
      </c>
      <c r="N31" s="1">
        <f t="shared" si="2"/>
        <v>-0.16901705064447378</v>
      </c>
      <c r="O31" s="2">
        <f t="shared" si="2"/>
        <v>-2.8733380696234647</v>
      </c>
      <c r="P31" s="2">
        <f t="shared" si="2"/>
        <v>2.5352938191413785</v>
      </c>
      <c r="Q31" s="2">
        <f t="shared" si="3"/>
        <v>-0.2874758956662945</v>
      </c>
      <c r="R31" s="2">
        <f t="shared" si="3"/>
        <v>-0.49680300416116924</v>
      </c>
      <c r="S31" s="2">
        <f t="shared" si="3"/>
        <v>-7.8402516999898503E-2</v>
      </c>
      <c r="T31" s="2">
        <f t="shared" si="3"/>
        <v>-0.68786156500558215</v>
      </c>
      <c r="U31" s="2">
        <f t="shared" si="3"/>
        <v>-1.4556480259819344</v>
      </c>
      <c r="V31" s="2">
        <f t="shared" si="3"/>
        <v>7.9924895970770335E-2</v>
      </c>
      <c r="W31" s="2">
        <f t="shared" si="3"/>
        <v>-0.16898406576677158</v>
      </c>
      <c r="X31" s="2">
        <f t="shared" si="3"/>
        <v>-0.56302648939409328</v>
      </c>
      <c r="Y31" s="3">
        <f t="shared" si="3"/>
        <v>0.22505835786055012</v>
      </c>
    </row>
    <row r="32" spans="1:25">
      <c r="A32">
        <f t="shared" si="4"/>
        <v>27</v>
      </c>
      <c r="B32">
        <v>-0.13363700000000001</v>
      </c>
      <c r="C32">
        <v>-1.1530800000000001</v>
      </c>
      <c r="D32">
        <v>0.88580499999999995</v>
      </c>
      <c r="E32">
        <v>-1.1169999999999999E-3</v>
      </c>
      <c r="F32">
        <v>-1.9430000000000001E-3</v>
      </c>
      <c r="G32">
        <v>-2.92E-4</v>
      </c>
      <c r="H32">
        <v>-2.4459999999999998E-3</v>
      </c>
      <c r="I32">
        <v>-5.3610000000000003E-3</v>
      </c>
      <c r="J32">
        <v>4.6900000000000002E-4</v>
      </c>
      <c r="K32">
        <v>-6.6299999999999996E-4</v>
      </c>
      <c r="L32">
        <v>-2.1870000000000001E-3</v>
      </c>
      <c r="M32">
        <v>8.61E-4</v>
      </c>
      <c r="N32" s="1">
        <f t="shared" si="2"/>
        <v>-0.33907693088399476</v>
      </c>
      <c r="O32" s="2">
        <f t="shared" si="2"/>
        <v>-2.9257079062214557</v>
      </c>
      <c r="P32" s="2">
        <f t="shared" si="2"/>
        <v>2.247551507155181</v>
      </c>
      <c r="Q32" s="2">
        <f t="shared" si="3"/>
        <v>-0.28341621841063636</v>
      </c>
      <c r="R32" s="2">
        <f t="shared" si="3"/>
        <v>-0.49299705673398969</v>
      </c>
      <c r="S32" s="2">
        <f t="shared" si="3"/>
        <v>-7.4089109915761703E-2</v>
      </c>
      <c r="T32" s="2">
        <f t="shared" si="3"/>
        <v>-0.62062316045874355</v>
      </c>
      <c r="U32" s="2">
        <f t="shared" si="3"/>
        <v>-1.3602456104739675</v>
      </c>
      <c r="V32" s="2">
        <f t="shared" si="3"/>
        <v>0.11899928955648027</v>
      </c>
      <c r="W32" s="2">
        <f t="shared" si="3"/>
        <v>-0.16822287628133564</v>
      </c>
      <c r="X32" s="2">
        <f t="shared" si="3"/>
        <v>-0.55490713488277688</v>
      </c>
      <c r="Y32" s="3">
        <f t="shared" si="3"/>
        <v>0.21846138232010556</v>
      </c>
    </row>
    <row r="33" spans="1:25">
      <c r="A33">
        <f t="shared" si="4"/>
        <v>28</v>
      </c>
      <c r="B33">
        <v>-0.19218199999999999</v>
      </c>
      <c r="C33">
        <v>-1.16784</v>
      </c>
      <c r="D33">
        <v>0.78347500000000003</v>
      </c>
      <c r="E33">
        <v>-1.1000000000000001E-3</v>
      </c>
      <c r="F33">
        <v>-1.9250000000000001E-3</v>
      </c>
      <c r="G33">
        <v>-2.7500000000000002E-4</v>
      </c>
      <c r="H33">
        <v>-2.1970000000000002E-3</v>
      </c>
      <c r="I33">
        <v>-5.0029999999999996E-3</v>
      </c>
      <c r="J33">
        <v>6.0800000000000003E-4</v>
      </c>
      <c r="K33">
        <v>-6.6100000000000002E-4</v>
      </c>
      <c r="L33">
        <v>-2.1570000000000001E-3</v>
      </c>
      <c r="M33">
        <v>8.34E-4</v>
      </c>
      <c r="N33" s="1">
        <f t="shared" si="2"/>
        <v>-0.48762305896681213</v>
      </c>
      <c r="O33" s="2">
        <f t="shared" si="2"/>
        <v>-2.9631584289049022</v>
      </c>
      <c r="P33" s="2">
        <f t="shared" si="2"/>
        <v>1.9879097736729932</v>
      </c>
      <c r="Q33" s="2">
        <f t="shared" si="3"/>
        <v>-0.27910281132649956</v>
      </c>
      <c r="R33" s="2">
        <f t="shared" si="3"/>
        <v>-0.48842991982137424</v>
      </c>
      <c r="S33" s="2">
        <f t="shared" si="3"/>
        <v>-6.9775702831624889E-2</v>
      </c>
      <c r="T33" s="2">
        <f t="shared" si="3"/>
        <v>-0.5574444331675632</v>
      </c>
      <c r="U33" s="2">
        <f t="shared" si="3"/>
        <v>-1.2694103318786156</v>
      </c>
      <c r="V33" s="2">
        <f t="shared" si="3"/>
        <v>0.15426773571501068</v>
      </c>
      <c r="W33" s="2">
        <f t="shared" si="3"/>
        <v>-0.16771541662437839</v>
      </c>
      <c r="X33" s="2">
        <f t="shared" si="3"/>
        <v>-0.54729524002841778</v>
      </c>
      <c r="Y33" s="3">
        <f t="shared" si="3"/>
        <v>0.21161067695118241</v>
      </c>
    </row>
    <row r="34" spans="1:25">
      <c r="A34">
        <f t="shared" si="4"/>
        <v>29</v>
      </c>
      <c r="B34">
        <v>-0.24304400000000001</v>
      </c>
      <c r="C34">
        <v>-1.17753</v>
      </c>
      <c r="D34">
        <v>0.691442</v>
      </c>
      <c r="E34">
        <v>-1.0820000000000001E-3</v>
      </c>
      <c r="F34">
        <v>-1.9059999999999999E-3</v>
      </c>
      <c r="G34">
        <v>-2.5799999999999998E-4</v>
      </c>
      <c r="H34">
        <v>-1.9659999999999999E-3</v>
      </c>
      <c r="I34">
        <v>-4.6629999999999996E-3</v>
      </c>
      <c r="J34">
        <v>7.3200000000000001E-4</v>
      </c>
      <c r="K34">
        <v>-6.6E-4</v>
      </c>
      <c r="L34">
        <v>-2.127E-3</v>
      </c>
      <c r="M34">
        <v>8.0599999999999997E-4</v>
      </c>
      <c r="N34" s="1">
        <f t="shared" si="2"/>
        <v>-0.61667512432761606</v>
      </c>
      <c r="O34" s="2">
        <f t="shared" si="2"/>
        <v>-2.987744849284482</v>
      </c>
      <c r="P34" s="2">
        <f t="shared" si="2"/>
        <v>1.7543946006292501</v>
      </c>
      <c r="Q34" s="2">
        <f t="shared" si="3"/>
        <v>-0.2745356744138841</v>
      </c>
      <c r="R34" s="2">
        <f t="shared" si="3"/>
        <v>-0.48360905308028013</v>
      </c>
      <c r="S34" s="2">
        <f t="shared" si="3"/>
        <v>-6.5462295747488075E-2</v>
      </c>
      <c r="T34" s="2">
        <f t="shared" si="3"/>
        <v>-0.49883284278899831</v>
      </c>
      <c r="U34" s="2">
        <f t="shared" si="3"/>
        <v>-1.1831421901958794</v>
      </c>
      <c r="V34" s="2">
        <f t="shared" si="3"/>
        <v>0.18573023444636153</v>
      </c>
      <c r="W34" s="2">
        <f t="shared" si="3"/>
        <v>-0.16746168679589973</v>
      </c>
      <c r="X34" s="2">
        <f t="shared" si="3"/>
        <v>-0.53968334517405869</v>
      </c>
      <c r="Y34" s="3">
        <f t="shared" si="3"/>
        <v>0.20450624175378057</v>
      </c>
    </row>
    <row r="35" spans="1:25">
      <c r="A35">
        <f t="shared" si="4"/>
        <v>30</v>
      </c>
      <c r="B35">
        <v>-0.28694399999999998</v>
      </c>
      <c r="C35">
        <v>-1.18286</v>
      </c>
      <c r="D35">
        <v>0.60897100000000004</v>
      </c>
      <c r="E35">
        <v>-1.0629999999999999E-3</v>
      </c>
      <c r="F35">
        <v>-1.884E-3</v>
      </c>
      <c r="G35">
        <v>-2.41E-4</v>
      </c>
      <c r="H35">
        <v>-1.75E-3</v>
      </c>
      <c r="I35">
        <v>-4.3420000000000004E-3</v>
      </c>
      <c r="J35">
        <v>8.4199999999999998E-4</v>
      </c>
      <c r="K35">
        <v>-6.6100000000000002E-4</v>
      </c>
      <c r="L35">
        <v>-2.0990000000000002E-3</v>
      </c>
      <c r="M35">
        <v>7.7700000000000002E-4</v>
      </c>
      <c r="N35" s="1">
        <f t="shared" si="2"/>
        <v>-0.72806251902973718</v>
      </c>
      <c r="O35" s="2">
        <f t="shared" si="2"/>
        <v>-3.0012686491423937</v>
      </c>
      <c r="P35" s="2">
        <f t="shared" si="2"/>
        <v>1.5451410737846343</v>
      </c>
      <c r="Q35" s="2">
        <f t="shared" si="3"/>
        <v>-0.26971480767278999</v>
      </c>
      <c r="R35" s="2">
        <f t="shared" si="3"/>
        <v>-0.47802699685375016</v>
      </c>
      <c r="S35" s="2">
        <f t="shared" si="3"/>
        <v>-6.1148888663351268E-2</v>
      </c>
      <c r="T35" s="2">
        <f t="shared" si="3"/>
        <v>-0.44402719983761296</v>
      </c>
      <c r="U35" s="2">
        <f t="shared" si="3"/>
        <v>-1.1016949152542375</v>
      </c>
      <c r="V35" s="2">
        <f t="shared" si="3"/>
        <v>0.21364051557901148</v>
      </c>
      <c r="W35" s="2">
        <f t="shared" si="3"/>
        <v>-0.16771541662437839</v>
      </c>
      <c r="X35" s="2">
        <f t="shared" si="3"/>
        <v>-0.53257890997665702</v>
      </c>
      <c r="Y35" s="3">
        <f t="shared" si="3"/>
        <v>0.19714807672790016</v>
      </c>
    </row>
    <row r="36" spans="1:25">
      <c r="A36">
        <f t="shared" si="4"/>
        <v>31</v>
      </c>
      <c r="B36">
        <v>-0.32453100000000001</v>
      </c>
      <c r="C36">
        <v>-1.1844300000000001</v>
      </c>
      <c r="D36">
        <v>0.53536899999999998</v>
      </c>
      <c r="E36">
        <v>-1.042E-3</v>
      </c>
      <c r="F36">
        <v>-1.8600000000000001E-3</v>
      </c>
      <c r="G36">
        <v>-2.2499999999999999E-4</v>
      </c>
      <c r="H36">
        <v>-1.5499999999999999E-3</v>
      </c>
      <c r="I36">
        <v>-4.0390000000000001E-3</v>
      </c>
      <c r="J36">
        <v>9.3899999999999995E-4</v>
      </c>
      <c r="K36">
        <v>-6.6200000000000005E-4</v>
      </c>
      <c r="L36">
        <v>-2.0709999999999999E-3</v>
      </c>
      <c r="M36">
        <v>7.4700000000000005E-4</v>
      </c>
      <c r="N36" s="1">
        <f t="shared" si="2"/>
        <v>-0.8234319496600021</v>
      </c>
      <c r="O36" s="2">
        <f t="shared" si="2"/>
        <v>-3.0052522074495083</v>
      </c>
      <c r="P36" s="2">
        <f t="shared" si="2"/>
        <v>1.3583908454277887</v>
      </c>
      <c r="Q36" s="2">
        <f t="shared" si="3"/>
        <v>-0.26438648127473868</v>
      </c>
      <c r="R36" s="2">
        <f t="shared" si="3"/>
        <v>-0.47193748097026289</v>
      </c>
      <c r="S36" s="2">
        <f t="shared" si="3"/>
        <v>-5.7089211407693088E-2</v>
      </c>
      <c r="T36" s="2">
        <f t="shared" si="3"/>
        <v>-0.39328123414188576</v>
      </c>
      <c r="U36" s="2">
        <f t="shared" si="3"/>
        <v>-1.0248147772252105</v>
      </c>
      <c r="V36" s="2">
        <f t="shared" si="3"/>
        <v>0.23825230894143917</v>
      </c>
      <c r="W36" s="2">
        <f t="shared" si="3"/>
        <v>-0.16796914645285704</v>
      </c>
      <c r="X36" s="2">
        <f t="shared" si="3"/>
        <v>-0.52547447477925513</v>
      </c>
      <c r="Y36" s="3">
        <f t="shared" si="3"/>
        <v>0.18953618187354107</v>
      </c>
    </row>
    <row r="37" spans="1:25">
      <c r="A37">
        <f t="shared" si="4"/>
        <v>32</v>
      </c>
      <c r="B37">
        <v>-0.35639700000000002</v>
      </c>
      <c r="C37">
        <v>-1.1827799999999999</v>
      </c>
      <c r="D37">
        <v>0.46998600000000001</v>
      </c>
      <c r="E37">
        <v>-1.0219999999999999E-3</v>
      </c>
      <c r="F37">
        <v>-1.835E-3</v>
      </c>
      <c r="G37">
        <v>-2.0799999999999999E-4</v>
      </c>
      <c r="H37">
        <v>-1.364E-3</v>
      </c>
      <c r="I37">
        <v>-3.7529999999999998E-3</v>
      </c>
      <c r="J37">
        <v>1.0250000000000001E-3</v>
      </c>
      <c r="K37">
        <v>-6.6299999999999996E-4</v>
      </c>
      <c r="L37">
        <v>-2.0439999999999998E-3</v>
      </c>
      <c r="M37">
        <v>7.1699999999999997E-4</v>
      </c>
      <c r="N37" s="1">
        <f t="shared" si="2"/>
        <v>-0.9042854968030043</v>
      </c>
      <c r="O37" s="2">
        <f t="shared" si="2"/>
        <v>-3.0010656652796102</v>
      </c>
      <c r="P37" s="2">
        <f t="shared" si="2"/>
        <v>1.192494671673602</v>
      </c>
      <c r="Q37" s="2">
        <f t="shared" si="3"/>
        <v>-0.25931188470516592</v>
      </c>
      <c r="R37" s="2">
        <f t="shared" si="3"/>
        <v>-0.46559423525829696</v>
      </c>
      <c r="S37" s="2">
        <f t="shared" si="3"/>
        <v>-5.2775804323556282E-2</v>
      </c>
      <c r="T37" s="2">
        <f t="shared" si="3"/>
        <v>-0.34608748604485945</v>
      </c>
      <c r="U37" s="2">
        <f t="shared" si="3"/>
        <v>-0.95224804628032067</v>
      </c>
      <c r="V37" s="2">
        <f t="shared" si="3"/>
        <v>0.26007307419060188</v>
      </c>
      <c r="W37" s="2">
        <f t="shared" si="3"/>
        <v>-0.16822287628133564</v>
      </c>
      <c r="X37" s="2">
        <f t="shared" si="3"/>
        <v>-0.51862376941033184</v>
      </c>
      <c r="Y37" s="3">
        <f t="shared" si="3"/>
        <v>0.18192428701918198</v>
      </c>
    </row>
    <row r="38" spans="1:25">
      <c r="A38">
        <f t="shared" si="4"/>
        <v>33</v>
      </c>
      <c r="B38">
        <v>-0.38309199999999999</v>
      </c>
      <c r="C38">
        <v>-1.1783699999999999</v>
      </c>
      <c r="D38">
        <v>0.41218700000000003</v>
      </c>
      <c r="E38">
        <v>-1E-3</v>
      </c>
      <c r="F38">
        <v>-1.8090000000000001E-3</v>
      </c>
      <c r="G38">
        <v>-1.92E-4</v>
      </c>
      <c r="H38">
        <v>-1.193E-3</v>
      </c>
      <c r="I38">
        <v>-3.4849999999999998E-3</v>
      </c>
      <c r="J38">
        <v>1.098E-3</v>
      </c>
      <c r="K38">
        <v>-6.6500000000000001E-4</v>
      </c>
      <c r="L38">
        <v>-2.0179999999999998E-3</v>
      </c>
      <c r="M38">
        <v>6.87E-4</v>
      </c>
      <c r="N38" s="1">
        <f t="shared" si="2"/>
        <v>-0.97201867451537605</v>
      </c>
      <c r="O38" s="2">
        <f t="shared" si="2"/>
        <v>-2.9898761798437024</v>
      </c>
      <c r="P38" s="2">
        <f t="shared" si="2"/>
        <v>1.0458413681112353</v>
      </c>
      <c r="Q38" s="2">
        <f t="shared" si="3"/>
        <v>-0.25372982847863595</v>
      </c>
      <c r="R38" s="2">
        <f t="shared" si="3"/>
        <v>-0.45899725971785249</v>
      </c>
      <c r="S38" s="2">
        <f t="shared" si="3"/>
        <v>-4.8716127067898109E-2</v>
      </c>
      <c r="T38" s="2">
        <f t="shared" si="3"/>
        <v>-0.30269968537501274</v>
      </c>
      <c r="U38" s="2">
        <f t="shared" si="3"/>
        <v>-0.88424845224804627</v>
      </c>
      <c r="V38" s="2">
        <f t="shared" si="3"/>
        <v>0.2785953516695423</v>
      </c>
      <c r="W38" s="2">
        <f t="shared" si="3"/>
        <v>-0.16873033593829292</v>
      </c>
      <c r="X38" s="2">
        <f t="shared" si="3"/>
        <v>-0.51202679386988736</v>
      </c>
      <c r="Y38" s="3">
        <f t="shared" si="3"/>
        <v>0.17431239216482289</v>
      </c>
    </row>
    <row r="39" spans="1:25">
      <c r="A39">
        <f t="shared" si="4"/>
        <v>34</v>
      </c>
      <c r="B39">
        <v>-0.40512500000000001</v>
      </c>
      <c r="C39">
        <v>-1.17161</v>
      </c>
      <c r="D39">
        <v>0.36136099999999999</v>
      </c>
      <c r="E39">
        <v>-9.7799999999999992E-4</v>
      </c>
      <c r="F39">
        <v>-1.781E-3</v>
      </c>
      <c r="G39">
        <v>-1.76E-4</v>
      </c>
      <c r="H39">
        <v>-1.036E-3</v>
      </c>
      <c r="I39">
        <v>-3.235E-3</v>
      </c>
      <c r="J39">
        <v>1.1620000000000001E-3</v>
      </c>
      <c r="K39">
        <v>-6.6799999999999997E-4</v>
      </c>
      <c r="L39">
        <v>-1.993E-3</v>
      </c>
      <c r="M39">
        <v>6.5700000000000003E-4</v>
      </c>
      <c r="N39" s="1">
        <f t="shared" si="2"/>
        <v>-1.027922967624074</v>
      </c>
      <c r="O39" s="2">
        <f t="shared" si="2"/>
        <v>-2.9727240434385469</v>
      </c>
      <c r="P39" s="2">
        <f t="shared" si="2"/>
        <v>0.91688064548868364</v>
      </c>
      <c r="Q39" s="2">
        <f t="shared" si="3"/>
        <v>-0.24814777225210596</v>
      </c>
      <c r="R39" s="2">
        <f t="shared" si="3"/>
        <v>-0.45189282452045065</v>
      </c>
      <c r="S39" s="2">
        <f t="shared" si="3"/>
        <v>-4.4656449812239936E-2</v>
      </c>
      <c r="T39" s="2">
        <f t="shared" si="3"/>
        <v>-0.26286410230386686</v>
      </c>
      <c r="U39" s="2">
        <f t="shared" si="3"/>
        <v>-0.82081599512838732</v>
      </c>
      <c r="V39" s="2">
        <f t="shared" si="3"/>
        <v>0.29483406069217505</v>
      </c>
      <c r="W39" s="2">
        <f t="shared" si="3"/>
        <v>-0.16949152542372883</v>
      </c>
      <c r="X39" s="2">
        <f t="shared" si="3"/>
        <v>-0.50568354815792149</v>
      </c>
      <c r="Y39" s="3">
        <f t="shared" si="3"/>
        <v>0.16670049731046385</v>
      </c>
    </row>
    <row r="40" spans="1:25">
      <c r="A40">
        <f t="shared" si="4"/>
        <v>35</v>
      </c>
      <c r="B40">
        <v>-0.42295700000000003</v>
      </c>
      <c r="C40">
        <v>-1.16283</v>
      </c>
      <c r="D40">
        <v>0.31691999999999998</v>
      </c>
      <c r="E40">
        <v>-9.5600000000000004E-4</v>
      </c>
      <c r="F40">
        <v>-1.753E-3</v>
      </c>
      <c r="G40">
        <v>-1.6000000000000001E-4</v>
      </c>
      <c r="H40">
        <v>-8.92E-4</v>
      </c>
      <c r="I40">
        <v>-3.0000000000000001E-3</v>
      </c>
      <c r="J40">
        <v>1.2160000000000001E-3</v>
      </c>
      <c r="K40">
        <v>-6.7100000000000005E-4</v>
      </c>
      <c r="L40">
        <v>-1.9680000000000001E-3</v>
      </c>
      <c r="M40">
        <v>6.2699999999999995E-4</v>
      </c>
      <c r="N40" s="1">
        <f t="shared" si="2"/>
        <v>-1.0731680706383844</v>
      </c>
      <c r="O40" s="2">
        <f t="shared" si="2"/>
        <v>-2.9504465644981228</v>
      </c>
      <c r="P40" s="2">
        <f t="shared" si="2"/>
        <v>0.80412057241449308</v>
      </c>
      <c r="Q40" s="2">
        <f t="shared" si="3"/>
        <v>-0.242565716025576</v>
      </c>
      <c r="R40" s="2">
        <f t="shared" si="3"/>
        <v>-0.44478838932304887</v>
      </c>
      <c r="S40" s="2">
        <f t="shared" si="3"/>
        <v>-4.0596772556581756E-2</v>
      </c>
      <c r="T40" s="2">
        <f t="shared" si="3"/>
        <v>-0.22632700700294328</v>
      </c>
      <c r="U40" s="2">
        <f t="shared" si="3"/>
        <v>-0.76118948543590792</v>
      </c>
      <c r="V40" s="2">
        <f t="shared" si="3"/>
        <v>0.30853547143002136</v>
      </c>
      <c r="W40" s="2">
        <f t="shared" si="3"/>
        <v>-0.17025271490916474</v>
      </c>
      <c r="X40" s="2">
        <f t="shared" si="3"/>
        <v>-0.49934030244595556</v>
      </c>
      <c r="Y40" s="3">
        <f t="shared" si="3"/>
        <v>0.15908860245610473</v>
      </c>
    </row>
    <row r="41" spans="1:25">
      <c r="A41">
        <f t="shared" si="4"/>
        <v>36</v>
      </c>
      <c r="B41">
        <v>-0.43701099999999998</v>
      </c>
      <c r="C41">
        <v>-1.15232</v>
      </c>
      <c r="D41">
        <v>0.27830199999999999</v>
      </c>
      <c r="E41">
        <v>-9.3400000000000004E-4</v>
      </c>
      <c r="F41">
        <v>-1.7240000000000001E-3</v>
      </c>
      <c r="G41">
        <v>-1.45E-4</v>
      </c>
      <c r="H41">
        <v>-7.6000000000000004E-4</v>
      </c>
      <c r="I41">
        <v>-2.7820000000000002E-3</v>
      </c>
      <c r="J41">
        <v>1.2620000000000001E-3</v>
      </c>
      <c r="K41">
        <v>-6.7299999999999999E-4</v>
      </c>
      <c r="L41">
        <v>-1.9449999999999999E-3</v>
      </c>
      <c r="M41">
        <v>5.9800000000000001E-4</v>
      </c>
      <c r="N41" s="1">
        <f t="shared" si="2"/>
        <v>-1.1088272607327718</v>
      </c>
      <c r="O41" s="2">
        <f t="shared" si="2"/>
        <v>-2.923779559525018</v>
      </c>
      <c r="P41" s="2">
        <f t="shared" si="2"/>
        <v>0.70613518725261348</v>
      </c>
      <c r="Q41" s="2">
        <f t="shared" si="3"/>
        <v>-0.23698365979904601</v>
      </c>
      <c r="R41" s="2">
        <f t="shared" si="3"/>
        <v>-0.43743022429716838</v>
      </c>
      <c r="S41" s="2">
        <f t="shared" si="3"/>
        <v>-3.6790825129402217E-2</v>
      </c>
      <c r="T41" s="2">
        <f t="shared" si="3"/>
        <v>-0.19283466964376333</v>
      </c>
      <c r="U41" s="2">
        <f t="shared" si="3"/>
        <v>-0.70587638282756526</v>
      </c>
      <c r="V41" s="2">
        <f t="shared" si="3"/>
        <v>0.32020704354003859</v>
      </c>
      <c r="W41" s="2">
        <f t="shared" si="3"/>
        <v>-0.170760174566122</v>
      </c>
      <c r="X41" s="2">
        <f t="shared" si="3"/>
        <v>-0.49350451639094689</v>
      </c>
      <c r="Y41" s="3">
        <f t="shared" si="3"/>
        <v>0.1517304374302243</v>
      </c>
    </row>
    <row r="42" spans="1:25">
      <c r="A42">
        <f t="shared" si="4"/>
        <v>37</v>
      </c>
      <c r="B42">
        <v>-0.44767899999999999</v>
      </c>
      <c r="C42">
        <v>-1.14032</v>
      </c>
      <c r="D42">
        <v>0.24496399999999999</v>
      </c>
      <c r="E42">
        <v>-9.1200000000000005E-4</v>
      </c>
      <c r="F42">
        <v>-1.694E-3</v>
      </c>
      <c r="G42">
        <v>-1.3100000000000001E-4</v>
      </c>
      <c r="H42">
        <v>-6.4000000000000005E-4</v>
      </c>
      <c r="I42">
        <v>-2.5790000000000001E-3</v>
      </c>
      <c r="J42">
        <v>1.299E-3</v>
      </c>
      <c r="K42">
        <v>-6.7599999999999995E-4</v>
      </c>
      <c r="L42">
        <v>-1.921E-3</v>
      </c>
      <c r="M42">
        <v>5.6899999999999995E-4</v>
      </c>
      <c r="N42" s="1">
        <f t="shared" si="2"/>
        <v>-1.1358951588348727</v>
      </c>
      <c r="O42" s="2">
        <f t="shared" si="2"/>
        <v>-2.8933319801075816</v>
      </c>
      <c r="P42" s="2">
        <f t="shared" si="2"/>
        <v>0.62154673703440577</v>
      </c>
      <c r="Q42" s="2">
        <f t="shared" si="3"/>
        <v>-0.23140160357251602</v>
      </c>
      <c r="R42" s="2">
        <f t="shared" si="3"/>
        <v>-0.42981832944280929</v>
      </c>
      <c r="S42" s="2">
        <f t="shared" si="3"/>
        <v>-3.3238607530701313E-2</v>
      </c>
      <c r="T42" s="2">
        <f t="shared" si="3"/>
        <v>-0.16238709022632702</v>
      </c>
      <c r="U42" s="2">
        <f t="shared" si="3"/>
        <v>-0.65436922764640215</v>
      </c>
      <c r="V42" s="2">
        <f t="shared" si="3"/>
        <v>0.32959504719374816</v>
      </c>
      <c r="W42" s="2">
        <f t="shared" si="3"/>
        <v>-0.17152136405155791</v>
      </c>
      <c r="X42" s="2">
        <f t="shared" si="3"/>
        <v>-0.48741500050745967</v>
      </c>
      <c r="Y42" s="3">
        <f t="shared" si="3"/>
        <v>0.14437227240434383</v>
      </c>
    </row>
    <row r="43" spans="1:25">
      <c r="A43">
        <f t="shared" si="4"/>
        <v>38</v>
      </c>
      <c r="B43">
        <v>-0.45532</v>
      </c>
      <c r="C43">
        <v>-1.12703</v>
      </c>
      <c r="D43">
        <v>0.216388</v>
      </c>
      <c r="E43">
        <v>-8.8999999999999995E-4</v>
      </c>
      <c r="F43">
        <v>-1.663E-3</v>
      </c>
      <c r="G43">
        <v>-1.17E-4</v>
      </c>
      <c r="H43">
        <v>-5.2999999999999998E-4</v>
      </c>
      <c r="I43">
        <v>-2.3900000000000002E-3</v>
      </c>
      <c r="J43">
        <v>1.33E-3</v>
      </c>
      <c r="K43">
        <v>-6.7900000000000002E-4</v>
      </c>
      <c r="L43">
        <v>-1.8979999999999999E-3</v>
      </c>
      <c r="M43">
        <v>5.4100000000000003E-4</v>
      </c>
      <c r="N43" s="1">
        <f t="shared" si="2"/>
        <v>-1.1552826550289252</v>
      </c>
      <c r="O43" s="2">
        <f t="shared" si="2"/>
        <v>-2.8596112859027709</v>
      </c>
      <c r="P43" s="2">
        <f t="shared" si="2"/>
        <v>0.54904090124835081</v>
      </c>
      <c r="Q43" s="2">
        <f t="shared" si="3"/>
        <v>-0.225819547345986</v>
      </c>
      <c r="R43" s="2">
        <f t="shared" si="3"/>
        <v>-0.4219527047599716</v>
      </c>
      <c r="S43" s="2">
        <f t="shared" si="3"/>
        <v>-2.9686389932000408E-2</v>
      </c>
      <c r="T43" s="2">
        <f t="shared" si="3"/>
        <v>-0.13447680909367707</v>
      </c>
      <c r="U43" s="2">
        <f t="shared" si="3"/>
        <v>-0.60641429006393999</v>
      </c>
      <c r="V43" s="2">
        <f t="shared" si="3"/>
        <v>0.33746067187658585</v>
      </c>
      <c r="W43" s="2">
        <f t="shared" si="3"/>
        <v>-0.17228255353699382</v>
      </c>
      <c r="X43" s="2">
        <f t="shared" si="3"/>
        <v>-0.48157921445245105</v>
      </c>
      <c r="Y43" s="3">
        <f t="shared" si="3"/>
        <v>0.13726783720694205</v>
      </c>
    </row>
    <row r="44" spans="1:25">
      <c r="A44">
        <f t="shared" si="4"/>
        <v>39</v>
      </c>
      <c r="B44">
        <v>-0.46026299999999998</v>
      </c>
      <c r="C44">
        <v>-1.1126100000000001</v>
      </c>
      <c r="D44">
        <v>0.192083</v>
      </c>
      <c r="E44">
        <v>-8.6799999999999996E-4</v>
      </c>
      <c r="F44">
        <v>-1.6329999999999999E-3</v>
      </c>
      <c r="G44">
        <v>-1.03E-4</v>
      </c>
      <c r="H44">
        <v>-4.3100000000000001E-4</v>
      </c>
      <c r="I44">
        <v>-2.215E-3</v>
      </c>
      <c r="J44">
        <v>1.354E-3</v>
      </c>
      <c r="K44">
        <v>-6.8099999999999996E-4</v>
      </c>
      <c r="L44">
        <v>-1.8760000000000001E-3</v>
      </c>
      <c r="M44">
        <v>5.1400000000000003E-4</v>
      </c>
      <c r="N44" s="1">
        <f t="shared" si="2"/>
        <v>-1.1678245204506241</v>
      </c>
      <c r="O44" s="2">
        <f t="shared" si="2"/>
        <v>-2.823023444636152</v>
      </c>
      <c r="P44" s="2">
        <f t="shared" si="2"/>
        <v>0.48737186643661834</v>
      </c>
      <c r="Q44" s="2">
        <f t="shared" si="3"/>
        <v>-0.22023749111945604</v>
      </c>
      <c r="R44" s="2">
        <f t="shared" si="3"/>
        <v>-0.41434080990561256</v>
      </c>
      <c r="S44" s="2">
        <f t="shared" si="3"/>
        <v>-2.6134172333299503E-2</v>
      </c>
      <c r="T44" s="2">
        <f t="shared" si="3"/>
        <v>-0.10935755607429209</v>
      </c>
      <c r="U44" s="2">
        <f t="shared" si="3"/>
        <v>-0.56201157008017866</v>
      </c>
      <c r="V44" s="2">
        <f t="shared" si="3"/>
        <v>0.34355018776007307</v>
      </c>
      <c r="W44" s="2">
        <f t="shared" si="3"/>
        <v>-0.17279001319395107</v>
      </c>
      <c r="X44" s="2">
        <f t="shared" si="3"/>
        <v>-0.47599715822592109</v>
      </c>
      <c r="Y44" s="3">
        <f t="shared" si="3"/>
        <v>0.1304171318380189</v>
      </c>
    </row>
    <row r="45" spans="1:25">
      <c r="A45">
        <f t="shared" si="4"/>
        <v>40</v>
      </c>
      <c r="B45">
        <v>-0.46281099999999997</v>
      </c>
      <c r="C45">
        <v>-1.0972</v>
      </c>
      <c r="D45">
        <v>0.17158300000000001</v>
      </c>
      <c r="E45">
        <v>-8.4599999999999996E-4</v>
      </c>
      <c r="F45">
        <v>-1.6019999999999999E-3</v>
      </c>
      <c r="G45">
        <v>-9.0000000000000006E-5</v>
      </c>
      <c r="H45">
        <v>-3.4099999999999999E-4</v>
      </c>
      <c r="I45">
        <v>-2.0539999999999998E-3</v>
      </c>
      <c r="J45">
        <v>1.3730000000000001E-3</v>
      </c>
      <c r="K45">
        <v>-6.8300000000000001E-4</v>
      </c>
      <c r="L45">
        <v>-1.854E-3</v>
      </c>
      <c r="M45">
        <v>4.8700000000000002E-4</v>
      </c>
      <c r="N45" s="1">
        <f t="shared" si="2"/>
        <v>-1.1742895564802598</v>
      </c>
      <c r="O45" s="2">
        <f t="shared" si="2"/>
        <v>-2.7839236780675938</v>
      </c>
      <c r="P45" s="2">
        <f t="shared" si="2"/>
        <v>0.43535725159849797</v>
      </c>
      <c r="Q45" s="2">
        <f t="shared" si="3"/>
        <v>-0.21465543489292602</v>
      </c>
      <c r="R45" s="2">
        <f t="shared" si="3"/>
        <v>-0.40647518522277476</v>
      </c>
      <c r="S45" s="2">
        <f t="shared" si="3"/>
        <v>-2.283568456307724E-2</v>
      </c>
      <c r="T45" s="2">
        <f t="shared" si="3"/>
        <v>-8.6521871511214862E-2</v>
      </c>
      <c r="U45" s="2">
        <f t="shared" si="3"/>
        <v>-0.52116106769511816</v>
      </c>
      <c r="V45" s="2">
        <f t="shared" si="3"/>
        <v>0.34837105450116718</v>
      </c>
      <c r="W45" s="2">
        <f t="shared" si="3"/>
        <v>-0.17329747285090835</v>
      </c>
      <c r="X45" s="2">
        <f t="shared" si="3"/>
        <v>-0.47041510199939113</v>
      </c>
      <c r="Y45" s="3">
        <f t="shared" si="3"/>
        <v>0.12356642646909571</v>
      </c>
    </row>
    <row r="46" spans="1:25">
      <c r="A46">
        <f t="shared" si="4"/>
        <v>41</v>
      </c>
      <c r="B46">
        <v>-0.46323799999999998</v>
      </c>
      <c r="C46">
        <v>-1.0809299999999999</v>
      </c>
      <c r="D46">
        <v>0.15445400000000001</v>
      </c>
      <c r="E46">
        <v>-8.2399999999999997E-4</v>
      </c>
      <c r="F46">
        <v>-1.5709999999999999E-3</v>
      </c>
      <c r="G46">
        <v>-7.7999999999999999E-5</v>
      </c>
      <c r="H46">
        <v>-2.5999999999999998E-4</v>
      </c>
      <c r="I46">
        <v>-1.905E-3</v>
      </c>
      <c r="J46">
        <v>1.3860000000000001E-3</v>
      </c>
      <c r="K46">
        <v>-6.8499999999999995E-4</v>
      </c>
      <c r="L46">
        <v>-1.8320000000000001E-3</v>
      </c>
      <c r="M46">
        <v>4.6200000000000001E-4</v>
      </c>
      <c r="N46" s="1">
        <f t="shared" si="2"/>
        <v>-1.1753729828478636</v>
      </c>
      <c r="O46" s="2">
        <f t="shared" si="2"/>
        <v>-2.7426418349741195</v>
      </c>
      <c r="P46" s="2">
        <f t="shared" si="2"/>
        <v>0.39189586927839243</v>
      </c>
      <c r="Q46" s="2">
        <f t="shared" si="3"/>
        <v>-0.20907337866639603</v>
      </c>
      <c r="R46" s="2">
        <f t="shared" si="3"/>
        <v>-0.39860956053993707</v>
      </c>
      <c r="S46" s="2">
        <f t="shared" si="3"/>
        <v>-1.9790926621333603E-2</v>
      </c>
      <c r="T46" s="2">
        <f t="shared" si="3"/>
        <v>-6.5969755404445343E-2</v>
      </c>
      <c r="U46" s="2">
        <f t="shared" si="3"/>
        <v>-0.48335532325180153</v>
      </c>
      <c r="V46" s="2">
        <f t="shared" si="3"/>
        <v>0.35166954227138947</v>
      </c>
      <c r="W46" s="2">
        <f t="shared" si="3"/>
        <v>-0.17380493250786561</v>
      </c>
      <c r="X46" s="2">
        <f t="shared" si="3"/>
        <v>-0.46483304577286111</v>
      </c>
      <c r="Y46" s="3">
        <f t="shared" si="3"/>
        <v>0.11722318075712981</v>
      </c>
    </row>
    <row r="47" spans="1:25">
      <c r="A47">
        <f t="shared" si="4"/>
        <v>42</v>
      </c>
      <c r="B47">
        <v>-0.46179900000000002</v>
      </c>
      <c r="C47">
        <v>-1.06389</v>
      </c>
      <c r="D47">
        <v>0.140292</v>
      </c>
      <c r="E47">
        <v>-8.03E-4</v>
      </c>
      <c r="F47">
        <v>-1.5399999999999999E-3</v>
      </c>
      <c r="G47" s="13">
        <v>-6.6000000000000005E-5</v>
      </c>
      <c r="H47">
        <v>-1.8699999999999999E-4</v>
      </c>
      <c r="I47">
        <v>-1.768E-3</v>
      </c>
      <c r="J47">
        <v>1.395E-3</v>
      </c>
      <c r="K47">
        <v>-6.87E-4</v>
      </c>
      <c r="L47">
        <v>-1.8109999999999999E-3</v>
      </c>
      <c r="M47">
        <v>4.37E-4</v>
      </c>
      <c r="N47" s="1">
        <f t="shared" si="2"/>
        <v>-1.1717218106160561</v>
      </c>
      <c r="O47" s="2">
        <f t="shared" si="2"/>
        <v>-2.6994062722013603</v>
      </c>
      <c r="P47" s="2">
        <f t="shared" si="2"/>
        <v>0.35596265096924795</v>
      </c>
      <c r="Q47" s="2">
        <f t="shared" si="3"/>
        <v>-0.20374505226834466</v>
      </c>
      <c r="R47" s="2">
        <f t="shared" si="3"/>
        <v>-0.39074393585709938</v>
      </c>
      <c r="S47" s="2">
        <f t="shared" si="3"/>
        <v>-1.6746168679589977E-2</v>
      </c>
      <c r="T47" s="2">
        <f t="shared" si="3"/>
        <v>-4.7447477925504918E-2</v>
      </c>
      <c r="U47" s="2">
        <f t="shared" si="3"/>
        <v>-0.44859433675022842</v>
      </c>
      <c r="V47" s="2">
        <f t="shared" si="3"/>
        <v>0.35395311072769714</v>
      </c>
      <c r="W47" s="2">
        <f t="shared" ref="W47:Y65" si="5">100*K47*$Q$3</f>
        <v>-0.17431239216482289</v>
      </c>
      <c r="X47" s="2">
        <f t="shared" si="5"/>
        <v>-0.45950471937480969</v>
      </c>
      <c r="Y47" s="3">
        <f t="shared" si="5"/>
        <v>0.11087993504516393</v>
      </c>
    </row>
    <row r="48" spans="1:25">
      <c r="A48">
        <f t="shared" si="4"/>
        <v>43</v>
      </c>
      <c r="B48">
        <v>-0.45872499999999999</v>
      </c>
      <c r="C48">
        <v>-1.04617</v>
      </c>
      <c r="D48">
        <v>0.128721</v>
      </c>
      <c r="E48">
        <v>-7.8200000000000003E-4</v>
      </c>
      <c r="F48">
        <v>-1.5089999999999999E-3</v>
      </c>
      <c r="G48">
        <v>-5.5000000000000002E-5</v>
      </c>
      <c r="H48">
        <v>-1.22E-4</v>
      </c>
      <c r="I48">
        <v>-1.642E-3</v>
      </c>
      <c r="J48">
        <v>1.3990000000000001E-3</v>
      </c>
      <c r="K48">
        <v>-6.8800000000000003E-4</v>
      </c>
      <c r="L48">
        <v>-1.789E-3</v>
      </c>
      <c r="M48">
        <v>4.1399999999999998E-4</v>
      </c>
      <c r="N48" s="1">
        <f t="shared" si="2"/>
        <v>-1.1639221556886228</v>
      </c>
      <c r="O48" s="2">
        <f t="shared" si="2"/>
        <v>-2.654445346594946</v>
      </c>
      <c r="P48" s="2">
        <f t="shared" si="2"/>
        <v>0.32660357251598499</v>
      </c>
      <c r="Q48" s="2">
        <f t="shared" ref="Q48:V65" si="6">100*E48*$Q$3</f>
        <v>-0.19841672587029335</v>
      </c>
      <c r="R48" s="2">
        <f t="shared" si="6"/>
        <v>-0.38287831117426163</v>
      </c>
      <c r="S48" s="2">
        <f t="shared" si="6"/>
        <v>-1.395514056632498E-2</v>
      </c>
      <c r="T48" s="2">
        <f t="shared" si="6"/>
        <v>-3.0955039074393585E-2</v>
      </c>
      <c r="U48" s="2">
        <f t="shared" si="6"/>
        <v>-0.41662437836192029</v>
      </c>
      <c r="V48" s="2">
        <f t="shared" si="6"/>
        <v>0.3549680300416117</v>
      </c>
      <c r="W48" s="2">
        <f t="shared" si="5"/>
        <v>-0.17456612199330154</v>
      </c>
      <c r="X48" s="2">
        <f t="shared" si="5"/>
        <v>-0.45392266314827973</v>
      </c>
      <c r="Y48" s="3">
        <f t="shared" si="5"/>
        <v>0.10504414899015529</v>
      </c>
    </row>
    <row r="49" spans="1:34">
      <c r="A49">
        <f t="shared" si="4"/>
        <v>44</v>
      </c>
      <c r="B49">
        <v>-0.45422600000000002</v>
      </c>
      <c r="C49">
        <v>-1.0278499999999999</v>
      </c>
      <c r="D49">
        <v>0.11939900000000001</v>
      </c>
      <c r="E49">
        <v>-7.6099999999999996E-4</v>
      </c>
      <c r="F49">
        <v>-1.4779999999999999E-3</v>
      </c>
      <c r="G49">
        <v>-4.5000000000000003E-5</v>
      </c>
      <c r="H49">
        <v>-6.3E-5</v>
      </c>
      <c r="I49">
        <v>-1.5269999999999999E-3</v>
      </c>
      <c r="J49">
        <v>1.4E-3</v>
      </c>
      <c r="K49">
        <v>-6.8900000000000005E-4</v>
      </c>
      <c r="L49">
        <v>-1.768E-3</v>
      </c>
      <c r="M49">
        <v>3.9100000000000002E-4</v>
      </c>
      <c r="N49" s="1">
        <f t="shared" si="2"/>
        <v>-1.1525068507053691</v>
      </c>
      <c r="O49" s="2">
        <f t="shared" si="2"/>
        <v>-2.6079620420176597</v>
      </c>
      <c r="P49" s="2">
        <f t="shared" si="2"/>
        <v>0.30295087790520658</v>
      </c>
      <c r="Q49" s="2">
        <f t="shared" si="6"/>
        <v>-0.19308839947224196</v>
      </c>
      <c r="R49" s="2">
        <f t="shared" si="6"/>
        <v>-0.37501268649142394</v>
      </c>
      <c r="S49" s="2">
        <f t="shared" si="6"/>
        <v>-1.141784228153862E-2</v>
      </c>
      <c r="T49" s="2">
        <f t="shared" si="6"/>
        <v>-1.5984979194154068E-2</v>
      </c>
      <c r="U49" s="2">
        <f t="shared" si="6"/>
        <v>-0.38744544808687714</v>
      </c>
      <c r="V49" s="2">
        <f t="shared" si="6"/>
        <v>0.3552217598700903</v>
      </c>
      <c r="W49" s="2">
        <f t="shared" si="5"/>
        <v>-0.1748198518217802</v>
      </c>
      <c r="X49" s="2">
        <f t="shared" si="5"/>
        <v>-0.44859433675022842</v>
      </c>
      <c r="Y49" s="3">
        <f t="shared" si="5"/>
        <v>9.9208362935146677E-2</v>
      </c>
    </row>
    <row r="50" spans="1:34">
      <c r="A50">
        <f t="shared" si="4"/>
        <v>45</v>
      </c>
      <c r="B50">
        <v>-0.44849600000000001</v>
      </c>
      <c r="C50">
        <v>-1.00901</v>
      </c>
      <c r="D50">
        <v>0.112013</v>
      </c>
      <c r="E50">
        <v>-7.4100000000000001E-4</v>
      </c>
      <c r="F50">
        <v>-1.4469999999999999E-3</v>
      </c>
      <c r="G50">
        <v>-3.4999999999999997E-5</v>
      </c>
      <c r="H50" s="13">
        <v>-1.2E-5</v>
      </c>
      <c r="I50">
        <v>-1.421E-3</v>
      </c>
      <c r="J50">
        <v>1.397E-3</v>
      </c>
      <c r="K50">
        <v>-6.8900000000000005E-4</v>
      </c>
      <c r="L50">
        <v>-1.748E-3</v>
      </c>
      <c r="M50">
        <v>3.6999999999999999E-4</v>
      </c>
      <c r="N50" s="1">
        <f t="shared" si="2"/>
        <v>-1.1379681315335433</v>
      </c>
      <c r="O50" s="2">
        <f t="shared" si="2"/>
        <v>-2.5601593423322848</v>
      </c>
      <c r="P50" s="2">
        <f t="shared" si="2"/>
        <v>0.28421039277377452</v>
      </c>
      <c r="Q50" s="2">
        <f t="shared" si="6"/>
        <v>-0.18801380290266925</v>
      </c>
      <c r="R50" s="2">
        <f t="shared" si="6"/>
        <v>-0.36714706180858625</v>
      </c>
      <c r="S50" s="2">
        <f t="shared" si="6"/>
        <v>-8.8805439967522583E-3</v>
      </c>
      <c r="T50" s="2">
        <f t="shared" si="6"/>
        <v>-3.0447579417436318E-3</v>
      </c>
      <c r="U50" s="2">
        <f t="shared" si="6"/>
        <v>-0.36055008626814172</v>
      </c>
      <c r="V50" s="2">
        <f t="shared" si="6"/>
        <v>0.35446057038465439</v>
      </c>
      <c r="W50" s="2">
        <f t="shared" si="5"/>
        <v>-0.1748198518217802</v>
      </c>
      <c r="X50" s="2">
        <f t="shared" si="5"/>
        <v>-0.44351974018065571</v>
      </c>
      <c r="Y50" s="3">
        <f t="shared" si="5"/>
        <v>9.3880036537095299E-2</v>
      </c>
    </row>
    <row r="51" spans="1:34">
      <c r="A51">
        <f t="shared" si="4"/>
        <v>46</v>
      </c>
      <c r="B51">
        <v>-0.44170900000000002</v>
      </c>
      <c r="C51">
        <v>-0.98969799999999997</v>
      </c>
      <c r="D51">
        <v>0.10628</v>
      </c>
      <c r="E51">
        <v>-7.2099999999999996E-4</v>
      </c>
      <c r="F51">
        <v>-1.4170000000000001E-3</v>
      </c>
      <c r="G51">
        <v>-2.5999999999999998E-5</v>
      </c>
      <c r="H51">
        <v>3.4E-5</v>
      </c>
      <c r="I51">
        <v>-1.325E-3</v>
      </c>
      <c r="J51">
        <v>1.392E-3</v>
      </c>
      <c r="K51">
        <v>-6.8900000000000005E-4</v>
      </c>
      <c r="L51">
        <v>-1.727E-3</v>
      </c>
      <c r="M51">
        <v>3.5E-4</v>
      </c>
      <c r="N51" s="1">
        <f t="shared" si="2"/>
        <v>-1.1207474880746982</v>
      </c>
      <c r="O51" s="2">
        <f t="shared" si="2"/>
        <v>-2.5111590378564905</v>
      </c>
      <c r="P51" s="2">
        <f t="shared" si="2"/>
        <v>0.26966406170709428</v>
      </c>
      <c r="Q51" s="2">
        <f t="shared" si="6"/>
        <v>-0.18293920633309652</v>
      </c>
      <c r="R51" s="2">
        <f t="shared" si="6"/>
        <v>-0.35953516695422721</v>
      </c>
      <c r="S51" s="2">
        <f t="shared" si="6"/>
        <v>-6.5969755404445352E-3</v>
      </c>
      <c r="T51" s="2">
        <f t="shared" si="6"/>
        <v>8.6268141682736225E-3</v>
      </c>
      <c r="U51" s="2">
        <f t="shared" si="6"/>
        <v>-0.33619202273419269</v>
      </c>
      <c r="V51" s="2">
        <f t="shared" si="6"/>
        <v>0.35319192124226123</v>
      </c>
      <c r="W51" s="2">
        <f t="shared" si="5"/>
        <v>-0.1748198518217802</v>
      </c>
      <c r="X51" s="2">
        <f t="shared" si="5"/>
        <v>-0.43819141378260429</v>
      </c>
      <c r="Y51" s="3">
        <f t="shared" si="5"/>
        <v>8.8805439967522576E-2</v>
      </c>
    </row>
    <row r="52" spans="1:34">
      <c r="A52">
        <f t="shared" si="4"/>
        <v>47</v>
      </c>
      <c r="B52">
        <v>-0.43402400000000002</v>
      </c>
      <c r="C52">
        <v>-0.96999400000000002</v>
      </c>
      <c r="D52">
        <v>0.101947</v>
      </c>
      <c r="E52">
        <v>-7.0200000000000004E-4</v>
      </c>
      <c r="F52">
        <v>-1.3860000000000001E-3</v>
      </c>
      <c r="G52">
        <v>-1.7E-5</v>
      </c>
      <c r="H52">
        <v>7.3999999999999996E-5</v>
      </c>
      <c r="I52">
        <v>-1.237E-3</v>
      </c>
      <c r="J52">
        <v>1.384E-3</v>
      </c>
      <c r="K52">
        <v>-6.8800000000000003E-4</v>
      </c>
      <c r="L52">
        <v>-1.7060000000000001E-3</v>
      </c>
      <c r="M52">
        <v>3.3E-4</v>
      </c>
      <c r="N52" s="1">
        <f t="shared" si="2"/>
        <v>-1.101248350756115</v>
      </c>
      <c r="O52" s="2">
        <f t="shared" si="2"/>
        <v>-2.4611641124530603</v>
      </c>
      <c r="P52" s="2">
        <f t="shared" si="2"/>
        <v>0.25866994823911499</v>
      </c>
      <c r="Q52" s="2">
        <f t="shared" si="6"/>
        <v>-0.17811833959200243</v>
      </c>
      <c r="R52" s="2">
        <f t="shared" si="6"/>
        <v>-0.35166954227138947</v>
      </c>
      <c r="S52" s="2">
        <f t="shared" si="6"/>
        <v>-4.3134070841368112E-3</v>
      </c>
      <c r="T52" s="2">
        <f t="shared" si="6"/>
        <v>1.877600730741906E-2</v>
      </c>
      <c r="U52" s="2">
        <f t="shared" si="6"/>
        <v>-0.31386379782807272</v>
      </c>
      <c r="V52" s="2">
        <f t="shared" si="6"/>
        <v>0.35116208261443216</v>
      </c>
      <c r="W52" s="2">
        <f t="shared" si="5"/>
        <v>-0.17456612199330154</v>
      </c>
      <c r="X52" s="2">
        <f t="shared" si="5"/>
        <v>-0.43286308738455298</v>
      </c>
      <c r="Y52" s="3">
        <f t="shared" si="5"/>
        <v>8.3730843397949867E-2</v>
      </c>
    </row>
    <row r="53" spans="1:34">
      <c r="A53">
        <f t="shared" si="4"/>
        <v>48</v>
      </c>
      <c r="B53">
        <v>-0.42558499999999999</v>
      </c>
      <c r="C53">
        <v>-0.94995399999999997</v>
      </c>
      <c r="D53">
        <v>9.8784999999999998E-2</v>
      </c>
      <c r="E53">
        <v>-6.8300000000000001E-4</v>
      </c>
      <c r="F53">
        <v>-1.356E-3</v>
      </c>
      <c r="G53">
        <v>-8.6999999999999997E-6</v>
      </c>
      <c r="H53">
        <v>1.08E-4</v>
      </c>
      <c r="I53">
        <v>-1.1559999999999999E-3</v>
      </c>
      <c r="J53">
        <v>1.3730000000000001E-3</v>
      </c>
      <c r="K53">
        <v>-6.87E-4</v>
      </c>
      <c r="L53">
        <v>-1.686E-3</v>
      </c>
      <c r="M53">
        <v>3.1199999999999999E-4</v>
      </c>
      <c r="N53" s="1">
        <f t="shared" si="2"/>
        <v>-1.0798360905308029</v>
      </c>
      <c r="O53" s="2">
        <f t="shared" si="2"/>
        <v>-2.4103166548259414</v>
      </c>
      <c r="P53" s="2">
        <f t="shared" si="2"/>
        <v>0.25064701106262055</v>
      </c>
      <c r="Q53" s="2">
        <f t="shared" si="6"/>
        <v>-0.17329747285090835</v>
      </c>
      <c r="R53" s="2">
        <f t="shared" si="6"/>
        <v>-0.34405764741703038</v>
      </c>
      <c r="S53" s="2">
        <f t="shared" si="6"/>
        <v>-2.207449507764133E-3</v>
      </c>
      <c r="T53" s="2">
        <f t="shared" si="6"/>
        <v>2.7402821475692681E-2</v>
      </c>
      <c r="U53" s="2">
        <f t="shared" si="6"/>
        <v>-0.29331168172130317</v>
      </c>
      <c r="V53" s="2">
        <f t="shared" si="6"/>
        <v>0.34837105450116718</v>
      </c>
      <c r="W53" s="2">
        <f t="shared" si="5"/>
        <v>-0.17431239216482289</v>
      </c>
      <c r="X53" s="2">
        <f t="shared" si="5"/>
        <v>-0.42778849081498022</v>
      </c>
      <c r="Y53" s="3">
        <f t="shared" si="5"/>
        <v>7.9163706485334412E-2</v>
      </c>
    </row>
    <row r="54" spans="1:34">
      <c r="A54">
        <f t="shared" si="4"/>
        <v>49</v>
      </c>
      <c r="B54">
        <v>-0.41652099999999997</v>
      </c>
      <c r="C54">
        <v>-0.92963799999999996</v>
      </c>
      <c r="D54">
        <v>9.6595E-2</v>
      </c>
      <c r="E54">
        <v>-6.6399999999999999E-4</v>
      </c>
      <c r="F54">
        <v>-1.3270000000000001E-3</v>
      </c>
      <c r="G54">
        <v>-9.9000000000000005E-7</v>
      </c>
      <c r="H54">
        <v>1.3899999999999999E-4</v>
      </c>
      <c r="I54">
        <v>-1.083E-3</v>
      </c>
      <c r="J54">
        <v>1.361E-3</v>
      </c>
      <c r="K54">
        <v>-6.8499999999999995E-4</v>
      </c>
      <c r="L54">
        <v>-1.6659999999999999E-3</v>
      </c>
      <c r="M54">
        <v>2.9500000000000001E-4</v>
      </c>
      <c r="N54" s="1">
        <f t="shared" si="2"/>
        <v>-1.0568380188774993</v>
      </c>
      <c r="O54" s="2">
        <f t="shared" si="2"/>
        <v>-2.3587689028722219</v>
      </c>
      <c r="P54" s="2">
        <f t="shared" si="2"/>
        <v>0.24509032781893841</v>
      </c>
      <c r="Q54" s="2">
        <f t="shared" si="6"/>
        <v>-0.16847660610981427</v>
      </c>
      <c r="R54" s="2">
        <f t="shared" si="6"/>
        <v>-0.33669948239114994</v>
      </c>
      <c r="S54" s="2">
        <f t="shared" si="6"/>
        <v>-2.5119253019384962E-4</v>
      </c>
      <c r="T54" s="2">
        <f t="shared" si="6"/>
        <v>3.5268446158530399E-2</v>
      </c>
      <c r="U54" s="2">
        <f t="shared" si="6"/>
        <v>-0.27478940424236276</v>
      </c>
      <c r="V54" s="2">
        <f t="shared" si="6"/>
        <v>0.34532629655942354</v>
      </c>
      <c r="W54" s="2">
        <f t="shared" si="5"/>
        <v>-0.17380493250786561</v>
      </c>
      <c r="X54" s="2">
        <f t="shared" si="5"/>
        <v>-0.42271389424540751</v>
      </c>
      <c r="Y54" s="3">
        <f t="shared" si="5"/>
        <v>7.4850299401197612E-2</v>
      </c>
    </row>
    <row r="55" spans="1:34">
      <c r="A55">
        <f t="shared" si="4"/>
        <v>50</v>
      </c>
      <c r="B55">
        <v>-0.40695199999999998</v>
      </c>
      <c r="C55">
        <v>-0.90910299999999999</v>
      </c>
      <c r="D55">
        <v>9.5199000000000006E-2</v>
      </c>
      <c r="E55">
        <v>-6.4599999999999998E-4</v>
      </c>
      <c r="F55">
        <v>-1.2979999999999999E-3</v>
      </c>
      <c r="G55">
        <v>6.1999999999999999E-6</v>
      </c>
      <c r="H55">
        <v>1.65E-4</v>
      </c>
      <c r="I55">
        <v>-1.0169999999999999E-3</v>
      </c>
      <c r="J55">
        <v>1.346E-3</v>
      </c>
      <c r="K55">
        <v>-6.8300000000000001E-4</v>
      </c>
      <c r="L55">
        <v>-1.645E-3</v>
      </c>
      <c r="M55">
        <v>2.7900000000000001E-4</v>
      </c>
      <c r="N55" s="1">
        <f t="shared" si="2"/>
        <v>-1.0325586115903786</v>
      </c>
      <c r="O55" s="2">
        <f t="shared" si="2"/>
        <v>-2.3066654825941337</v>
      </c>
      <c r="P55" s="2">
        <f t="shared" si="2"/>
        <v>0.24154825941337668</v>
      </c>
      <c r="Q55" s="2">
        <f t="shared" si="6"/>
        <v>-0.16390946919719884</v>
      </c>
      <c r="R55" s="2">
        <f t="shared" si="6"/>
        <v>-0.3293413173652695</v>
      </c>
      <c r="S55" s="2">
        <f t="shared" si="6"/>
        <v>1.5731249365675429E-3</v>
      </c>
      <c r="T55" s="2">
        <f t="shared" si="6"/>
        <v>4.1865421698974933E-2</v>
      </c>
      <c r="U55" s="2">
        <f t="shared" si="6"/>
        <v>-0.25804323556277275</v>
      </c>
      <c r="V55" s="2">
        <f t="shared" si="6"/>
        <v>0.34152034913224399</v>
      </c>
      <c r="W55" s="2">
        <f t="shared" si="5"/>
        <v>-0.17329747285090835</v>
      </c>
      <c r="X55" s="2">
        <f t="shared" si="5"/>
        <v>-0.4173855678473562</v>
      </c>
      <c r="Y55" s="3">
        <f t="shared" si="5"/>
        <v>7.0790622145539439E-2</v>
      </c>
    </row>
    <row r="56" spans="1:34">
      <c r="A56">
        <f t="shared" si="4"/>
        <v>51</v>
      </c>
      <c r="B56">
        <v>-0.39698099999999997</v>
      </c>
      <c r="C56">
        <v>-0.88840399999999997</v>
      </c>
      <c r="D56">
        <v>9.4442999999999999E-2</v>
      </c>
      <c r="E56">
        <v>-6.2799999999999998E-4</v>
      </c>
      <c r="F56">
        <v>-1.2689999999999999E-3</v>
      </c>
      <c r="G56">
        <v>1.2999999999999999E-5</v>
      </c>
      <c r="H56">
        <v>1.8699999999999999E-4</v>
      </c>
      <c r="I56">
        <v>-9.5600000000000004E-4</v>
      </c>
      <c r="J56">
        <v>1.33E-3</v>
      </c>
      <c r="K56">
        <v>-6.8099999999999996E-4</v>
      </c>
      <c r="L56">
        <v>-1.6249999999999999E-3</v>
      </c>
      <c r="M56">
        <v>2.6400000000000002E-4</v>
      </c>
      <c r="N56" s="1">
        <f t="shared" si="2"/>
        <v>-1.0072592103927738</v>
      </c>
      <c r="O56" s="2">
        <f t="shared" si="2"/>
        <v>-2.2541459453973411</v>
      </c>
      <c r="P56" s="2">
        <f t="shared" si="2"/>
        <v>0.23963006191007816</v>
      </c>
      <c r="Q56" s="2">
        <f t="shared" si="6"/>
        <v>-0.15934233228458336</v>
      </c>
      <c r="R56" s="2">
        <f t="shared" si="6"/>
        <v>-0.32198315233938901</v>
      </c>
      <c r="S56" s="2">
        <f t="shared" si="6"/>
        <v>3.2984877702222676E-3</v>
      </c>
      <c r="T56" s="2">
        <f t="shared" si="6"/>
        <v>4.7447477925504918E-2</v>
      </c>
      <c r="U56" s="2">
        <f t="shared" si="6"/>
        <v>-0.242565716025576</v>
      </c>
      <c r="V56" s="2">
        <f t="shared" si="6"/>
        <v>0.33746067187658585</v>
      </c>
      <c r="W56" s="2">
        <f t="shared" si="5"/>
        <v>-0.17279001319395107</v>
      </c>
      <c r="X56" s="2">
        <f t="shared" si="5"/>
        <v>-0.41231097127778343</v>
      </c>
      <c r="Y56" s="3">
        <f t="shared" si="5"/>
        <v>6.6984674718359907E-2</v>
      </c>
    </row>
    <row r="57" spans="1:34">
      <c r="A57">
        <f t="shared" si="4"/>
        <v>52</v>
      </c>
      <c r="B57">
        <v>-0.38670300000000002</v>
      </c>
      <c r="C57">
        <v>-0.86759699999999995</v>
      </c>
      <c r="D57">
        <v>9.4190999999999997E-2</v>
      </c>
      <c r="E57">
        <v>-6.11E-4</v>
      </c>
      <c r="F57">
        <v>-1.2409999999999999E-3</v>
      </c>
      <c r="G57">
        <v>1.9000000000000001E-5</v>
      </c>
      <c r="H57">
        <v>2.05E-4</v>
      </c>
      <c r="I57">
        <v>-9.0200000000000002E-4</v>
      </c>
      <c r="J57">
        <v>1.312E-3</v>
      </c>
      <c r="K57">
        <v>-6.78E-4</v>
      </c>
      <c r="L57">
        <v>-1.6050000000000001E-3</v>
      </c>
      <c r="M57">
        <v>2.5000000000000001E-4</v>
      </c>
      <c r="N57" s="1">
        <f t="shared" si="2"/>
        <v>-0.98118085862173965</v>
      </c>
      <c r="O57" s="2">
        <f t="shared" si="2"/>
        <v>-2.2013523799857913</v>
      </c>
      <c r="P57" s="2">
        <f t="shared" si="2"/>
        <v>0.23899066274231198</v>
      </c>
      <c r="Q57" s="2">
        <f t="shared" si="6"/>
        <v>-0.15502892520044659</v>
      </c>
      <c r="R57" s="2">
        <f t="shared" si="6"/>
        <v>-0.31487871714198723</v>
      </c>
      <c r="S57" s="2">
        <f t="shared" si="6"/>
        <v>4.8208667410940837E-3</v>
      </c>
      <c r="T57" s="2">
        <f t="shared" si="6"/>
        <v>5.2014614838120372E-2</v>
      </c>
      <c r="U57" s="2">
        <f t="shared" si="6"/>
        <v>-0.22886430528772964</v>
      </c>
      <c r="V57" s="2">
        <f t="shared" si="6"/>
        <v>0.33289353496397039</v>
      </c>
      <c r="W57" s="2">
        <f t="shared" si="5"/>
        <v>-0.17202882370851519</v>
      </c>
      <c r="X57" s="2">
        <f t="shared" si="5"/>
        <v>-0.40723637470821072</v>
      </c>
      <c r="Y57" s="3">
        <f t="shared" si="5"/>
        <v>6.3432457119658989E-2</v>
      </c>
    </row>
    <row r="58" spans="1:34">
      <c r="A58">
        <f t="shared" si="4"/>
        <v>53</v>
      </c>
      <c r="B58">
        <v>-0.37620399999999998</v>
      </c>
      <c r="C58">
        <v>-0.84673399999999999</v>
      </c>
      <c r="D58">
        <v>9.4325999999999993E-2</v>
      </c>
      <c r="E58">
        <v>-5.9400000000000002E-4</v>
      </c>
      <c r="F58">
        <v>-1.214E-3</v>
      </c>
      <c r="G58">
        <v>2.5000000000000001E-5</v>
      </c>
      <c r="H58">
        <v>2.2100000000000001E-4</v>
      </c>
      <c r="I58">
        <v>-8.52E-4</v>
      </c>
      <c r="J58">
        <v>1.2930000000000001E-3</v>
      </c>
      <c r="K58">
        <v>-6.7400000000000001E-4</v>
      </c>
      <c r="L58">
        <v>-1.585E-3</v>
      </c>
      <c r="M58">
        <v>2.3599999999999999E-4</v>
      </c>
      <c r="N58" s="1">
        <f t="shared" si="2"/>
        <v>-0.95454176392976764</v>
      </c>
      <c r="O58" s="2">
        <f t="shared" si="2"/>
        <v>-2.1484167258702933</v>
      </c>
      <c r="P58" s="2">
        <f t="shared" si="2"/>
        <v>0.23933319801075814</v>
      </c>
      <c r="Q58" s="2">
        <f t="shared" si="6"/>
        <v>-0.15071551811630976</v>
      </c>
      <c r="R58" s="2">
        <f t="shared" si="6"/>
        <v>-0.3080280117730641</v>
      </c>
      <c r="S58" s="2">
        <f t="shared" si="6"/>
        <v>6.3432457119658994E-3</v>
      </c>
      <c r="T58" s="2">
        <f t="shared" si="6"/>
        <v>5.6074292093778552E-2</v>
      </c>
      <c r="U58" s="2">
        <f t="shared" si="6"/>
        <v>-0.21617781386379784</v>
      </c>
      <c r="V58" s="2">
        <f t="shared" si="6"/>
        <v>0.32807266822287628</v>
      </c>
      <c r="W58" s="2">
        <f t="shared" si="5"/>
        <v>-0.17101390439460065</v>
      </c>
      <c r="X58" s="2">
        <f t="shared" si="5"/>
        <v>-0.40216177813863802</v>
      </c>
      <c r="Y58" s="3">
        <f t="shared" si="5"/>
        <v>5.9880239520958084E-2</v>
      </c>
      <c r="AH58" s="13"/>
    </row>
    <row r="59" spans="1:34">
      <c r="A59">
        <f t="shared" si="4"/>
        <v>54</v>
      </c>
      <c r="B59">
        <v>-0.36555799999999999</v>
      </c>
      <c r="C59">
        <v>-0.82586499999999996</v>
      </c>
      <c r="D59">
        <v>9.4749E-2</v>
      </c>
      <c r="E59">
        <v>-5.7799999999999995E-4</v>
      </c>
      <c r="F59">
        <v>-1.1869999999999999E-3</v>
      </c>
      <c r="G59">
        <v>3.0000000000000001E-5</v>
      </c>
      <c r="H59">
        <v>2.33E-4</v>
      </c>
      <c r="I59">
        <v>-8.0699999999999999E-4</v>
      </c>
      <c r="J59">
        <v>1.273E-3</v>
      </c>
      <c r="K59">
        <v>-6.7000000000000002E-4</v>
      </c>
      <c r="L59">
        <v>-1.5640000000000001E-3</v>
      </c>
      <c r="M59">
        <v>2.24E-4</v>
      </c>
      <c r="N59" s="1">
        <f t="shared" si="2"/>
        <v>-0.92752968638993205</v>
      </c>
      <c r="O59" s="2">
        <f t="shared" si="2"/>
        <v>-2.0954658479650869</v>
      </c>
      <c r="P59" s="2">
        <f t="shared" si="2"/>
        <v>0.24040647518522279</v>
      </c>
      <c r="Q59" s="2">
        <f t="shared" si="6"/>
        <v>-0.14665584086065159</v>
      </c>
      <c r="R59" s="2">
        <f t="shared" si="6"/>
        <v>-0.30117730640414087</v>
      </c>
      <c r="S59" s="2">
        <f t="shared" si="6"/>
        <v>7.6118948543590793E-3</v>
      </c>
      <c r="T59" s="2">
        <f t="shared" si="6"/>
        <v>5.9119050035522182E-2</v>
      </c>
      <c r="U59" s="2">
        <f t="shared" si="6"/>
        <v>-0.2047599715822592</v>
      </c>
      <c r="V59" s="2">
        <f t="shared" si="6"/>
        <v>0.32299807165330358</v>
      </c>
      <c r="W59" s="2">
        <f t="shared" si="5"/>
        <v>-0.16999898508068612</v>
      </c>
      <c r="X59" s="2">
        <f t="shared" si="5"/>
        <v>-0.39683345174058671</v>
      </c>
      <c r="Y59" s="3">
        <f t="shared" si="5"/>
        <v>5.6835481579214454E-2</v>
      </c>
      <c r="AH59" s="13"/>
    </row>
    <row r="60" spans="1:34">
      <c r="A60">
        <f t="shared" si="4"/>
        <v>55</v>
      </c>
      <c r="B60">
        <v>-0.35483199999999998</v>
      </c>
      <c r="C60">
        <v>-0.80503800000000003</v>
      </c>
      <c r="D60">
        <v>9.5374E-2</v>
      </c>
      <c r="E60">
        <v>-5.6300000000000002E-4</v>
      </c>
      <c r="F60">
        <v>-1.16E-3</v>
      </c>
      <c r="G60">
        <v>3.4999999999999997E-5</v>
      </c>
      <c r="H60">
        <v>2.43E-4</v>
      </c>
      <c r="I60">
        <v>-7.6599999999999997E-4</v>
      </c>
      <c r="J60">
        <v>1.2520000000000001E-3</v>
      </c>
      <c r="K60">
        <v>-6.6600000000000003E-4</v>
      </c>
      <c r="L60">
        <v>-1.544E-3</v>
      </c>
      <c r="M60">
        <v>2.12E-4</v>
      </c>
      <c r="N60" s="1">
        <f t="shared" si="2"/>
        <v>-0.90031462498731352</v>
      </c>
      <c r="O60" s="2">
        <f t="shared" si="2"/>
        <v>-2.0426215365878413</v>
      </c>
      <c r="P60" s="2">
        <f t="shared" si="2"/>
        <v>0.24199228661321426</v>
      </c>
      <c r="Q60" s="2">
        <f t="shared" si="6"/>
        <v>-0.14284989343347207</v>
      </c>
      <c r="R60" s="2">
        <f t="shared" si="6"/>
        <v>-0.29432660103521774</v>
      </c>
      <c r="S60" s="2">
        <f t="shared" si="6"/>
        <v>8.8805439967522583E-3</v>
      </c>
      <c r="T60" s="2">
        <f t="shared" si="6"/>
        <v>6.1656348320308536E-2</v>
      </c>
      <c r="U60" s="2">
        <f t="shared" si="6"/>
        <v>-0.19435704861463515</v>
      </c>
      <c r="V60" s="2">
        <f t="shared" si="6"/>
        <v>0.31766974525525227</v>
      </c>
      <c r="W60" s="2">
        <f t="shared" si="5"/>
        <v>-0.16898406576677158</v>
      </c>
      <c r="X60" s="2">
        <f t="shared" si="5"/>
        <v>-0.39175885517101394</v>
      </c>
      <c r="Y60" s="3">
        <f t="shared" si="5"/>
        <v>5.3790723637470825E-2</v>
      </c>
      <c r="AH60" s="13"/>
    </row>
    <row r="61" spans="1:34">
      <c r="A61">
        <f t="shared" si="4"/>
        <v>56</v>
      </c>
      <c r="B61">
        <v>-0.344086</v>
      </c>
      <c r="C61">
        <v>-0.78429899999999997</v>
      </c>
      <c r="D61">
        <v>9.6128000000000005E-2</v>
      </c>
      <c r="E61">
        <v>-5.4699999999999996E-4</v>
      </c>
      <c r="F61">
        <v>-1.134E-3</v>
      </c>
      <c r="G61">
        <v>4.0000000000000003E-5</v>
      </c>
      <c r="H61">
        <v>2.5000000000000001E-4</v>
      </c>
      <c r="I61">
        <v>-7.2900000000000005E-4</v>
      </c>
      <c r="J61">
        <v>1.23E-3</v>
      </c>
      <c r="K61">
        <v>-6.6100000000000002E-4</v>
      </c>
      <c r="L61">
        <v>-1.524E-3</v>
      </c>
      <c r="M61">
        <v>2.02E-4</v>
      </c>
      <c r="N61" s="1">
        <f t="shared" si="2"/>
        <v>-0.87304881761899933</v>
      </c>
      <c r="O61" s="2">
        <f t="shared" si="2"/>
        <v>-1.990000507459657</v>
      </c>
      <c r="P61" s="2">
        <f t="shared" si="2"/>
        <v>0.24390540951994319</v>
      </c>
      <c r="Q61" s="2">
        <f t="shared" si="6"/>
        <v>-0.13879021617781387</v>
      </c>
      <c r="R61" s="2">
        <f t="shared" si="6"/>
        <v>-0.28772962549477321</v>
      </c>
      <c r="S61" s="2">
        <f t="shared" si="6"/>
        <v>1.0149193139145439E-2</v>
      </c>
      <c r="T61" s="2">
        <f t="shared" si="6"/>
        <v>6.3432457119658989E-2</v>
      </c>
      <c r="U61" s="2">
        <f t="shared" si="6"/>
        <v>-0.18496904496092564</v>
      </c>
      <c r="V61" s="2">
        <f t="shared" si="6"/>
        <v>0.31208768902872225</v>
      </c>
      <c r="W61" s="2">
        <f t="shared" si="5"/>
        <v>-0.16771541662437839</v>
      </c>
      <c r="X61" s="2">
        <f t="shared" si="5"/>
        <v>-0.38668425860144123</v>
      </c>
      <c r="Y61" s="3">
        <f t="shared" si="5"/>
        <v>5.1253425352684463E-2</v>
      </c>
    </row>
    <row r="62" spans="1:34">
      <c r="A62">
        <f t="shared" si="4"/>
        <v>57</v>
      </c>
      <c r="B62">
        <v>-0.33337</v>
      </c>
      <c r="C62">
        <v>-0.76369200000000004</v>
      </c>
      <c r="D62">
        <v>9.6951999999999997E-2</v>
      </c>
      <c r="E62">
        <v>-5.3300000000000005E-4</v>
      </c>
      <c r="F62">
        <v>-1.109E-3</v>
      </c>
      <c r="G62">
        <v>4.3999999999999999E-5</v>
      </c>
      <c r="H62">
        <v>2.5599999999999999E-4</v>
      </c>
      <c r="I62">
        <v>-6.9499999999999998E-4</v>
      </c>
      <c r="J62">
        <v>1.207E-3</v>
      </c>
      <c r="K62">
        <v>-6.5600000000000001E-4</v>
      </c>
      <c r="L62">
        <v>-1.5039999999999999E-3</v>
      </c>
      <c r="M62">
        <v>1.92E-4</v>
      </c>
      <c r="N62" s="1">
        <f t="shared" si="2"/>
        <v>-0.84585912919922868</v>
      </c>
      <c r="O62" s="2">
        <f t="shared" si="2"/>
        <v>-1.9377144017050647</v>
      </c>
      <c r="P62" s="2">
        <f t="shared" si="2"/>
        <v>0.24599614330660713</v>
      </c>
      <c r="Q62" s="2">
        <f t="shared" si="6"/>
        <v>-0.13523799857911298</v>
      </c>
      <c r="R62" s="2">
        <f t="shared" si="6"/>
        <v>-0.28138637978280728</v>
      </c>
      <c r="S62" s="2">
        <f t="shared" si="6"/>
        <v>1.1164112453059984E-2</v>
      </c>
      <c r="T62" s="2">
        <f t="shared" si="6"/>
        <v>6.4954836090530807E-2</v>
      </c>
      <c r="U62" s="2">
        <f t="shared" si="6"/>
        <v>-0.17634223079265199</v>
      </c>
      <c r="V62" s="2">
        <f t="shared" si="6"/>
        <v>0.30625190297371363</v>
      </c>
      <c r="W62" s="2">
        <f t="shared" si="5"/>
        <v>-0.1664467674819852</v>
      </c>
      <c r="X62" s="2">
        <f t="shared" si="5"/>
        <v>-0.38160966203186841</v>
      </c>
      <c r="Y62" s="3">
        <f t="shared" si="5"/>
        <v>4.8716127067898109E-2</v>
      </c>
    </row>
    <row r="63" spans="1:34">
      <c r="A63">
        <f t="shared" si="4"/>
        <v>58</v>
      </c>
      <c r="B63">
        <v>-0.32273099999999999</v>
      </c>
      <c r="C63">
        <v>-0.74325600000000003</v>
      </c>
      <c r="D63">
        <v>9.7794000000000006E-2</v>
      </c>
      <c r="E63">
        <v>-5.1800000000000001E-4</v>
      </c>
      <c r="F63">
        <v>-1.0839999999999999E-3</v>
      </c>
      <c r="G63">
        <v>4.8000000000000001E-5</v>
      </c>
      <c r="H63">
        <v>2.5900000000000001E-4</v>
      </c>
      <c r="I63">
        <v>-6.6500000000000001E-4</v>
      </c>
      <c r="J63">
        <v>1.183E-3</v>
      </c>
      <c r="K63">
        <v>-6.5099999999999999E-4</v>
      </c>
      <c r="L63">
        <v>-1.4840000000000001E-3</v>
      </c>
      <c r="M63">
        <v>1.83E-4</v>
      </c>
      <c r="N63" s="1">
        <f t="shared" si="2"/>
        <v>-0.81886481274738665</v>
      </c>
      <c r="O63" s="2">
        <f t="shared" si="2"/>
        <v>-1.8858621739571706</v>
      </c>
      <c r="P63" s="2">
        <f t="shared" si="2"/>
        <v>0.24813254846239727</v>
      </c>
      <c r="Q63" s="2">
        <f t="shared" si="6"/>
        <v>-0.13143205115193343</v>
      </c>
      <c r="R63" s="2">
        <f t="shared" si="6"/>
        <v>-0.27504313407084136</v>
      </c>
      <c r="S63" s="2">
        <f t="shared" si="6"/>
        <v>1.2179031766974527E-2</v>
      </c>
      <c r="T63" s="2">
        <f t="shared" si="6"/>
        <v>6.5716025575966716E-2</v>
      </c>
      <c r="U63" s="2">
        <f t="shared" si="6"/>
        <v>-0.16873033593829292</v>
      </c>
      <c r="V63" s="2">
        <f t="shared" si="6"/>
        <v>0.30016238709022636</v>
      </c>
      <c r="W63" s="2">
        <f t="shared" si="5"/>
        <v>-0.16517811833959203</v>
      </c>
      <c r="X63" s="2">
        <f t="shared" si="5"/>
        <v>-0.37653506546229576</v>
      </c>
      <c r="Y63" s="3">
        <f t="shared" si="5"/>
        <v>4.6432558611590381E-2</v>
      </c>
    </row>
    <row r="64" spans="1:34">
      <c r="A64">
        <f t="shared" si="4"/>
        <v>59</v>
      </c>
      <c r="B64">
        <v>-0.31220799999999999</v>
      </c>
      <c r="C64">
        <v>-0.72302900000000003</v>
      </c>
      <c r="D64">
        <v>9.8613000000000006E-2</v>
      </c>
      <c r="E64">
        <v>-5.04E-4</v>
      </c>
      <c r="F64">
        <v>-1.06E-3</v>
      </c>
      <c r="G64">
        <v>5.1E-5</v>
      </c>
      <c r="H64">
        <v>2.61E-4</v>
      </c>
      <c r="I64">
        <v>-6.3699999999999998E-4</v>
      </c>
      <c r="J64">
        <v>1.1590000000000001E-3</v>
      </c>
      <c r="K64">
        <v>-6.4499999999999996E-4</v>
      </c>
      <c r="L64">
        <v>-1.464E-3</v>
      </c>
      <c r="M64">
        <v>1.74E-4</v>
      </c>
      <c r="N64" s="1">
        <f t="shared" si="2"/>
        <v>-0.79216482289657975</v>
      </c>
      <c r="O64" s="2">
        <f t="shared" si="2"/>
        <v>-1.834540241550797</v>
      </c>
      <c r="P64" s="2">
        <f t="shared" si="2"/>
        <v>0.25021059575763732</v>
      </c>
      <c r="Q64" s="2">
        <f t="shared" si="6"/>
        <v>-0.12787983355323254</v>
      </c>
      <c r="R64" s="2">
        <f t="shared" si="6"/>
        <v>-0.26895361818735414</v>
      </c>
      <c r="S64" s="2">
        <f t="shared" si="6"/>
        <v>1.2940221252410435E-2</v>
      </c>
      <c r="T64" s="2">
        <f t="shared" si="6"/>
        <v>6.6223485232923998E-2</v>
      </c>
      <c r="U64" s="2">
        <f t="shared" si="6"/>
        <v>-0.16162590074089109</v>
      </c>
      <c r="V64" s="2">
        <f t="shared" si="6"/>
        <v>0.29407287120673908</v>
      </c>
      <c r="W64" s="2">
        <f t="shared" si="5"/>
        <v>-0.16365573936872022</v>
      </c>
      <c r="X64" s="2">
        <f t="shared" si="5"/>
        <v>-0.37146046889272305</v>
      </c>
      <c r="Y64" s="3">
        <f t="shared" si="5"/>
        <v>4.4148990155282654E-2</v>
      </c>
    </row>
    <row r="65" spans="1:29" ht="15.75" thickBot="1">
      <c r="A65">
        <f t="shared" si="4"/>
        <v>60</v>
      </c>
      <c r="B65">
        <v>-0.30183500000000002</v>
      </c>
      <c r="C65">
        <v>-0.70304500000000003</v>
      </c>
      <c r="D65">
        <v>9.9376000000000006E-2</v>
      </c>
      <c r="E65">
        <v>-4.9100000000000001E-4</v>
      </c>
      <c r="F65">
        <v>-1.036E-3</v>
      </c>
      <c r="G65">
        <v>5.3999999999999998E-5</v>
      </c>
      <c r="H65">
        <v>2.6200000000000003E-4</v>
      </c>
      <c r="I65">
        <v>-6.11E-4</v>
      </c>
      <c r="J65">
        <v>1.1349999999999999E-3</v>
      </c>
      <c r="K65">
        <v>-6.3900000000000003E-4</v>
      </c>
      <c r="L65">
        <v>-1.444E-3</v>
      </c>
      <c r="M65">
        <v>1.66E-4</v>
      </c>
      <c r="N65" s="4">
        <f t="shared" si="2"/>
        <v>-0.76584542778849096</v>
      </c>
      <c r="O65" s="5">
        <f t="shared" si="2"/>
        <v>-1.7838348726276263</v>
      </c>
      <c r="P65" s="5">
        <f t="shared" si="2"/>
        <v>0.2521465543489293</v>
      </c>
      <c r="Q65" s="5">
        <f t="shared" si="6"/>
        <v>-0.12458134578301025</v>
      </c>
      <c r="R65" s="5">
        <f t="shared" si="6"/>
        <v>-0.26286410230386686</v>
      </c>
      <c r="S65" s="5">
        <f t="shared" si="6"/>
        <v>1.370141073784634E-2</v>
      </c>
      <c r="T65" s="5">
        <f t="shared" si="6"/>
        <v>6.6477215061402625E-2</v>
      </c>
      <c r="U65" s="5">
        <f t="shared" si="6"/>
        <v>-0.15502892520044659</v>
      </c>
      <c r="V65" s="5">
        <f t="shared" si="6"/>
        <v>0.28798335532325181</v>
      </c>
      <c r="W65" s="5">
        <f t="shared" si="5"/>
        <v>-0.16213336039784837</v>
      </c>
      <c r="X65" s="5">
        <f t="shared" si="5"/>
        <v>-0.36638587232315034</v>
      </c>
      <c r="Y65" s="6">
        <f t="shared" si="5"/>
        <v>4.2119151527453567E-2</v>
      </c>
    </row>
    <row r="79" spans="1:29">
      <c r="AC79" s="13"/>
    </row>
  </sheetData>
  <mergeCells count="2">
    <mergeCell ref="B2:J2"/>
    <mergeCell ref="N2:V2"/>
  </mergeCells>
  <phoneticPr fontId="37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97"/>
  <sheetViews>
    <sheetView zoomScale="145" zoomScaleNormal="145" workbookViewId="0">
      <pane xSplit="2" ySplit="1" topLeftCell="X2" activePane="bottomRight" state="frozen"/>
      <selection pane="topRight" activeCell="C1" sqref="C1"/>
      <selection pane="bottomLeft" activeCell="A2" sqref="A2"/>
      <selection pane="bottomRight" activeCell="E2" sqref="E2"/>
    </sheetView>
  </sheetViews>
  <sheetFormatPr defaultColWidth="9.140625" defaultRowHeight="15"/>
  <cols>
    <col min="1" max="1" width="9.140625" style="28"/>
    <col min="2" max="2" width="7.28515625" style="28" customWidth="1"/>
    <col min="3" max="6" width="14.140625" style="28" customWidth="1"/>
    <col min="7" max="7" width="22.42578125" style="28" bestFit="1" customWidth="1"/>
    <col min="8" max="8" width="17.42578125" style="28" bestFit="1" customWidth="1"/>
    <col min="9" max="10" width="3.5703125" style="28" bestFit="1" customWidth="1"/>
    <col min="11" max="11" width="4.42578125" style="28" bestFit="1" customWidth="1"/>
    <col min="12" max="12" width="9.140625" style="29"/>
    <col min="13" max="13" width="10.140625" style="28" bestFit="1" customWidth="1"/>
    <col min="14" max="14" width="7.28515625" style="28" customWidth="1"/>
    <col min="15" max="18" width="14.140625" style="28" customWidth="1"/>
    <col min="19" max="19" width="22.42578125" style="28" customWidth="1"/>
    <col min="20" max="20" width="17.85546875" style="28" customWidth="1"/>
    <col min="21" max="22" width="3.5703125" style="28" bestFit="1" customWidth="1"/>
    <col min="23" max="23" width="4.42578125" style="28" bestFit="1" customWidth="1"/>
    <col min="24" max="37" width="9.140625" style="30"/>
    <col min="38" max="16384" width="9.140625" style="29"/>
  </cols>
  <sheetData>
    <row r="1" spans="1:25">
      <c r="A1" s="28" t="s">
        <v>40</v>
      </c>
      <c r="C1" s="28" t="s">
        <v>41</v>
      </c>
      <c r="D1" s="28" t="s">
        <v>42</v>
      </c>
      <c r="E1" s="44" t="s">
        <v>43</v>
      </c>
      <c r="F1" s="44"/>
      <c r="I1" s="45" t="s">
        <v>44</v>
      </c>
      <c r="J1" s="45"/>
      <c r="K1" s="45"/>
      <c r="M1" s="28" t="s">
        <v>40</v>
      </c>
      <c r="O1" s="28" t="s">
        <v>41</v>
      </c>
      <c r="P1" s="28" t="s">
        <v>42</v>
      </c>
      <c r="Q1" s="44" t="s">
        <v>45</v>
      </c>
      <c r="R1" s="44"/>
      <c r="U1" s="45" t="s">
        <v>44</v>
      </c>
      <c r="V1" s="45"/>
      <c r="W1" s="45"/>
    </row>
    <row r="2" spans="1:25">
      <c r="A2" s="28" t="s">
        <v>46</v>
      </c>
      <c r="B2" s="28">
        <v>1987</v>
      </c>
      <c r="E2" s="28">
        <v>3</v>
      </c>
      <c r="F2" s="28">
        <v>-3</v>
      </c>
      <c r="J2" s="28" t="str">
        <f>IF(I2*5,I2*5,"")</f>
        <v/>
      </c>
      <c r="K2" s="28" t="str">
        <f>IF(I2*-5,I2*-5,"")</f>
        <v/>
      </c>
      <c r="M2" s="28" t="s">
        <v>47</v>
      </c>
      <c r="N2" s="28">
        <v>1987</v>
      </c>
      <c r="Q2" s="28">
        <v>2</v>
      </c>
      <c r="R2" s="28">
        <v>-2</v>
      </c>
      <c r="V2" s="28" t="str">
        <f>IF(U2*5,U2*5,"")</f>
        <v/>
      </c>
      <c r="W2" s="28" t="str">
        <f>IF(U2*-5,U2*-5,"")</f>
        <v/>
      </c>
      <c r="Y2" s="30" t="s">
        <v>48</v>
      </c>
    </row>
    <row r="3" spans="1:25">
      <c r="A3" s="28" t="s">
        <v>49</v>
      </c>
      <c r="E3" s="28">
        <f t="shared" ref="E3:F18" si="0">E2</f>
        <v>3</v>
      </c>
      <c r="F3" s="28">
        <f t="shared" si="0"/>
        <v>-3</v>
      </c>
      <c r="J3" s="28" t="str">
        <f t="shared" ref="J3:J51" si="1">IF(I3*5,I3*5,"")</f>
        <v/>
      </c>
      <c r="K3" s="28" t="str">
        <f t="shared" ref="K3:K66" si="2">IF(I3*-5,I3*-5,"")</f>
        <v/>
      </c>
      <c r="M3" s="28" t="s">
        <v>50</v>
      </c>
      <c r="Q3" s="28">
        <f t="shared" ref="Q3:R18" si="3">Q2</f>
        <v>2</v>
      </c>
      <c r="R3" s="28">
        <f t="shared" si="3"/>
        <v>-2</v>
      </c>
      <c r="V3" s="28" t="str">
        <f t="shared" ref="V3:V66" si="4">IF(U3*5,U3*5,"")</f>
        <v/>
      </c>
      <c r="W3" s="28" t="str">
        <f t="shared" ref="W3:W66" si="5">IF(U3*-5,U3*-5,"")</f>
        <v/>
      </c>
    </row>
    <row r="4" spans="1:25">
      <c r="A4" s="28" t="s">
        <v>51</v>
      </c>
      <c r="E4" s="28">
        <f t="shared" si="0"/>
        <v>3</v>
      </c>
      <c r="F4" s="28">
        <f t="shared" si="0"/>
        <v>-3</v>
      </c>
      <c r="G4" s="28" t="s">
        <v>52</v>
      </c>
      <c r="H4" s="28">
        <f>STDEV(C6:C391)</f>
        <v>19.766030018805157</v>
      </c>
      <c r="J4" s="28" t="str">
        <f t="shared" si="1"/>
        <v/>
      </c>
      <c r="K4" s="28" t="str">
        <f t="shared" si="2"/>
        <v/>
      </c>
      <c r="M4" s="28" t="s">
        <v>53</v>
      </c>
      <c r="O4" s="29">
        <v>-17.529730000000001</v>
      </c>
      <c r="P4" s="28">
        <f>(O4-$T$5)/$T$4</f>
        <v>-0.83896279812165064</v>
      </c>
      <c r="Q4" s="28">
        <f t="shared" si="3"/>
        <v>2</v>
      </c>
      <c r="R4" s="28">
        <f t="shared" si="3"/>
        <v>-2</v>
      </c>
      <c r="S4" s="28" t="s">
        <v>52</v>
      </c>
      <c r="T4" s="28">
        <f>STDEV(O4:O357)</f>
        <v>20.894525487603453</v>
      </c>
      <c r="V4" s="28" t="str">
        <f t="shared" si="4"/>
        <v/>
      </c>
      <c r="W4" s="28" t="str">
        <f t="shared" si="5"/>
        <v/>
      </c>
    </row>
    <row r="5" spans="1:25">
      <c r="A5" s="28" t="s">
        <v>54</v>
      </c>
      <c r="E5" s="28">
        <f t="shared" si="0"/>
        <v>3</v>
      </c>
      <c r="F5" s="28">
        <f t="shared" si="0"/>
        <v>-3</v>
      </c>
      <c r="G5" s="28" t="s">
        <v>55</v>
      </c>
      <c r="H5" s="28">
        <f>AVERAGE(C6:C391)</f>
        <v>6.6644885233160658E-2</v>
      </c>
      <c r="J5" s="28" t="str">
        <f t="shared" si="1"/>
        <v/>
      </c>
      <c r="K5" s="28" t="str">
        <f t="shared" si="2"/>
        <v/>
      </c>
      <c r="M5" s="28" t="s">
        <v>56</v>
      </c>
      <c r="O5" s="29">
        <v>36.614289999999997</v>
      </c>
      <c r="P5" s="28">
        <f t="shared" ref="P5:P68" si="6">(O5-$T$5)/$T$4</f>
        <v>1.7523389297937879</v>
      </c>
      <c r="Q5" s="28">
        <f t="shared" si="3"/>
        <v>2</v>
      </c>
      <c r="R5" s="28">
        <f t="shared" si="3"/>
        <v>-2</v>
      </c>
      <c r="S5" s="28" t="s">
        <v>55</v>
      </c>
      <c r="T5" s="28">
        <f>AVERAGE(O4:O357)</f>
        <v>-4.3149606320909472E-7</v>
      </c>
      <c r="V5" s="28" t="str">
        <f t="shared" si="4"/>
        <v/>
      </c>
      <c r="W5" s="28" t="str">
        <f t="shared" si="5"/>
        <v/>
      </c>
    </row>
    <row r="6" spans="1:25">
      <c r="A6" s="28" t="s">
        <v>57</v>
      </c>
      <c r="C6" s="28">
        <v>-10.87787</v>
      </c>
      <c r="D6" s="28">
        <f t="shared" ref="D6:D69" si="7">(C6-$H$5)/$H$4</f>
        <v>-0.55370324110712588</v>
      </c>
      <c r="E6" s="28">
        <f t="shared" si="0"/>
        <v>3</v>
      </c>
      <c r="F6" s="28">
        <f t="shared" si="0"/>
        <v>-3</v>
      </c>
      <c r="G6" s="28" t="s">
        <v>58</v>
      </c>
      <c r="H6" s="28">
        <f>SKEW(C6:C391)</f>
        <v>0.90791790575969877</v>
      </c>
      <c r="J6" s="28" t="str">
        <f t="shared" si="1"/>
        <v/>
      </c>
      <c r="K6" s="28" t="str">
        <f t="shared" si="2"/>
        <v/>
      </c>
      <c r="M6" s="28" t="s">
        <v>59</v>
      </c>
      <c r="N6" s="28">
        <v>1988</v>
      </c>
      <c r="O6" s="29">
        <v>-30.915469999999999</v>
      </c>
      <c r="P6" s="28">
        <f t="shared" si="6"/>
        <v>-1.47959663342658</v>
      </c>
      <c r="Q6" s="28">
        <f t="shared" si="3"/>
        <v>2</v>
      </c>
      <c r="R6" s="28">
        <f t="shared" si="3"/>
        <v>-2</v>
      </c>
      <c r="S6" s="28" t="s">
        <v>58</v>
      </c>
      <c r="T6" s="28">
        <f>SKEW(O4:O357)</f>
        <v>1.2929212448194372</v>
      </c>
      <c r="V6" s="28" t="str">
        <f t="shared" si="4"/>
        <v/>
      </c>
      <c r="W6" s="28" t="str">
        <f t="shared" si="5"/>
        <v/>
      </c>
    </row>
    <row r="7" spans="1:25">
      <c r="A7" s="28" t="s">
        <v>60</v>
      </c>
      <c r="C7" s="28">
        <v>8.3540659999999995</v>
      </c>
      <c r="D7" s="28">
        <f t="shared" si="7"/>
        <v>0.41927595510490928</v>
      </c>
      <c r="E7" s="28">
        <f t="shared" si="0"/>
        <v>3</v>
      </c>
      <c r="F7" s="28">
        <f t="shared" si="0"/>
        <v>-3</v>
      </c>
      <c r="G7" s="28" t="s">
        <v>61</v>
      </c>
      <c r="H7" s="28">
        <f>KURT(C6:C391)</f>
        <v>4.3231454692488178</v>
      </c>
      <c r="J7" s="28" t="str">
        <f t="shared" si="1"/>
        <v/>
      </c>
      <c r="K7" s="28" t="str">
        <f t="shared" si="2"/>
        <v/>
      </c>
      <c r="M7" s="28" t="s">
        <v>62</v>
      </c>
      <c r="O7" s="29">
        <v>-13.10191</v>
      </c>
      <c r="P7" s="28">
        <f t="shared" si="6"/>
        <v>-0.62704987372300891</v>
      </c>
      <c r="Q7" s="28">
        <f t="shared" si="3"/>
        <v>2</v>
      </c>
      <c r="R7" s="28">
        <f t="shared" si="3"/>
        <v>-2</v>
      </c>
      <c r="S7" s="28" t="s">
        <v>61</v>
      </c>
      <c r="T7" s="28">
        <f>KURT(O4:O357)</f>
        <v>2.4088869130131778</v>
      </c>
      <c r="V7" s="28" t="str">
        <f t="shared" si="4"/>
        <v/>
      </c>
      <c r="W7" s="28" t="str">
        <f t="shared" si="5"/>
        <v/>
      </c>
    </row>
    <row r="8" spans="1:25">
      <c r="A8" s="28" t="s">
        <v>63</v>
      </c>
      <c r="C8" s="28">
        <v>-14.906969999999999</v>
      </c>
      <c r="D8" s="28">
        <f t="shared" si="7"/>
        <v>-0.75754285868165971</v>
      </c>
      <c r="E8" s="28">
        <f t="shared" si="0"/>
        <v>3</v>
      </c>
      <c r="F8" s="28">
        <f t="shared" si="0"/>
        <v>-3</v>
      </c>
      <c r="J8" s="28" t="str">
        <f t="shared" si="1"/>
        <v/>
      </c>
      <c r="K8" s="28" t="str">
        <f t="shared" si="2"/>
        <v/>
      </c>
      <c r="M8" s="28" t="s">
        <v>64</v>
      </c>
      <c r="O8" s="29">
        <v>3.9899800000000001</v>
      </c>
      <c r="P8" s="28">
        <f t="shared" si="6"/>
        <v>0.19095817389407985</v>
      </c>
      <c r="Q8" s="28">
        <f t="shared" si="3"/>
        <v>2</v>
      </c>
      <c r="R8" s="28">
        <f t="shared" si="3"/>
        <v>-2</v>
      </c>
      <c r="V8" s="28" t="str">
        <f t="shared" si="4"/>
        <v/>
      </c>
      <c r="W8" s="28" t="str">
        <f t="shared" si="5"/>
        <v/>
      </c>
    </row>
    <row r="9" spans="1:25">
      <c r="A9" s="28" t="s">
        <v>65</v>
      </c>
      <c r="C9" s="28">
        <v>-23.339009999999998</v>
      </c>
      <c r="D9" s="28">
        <f t="shared" si="7"/>
        <v>-1.1841353505466352</v>
      </c>
      <c r="E9" s="28">
        <f t="shared" si="0"/>
        <v>3</v>
      </c>
      <c r="F9" s="28">
        <f t="shared" si="0"/>
        <v>-3</v>
      </c>
      <c r="J9" s="28" t="str">
        <f t="shared" si="1"/>
        <v/>
      </c>
      <c r="K9" s="28" t="str">
        <f t="shared" si="2"/>
        <v/>
      </c>
      <c r="M9" s="28" t="s">
        <v>66</v>
      </c>
      <c r="O9" s="29">
        <v>3.0677720000000002</v>
      </c>
      <c r="P9" s="28">
        <f t="shared" si="6"/>
        <v>0.14682182820165729</v>
      </c>
      <c r="Q9" s="28">
        <f t="shared" si="3"/>
        <v>2</v>
      </c>
      <c r="R9" s="28">
        <f t="shared" si="3"/>
        <v>-2</v>
      </c>
      <c r="V9" s="28" t="str">
        <f t="shared" si="4"/>
        <v/>
      </c>
      <c r="W9" s="28" t="str">
        <f t="shared" si="5"/>
        <v/>
      </c>
    </row>
    <row r="10" spans="1:25">
      <c r="A10" s="28" t="s">
        <v>67</v>
      </c>
      <c r="C10" s="28">
        <v>11.90156</v>
      </c>
      <c r="D10" s="28">
        <f t="shared" si="7"/>
        <v>0.59875023479713674</v>
      </c>
      <c r="E10" s="28">
        <f t="shared" si="0"/>
        <v>3</v>
      </c>
      <c r="F10" s="28">
        <f t="shared" si="0"/>
        <v>-3</v>
      </c>
      <c r="J10" s="28" t="str">
        <f t="shared" si="1"/>
        <v/>
      </c>
      <c r="K10" s="28" t="str">
        <f t="shared" si="2"/>
        <v/>
      </c>
      <c r="M10" s="28" t="s">
        <v>68</v>
      </c>
      <c r="N10" s="28">
        <v>1989</v>
      </c>
      <c r="O10" s="29">
        <v>6.4730889999999999</v>
      </c>
      <c r="P10" s="28">
        <f t="shared" si="6"/>
        <v>0.30979834575982557</v>
      </c>
      <c r="Q10" s="28">
        <f t="shared" si="3"/>
        <v>2</v>
      </c>
      <c r="R10" s="28">
        <f t="shared" si="3"/>
        <v>-2</v>
      </c>
      <c r="V10" s="28" t="str">
        <f t="shared" si="4"/>
        <v/>
      </c>
      <c r="W10" s="28" t="str">
        <f t="shared" si="5"/>
        <v/>
      </c>
    </row>
    <row r="11" spans="1:25">
      <c r="A11" s="28" t="s">
        <v>69</v>
      </c>
      <c r="C11" s="28">
        <v>29.814810000000001</v>
      </c>
      <c r="D11" s="28">
        <f t="shared" si="7"/>
        <v>1.5050146684217722</v>
      </c>
      <c r="E11" s="28">
        <f t="shared" si="0"/>
        <v>3</v>
      </c>
      <c r="F11" s="28">
        <f t="shared" si="0"/>
        <v>-3</v>
      </c>
      <c r="J11" s="28" t="str">
        <f t="shared" si="1"/>
        <v/>
      </c>
      <c r="K11" s="28" t="str">
        <f t="shared" si="2"/>
        <v/>
      </c>
      <c r="M11" s="28" t="s">
        <v>70</v>
      </c>
      <c r="O11" s="29">
        <v>15.27454</v>
      </c>
      <c r="P11" s="28">
        <f t="shared" si="6"/>
        <v>0.73103074011220404</v>
      </c>
      <c r="Q11" s="28">
        <f t="shared" si="3"/>
        <v>2</v>
      </c>
      <c r="R11" s="28">
        <f t="shared" si="3"/>
        <v>-2</v>
      </c>
      <c r="V11" s="28" t="str">
        <f t="shared" si="4"/>
        <v/>
      </c>
      <c r="W11" s="28" t="str">
        <f t="shared" si="5"/>
        <v/>
      </c>
    </row>
    <row r="12" spans="1:25">
      <c r="A12" s="28" t="s">
        <v>71</v>
      </c>
      <c r="C12" s="28">
        <v>22.510829999999999</v>
      </c>
      <c r="D12" s="28">
        <f t="shared" si="7"/>
        <v>1.135492817394981</v>
      </c>
      <c r="E12" s="28">
        <f t="shared" si="0"/>
        <v>3</v>
      </c>
      <c r="F12" s="28">
        <f t="shared" si="0"/>
        <v>-3</v>
      </c>
      <c r="J12" s="28" t="str">
        <f t="shared" si="1"/>
        <v/>
      </c>
      <c r="K12" s="28" t="str">
        <f t="shared" si="2"/>
        <v/>
      </c>
      <c r="M12" s="28" t="s">
        <v>72</v>
      </c>
      <c r="O12" s="29">
        <v>-2.151986</v>
      </c>
      <c r="P12" s="28">
        <f t="shared" si="6"/>
        <v>-0.10299279444181164</v>
      </c>
      <c r="Q12" s="28">
        <f t="shared" si="3"/>
        <v>2</v>
      </c>
      <c r="R12" s="28">
        <f t="shared" si="3"/>
        <v>-2</v>
      </c>
      <c r="V12" s="28" t="str">
        <f t="shared" si="4"/>
        <v/>
      </c>
      <c r="W12" s="28" t="str">
        <f t="shared" si="5"/>
        <v/>
      </c>
    </row>
    <row r="13" spans="1:25">
      <c r="A13" s="28" t="s">
        <v>73</v>
      </c>
      <c r="C13" s="28">
        <v>6.1588620000000001</v>
      </c>
      <c r="D13" s="28">
        <f t="shared" si="7"/>
        <v>0.30821652648360742</v>
      </c>
      <c r="E13" s="28">
        <f t="shared" si="0"/>
        <v>3</v>
      </c>
      <c r="F13" s="28">
        <f t="shared" si="0"/>
        <v>-3</v>
      </c>
      <c r="J13" s="28" t="str">
        <f t="shared" si="1"/>
        <v/>
      </c>
      <c r="K13" s="28" t="str">
        <f t="shared" si="2"/>
        <v/>
      </c>
      <c r="M13" s="28" t="s">
        <v>74</v>
      </c>
      <c r="O13" s="29">
        <v>-14.555400000000001</v>
      </c>
      <c r="P13" s="28">
        <f t="shared" si="6"/>
        <v>-0.69661307107163228</v>
      </c>
      <c r="Q13" s="28">
        <f t="shared" si="3"/>
        <v>2</v>
      </c>
      <c r="R13" s="28">
        <f t="shared" si="3"/>
        <v>-2</v>
      </c>
      <c r="V13" s="28" t="str">
        <f t="shared" si="4"/>
        <v/>
      </c>
      <c r="W13" s="28" t="str">
        <f t="shared" si="5"/>
        <v/>
      </c>
    </row>
    <row r="14" spans="1:25">
      <c r="A14" s="28" t="s">
        <v>75</v>
      </c>
      <c r="B14" s="28">
        <v>1988</v>
      </c>
      <c r="C14" s="28">
        <v>-21.90006</v>
      </c>
      <c r="D14" s="28">
        <f t="shared" si="7"/>
        <v>-1.1113362098678545</v>
      </c>
      <c r="E14" s="28">
        <f t="shared" si="0"/>
        <v>3</v>
      </c>
      <c r="F14" s="28">
        <f t="shared" si="0"/>
        <v>-3</v>
      </c>
      <c r="J14" s="28" t="str">
        <f t="shared" si="1"/>
        <v/>
      </c>
      <c r="K14" s="28" t="str">
        <f t="shared" si="2"/>
        <v/>
      </c>
      <c r="M14" s="28" t="s">
        <v>76</v>
      </c>
      <c r="N14" s="28">
        <v>1990</v>
      </c>
      <c r="O14" s="29">
        <v>21.620729999999998</v>
      </c>
      <c r="P14" s="28">
        <f t="shared" si="6"/>
        <v>1.0347557518989106</v>
      </c>
      <c r="Q14" s="28">
        <f t="shared" si="3"/>
        <v>2</v>
      </c>
      <c r="R14" s="28">
        <f t="shared" si="3"/>
        <v>-2</v>
      </c>
      <c r="V14" s="28" t="str">
        <f t="shared" si="4"/>
        <v/>
      </c>
      <c r="W14" s="28" t="str">
        <f t="shared" si="5"/>
        <v/>
      </c>
    </row>
    <row r="15" spans="1:25">
      <c r="A15" s="28" t="s">
        <v>77</v>
      </c>
      <c r="C15" s="28">
        <v>-8.5069130000000008</v>
      </c>
      <c r="D15" s="28">
        <f t="shared" si="7"/>
        <v>-0.43375214330224043</v>
      </c>
      <c r="E15" s="28">
        <f t="shared" si="0"/>
        <v>3</v>
      </c>
      <c r="F15" s="28">
        <f t="shared" si="0"/>
        <v>-3</v>
      </c>
      <c r="J15" s="28" t="str">
        <f t="shared" si="1"/>
        <v/>
      </c>
      <c r="K15" s="28" t="str">
        <f t="shared" si="2"/>
        <v/>
      </c>
      <c r="M15" s="28" t="s">
        <v>78</v>
      </c>
      <c r="O15" s="29">
        <v>-4.3983400000000001</v>
      </c>
      <c r="P15" s="28">
        <f t="shared" si="6"/>
        <v>-0.21050200786389886</v>
      </c>
      <c r="Q15" s="28">
        <f t="shared" si="3"/>
        <v>2</v>
      </c>
      <c r="R15" s="28">
        <f t="shared" si="3"/>
        <v>-2</v>
      </c>
      <c r="V15" s="28" t="str">
        <f t="shared" si="4"/>
        <v/>
      </c>
      <c r="W15" s="28" t="str">
        <f t="shared" si="5"/>
        <v/>
      </c>
    </row>
    <row r="16" spans="1:25">
      <c r="A16" s="28" t="s">
        <v>79</v>
      </c>
      <c r="C16" s="28">
        <v>-8.7191369999999999</v>
      </c>
      <c r="D16" s="28">
        <f t="shared" si="7"/>
        <v>-0.44448894779955689</v>
      </c>
      <c r="E16" s="28">
        <f t="shared" si="0"/>
        <v>3</v>
      </c>
      <c r="F16" s="28">
        <f t="shared" si="0"/>
        <v>-3</v>
      </c>
      <c r="J16" s="28" t="str">
        <f t="shared" si="1"/>
        <v/>
      </c>
      <c r="K16" s="28" t="str">
        <f t="shared" si="2"/>
        <v/>
      </c>
      <c r="M16" s="28" t="s">
        <v>80</v>
      </c>
      <c r="O16" s="29">
        <v>-2.670944</v>
      </c>
      <c r="P16" s="28">
        <f t="shared" si="6"/>
        <v>-0.12782982652985278</v>
      </c>
      <c r="Q16" s="28">
        <f t="shared" si="3"/>
        <v>2</v>
      </c>
      <c r="R16" s="28">
        <f t="shared" si="3"/>
        <v>-2</v>
      </c>
      <c r="V16" s="28" t="str">
        <f t="shared" si="4"/>
        <v/>
      </c>
      <c r="W16" s="28" t="str">
        <f t="shared" si="5"/>
        <v/>
      </c>
    </row>
    <row r="17" spans="1:23">
      <c r="A17" s="28" t="s">
        <v>81</v>
      </c>
      <c r="C17" s="28">
        <v>-14.849080000000001</v>
      </c>
      <c r="D17" s="28">
        <f t="shared" si="7"/>
        <v>-0.75461409656074208</v>
      </c>
      <c r="E17" s="28">
        <f t="shared" si="0"/>
        <v>3</v>
      </c>
      <c r="F17" s="28">
        <f t="shared" si="0"/>
        <v>-3</v>
      </c>
      <c r="J17" s="28" t="str">
        <f t="shared" si="1"/>
        <v/>
      </c>
      <c r="K17" s="28" t="str">
        <f t="shared" si="2"/>
        <v/>
      </c>
      <c r="M17" s="28" t="s">
        <v>82</v>
      </c>
      <c r="O17" s="29">
        <v>2.1942710000000001</v>
      </c>
      <c r="P17" s="28">
        <f t="shared" si="6"/>
        <v>0.10501657157985743</v>
      </c>
      <c r="Q17" s="28">
        <f t="shared" si="3"/>
        <v>2</v>
      </c>
      <c r="R17" s="28">
        <f t="shared" si="3"/>
        <v>-2</v>
      </c>
      <c r="V17" s="28" t="str">
        <f t="shared" si="4"/>
        <v/>
      </c>
      <c r="W17" s="28" t="str">
        <f t="shared" si="5"/>
        <v/>
      </c>
    </row>
    <row r="18" spans="1:23">
      <c r="A18" s="28" t="s">
        <v>83</v>
      </c>
      <c r="C18" s="28">
        <v>-8.4556059999999995</v>
      </c>
      <c r="D18" s="28">
        <f t="shared" si="7"/>
        <v>-0.43115642732127774</v>
      </c>
      <c r="E18" s="28">
        <f t="shared" si="0"/>
        <v>3</v>
      </c>
      <c r="F18" s="28">
        <f t="shared" si="0"/>
        <v>-3</v>
      </c>
      <c r="J18" s="28" t="str">
        <f t="shared" si="1"/>
        <v/>
      </c>
      <c r="K18" s="28" t="str">
        <f t="shared" si="2"/>
        <v/>
      </c>
      <c r="M18" s="28" t="s">
        <v>84</v>
      </c>
      <c r="N18" s="28">
        <v>1991</v>
      </c>
      <c r="O18" s="29">
        <v>-12.63442</v>
      </c>
      <c r="P18" s="28">
        <f t="shared" si="6"/>
        <v>-0.60467607058125494</v>
      </c>
      <c r="Q18" s="28">
        <f t="shared" si="3"/>
        <v>2</v>
      </c>
      <c r="R18" s="28">
        <f t="shared" si="3"/>
        <v>-2</v>
      </c>
      <c r="V18" s="28" t="str">
        <f t="shared" si="4"/>
        <v/>
      </c>
      <c r="W18" s="28" t="str">
        <f t="shared" si="5"/>
        <v/>
      </c>
    </row>
    <row r="19" spans="1:23">
      <c r="A19" s="28" t="s">
        <v>85</v>
      </c>
      <c r="C19" s="28">
        <v>6.0897350000000001</v>
      </c>
      <c r="D19" s="28">
        <f t="shared" si="7"/>
        <v>0.3047192637589109</v>
      </c>
      <c r="E19" s="28">
        <f t="shared" ref="E19:F34" si="8">E18</f>
        <v>3</v>
      </c>
      <c r="F19" s="28">
        <f t="shared" si="8"/>
        <v>-3</v>
      </c>
      <c r="J19" s="28" t="str">
        <f t="shared" si="1"/>
        <v/>
      </c>
      <c r="K19" s="28" t="str">
        <f t="shared" si="2"/>
        <v/>
      </c>
      <c r="M19" s="28" t="s">
        <v>86</v>
      </c>
      <c r="O19" s="29">
        <v>-9.1804679999999994</v>
      </c>
      <c r="P19" s="28">
        <f t="shared" si="6"/>
        <v>-0.43937190983114838</v>
      </c>
      <c r="Q19" s="28">
        <f t="shared" ref="Q19:R34" si="9">Q18</f>
        <v>2</v>
      </c>
      <c r="R19" s="28">
        <f t="shared" si="9"/>
        <v>-2</v>
      </c>
      <c r="U19" s="28">
        <v>1</v>
      </c>
      <c r="V19" s="28">
        <f t="shared" si="4"/>
        <v>5</v>
      </c>
      <c r="W19" s="28">
        <f t="shared" si="5"/>
        <v>-5</v>
      </c>
    </row>
    <row r="20" spans="1:23">
      <c r="A20" s="28" t="s">
        <v>87</v>
      </c>
      <c r="C20" s="28">
        <v>1.425054</v>
      </c>
      <c r="D20" s="28">
        <f t="shared" si="7"/>
        <v>6.872442839935311E-2</v>
      </c>
      <c r="E20" s="28">
        <f t="shared" si="8"/>
        <v>3</v>
      </c>
      <c r="F20" s="28">
        <f t="shared" si="8"/>
        <v>-3</v>
      </c>
      <c r="J20" s="28" t="str">
        <f t="shared" si="1"/>
        <v/>
      </c>
      <c r="K20" s="28" t="str">
        <f t="shared" si="2"/>
        <v/>
      </c>
      <c r="M20" s="28" t="s">
        <v>88</v>
      </c>
      <c r="O20" s="29">
        <v>1.6931860000000001</v>
      </c>
      <c r="P20" s="28">
        <f t="shared" si="6"/>
        <v>8.1034931015811607E-2</v>
      </c>
      <c r="Q20" s="28">
        <f t="shared" si="9"/>
        <v>2</v>
      </c>
      <c r="R20" s="28">
        <f t="shared" si="9"/>
        <v>-2</v>
      </c>
      <c r="U20" s="28">
        <v>1</v>
      </c>
      <c r="V20" s="28">
        <f t="shared" si="4"/>
        <v>5</v>
      </c>
      <c r="W20" s="28">
        <f t="shared" si="5"/>
        <v>-5</v>
      </c>
    </row>
    <row r="21" spans="1:23">
      <c r="A21" s="28" t="s">
        <v>89</v>
      </c>
      <c r="C21" s="28">
        <v>9.8846369999999997</v>
      </c>
      <c r="D21" s="28">
        <f t="shared" si="7"/>
        <v>0.49671037155291797</v>
      </c>
      <c r="E21" s="28">
        <f t="shared" si="8"/>
        <v>3</v>
      </c>
      <c r="F21" s="28">
        <f t="shared" si="8"/>
        <v>-3</v>
      </c>
      <c r="J21" s="28" t="str">
        <f t="shared" si="1"/>
        <v/>
      </c>
      <c r="K21" s="28" t="str">
        <f t="shared" si="2"/>
        <v/>
      </c>
      <c r="M21" s="28" t="s">
        <v>90</v>
      </c>
      <c r="O21" s="29">
        <v>-0.82333500000000004</v>
      </c>
      <c r="P21" s="28">
        <f t="shared" si="6"/>
        <v>-3.9404319997236328E-2</v>
      </c>
      <c r="Q21" s="28">
        <f t="shared" si="9"/>
        <v>2</v>
      </c>
      <c r="R21" s="28">
        <f t="shared" si="9"/>
        <v>-2</v>
      </c>
      <c r="U21" s="28">
        <v>1</v>
      </c>
      <c r="V21" s="28">
        <f t="shared" si="4"/>
        <v>5</v>
      </c>
      <c r="W21" s="28">
        <f t="shared" si="5"/>
        <v>-5</v>
      </c>
    </row>
    <row r="22" spans="1:23">
      <c r="A22" s="28" t="s">
        <v>91</v>
      </c>
      <c r="C22" s="28">
        <v>-12.927720000000001</v>
      </c>
      <c r="D22" s="28">
        <f t="shared" si="7"/>
        <v>-0.65740894215330459</v>
      </c>
      <c r="E22" s="28">
        <f t="shared" si="8"/>
        <v>3</v>
      </c>
      <c r="F22" s="28">
        <f t="shared" si="8"/>
        <v>-3</v>
      </c>
      <c r="J22" s="28" t="str">
        <f t="shared" si="1"/>
        <v/>
      </c>
      <c r="K22" s="28" t="str">
        <f t="shared" si="2"/>
        <v/>
      </c>
      <c r="M22" s="28" t="s">
        <v>92</v>
      </c>
      <c r="N22" s="28">
        <v>1992</v>
      </c>
      <c r="O22" s="29">
        <v>-4.3949759999999998</v>
      </c>
      <c r="P22" s="28">
        <f t="shared" si="6"/>
        <v>-0.21034100875425188</v>
      </c>
      <c r="Q22" s="28">
        <f t="shared" si="9"/>
        <v>2</v>
      </c>
      <c r="R22" s="28">
        <f t="shared" si="9"/>
        <v>-2</v>
      </c>
      <c r="U22" s="28">
        <v>1</v>
      </c>
      <c r="V22" s="28">
        <f t="shared" si="4"/>
        <v>5</v>
      </c>
      <c r="W22" s="28">
        <f t="shared" si="5"/>
        <v>-5</v>
      </c>
    </row>
    <row r="23" spans="1:23">
      <c r="A23" s="28" t="s">
        <v>93</v>
      </c>
      <c r="C23" s="28">
        <v>3.9415290000000001</v>
      </c>
      <c r="D23" s="28">
        <f t="shared" si="7"/>
        <v>0.19603755084254768</v>
      </c>
      <c r="E23" s="28">
        <f t="shared" si="8"/>
        <v>3</v>
      </c>
      <c r="F23" s="28">
        <f t="shared" si="8"/>
        <v>-3</v>
      </c>
      <c r="J23" s="28" t="str">
        <f t="shared" si="1"/>
        <v/>
      </c>
      <c r="K23" s="28" t="str">
        <f t="shared" si="2"/>
        <v/>
      </c>
      <c r="M23" s="28" t="s">
        <v>94</v>
      </c>
      <c r="O23" s="29">
        <v>-2.7659820000000002</v>
      </c>
      <c r="P23" s="28">
        <f t="shared" si="6"/>
        <v>-0.13237829067451043</v>
      </c>
      <c r="Q23" s="28">
        <f t="shared" si="9"/>
        <v>2</v>
      </c>
      <c r="R23" s="28">
        <f t="shared" si="9"/>
        <v>-2</v>
      </c>
      <c r="U23" s="28">
        <v>1</v>
      </c>
      <c r="V23" s="28">
        <f t="shared" si="4"/>
        <v>5</v>
      </c>
      <c r="W23" s="28">
        <f t="shared" si="5"/>
        <v>-5</v>
      </c>
    </row>
    <row r="24" spans="1:23">
      <c r="A24" s="28" t="s">
        <v>95</v>
      </c>
      <c r="C24" s="28">
        <v>16.13533</v>
      </c>
      <c r="D24" s="28">
        <f t="shared" si="7"/>
        <v>0.81294448604394964</v>
      </c>
      <c r="E24" s="28">
        <f t="shared" si="8"/>
        <v>3</v>
      </c>
      <c r="F24" s="28">
        <f t="shared" si="8"/>
        <v>-3</v>
      </c>
      <c r="J24" s="28" t="str">
        <f t="shared" si="1"/>
        <v/>
      </c>
      <c r="K24" s="28" t="str">
        <f t="shared" si="2"/>
        <v/>
      </c>
      <c r="M24" s="28" t="s">
        <v>96</v>
      </c>
      <c r="O24" s="29">
        <v>18.303909999999998</v>
      </c>
      <c r="P24" s="28">
        <f t="shared" si="6"/>
        <v>0.8760146499788003</v>
      </c>
      <c r="Q24" s="28">
        <f t="shared" si="9"/>
        <v>2</v>
      </c>
      <c r="R24" s="28">
        <f t="shared" si="9"/>
        <v>-2</v>
      </c>
      <c r="U24" s="28">
        <v>1</v>
      </c>
      <c r="V24" s="28">
        <f t="shared" si="4"/>
        <v>5</v>
      </c>
      <c r="W24" s="28">
        <f t="shared" si="5"/>
        <v>-5</v>
      </c>
    </row>
    <row r="25" spans="1:23">
      <c r="A25" s="28" t="s">
        <v>97</v>
      </c>
      <c r="C25" s="28">
        <v>-16.44239</v>
      </c>
      <c r="D25" s="28">
        <f t="shared" si="7"/>
        <v>-0.83522259500398754</v>
      </c>
      <c r="E25" s="28">
        <f t="shared" si="8"/>
        <v>3</v>
      </c>
      <c r="F25" s="28">
        <f t="shared" si="8"/>
        <v>-3</v>
      </c>
      <c r="J25" s="28" t="str">
        <f t="shared" si="1"/>
        <v/>
      </c>
      <c r="K25" s="28" t="str">
        <f t="shared" si="2"/>
        <v/>
      </c>
      <c r="M25" s="28" t="s">
        <v>98</v>
      </c>
      <c r="O25" s="29">
        <v>-11.960039999999999</v>
      </c>
      <c r="P25" s="28">
        <f t="shared" si="6"/>
        <v>-0.57240063075850789</v>
      </c>
      <c r="Q25" s="28">
        <f t="shared" si="9"/>
        <v>2</v>
      </c>
      <c r="R25" s="28">
        <f t="shared" si="9"/>
        <v>-2</v>
      </c>
      <c r="U25" s="28">
        <v>1</v>
      </c>
      <c r="V25" s="28">
        <f t="shared" si="4"/>
        <v>5</v>
      </c>
      <c r="W25" s="28">
        <f t="shared" si="5"/>
        <v>-5</v>
      </c>
    </row>
    <row r="26" spans="1:23">
      <c r="A26" s="28" t="s">
        <v>99</v>
      </c>
      <c r="B26" s="28">
        <v>1989</v>
      </c>
      <c r="C26" s="28">
        <v>12.308299999999999</v>
      </c>
      <c r="D26" s="28">
        <f t="shared" si="7"/>
        <v>0.61932796333508955</v>
      </c>
      <c r="E26" s="28">
        <f t="shared" si="8"/>
        <v>3</v>
      </c>
      <c r="F26" s="28">
        <f t="shared" si="8"/>
        <v>-3</v>
      </c>
      <c r="J26" s="28" t="str">
        <f t="shared" si="1"/>
        <v/>
      </c>
      <c r="K26" s="28" t="str">
        <f t="shared" si="2"/>
        <v/>
      </c>
      <c r="M26" s="28" t="s">
        <v>100</v>
      </c>
      <c r="N26" s="28">
        <v>1993</v>
      </c>
      <c r="O26" s="29">
        <v>-16.929960000000001</v>
      </c>
      <c r="P26" s="28">
        <f t="shared" si="6"/>
        <v>-0.81025815008569313</v>
      </c>
      <c r="Q26" s="28">
        <f t="shared" si="9"/>
        <v>2</v>
      </c>
      <c r="R26" s="28">
        <f t="shared" si="9"/>
        <v>-2</v>
      </c>
      <c r="U26" s="28">
        <v>1</v>
      </c>
      <c r="V26" s="28">
        <f t="shared" si="4"/>
        <v>5</v>
      </c>
      <c r="W26" s="28">
        <f t="shared" si="5"/>
        <v>-5</v>
      </c>
    </row>
    <row r="27" spans="1:23">
      <c r="A27" s="28" t="s">
        <v>101</v>
      </c>
      <c r="C27" s="28">
        <v>2.6639900000000001</v>
      </c>
      <c r="D27" s="28">
        <f t="shared" si="7"/>
        <v>0.13140449105337579</v>
      </c>
      <c r="E27" s="28">
        <f t="shared" si="8"/>
        <v>3</v>
      </c>
      <c r="F27" s="28">
        <f t="shared" si="8"/>
        <v>-3</v>
      </c>
      <c r="J27" s="28" t="str">
        <f t="shared" si="1"/>
        <v/>
      </c>
      <c r="K27" s="28" t="str">
        <f t="shared" si="2"/>
        <v/>
      </c>
      <c r="M27" s="28" t="s">
        <v>102</v>
      </c>
      <c r="O27" s="29">
        <v>-4.5538100000000004</v>
      </c>
      <c r="P27" s="28">
        <f t="shared" si="6"/>
        <v>-0.21794271285106115</v>
      </c>
      <c r="Q27" s="28">
        <f t="shared" si="9"/>
        <v>2</v>
      </c>
      <c r="R27" s="28">
        <f t="shared" si="9"/>
        <v>-2</v>
      </c>
      <c r="U27" s="28">
        <v>1</v>
      </c>
      <c r="V27" s="28">
        <f t="shared" si="4"/>
        <v>5</v>
      </c>
      <c r="W27" s="28">
        <f t="shared" si="5"/>
        <v>-5</v>
      </c>
    </row>
    <row r="28" spans="1:23">
      <c r="A28" s="28" t="s">
        <v>103</v>
      </c>
      <c r="C28" s="28">
        <v>10.024559999999999</v>
      </c>
      <c r="D28" s="28">
        <f t="shared" si="7"/>
        <v>0.50378933479778198</v>
      </c>
      <c r="E28" s="28">
        <f t="shared" si="8"/>
        <v>3</v>
      </c>
      <c r="F28" s="28">
        <f t="shared" si="8"/>
        <v>-3</v>
      </c>
      <c r="J28" s="28" t="str">
        <f t="shared" si="1"/>
        <v/>
      </c>
      <c r="K28" s="28" t="str">
        <f t="shared" si="2"/>
        <v/>
      </c>
      <c r="M28" s="28" t="s">
        <v>104</v>
      </c>
      <c r="O28" s="29">
        <v>10.67376</v>
      </c>
      <c r="P28" s="28">
        <f t="shared" si="6"/>
        <v>0.51084004936262928</v>
      </c>
      <c r="Q28" s="28">
        <f t="shared" si="9"/>
        <v>2</v>
      </c>
      <c r="R28" s="28">
        <f t="shared" si="9"/>
        <v>-2</v>
      </c>
      <c r="U28" s="28">
        <v>1</v>
      </c>
      <c r="V28" s="28">
        <f t="shared" si="4"/>
        <v>5</v>
      </c>
      <c r="W28" s="28">
        <f t="shared" si="5"/>
        <v>-5</v>
      </c>
    </row>
    <row r="29" spans="1:23">
      <c r="A29" s="28" t="s">
        <v>105</v>
      </c>
      <c r="C29" s="28">
        <v>18.41423</v>
      </c>
      <c r="D29" s="28">
        <f t="shared" si="7"/>
        <v>0.92823825003357652</v>
      </c>
      <c r="E29" s="28">
        <f t="shared" si="8"/>
        <v>3</v>
      </c>
      <c r="F29" s="28">
        <f t="shared" si="8"/>
        <v>-3</v>
      </c>
      <c r="J29" s="28" t="str">
        <f t="shared" si="1"/>
        <v/>
      </c>
      <c r="K29" s="28" t="str">
        <f t="shared" si="2"/>
        <v/>
      </c>
      <c r="M29" s="28" t="s">
        <v>106</v>
      </c>
      <c r="O29" s="29">
        <v>6.4506569999999996</v>
      </c>
      <c r="P29" s="28">
        <f t="shared" si="6"/>
        <v>0.30872476311190622</v>
      </c>
      <c r="Q29" s="28">
        <f t="shared" si="9"/>
        <v>2</v>
      </c>
      <c r="R29" s="28">
        <f t="shared" si="9"/>
        <v>-2</v>
      </c>
      <c r="U29" s="28">
        <v>1</v>
      </c>
      <c r="V29" s="28">
        <f t="shared" si="4"/>
        <v>5</v>
      </c>
      <c r="W29" s="28">
        <f t="shared" si="5"/>
        <v>-5</v>
      </c>
    </row>
    <row r="30" spans="1:23">
      <c r="A30" s="28" t="s">
        <v>107</v>
      </c>
      <c r="C30" s="28">
        <v>-0.2678702</v>
      </c>
      <c r="D30" s="28">
        <f t="shared" si="7"/>
        <v>-1.6923736578104309E-2</v>
      </c>
      <c r="E30" s="28">
        <f t="shared" si="8"/>
        <v>3</v>
      </c>
      <c r="F30" s="28">
        <f t="shared" si="8"/>
        <v>-3</v>
      </c>
      <c r="J30" s="28" t="str">
        <f t="shared" si="1"/>
        <v/>
      </c>
      <c r="K30" s="28" t="str">
        <f t="shared" si="2"/>
        <v/>
      </c>
      <c r="M30" s="28" t="s">
        <v>108</v>
      </c>
      <c r="N30" s="28">
        <v>1994</v>
      </c>
      <c r="O30" s="29">
        <v>-7.5680189999999996</v>
      </c>
      <c r="P30" s="28">
        <f t="shared" si="6"/>
        <v>-0.36220102595744413</v>
      </c>
      <c r="Q30" s="28">
        <f t="shared" si="9"/>
        <v>2</v>
      </c>
      <c r="R30" s="28">
        <f t="shared" si="9"/>
        <v>-2</v>
      </c>
      <c r="V30" s="28" t="str">
        <f t="shared" si="4"/>
        <v/>
      </c>
      <c r="W30" s="28" t="str">
        <f t="shared" si="5"/>
        <v/>
      </c>
    </row>
    <row r="31" spans="1:23">
      <c r="A31" s="28" t="s">
        <v>109</v>
      </c>
      <c r="C31" s="28">
        <v>-1.915065</v>
      </c>
      <c r="D31" s="28">
        <f t="shared" si="7"/>
        <v>-0.10025836666987688</v>
      </c>
      <c r="E31" s="28">
        <f t="shared" si="8"/>
        <v>3</v>
      </c>
      <c r="F31" s="28">
        <f t="shared" si="8"/>
        <v>-3</v>
      </c>
      <c r="J31" s="28" t="str">
        <f t="shared" si="1"/>
        <v/>
      </c>
      <c r="K31" s="28" t="str">
        <f t="shared" si="2"/>
        <v/>
      </c>
      <c r="M31" s="28" t="s">
        <v>110</v>
      </c>
      <c r="O31" s="29">
        <v>-7.7026979999999998</v>
      </c>
      <c r="P31" s="28">
        <f t="shared" si="6"/>
        <v>-0.36864668561503744</v>
      </c>
      <c r="Q31" s="28">
        <f t="shared" si="9"/>
        <v>2</v>
      </c>
      <c r="R31" s="28">
        <f t="shared" si="9"/>
        <v>-2</v>
      </c>
      <c r="V31" s="28" t="str">
        <f t="shared" si="4"/>
        <v/>
      </c>
      <c r="W31" s="28" t="str">
        <f t="shared" si="5"/>
        <v/>
      </c>
    </row>
    <row r="32" spans="1:23">
      <c r="A32" s="28" t="s">
        <v>111</v>
      </c>
      <c r="C32" s="28">
        <v>8.1277460000000001</v>
      </c>
      <c r="D32" s="28">
        <f t="shared" si="7"/>
        <v>0.40782600790839679</v>
      </c>
      <c r="E32" s="28">
        <f t="shared" si="8"/>
        <v>3</v>
      </c>
      <c r="F32" s="28">
        <f t="shared" si="8"/>
        <v>-3</v>
      </c>
      <c r="J32" s="28" t="str">
        <f t="shared" si="1"/>
        <v/>
      </c>
      <c r="K32" s="28" t="str">
        <f t="shared" si="2"/>
        <v/>
      </c>
      <c r="M32" s="28" t="s">
        <v>112</v>
      </c>
      <c r="O32" s="29">
        <v>-19.966080000000002</v>
      </c>
      <c r="P32" s="28">
        <f t="shared" si="6"/>
        <v>-0.95556511107895936</v>
      </c>
      <c r="Q32" s="28">
        <f t="shared" si="9"/>
        <v>2</v>
      </c>
      <c r="R32" s="28">
        <f t="shared" si="9"/>
        <v>-2</v>
      </c>
      <c r="V32" s="28" t="str">
        <f t="shared" si="4"/>
        <v/>
      </c>
      <c r="W32" s="28" t="str">
        <f t="shared" si="5"/>
        <v/>
      </c>
    </row>
    <row r="33" spans="1:23">
      <c r="A33" s="28" t="s">
        <v>113</v>
      </c>
      <c r="C33" s="28">
        <v>-3.5130309999999998</v>
      </c>
      <c r="D33" s="28">
        <f t="shared" si="7"/>
        <v>-0.18110242076064345</v>
      </c>
      <c r="E33" s="28">
        <f t="shared" si="8"/>
        <v>3</v>
      </c>
      <c r="F33" s="28">
        <f t="shared" si="8"/>
        <v>-3</v>
      </c>
      <c r="J33" s="28" t="str">
        <f t="shared" si="1"/>
        <v/>
      </c>
      <c r="K33" s="28" t="str">
        <f t="shared" si="2"/>
        <v/>
      </c>
      <c r="M33" s="28" t="s">
        <v>114</v>
      </c>
      <c r="O33" s="29">
        <v>-15.442170000000001</v>
      </c>
      <c r="P33" s="28">
        <f t="shared" si="6"/>
        <v>-0.73905337441932561</v>
      </c>
      <c r="Q33" s="28">
        <f t="shared" si="9"/>
        <v>2</v>
      </c>
      <c r="R33" s="28">
        <f t="shared" si="9"/>
        <v>-2</v>
      </c>
      <c r="V33" s="28" t="str">
        <f t="shared" si="4"/>
        <v/>
      </c>
      <c r="W33" s="28" t="str">
        <f t="shared" si="5"/>
        <v/>
      </c>
    </row>
    <row r="34" spans="1:23">
      <c r="A34" s="28" t="s">
        <v>115</v>
      </c>
      <c r="C34" s="28">
        <v>4.3111480000000002</v>
      </c>
      <c r="D34" s="28">
        <f t="shared" si="7"/>
        <v>0.2147372593651164</v>
      </c>
      <c r="E34" s="28">
        <f t="shared" si="8"/>
        <v>3</v>
      </c>
      <c r="F34" s="28">
        <f t="shared" si="8"/>
        <v>-3</v>
      </c>
      <c r="J34" s="28" t="str">
        <f t="shared" si="1"/>
        <v/>
      </c>
      <c r="K34" s="28" t="str">
        <f t="shared" si="2"/>
        <v/>
      </c>
      <c r="M34" s="28" t="s">
        <v>116</v>
      </c>
      <c r="N34" s="28">
        <v>1995</v>
      </c>
      <c r="O34" s="29">
        <v>7.7847020000000002</v>
      </c>
      <c r="P34" s="28">
        <f t="shared" si="6"/>
        <v>0.37257139130126032</v>
      </c>
      <c r="Q34" s="28">
        <f t="shared" si="9"/>
        <v>2</v>
      </c>
      <c r="R34" s="28">
        <f t="shared" si="9"/>
        <v>-2</v>
      </c>
      <c r="V34" s="28" t="str">
        <f t="shared" si="4"/>
        <v/>
      </c>
      <c r="W34" s="28" t="str">
        <f t="shared" si="5"/>
        <v/>
      </c>
    </row>
    <row r="35" spans="1:23">
      <c r="A35" s="28" t="s">
        <v>117</v>
      </c>
      <c r="C35" s="28">
        <v>-15.714700000000001</v>
      </c>
      <c r="D35" s="28">
        <f t="shared" si="7"/>
        <v>-0.79840741262757287</v>
      </c>
      <c r="E35" s="28">
        <f t="shared" ref="E35:F50" si="10">E34</f>
        <v>3</v>
      </c>
      <c r="F35" s="28">
        <f t="shared" si="10"/>
        <v>-3</v>
      </c>
      <c r="J35" s="28" t="str">
        <f t="shared" si="1"/>
        <v/>
      </c>
      <c r="K35" s="28" t="str">
        <f t="shared" si="2"/>
        <v/>
      </c>
      <c r="M35" s="28" t="s">
        <v>118</v>
      </c>
      <c r="O35" s="29">
        <v>7.2510320000000004</v>
      </c>
      <c r="P35" s="28">
        <f t="shared" si="6"/>
        <v>0.3470302513353577</v>
      </c>
      <c r="Q35" s="28">
        <f t="shared" ref="Q35:R50" si="11">Q34</f>
        <v>2</v>
      </c>
      <c r="R35" s="28">
        <f t="shared" si="11"/>
        <v>-2</v>
      </c>
      <c r="V35" s="28" t="str">
        <f t="shared" si="4"/>
        <v/>
      </c>
      <c r="W35" s="28" t="str">
        <f t="shared" si="5"/>
        <v/>
      </c>
    </row>
    <row r="36" spans="1:23">
      <c r="A36" s="28" t="s">
        <v>119</v>
      </c>
      <c r="C36" s="28">
        <v>-4.8882469999999998</v>
      </c>
      <c r="D36" s="28">
        <f t="shared" si="7"/>
        <v>-0.25067714055473644</v>
      </c>
      <c r="E36" s="28">
        <f t="shared" si="10"/>
        <v>3</v>
      </c>
      <c r="F36" s="28">
        <f t="shared" si="10"/>
        <v>-3</v>
      </c>
      <c r="J36" s="28" t="str">
        <f t="shared" si="1"/>
        <v/>
      </c>
      <c r="K36" s="28" t="str">
        <f t="shared" si="2"/>
        <v/>
      </c>
      <c r="M36" s="28" t="s">
        <v>120</v>
      </c>
      <c r="O36" s="29">
        <v>1.3921479999999999</v>
      </c>
      <c r="P36" s="28">
        <f t="shared" si="6"/>
        <v>6.6627425079455044E-2</v>
      </c>
      <c r="Q36" s="28">
        <f t="shared" si="11"/>
        <v>2</v>
      </c>
      <c r="R36" s="28">
        <f t="shared" si="11"/>
        <v>-2</v>
      </c>
      <c r="V36" s="28" t="str">
        <f t="shared" si="4"/>
        <v/>
      </c>
      <c r="W36" s="28" t="str">
        <f t="shared" si="5"/>
        <v/>
      </c>
    </row>
    <row r="37" spans="1:23">
      <c r="A37" s="28" t="s">
        <v>121</v>
      </c>
      <c r="C37" s="28">
        <v>4.7408349999999997</v>
      </c>
      <c r="D37" s="28">
        <f t="shared" si="7"/>
        <v>0.23647591905505921</v>
      </c>
      <c r="E37" s="28">
        <f t="shared" si="10"/>
        <v>3</v>
      </c>
      <c r="F37" s="28">
        <f t="shared" si="10"/>
        <v>-3</v>
      </c>
      <c r="J37" s="28" t="str">
        <f t="shared" si="1"/>
        <v/>
      </c>
      <c r="K37" s="28" t="str">
        <f t="shared" si="2"/>
        <v/>
      </c>
      <c r="M37" s="28" t="s">
        <v>122</v>
      </c>
      <c r="O37" s="29">
        <v>-10.42205</v>
      </c>
      <c r="P37" s="28">
        <f t="shared" si="6"/>
        <v>-0.49879331189824105</v>
      </c>
      <c r="Q37" s="28">
        <f t="shared" si="11"/>
        <v>2</v>
      </c>
      <c r="R37" s="28">
        <f t="shared" si="11"/>
        <v>-2</v>
      </c>
      <c r="V37" s="28" t="str">
        <f t="shared" si="4"/>
        <v/>
      </c>
      <c r="W37" s="28" t="str">
        <f t="shared" si="5"/>
        <v/>
      </c>
    </row>
    <row r="38" spans="1:23">
      <c r="A38" s="28" t="s">
        <v>123</v>
      </c>
      <c r="B38" s="28">
        <v>1990</v>
      </c>
      <c r="C38" s="28">
        <v>9.078894</v>
      </c>
      <c r="D38" s="28">
        <f t="shared" si="7"/>
        <v>0.45594634361036068</v>
      </c>
      <c r="E38" s="28">
        <f t="shared" si="10"/>
        <v>3</v>
      </c>
      <c r="F38" s="28">
        <f t="shared" si="10"/>
        <v>-3</v>
      </c>
      <c r="J38" s="28" t="str">
        <f t="shared" si="1"/>
        <v/>
      </c>
      <c r="K38" s="28" t="str">
        <f t="shared" si="2"/>
        <v/>
      </c>
      <c r="M38" s="28" t="s">
        <v>124</v>
      </c>
      <c r="N38" s="28">
        <v>1996</v>
      </c>
      <c r="O38" s="29">
        <v>4.059647</v>
      </c>
      <c r="P38" s="28">
        <f t="shared" si="6"/>
        <v>0.1942923965372948</v>
      </c>
      <c r="Q38" s="28">
        <f t="shared" si="11"/>
        <v>2</v>
      </c>
      <c r="R38" s="28">
        <f t="shared" si="11"/>
        <v>-2</v>
      </c>
      <c r="V38" s="28" t="str">
        <f t="shared" si="4"/>
        <v/>
      </c>
      <c r="W38" s="28" t="str">
        <f t="shared" si="5"/>
        <v/>
      </c>
    </row>
    <row r="39" spans="1:23">
      <c r="A39" s="28" t="s">
        <v>125</v>
      </c>
      <c r="C39" s="28">
        <v>22.787800000000001</v>
      </c>
      <c r="D39" s="28">
        <f t="shared" si="7"/>
        <v>1.1495052417278642</v>
      </c>
      <c r="E39" s="28">
        <f t="shared" si="10"/>
        <v>3</v>
      </c>
      <c r="F39" s="28">
        <f t="shared" si="10"/>
        <v>-3</v>
      </c>
      <c r="J39" s="28" t="str">
        <f t="shared" si="1"/>
        <v/>
      </c>
      <c r="K39" s="28" t="str">
        <f t="shared" si="2"/>
        <v/>
      </c>
      <c r="M39" s="28" t="s">
        <v>126</v>
      </c>
      <c r="O39" s="29">
        <v>-14.32377</v>
      </c>
      <c r="P39" s="28">
        <f t="shared" si="6"/>
        <v>-0.68552739218711178</v>
      </c>
      <c r="Q39" s="28">
        <f t="shared" si="11"/>
        <v>2</v>
      </c>
      <c r="R39" s="28">
        <f t="shared" si="11"/>
        <v>-2</v>
      </c>
      <c r="V39" s="28" t="str">
        <f t="shared" si="4"/>
        <v/>
      </c>
      <c r="W39" s="28" t="str">
        <f t="shared" si="5"/>
        <v/>
      </c>
    </row>
    <row r="40" spans="1:23">
      <c r="A40" s="28" t="s">
        <v>127</v>
      </c>
      <c r="C40" s="28">
        <v>8.2628819999999994</v>
      </c>
      <c r="D40" s="28">
        <f t="shared" si="7"/>
        <v>0.41466278797356071</v>
      </c>
      <c r="E40" s="28">
        <f t="shared" si="10"/>
        <v>3</v>
      </c>
      <c r="F40" s="28">
        <f t="shared" si="10"/>
        <v>-3</v>
      </c>
      <c r="J40" s="28" t="str">
        <f t="shared" si="1"/>
        <v/>
      </c>
      <c r="K40" s="28" t="str">
        <f t="shared" si="2"/>
        <v/>
      </c>
      <c r="M40" s="28" t="s">
        <v>128</v>
      </c>
      <c r="O40" s="29">
        <v>-11.867279999999999</v>
      </c>
      <c r="P40" s="28">
        <f t="shared" si="6"/>
        <v>-0.56796119038667292</v>
      </c>
      <c r="Q40" s="28">
        <f t="shared" si="11"/>
        <v>2</v>
      </c>
      <c r="R40" s="28">
        <f t="shared" si="11"/>
        <v>-2</v>
      </c>
      <c r="V40" s="28" t="str">
        <f t="shared" si="4"/>
        <v/>
      </c>
      <c r="W40" s="28" t="str">
        <f t="shared" si="5"/>
        <v/>
      </c>
    </row>
    <row r="41" spans="1:23">
      <c r="A41" s="28" t="s">
        <v>129</v>
      </c>
      <c r="C41" s="28">
        <v>2.4853329999999998</v>
      </c>
      <c r="D41" s="28">
        <f t="shared" si="7"/>
        <v>0.12236590314118359</v>
      </c>
      <c r="E41" s="28">
        <f t="shared" si="10"/>
        <v>3</v>
      </c>
      <c r="F41" s="28">
        <f t="shared" si="10"/>
        <v>-3</v>
      </c>
      <c r="J41" s="28" t="str">
        <f t="shared" si="1"/>
        <v/>
      </c>
      <c r="K41" s="28" t="str">
        <f t="shared" si="2"/>
        <v/>
      </c>
      <c r="M41" s="28" t="s">
        <v>130</v>
      </c>
      <c r="O41" s="29">
        <v>-11.527979999999999</v>
      </c>
      <c r="P41" s="28">
        <f t="shared" si="6"/>
        <v>-0.55172248708607385</v>
      </c>
      <c r="Q41" s="28">
        <f t="shared" si="11"/>
        <v>2</v>
      </c>
      <c r="R41" s="28">
        <f t="shared" si="11"/>
        <v>-2</v>
      </c>
      <c r="V41" s="28" t="str">
        <f t="shared" si="4"/>
        <v/>
      </c>
      <c r="W41" s="28" t="str">
        <f t="shared" si="5"/>
        <v/>
      </c>
    </row>
    <row r="42" spans="1:23">
      <c r="A42" s="28" t="s">
        <v>131</v>
      </c>
      <c r="C42" s="28">
        <v>8.2153290000000005</v>
      </c>
      <c r="D42" s="28">
        <f t="shared" si="7"/>
        <v>0.41225699379259684</v>
      </c>
      <c r="E42" s="28">
        <f t="shared" si="10"/>
        <v>3</v>
      </c>
      <c r="F42" s="28">
        <f t="shared" si="10"/>
        <v>-3</v>
      </c>
      <c r="J42" s="28" t="str">
        <f t="shared" si="1"/>
        <v/>
      </c>
      <c r="K42" s="28" t="str">
        <f t="shared" si="2"/>
        <v/>
      </c>
      <c r="M42" s="28" t="s">
        <v>132</v>
      </c>
      <c r="N42" s="28">
        <v>1997</v>
      </c>
      <c r="O42" s="29">
        <v>9.1382329999999996</v>
      </c>
      <c r="P42" s="28">
        <f t="shared" si="6"/>
        <v>0.43735060826902727</v>
      </c>
      <c r="Q42" s="28">
        <f t="shared" si="11"/>
        <v>2</v>
      </c>
      <c r="R42" s="28">
        <f t="shared" si="11"/>
        <v>-2</v>
      </c>
      <c r="V42" s="28" t="str">
        <f t="shared" si="4"/>
        <v/>
      </c>
      <c r="W42" s="28" t="str">
        <f t="shared" si="5"/>
        <v/>
      </c>
    </row>
    <row r="43" spans="1:23">
      <c r="A43" s="28" t="s">
        <v>133</v>
      </c>
      <c r="C43" s="28">
        <v>-10.54725</v>
      </c>
      <c r="D43" s="28">
        <f t="shared" si="7"/>
        <v>-0.5369765640917894</v>
      </c>
      <c r="E43" s="28">
        <f t="shared" si="10"/>
        <v>3</v>
      </c>
      <c r="F43" s="28">
        <f t="shared" si="10"/>
        <v>-3</v>
      </c>
      <c r="J43" s="28" t="str">
        <f t="shared" si="1"/>
        <v/>
      </c>
      <c r="K43" s="28" t="str">
        <f t="shared" si="2"/>
        <v/>
      </c>
      <c r="M43" s="28" t="s">
        <v>134</v>
      </c>
      <c r="O43" s="29">
        <v>-9.635669</v>
      </c>
      <c r="P43" s="28">
        <f t="shared" si="6"/>
        <v>-0.46115756848465872</v>
      </c>
      <c r="Q43" s="28">
        <f t="shared" si="11"/>
        <v>2</v>
      </c>
      <c r="R43" s="28">
        <f t="shared" si="11"/>
        <v>-2</v>
      </c>
      <c r="V43" s="28" t="str">
        <f t="shared" si="4"/>
        <v/>
      </c>
      <c r="W43" s="28" t="str">
        <f t="shared" si="5"/>
        <v/>
      </c>
    </row>
    <row r="44" spans="1:23">
      <c r="A44" s="28" t="s">
        <v>135</v>
      </c>
      <c r="C44" s="28">
        <v>2.9084210000000001</v>
      </c>
      <c r="D44" s="28">
        <f t="shared" si="7"/>
        <v>0.14377070722159224</v>
      </c>
      <c r="E44" s="28">
        <f t="shared" si="10"/>
        <v>3</v>
      </c>
      <c r="F44" s="28">
        <f t="shared" si="10"/>
        <v>-3</v>
      </c>
      <c r="J44" s="28" t="str">
        <f t="shared" si="1"/>
        <v/>
      </c>
      <c r="K44" s="28" t="str">
        <f t="shared" si="2"/>
        <v/>
      </c>
      <c r="M44" s="28" t="s">
        <v>136</v>
      </c>
      <c r="O44" s="29">
        <v>17.57582</v>
      </c>
      <c r="P44" s="28">
        <f t="shared" si="6"/>
        <v>0.84116868037628567</v>
      </c>
      <c r="Q44" s="28">
        <f t="shared" si="11"/>
        <v>2</v>
      </c>
      <c r="R44" s="28">
        <f t="shared" si="11"/>
        <v>-2</v>
      </c>
      <c r="U44" s="28">
        <v>1</v>
      </c>
      <c r="V44" s="28">
        <f t="shared" si="4"/>
        <v>5</v>
      </c>
      <c r="W44" s="28">
        <f t="shared" si="5"/>
        <v>-5</v>
      </c>
    </row>
    <row r="45" spans="1:23">
      <c r="A45" s="28" t="s">
        <v>137</v>
      </c>
      <c r="C45" s="28">
        <v>-11.83343</v>
      </c>
      <c r="D45" s="28">
        <f t="shared" si="7"/>
        <v>-0.60204678804552936</v>
      </c>
      <c r="E45" s="28">
        <f t="shared" si="10"/>
        <v>3</v>
      </c>
      <c r="F45" s="28">
        <f t="shared" si="10"/>
        <v>-3</v>
      </c>
      <c r="J45" s="28" t="str">
        <f t="shared" si="1"/>
        <v/>
      </c>
      <c r="K45" s="28" t="str">
        <f t="shared" si="2"/>
        <v/>
      </c>
      <c r="M45" s="28" t="s">
        <v>138</v>
      </c>
      <c r="O45" s="29">
        <v>84.042370000000005</v>
      </c>
      <c r="P45" s="28">
        <f t="shared" si="6"/>
        <v>4.0222196230949443</v>
      </c>
      <c r="Q45" s="28">
        <f t="shared" si="11"/>
        <v>2</v>
      </c>
      <c r="R45" s="28">
        <f t="shared" si="11"/>
        <v>-2</v>
      </c>
      <c r="U45" s="28">
        <v>1</v>
      </c>
      <c r="V45" s="28">
        <f t="shared" si="4"/>
        <v>5</v>
      </c>
      <c r="W45" s="28">
        <f t="shared" si="5"/>
        <v>-5</v>
      </c>
    </row>
    <row r="46" spans="1:23">
      <c r="A46" s="28" t="s">
        <v>139</v>
      </c>
      <c r="C46" s="28">
        <v>29.417919999999999</v>
      </c>
      <c r="D46" s="28">
        <f t="shared" si="7"/>
        <v>1.484935269593459</v>
      </c>
      <c r="E46" s="28">
        <f t="shared" si="10"/>
        <v>3</v>
      </c>
      <c r="F46" s="28">
        <f t="shared" si="10"/>
        <v>-3</v>
      </c>
      <c r="J46" s="28" t="str">
        <f t="shared" si="1"/>
        <v/>
      </c>
      <c r="K46" s="28" t="str">
        <f t="shared" si="2"/>
        <v/>
      </c>
      <c r="M46" s="28" t="s">
        <v>140</v>
      </c>
      <c r="N46" s="28">
        <v>1998</v>
      </c>
      <c r="O46" s="29">
        <v>34.989249999999998</v>
      </c>
      <c r="P46" s="28">
        <f t="shared" si="6"/>
        <v>1.6745654478851357</v>
      </c>
      <c r="Q46" s="28">
        <f t="shared" si="11"/>
        <v>2</v>
      </c>
      <c r="R46" s="28">
        <f t="shared" si="11"/>
        <v>-2</v>
      </c>
      <c r="U46" s="28">
        <v>1</v>
      </c>
      <c r="V46" s="28">
        <f t="shared" si="4"/>
        <v>5</v>
      </c>
      <c r="W46" s="28">
        <f t="shared" si="5"/>
        <v>-5</v>
      </c>
    </row>
    <row r="47" spans="1:23">
      <c r="A47" s="28" t="s">
        <v>141</v>
      </c>
      <c r="C47" s="28">
        <v>9.8712700000000009</v>
      </c>
      <c r="D47" s="28">
        <f t="shared" si="7"/>
        <v>0.49603411031142025</v>
      </c>
      <c r="E47" s="28">
        <f t="shared" si="10"/>
        <v>3</v>
      </c>
      <c r="F47" s="28">
        <f t="shared" si="10"/>
        <v>-3</v>
      </c>
      <c r="J47" s="28" t="str">
        <f t="shared" si="1"/>
        <v/>
      </c>
      <c r="K47" s="28" t="str">
        <f t="shared" si="2"/>
        <v/>
      </c>
      <c r="M47" s="28" t="s">
        <v>142</v>
      </c>
      <c r="O47" s="29">
        <v>17.235659999999999</v>
      </c>
      <c r="P47" s="28">
        <f t="shared" si="6"/>
        <v>0.82488881796917735</v>
      </c>
      <c r="Q47" s="28">
        <f t="shared" si="11"/>
        <v>2</v>
      </c>
      <c r="R47" s="28">
        <f t="shared" si="11"/>
        <v>-2</v>
      </c>
      <c r="U47" s="28">
        <v>1</v>
      </c>
      <c r="V47" s="28">
        <f t="shared" si="4"/>
        <v>5</v>
      </c>
      <c r="W47" s="28">
        <f t="shared" si="5"/>
        <v>-5</v>
      </c>
    </row>
    <row r="48" spans="1:23">
      <c r="A48" s="28" t="s">
        <v>143</v>
      </c>
      <c r="C48" s="28">
        <v>-21.382729999999999</v>
      </c>
      <c r="D48" s="28">
        <f t="shared" si="7"/>
        <v>-1.0851635287827899</v>
      </c>
      <c r="E48" s="28">
        <f t="shared" si="10"/>
        <v>3</v>
      </c>
      <c r="F48" s="28">
        <f t="shared" si="10"/>
        <v>-3</v>
      </c>
      <c r="J48" s="28" t="str">
        <f t="shared" si="1"/>
        <v/>
      </c>
      <c r="K48" s="28" t="str">
        <f t="shared" si="2"/>
        <v/>
      </c>
      <c r="M48" s="28" t="s">
        <v>144</v>
      </c>
      <c r="O48" s="29">
        <v>49.864739999999998</v>
      </c>
      <c r="P48" s="28">
        <f t="shared" si="6"/>
        <v>2.3864978633317322</v>
      </c>
      <c r="Q48" s="28">
        <f t="shared" si="11"/>
        <v>2</v>
      </c>
      <c r="R48" s="28">
        <f t="shared" si="11"/>
        <v>-2</v>
      </c>
      <c r="U48" s="28">
        <v>1</v>
      </c>
      <c r="V48" s="28">
        <f t="shared" si="4"/>
        <v>5</v>
      </c>
      <c r="W48" s="28">
        <f t="shared" si="5"/>
        <v>-5</v>
      </c>
    </row>
    <row r="49" spans="1:23">
      <c r="A49" s="28" t="s">
        <v>145</v>
      </c>
      <c r="C49" s="28">
        <v>30.52872</v>
      </c>
      <c r="D49" s="28">
        <f t="shared" si="7"/>
        <v>1.5411326951231783</v>
      </c>
      <c r="E49" s="28">
        <f t="shared" si="10"/>
        <v>3</v>
      </c>
      <c r="F49" s="28">
        <f t="shared" si="10"/>
        <v>-3</v>
      </c>
      <c r="J49" s="28" t="str">
        <f t="shared" si="1"/>
        <v/>
      </c>
      <c r="K49" s="28" t="str">
        <f t="shared" si="2"/>
        <v/>
      </c>
      <c r="M49" s="28" t="s">
        <v>146</v>
      </c>
      <c r="O49" s="29">
        <v>-24.091729999999998</v>
      </c>
      <c r="P49" s="28">
        <f t="shared" si="6"/>
        <v>-1.1530163526708159</v>
      </c>
      <c r="Q49" s="28">
        <f t="shared" si="11"/>
        <v>2</v>
      </c>
      <c r="R49" s="28">
        <f t="shared" si="11"/>
        <v>-2</v>
      </c>
      <c r="U49" s="28">
        <v>1</v>
      </c>
      <c r="V49" s="28">
        <f t="shared" si="4"/>
        <v>5</v>
      </c>
      <c r="W49" s="28">
        <f t="shared" si="5"/>
        <v>-5</v>
      </c>
    </row>
    <row r="50" spans="1:23">
      <c r="A50" s="28" t="s">
        <v>147</v>
      </c>
      <c r="B50" s="28">
        <v>1991</v>
      </c>
      <c r="C50" s="28">
        <v>-11.71885</v>
      </c>
      <c r="D50" s="28">
        <f t="shared" si="7"/>
        <v>-0.59624997402212709</v>
      </c>
      <c r="E50" s="28">
        <f t="shared" si="10"/>
        <v>3</v>
      </c>
      <c r="F50" s="28">
        <f t="shared" si="10"/>
        <v>-3</v>
      </c>
      <c r="J50" s="28" t="str">
        <f t="shared" si="1"/>
        <v/>
      </c>
      <c r="K50" s="28" t="str">
        <f t="shared" si="2"/>
        <v/>
      </c>
      <c r="M50" s="28" t="s">
        <v>148</v>
      </c>
      <c r="N50" s="28">
        <v>1999</v>
      </c>
      <c r="O50" s="29">
        <v>-35.234310000000001</v>
      </c>
      <c r="P50" s="28">
        <f t="shared" si="6"/>
        <v>-1.6862938375608558</v>
      </c>
      <c r="Q50" s="28">
        <f t="shared" si="11"/>
        <v>2</v>
      </c>
      <c r="R50" s="28">
        <f t="shared" si="11"/>
        <v>-2</v>
      </c>
      <c r="U50" s="28">
        <v>1</v>
      </c>
      <c r="V50" s="28">
        <f t="shared" si="4"/>
        <v>5</v>
      </c>
      <c r="W50" s="28">
        <f t="shared" si="5"/>
        <v>-5</v>
      </c>
    </row>
    <row r="51" spans="1:23">
      <c r="A51" s="28" t="s">
        <v>149</v>
      </c>
      <c r="C51" s="28">
        <v>-3.7590270000000001</v>
      </c>
      <c r="D51" s="28">
        <f t="shared" si="7"/>
        <v>-0.1935478131720666</v>
      </c>
      <c r="E51" s="28">
        <f t="shared" ref="E51:F66" si="12">E50</f>
        <v>3</v>
      </c>
      <c r="F51" s="28">
        <f t="shared" si="12"/>
        <v>-3</v>
      </c>
      <c r="J51" s="28" t="str">
        <f t="shared" si="1"/>
        <v/>
      </c>
      <c r="K51" s="28" t="str">
        <f t="shared" si="2"/>
        <v/>
      </c>
      <c r="M51" s="28" t="s">
        <v>150</v>
      </c>
      <c r="O51" s="29">
        <v>-6.3267309999999997</v>
      </c>
      <c r="P51" s="28">
        <f t="shared" si="6"/>
        <v>-0.30279369456164645</v>
      </c>
      <c r="Q51" s="28">
        <f t="shared" ref="Q51:R66" si="13">Q50</f>
        <v>2</v>
      </c>
      <c r="R51" s="28">
        <f t="shared" si="13"/>
        <v>-2</v>
      </c>
      <c r="V51" s="28" t="str">
        <f t="shared" si="4"/>
        <v/>
      </c>
      <c r="W51" s="28" t="str">
        <f t="shared" si="5"/>
        <v/>
      </c>
    </row>
    <row r="52" spans="1:23">
      <c r="A52" s="28" t="s">
        <v>151</v>
      </c>
      <c r="C52" s="28">
        <v>-7.089264</v>
      </c>
      <c r="D52" s="28">
        <f t="shared" si="7"/>
        <v>-0.36203065959249869</v>
      </c>
      <c r="E52" s="28">
        <f t="shared" si="12"/>
        <v>3</v>
      </c>
      <c r="F52" s="28">
        <f t="shared" si="12"/>
        <v>-3</v>
      </c>
      <c r="I52" s="28">
        <v>1</v>
      </c>
      <c r="J52" s="28">
        <f>IF(I52*7,I52*7,"")</f>
        <v>7</v>
      </c>
      <c r="K52" s="28">
        <f>IF(I52*-5,I52*-5,"")</f>
        <v>-5</v>
      </c>
      <c r="M52" s="28" t="s">
        <v>152</v>
      </c>
      <c r="O52" s="29">
        <v>-15.193250000000001</v>
      </c>
      <c r="P52" s="28">
        <f t="shared" si="6"/>
        <v>-0.72714020605626895</v>
      </c>
      <c r="Q52" s="28">
        <f t="shared" si="13"/>
        <v>2</v>
      </c>
      <c r="R52" s="28">
        <f t="shared" si="13"/>
        <v>-2</v>
      </c>
      <c r="V52" s="28" t="str">
        <f t="shared" si="4"/>
        <v/>
      </c>
      <c r="W52" s="28" t="str">
        <f t="shared" si="5"/>
        <v/>
      </c>
    </row>
    <row r="53" spans="1:23">
      <c r="A53" s="28" t="s">
        <v>153</v>
      </c>
      <c r="C53" s="28">
        <v>-0.48661870000000002</v>
      </c>
      <c r="D53" s="28">
        <f t="shared" si="7"/>
        <v>-2.7990627592227296E-2</v>
      </c>
      <c r="E53" s="28">
        <f t="shared" si="12"/>
        <v>3</v>
      </c>
      <c r="F53" s="28">
        <f t="shared" si="12"/>
        <v>-3</v>
      </c>
      <c r="I53" s="28">
        <v>1</v>
      </c>
      <c r="J53" s="28">
        <f t="shared" ref="J53:J83" si="14">IF(I53*7,I53*7,"")</f>
        <v>7</v>
      </c>
      <c r="K53" s="28">
        <f t="shared" si="2"/>
        <v>-5</v>
      </c>
      <c r="M53" s="28" t="s">
        <v>154</v>
      </c>
      <c r="O53" s="29">
        <v>-6.5887190000000002</v>
      </c>
      <c r="P53" s="28">
        <f t="shared" si="6"/>
        <v>-0.31533228990593581</v>
      </c>
      <c r="Q53" s="28">
        <f t="shared" si="13"/>
        <v>2</v>
      </c>
      <c r="R53" s="28">
        <f t="shared" si="13"/>
        <v>-2</v>
      </c>
      <c r="V53" s="28" t="str">
        <f t="shared" si="4"/>
        <v/>
      </c>
      <c r="W53" s="28" t="str">
        <f t="shared" si="5"/>
        <v/>
      </c>
    </row>
    <row r="54" spans="1:23">
      <c r="A54" s="28" t="s">
        <v>155</v>
      </c>
      <c r="C54" s="28">
        <v>-4.4861279999999999</v>
      </c>
      <c r="D54" s="28">
        <f t="shared" si="7"/>
        <v>-0.23033319694960033</v>
      </c>
      <c r="E54" s="28">
        <f t="shared" si="12"/>
        <v>3</v>
      </c>
      <c r="F54" s="28">
        <f t="shared" si="12"/>
        <v>-3</v>
      </c>
      <c r="I54" s="28">
        <v>1</v>
      </c>
      <c r="J54" s="28">
        <f t="shared" si="14"/>
        <v>7</v>
      </c>
      <c r="K54" s="28">
        <f t="shared" si="2"/>
        <v>-5</v>
      </c>
      <c r="M54" s="28" t="s">
        <v>156</v>
      </c>
      <c r="N54" s="28">
        <v>2000</v>
      </c>
      <c r="O54" s="29">
        <v>-13.46604</v>
      </c>
      <c r="P54" s="28">
        <f t="shared" si="6"/>
        <v>-0.64447692657549105</v>
      </c>
      <c r="Q54" s="28">
        <f t="shared" si="13"/>
        <v>2</v>
      </c>
      <c r="R54" s="28">
        <f t="shared" si="13"/>
        <v>-2</v>
      </c>
      <c r="V54" s="28" t="str">
        <f t="shared" si="4"/>
        <v/>
      </c>
      <c r="W54" s="28" t="str">
        <f t="shared" si="5"/>
        <v/>
      </c>
    </row>
    <row r="55" spans="1:23">
      <c r="A55" s="28" t="s">
        <v>157</v>
      </c>
      <c r="C55" s="28">
        <v>-15.43346</v>
      </c>
      <c r="D55" s="28">
        <f t="shared" si="7"/>
        <v>-0.7841789611007649</v>
      </c>
      <c r="E55" s="28">
        <f t="shared" si="12"/>
        <v>3</v>
      </c>
      <c r="F55" s="28">
        <f t="shared" si="12"/>
        <v>-3</v>
      </c>
      <c r="I55" s="28">
        <v>1</v>
      </c>
      <c r="J55" s="28">
        <f t="shared" si="14"/>
        <v>7</v>
      </c>
      <c r="K55" s="28">
        <f t="shared" si="2"/>
        <v>-5</v>
      </c>
      <c r="M55" s="28" t="s">
        <v>158</v>
      </c>
      <c r="O55" s="29">
        <v>30.659179999999999</v>
      </c>
      <c r="P55" s="28">
        <f t="shared" si="6"/>
        <v>1.467330782394934</v>
      </c>
      <c r="Q55" s="28">
        <f t="shared" si="13"/>
        <v>2</v>
      </c>
      <c r="R55" s="28">
        <f t="shared" si="13"/>
        <v>-2</v>
      </c>
      <c r="V55" s="28" t="str">
        <f t="shared" si="4"/>
        <v/>
      </c>
      <c r="W55" s="28" t="str">
        <f t="shared" si="5"/>
        <v/>
      </c>
    </row>
    <row r="56" spans="1:23">
      <c r="A56" s="28" t="s">
        <v>159</v>
      </c>
      <c r="C56" s="28">
        <v>4.9276580000000001</v>
      </c>
      <c r="D56" s="28">
        <f t="shared" si="7"/>
        <v>0.24592764000368975</v>
      </c>
      <c r="E56" s="28">
        <f t="shared" si="12"/>
        <v>3</v>
      </c>
      <c r="F56" s="28">
        <f t="shared" si="12"/>
        <v>-3</v>
      </c>
      <c r="I56" s="28">
        <v>1</v>
      </c>
      <c r="J56" s="28">
        <f t="shared" si="14"/>
        <v>7</v>
      </c>
      <c r="K56" s="28">
        <f t="shared" si="2"/>
        <v>-5</v>
      </c>
      <c r="M56" s="28" t="s">
        <v>160</v>
      </c>
      <c r="O56" s="29">
        <v>-31.439129999999999</v>
      </c>
      <c r="P56" s="28">
        <f t="shared" si="6"/>
        <v>-1.504658700536488</v>
      </c>
      <c r="Q56" s="28">
        <f t="shared" si="13"/>
        <v>2</v>
      </c>
      <c r="R56" s="28">
        <f t="shared" si="13"/>
        <v>-2</v>
      </c>
      <c r="V56" s="28" t="str">
        <f t="shared" si="4"/>
        <v/>
      </c>
      <c r="W56" s="28" t="str">
        <f t="shared" si="5"/>
        <v/>
      </c>
    </row>
    <row r="57" spans="1:23">
      <c r="A57" s="28" t="s">
        <v>161</v>
      </c>
      <c r="C57" s="28">
        <v>8.6491249999999997</v>
      </c>
      <c r="D57" s="28">
        <f t="shared" si="7"/>
        <v>0.43420353538882489</v>
      </c>
      <c r="E57" s="28">
        <f t="shared" si="12"/>
        <v>3</v>
      </c>
      <c r="F57" s="28">
        <f t="shared" si="12"/>
        <v>-3</v>
      </c>
      <c r="I57" s="28">
        <v>1</v>
      </c>
      <c r="J57" s="28">
        <f t="shared" si="14"/>
        <v>7</v>
      </c>
      <c r="K57" s="28">
        <f t="shared" si="2"/>
        <v>-5</v>
      </c>
      <c r="M57" s="28" t="s">
        <v>162</v>
      </c>
      <c r="O57" s="29">
        <v>2.7540079999999998</v>
      </c>
      <c r="P57" s="28">
        <f t="shared" si="6"/>
        <v>0.13180526320781935</v>
      </c>
      <c r="Q57" s="28">
        <f t="shared" si="13"/>
        <v>2</v>
      </c>
      <c r="R57" s="28">
        <f t="shared" si="13"/>
        <v>-2</v>
      </c>
      <c r="V57" s="28" t="str">
        <f t="shared" si="4"/>
        <v/>
      </c>
      <c r="W57" s="28" t="str">
        <f t="shared" si="5"/>
        <v/>
      </c>
    </row>
    <row r="58" spans="1:23">
      <c r="A58" s="28" t="s">
        <v>163</v>
      </c>
      <c r="C58" s="28">
        <v>-0.13833970000000001</v>
      </c>
      <c r="D58" s="28">
        <f t="shared" si="7"/>
        <v>-1.0370549120796683E-2</v>
      </c>
      <c r="E58" s="28">
        <f t="shared" si="12"/>
        <v>3</v>
      </c>
      <c r="F58" s="28">
        <f t="shared" si="12"/>
        <v>-3</v>
      </c>
      <c r="I58" s="28">
        <v>1</v>
      </c>
      <c r="J58" s="28">
        <f t="shared" si="14"/>
        <v>7</v>
      </c>
      <c r="K58" s="28">
        <f t="shared" si="2"/>
        <v>-5</v>
      </c>
      <c r="M58" s="28" t="s">
        <v>164</v>
      </c>
      <c r="N58" s="28">
        <v>2001</v>
      </c>
      <c r="O58" s="29">
        <v>52.901470000000003</v>
      </c>
      <c r="P58" s="28">
        <f t="shared" si="6"/>
        <v>2.5318340185749642</v>
      </c>
      <c r="Q58" s="28">
        <f t="shared" si="13"/>
        <v>2</v>
      </c>
      <c r="R58" s="28">
        <f t="shared" si="13"/>
        <v>-2</v>
      </c>
      <c r="U58" s="28">
        <v>1</v>
      </c>
      <c r="V58" s="28">
        <f t="shared" si="4"/>
        <v>5</v>
      </c>
      <c r="W58" s="28">
        <f t="shared" si="5"/>
        <v>-5</v>
      </c>
    </row>
    <row r="59" spans="1:23">
      <c r="A59" s="28" t="s">
        <v>165</v>
      </c>
      <c r="C59" s="28">
        <v>-3.3398400000000001</v>
      </c>
      <c r="D59" s="28">
        <f t="shared" si="7"/>
        <v>-0.17234036789341478</v>
      </c>
      <c r="E59" s="28">
        <f t="shared" si="12"/>
        <v>3</v>
      </c>
      <c r="F59" s="28">
        <f t="shared" si="12"/>
        <v>-3</v>
      </c>
      <c r="I59" s="28">
        <v>1</v>
      </c>
      <c r="J59" s="28">
        <f t="shared" si="14"/>
        <v>7</v>
      </c>
      <c r="K59" s="28">
        <f t="shared" si="2"/>
        <v>-5</v>
      </c>
      <c r="M59" s="28" t="s">
        <v>166</v>
      </c>
      <c r="O59" s="29">
        <v>-9.9650029999999994</v>
      </c>
      <c r="P59" s="28">
        <f t="shared" si="6"/>
        <v>-0.47691930474401478</v>
      </c>
      <c r="Q59" s="28">
        <f t="shared" si="13"/>
        <v>2</v>
      </c>
      <c r="R59" s="28">
        <f t="shared" si="13"/>
        <v>-2</v>
      </c>
      <c r="U59" s="28">
        <v>1</v>
      </c>
      <c r="V59" s="28">
        <f t="shared" si="4"/>
        <v>5</v>
      </c>
      <c r="W59" s="28">
        <f t="shared" si="5"/>
        <v>-5</v>
      </c>
    </row>
    <row r="60" spans="1:23">
      <c r="A60" s="28" t="s">
        <v>167</v>
      </c>
      <c r="C60" s="28">
        <v>1.9067069999999999</v>
      </c>
      <c r="D60" s="28">
        <f t="shared" si="7"/>
        <v>9.3092144098548213E-2</v>
      </c>
      <c r="E60" s="28">
        <f t="shared" si="12"/>
        <v>3</v>
      </c>
      <c r="F60" s="28">
        <f t="shared" si="12"/>
        <v>-3</v>
      </c>
      <c r="I60" s="28">
        <v>1</v>
      </c>
      <c r="J60" s="28">
        <f t="shared" si="14"/>
        <v>7</v>
      </c>
      <c r="K60" s="28">
        <f t="shared" si="2"/>
        <v>-5</v>
      </c>
      <c r="M60" s="28" t="s">
        <v>168</v>
      </c>
      <c r="O60" s="29">
        <v>13.781040000000001</v>
      </c>
      <c r="P60" s="28">
        <f t="shared" si="6"/>
        <v>0.65955268712238724</v>
      </c>
      <c r="Q60" s="28">
        <f t="shared" si="13"/>
        <v>2</v>
      </c>
      <c r="R60" s="28">
        <f t="shared" si="13"/>
        <v>-2</v>
      </c>
      <c r="U60" s="28">
        <v>1</v>
      </c>
      <c r="V60" s="28">
        <f t="shared" si="4"/>
        <v>5</v>
      </c>
      <c r="W60" s="28">
        <f t="shared" si="5"/>
        <v>-5</v>
      </c>
    </row>
    <row r="61" spans="1:23">
      <c r="A61" s="28" t="s">
        <v>169</v>
      </c>
      <c r="C61" s="28">
        <v>4.9231949999999998</v>
      </c>
      <c r="D61" s="28">
        <f t="shared" si="7"/>
        <v>0.2457018485829667</v>
      </c>
      <c r="E61" s="28">
        <f t="shared" si="12"/>
        <v>3</v>
      </c>
      <c r="F61" s="28">
        <f t="shared" si="12"/>
        <v>-3</v>
      </c>
      <c r="I61" s="28">
        <v>1</v>
      </c>
      <c r="J61" s="28">
        <f t="shared" si="14"/>
        <v>7</v>
      </c>
      <c r="K61" s="28">
        <f t="shared" si="2"/>
        <v>-5</v>
      </c>
      <c r="M61" s="28" t="s">
        <v>170</v>
      </c>
      <c r="O61" s="29">
        <v>-19.190249999999999</v>
      </c>
      <c r="P61" s="28">
        <f t="shared" si="6"/>
        <v>-0.91843433247093131</v>
      </c>
      <c r="Q61" s="28">
        <f t="shared" si="13"/>
        <v>2</v>
      </c>
      <c r="R61" s="28">
        <f t="shared" si="13"/>
        <v>-2</v>
      </c>
      <c r="U61" s="28">
        <v>1</v>
      </c>
      <c r="V61" s="28">
        <f t="shared" si="4"/>
        <v>5</v>
      </c>
      <c r="W61" s="28">
        <f t="shared" si="5"/>
        <v>-5</v>
      </c>
    </row>
    <row r="62" spans="1:23">
      <c r="A62" s="28" t="s">
        <v>171</v>
      </c>
      <c r="B62" s="28">
        <v>1992</v>
      </c>
      <c r="C62" s="28">
        <v>-2.9603459999999999</v>
      </c>
      <c r="D62" s="28">
        <f t="shared" si="7"/>
        <v>-0.15314106486498902</v>
      </c>
      <c r="E62" s="28">
        <f t="shared" si="12"/>
        <v>3</v>
      </c>
      <c r="F62" s="28">
        <f t="shared" si="12"/>
        <v>-3</v>
      </c>
      <c r="I62" s="28">
        <v>1</v>
      </c>
      <c r="J62" s="28">
        <f t="shared" si="14"/>
        <v>7</v>
      </c>
      <c r="K62" s="28">
        <f t="shared" si="2"/>
        <v>-5</v>
      </c>
      <c r="M62" s="28" t="s">
        <v>172</v>
      </c>
      <c r="N62" s="28">
        <v>2002</v>
      </c>
      <c r="O62" s="29">
        <v>8.1719430000000006</v>
      </c>
      <c r="P62" s="28">
        <f t="shared" si="6"/>
        <v>0.39110452335203355</v>
      </c>
      <c r="Q62" s="28">
        <f t="shared" si="13"/>
        <v>2</v>
      </c>
      <c r="R62" s="28">
        <f t="shared" si="13"/>
        <v>-2</v>
      </c>
      <c r="U62" s="28">
        <v>1</v>
      </c>
      <c r="V62" s="28">
        <f t="shared" si="4"/>
        <v>5</v>
      </c>
      <c r="W62" s="28">
        <f t="shared" si="5"/>
        <v>-5</v>
      </c>
    </row>
    <row r="63" spans="1:23">
      <c r="A63" s="28" t="s">
        <v>173</v>
      </c>
      <c r="C63" s="28">
        <v>-8.8982139999999994</v>
      </c>
      <c r="D63" s="28">
        <f t="shared" si="7"/>
        <v>-0.45354878428820067</v>
      </c>
      <c r="E63" s="28">
        <f t="shared" si="12"/>
        <v>3</v>
      </c>
      <c r="F63" s="28">
        <f t="shared" si="12"/>
        <v>-3</v>
      </c>
      <c r="I63" s="28">
        <v>1</v>
      </c>
      <c r="J63" s="28">
        <f t="shared" si="14"/>
        <v>7</v>
      </c>
      <c r="K63" s="28">
        <f t="shared" si="2"/>
        <v>-5</v>
      </c>
      <c r="M63" s="28" t="s">
        <v>174</v>
      </c>
      <c r="O63" s="29">
        <v>-15.867330000000001</v>
      </c>
      <c r="P63" s="28">
        <f t="shared" si="6"/>
        <v>-0.75940128805116403</v>
      </c>
      <c r="Q63" s="28">
        <f t="shared" si="13"/>
        <v>2</v>
      </c>
      <c r="R63" s="28">
        <f t="shared" si="13"/>
        <v>-2</v>
      </c>
      <c r="V63" s="28" t="str">
        <f t="shared" si="4"/>
        <v/>
      </c>
      <c r="W63" s="28" t="str">
        <f t="shared" si="5"/>
        <v/>
      </c>
    </row>
    <row r="64" spans="1:23">
      <c r="A64" s="28" t="s">
        <v>175</v>
      </c>
      <c r="C64" s="28">
        <v>-0.57057729999999995</v>
      </c>
      <c r="D64" s="28">
        <f t="shared" si="7"/>
        <v>-3.2238248380019423E-2</v>
      </c>
      <c r="E64" s="28">
        <f t="shared" si="12"/>
        <v>3</v>
      </c>
      <c r="F64" s="28">
        <f t="shared" si="12"/>
        <v>-3</v>
      </c>
      <c r="I64" s="28">
        <v>1</v>
      </c>
      <c r="J64" s="28">
        <f t="shared" si="14"/>
        <v>7</v>
      </c>
      <c r="K64" s="28">
        <f t="shared" si="2"/>
        <v>-5</v>
      </c>
      <c r="M64" s="28" t="s">
        <v>176</v>
      </c>
      <c r="O64" s="29">
        <v>12.650639999999999</v>
      </c>
      <c r="P64" s="28">
        <f t="shared" si="6"/>
        <v>0.60545239177609378</v>
      </c>
      <c r="Q64" s="28">
        <f t="shared" si="13"/>
        <v>2</v>
      </c>
      <c r="R64" s="28">
        <f t="shared" si="13"/>
        <v>-2</v>
      </c>
      <c r="V64" s="28" t="str">
        <f t="shared" si="4"/>
        <v/>
      </c>
      <c r="W64" s="28" t="str">
        <f t="shared" si="5"/>
        <v/>
      </c>
    </row>
    <row r="65" spans="1:23">
      <c r="A65" s="28" t="s">
        <v>177</v>
      </c>
      <c r="C65" s="28">
        <v>1.4937510000000001</v>
      </c>
      <c r="D65" s="28">
        <f t="shared" si="7"/>
        <v>7.2199936629111061E-2</v>
      </c>
      <c r="E65" s="28">
        <f t="shared" si="12"/>
        <v>3</v>
      </c>
      <c r="F65" s="28">
        <f t="shared" si="12"/>
        <v>-3</v>
      </c>
      <c r="I65" s="28">
        <v>1</v>
      </c>
      <c r="J65" s="28">
        <f t="shared" si="14"/>
        <v>7</v>
      </c>
      <c r="K65" s="28">
        <f t="shared" si="2"/>
        <v>-5</v>
      </c>
      <c r="M65" s="28" t="s">
        <v>178</v>
      </c>
      <c r="O65" s="29">
        <v>19.535329999999998</v>
      </c>
      <c r="P65" s="28">
        <f t="shared" si="6"/>
        <v>0.9349497045571199</v>
      </c>
      <c r="Q65" s="28">
        <f t="shared" si="13"/>
        <v>2</v>
      </c>
      <c r="R65" s="28">
        <f t="shared" si="13"/>
        <v>-2</v>
      </c>
      <c r="V65" s="28" t="str">
        <f t="shared" si="4"/>
        <v/>
      </c>
      <c r="W65" s="28" t="str">
        <f t="shared" si="5"/>
        <v/>
      </c>
    </row>
    <row r="66" spans="1:23">
      <c r="A66" s="28" t="s">
        <v>179</v>
      </c>
      <c r="C66" s="28">
        <v>-4.0726019999999998</v>
      </c>
      <c r="D66" s="28">
        <f t="shared" si="7"/>
        <v>-0.20941215212640737</v>
      </c>
      <c r="E66" s="28">
        <f t="shared" si="12"/>
        <v>3</v>
      </c>
      <c r="F66" s="28">
        <f t="shared" si="12"/>
        <v>-3</v>
      </c>
      <c r="I66" s="28">
        <v>1</v>
      </c>
      <c r="J66" s="28">
        <f t="shared" si="14"/>
        <v>7</v>
      </c>
      <c r="K66" s="28">
        <f t="shared" si="2"/>
        <v>-5</v>
      </c>
      <c r="M66" s="28" t="s">
        <v>180</v>
      </c>
      <c r="N66" s="28">
        <v>2003</v>
      </c>
      <c r="O66" s="29">
        <v>-8.8235229999999998</v>
      </c>
      <c r="P66" s="28">
        <f t="shared" si="6"/>
        <v>-0.42228872695572139</v>
      </c>
      <c r="Q66" s="28">
        <f t="shared" si="13"/>
        <v>2</v>
      </c>
      <c r="R66" s="28">
        <f t="shared" si="13"/>
        <v>-2</v>
      </c>
      <c r="V66" s="28" t="str">
        <f t="shared" si="4"/>
        <v/>
      </c>
      <c r="W66" s="28" t="str">
        <f t="shared" si="5"/>
        <v/>
      </c>
    </row>
    <row r="67" spans="1:23">
      <c r="A67" s="28" t="s">
        <v>181</v>
      </c>
      <c r="C67" s="28">
        <v>8.9915210000000005</v>
      </c>
      <c r="D67" s="28">
        <f t="shared" si="7"/>
        <v>0.45152598201438648</v>
      </c>
      <c r="E67" s="28">
        <f t="shared" ref="E67:F82" si="15">E66</f>
        <v>3</v>
      </c>
      <c r="F67" s="28">
        <f t="shared" si="15"/>
        <v>-3</v>
      </c>
      <c r="I67" s="28">
        <v>1</v>
      </c>
      <c r="J67" s="28">
        <f t="shared" si="14"/>
        <v>7</v>
      </c>
      <c r="K67" s="28">
        <f t="shared" ref="K67:K130" si="16">IF(I67*-5,I67*-5,"")</f>
        <v>-5</v>
      </c>
      <c r="M67" s="28" t="s">
        <v>182</v>
      </c>
      <c r="O67" s="29">
        <v>13.225809999999999</v>
      </c>
      <c r="P67" s="28">
        <f t="shared" si="6"/>
        <v>0.6329796979281882</v>
      </c>
      <c r="Q67" s="28">
        <f t="shared" ref="Q67:R82" si="17">Q66</f>
        <v>2</v>
      </c>
      <c r="R67" s="28">
        <f t="shared" si="17"/>
        <v>-2</v>
      </c>
      <c r="V67" s="28" t="str">
        <f t="shared" ref="V67:V121" si="18">IF(U67*5,U67*5,"")</f>
        <v/>
      </c>
      <c r="W67" s="28" t="str">
        <f t="shared" ref="W67:W121" si="19">IF(U67*-5,U67*-5,"")</f>
        <v/>
      </c>
    </row>
    <row r="68" spans="1:23">
      <c r="A68" s="28" t="s">
        <v>183</v>
      </c>
      <c r="C68" s="28">
        <v>9.1805939999999993</v>
      </c>
      <c r="D68" s="28">
        <f t="shared" si="7"/>
        <v>0.46109153462257929</v>
      </c>
      <c r="E68" s="28">
        <f t="shared" si="15"/>
        <v>3</v>
      </c>
      <c r="F68" s="28">
        <f t="shared" si="15"/>
        <v>-3</v>
      </c>
      <c r="I68" s="28">
        <v>1</v>
      </c>
      <c r="J68" s="28">
        <f t="shared" si="14"/>
        <v>7</v>
      </c>
      <c r="K68" s="28">
        <f t="shared" si="16"/>
        <v>-5</v>
      </c>
      <c r="M68" s="28" t="s">
        <v>184</v>
      </c>
      <c r="O68" s="29">
        <v>-28.643619999999999</v>
      </c>
      <c r="P68" s="28">
        <f t="shared" si="6"/>
        <v>-1.3708671960747785</v>
      </c>
      <c r="Q68" s="28">
        <f t="shared" si="17"/>
        <v>2</v>
      </c>
      <c r="R68" s="28">
        <f t="shared" si="17"/>
        <v>-2</v>
      </c>
      <c r="V68" s="28" t="str">
        <f t="shared" si="18"/>
        <v/>
      </c>
      <c r="W68" s="28" t="str">
        <f t="shared" si="19"/>
        <v/>
      </c>
    </row>
    <row r="69" spans="1:23">
      <c r="A69" s="28" t="s">
        <v>185</v>
      </c>
      <c r="C69" s="28">
        <v>25.12115</v>
      </c>
      <c r="D69" s="28">
        <f t="shared" si="7"/>
        <v>1.2675537318788999</v>
      </c>
      <c r="E69" s="28">
        <f t="shared" si="15"/>
        <v>3</v>
      </c>
      <c r="F69" s="28">
        <f t="shared" si="15"/>
        <v>-3</v>
      </c>
      <c r="I69" s="28">
        <v>1</v>
      </c>
      <c r="J69" s="28">
        <f t="shared" si="14"/>
        <v>7</v>
      </c>
      <c r="K69" s="28">
        <f t="shared" si="16"/>
        <v>-5</v>
      </c>
      <c r="M69" s="28" t="s">
        <v>186</v>
      </c>
      <c r="O69" s="29">
        <v>1.3183830000000001</v>
      </c>
      <c r="P69" s="28">
        <f t="shared" ref="P69:P130" si="20">(O69-$T$5)/$T$4</f>
        <v>6.3097074507781917E-2</v>
      </c>
      <c r="Q69" s="28">
        <f t="shared" si="17"/>
        <v>2</v>
      </c>
      <c r="R69" s="28">
        <f t="shared" si="17"/>
        <v>-2</v>
      </c>
      <c r="V69" s="28" t="str">
        <f t="shared" si="18"/>
        <v/>
      </c>
      <c r="W69" s="28" t="str">
        <f t="shared" si="19"/>
        <v/>
      </c>
    </row>
    <row r="70" spans="1:23">
      <c r="A70" s="28" t="s">
        <v>187</v>
      </c>
      <c r="C70" s="28">
        <v>-6.9680780000000002</v>
      </c>
      <c r="D70" s="28">
        <f t="shared" ref="D70:D87" si="21">(C70-$H$5)/$H$4</f>
        <v>-0.35589963581662137</v>
      </c>
      <c r="E70" s="28">
        <f t="shared" si="15"/>
        <v>3</v>
      </c>
      <c r="F70" s="28">
        <f t="shared" si="15"/>
        <v>-3</v>
      </c>
      <c r="I70" s="28">
        <v>1</v>
      </c>
      <c r="J70" s="28">
        <f t="shared" si="14"/>
        <v>7</v>
      </c>
      <c r="K70" s="28">
        <f t="shared" si="16"/>
        <v>-5</v>
      </c>
      <c r="M70" s="28" t="s">
        <v>188</v>
      </c>
      <c r="N70" s="28">
        <v>2004</v>
      </c>
      <c r="O70" s="29">
        <v>-16.836079999999999</v>
      </c>
      <c r="P70" s="28">
        <f t="shared" si="20"/>
        <v>-0.80576510715654404</v>
      </c>
      <c r="Q70" s="28">
        <f t="shared" si="17"/>
        <v>2</v>
      </c>
      <c r="R70" s="28">
        <f t="shared" si="17"/>
        <v>-2</v>
      </c>
      <c r="V70" s="28" t="str">
        <f t="shared" si="18"/>
        <v/>
      </c>
      <c r="W70" s="28" t="str">
        <f t="shared" si="19"/>
        <v/>
      </c>
    </row>
    <row r="71" spans="1:23">
      <c r="A71" s="28" t="s">
        <v>189</v>
      </c>
      <c r="C71" s="28">
        <v>-5.9669509999999999</v>
      </c>
      <c r="D71" s="28">
        <f t="shared" si="21"/>
        <v>-0.30525077010876095</v>
      </c>
      <c r="E71" s="28">
        <f t="shared" si="15"/>
        <v>3</v>
      </c>
      <c r="F71" s="28">
        <f t="shared" si="15"/>
        <v>-3</v>
      </c>
      <c r="I71" s="28">
        <v>1</v>
      </c>
      <c r="J71" s="28">
        <f t="shared" si="14"/>
        <v>7</v>
      </c>
      <c r="K71" s="28">
        <f t="shared" si="16"/>
        <v>-5</v>
      </c>
      <c r="M71" s="28" t="s">
        <v>190</v>
      </c>
      <c r="O71" s="29">
        <v>0.91588559999999997</v>
      </c>
      <c r="P71" s="28">
        <f t="shared" si="20"/>
        <v>4.3833779907538492E-2</v>
      </c>
      <c r="Q71" s="28">
        <f t="shared" si="17"/>
        <v>2</v>
      </c>
      <c r="R71" s="28">
        <f t="shared" si="17"/>
        <v>-2</v>
      </c>
      <c r="V71" s="28" t="str">
        <f t="shared" si="18"/>
        <v/>
      </c>
      <c r="W71" s="28" t="str">
        <f t="shared" si="19"/>
        <v/>
      </c>
    </row>
    <row r="72" spans="1:23">
      <c r="A72" s="28" t="s">
        <v>191</v>
      </c>
      <c r="C72" s="28">
        <v>7.2756639999999999</v>
      </c>
      <c r="D72" s="28">
        <f t="shared" si="21"/>
        <v>0.36471760428919048</v>
      </c>
      <c r="E72" s="28">
        <f t="shared" si="15"/>
        <v>3</v>
      </c>
      <c r="F72" s="28">
        <f t="shared" si="15"/>
        <v>-3</v>
      </c>
      <c r="I72" s="28">
        <v>1</v>
      </c>
      <c r="J72" s="28">
        <f t="shared" si="14"/>
        <v>7</v>
      </c>
      <c r="K72" s="28">
        <f t="shared" si="16"/>
        <v>-5</v>
      </c>
      <c r="M72" s="28" t="s">
        <v>192</v>
      </c>
      <c r="O72" s="29">
        <v>-10.63542</v>
      </c>
      <c r="P72" s="28">
        <f t="shared" si="20"/>
        <v>-0.50900507766083714</v>
      </c>
      <c r="Q72" s="28">
        <f t="shared" si="17"/>
        <v>2</v>
      </c>
      <c r="R72" s="28">
        <f t="shared" si="17"/>
        <v>-2</v>
      </c>
      <c r="V72" s="28" t="str">
        <f t="shared" si="18"/>
        <v/>
      </c>
      <c r="W72" s="28" t="str">
        <f t="shared" si="19"/>
        <v/>
      </c>
    </row>
    <row r="73" spans="1:23">
      <c r="A73" s="28" t="s">
        <v>193</v>
      </c>
      <c r="C73" s="28">
        <v>-24.100159999999999</v>
      </c>
      <c r="D73" s="28">
        <f t="shared" si="21"/>
        <v>-1.2226433361803639</v>
      </c>
      <c r="E73" s="28">
        <f t="shared" si="15"/>
        <v>3</v>
      </c>
      <c r="F73" s="28">
        <f t="shared" si="15"/>
        <v>-3</v>
      </c>
      <c r="I73" s="28">
        <v>1</v>
      </c>
      <c r="J73" s="28">
        <f t="shared" si="14"/>
        <v>7</v>
      </c>
      <c r="K73" s="28">
        <f t="shared" si="16"/>
        <v>-5</v>
      </c>
      <c r="M73" s="28" t="s">
        <v>194</v>
      </c>
      <c r="O73" s="29">
        <v>-10.12209</v>
      </c>
      <c r="P73" s="28">
        <f t="shared" si="20"/>
        <v>-0.4844373984232993</v>
      </c>
      <c r="Q73" s="28">
        <f t="shared" si="17"/>
        <v>2</v>
      </c>
      <c r="R73" s="28">
        <f t="shared" si="17"/>
        <v>-2</v>
      </c>
      <c r="V73" s="28" t="str">
        <f t="shared" si="18"/>
        <v/>
      </c>
      <c r="W73" s="28" t="str">
        <f t="shared" si="19"/>
        <v/>
      </c>
    </row>
    <row r="74" spans="1:23">
      <c r="A74" s="28" t="s">
        <v>195</v>
      </c>
      <c r="B74" s="28">
        <v>1993</v>
      </c>
      <c r="C74" s="28">
        <v>-14.79898</v>
      </c>
      <c r="D74" s="28">
        <f t="shared" si="21"/>
        <v>-0.75207944494115353</v>
      </c>
      <c r="E74" s="28">
        <f t="shared" si="15"/>
        <v>3</v>
      </c>
      <c r="F74" s="28">
        <f t="shared" si="15"/>
        <v>-3</v>
      </c>
      <c r="I74" s="28">
        <v>1</v>
      </c>
      <c r="J74" s="28">
        <f t="shared" si="14"/>
        <v>7</v>
      </c>
      <c r="K74" s="28">
        <f t="shared" si="16"/>
        <v>-5</v>
      </c>
      <c r="M74" s="28" t="s">
        <v>196</v>
      </c>
      <c r="N74" s="28">
        <v>2005</v>
      </c>
      <c r="O74" s="29">
        <v>-21.938310000000001</v>
      </c>
      <c r="P74" s="28">
        <f t="shared" si="20"/>
        <v>-1.0499549071607179</v>
      </c>
      <c r="Q74" s="28">
        <f t="shared" si="17"/>
        <v>2</v>
      </c>
      <c r="R74" s="28">
        <f t="shared" si="17"/>
        <v>-2</v>
      </c>
      <c r="V74" s="28" t="str">
        <f t="shared" si="18"/>
        <v/>
      </c>
      <c r="W74" s="28" t="str">
        <f t="shared" si="19"/>
        <v/>
      </c>
    </row>
    <row r="75" spans="1:23">
      <c r="A75" s="28" t="s">
        <v>197</v>
      </c>
      <c r="C75" s="28">
        <v>9.5531670000000002</v>
      </c>
      <c r="D75" s="28">
        <f t="shared" si="21"/>
        <v>0.47994069146619123</v>
      </c>
      <c r="E75" s="28">
        <f t="shared" si="15"/>
        <v>3</v>
      </c>
      <c r="F75" s="28">
        <f t="shared" si="15"/>
        <v>-3</v>
      </c>
      <c r="I75" s="28">
        <v>1</v>
      </c>
      <c r="J75" s="28">
        <f t="shared" si="14"/>
        <v>7</v>
      </c>
      <c r="K75" s="28">
        <f t="shared" si="16"/>
        <v>-5</v>
      </c>
      <c r="M75" s="28" t="s">
        <v>198</v>
      </c>
      <c r="O75" s="29">
        <v>0.30405989999999999</v>
      </c>
      <c r="P75" s="28">
        <f t="shared" si="20"/>
        <v>1.4552152987463615E-2</v>
      </c>
      <c r="Q75" s="28">
        <f t="shared" si="17"/>
        <v>2</v>
      </c>
      <c r="R75" s="28">
        <f t="shared" si="17"/>
        <v>-2</v>
      </c>
      <c r="V75" s="28" t="str">
        <f t="shared" si="18"/>
        <v/>
      </c>
      <c r="W75" s="28" t="str">
        <f t="shared" si="19"/>
        <v/>
      </c>
    </row>
    <row r="76" spans="1:23">
      <c r="A76" s="28" t="s">
        <v>199</v>
      </c>
      <c r="C76" s="28">
        <v>-8.6731529999999992</v>
      </c>
      <c r="D76" s="28">
        <f t="shared" si="21"/>
        <v>-0.44216253222919438</v>
      </c>
      <c r="E76" s="28">
        <f t="shared" si="15"/>
        <v>3</v>
      </c>
      <c r="F76" s="28">
        <f t="shared" si="15"/>
        <v>-3</v>
      </c>
      <c r="I76" s="28">
        <v>1</v>
      </c>
      <c r="J76" s="28">
        <f t="shared" si="14"/>
        <v>7</v>
      </c>
      <c r="K76" s="28">
        <f t="shared" si="16"/>
        <v>-5</v>
      </c>
      <c r="M76" s="28" t="s">
        <v>200</v>
      </c>
      <c r="O76" s="29">
        <v>-1.16107</v>
      </c>
      <c r="P76" s="28">
        <f t="shared" si="20"/>
        <v>-5.5568123295874308E-2</v>
      </c>
      <c r="Q76" s="28">
        <f t="shared" si="17"/>
        <v>2</v>
      </c>
      <c r="R76" s="28">
        <f t="shared" si="17"/>
        <v>-2</v>
      </c>
      <c r="V76" s="28" t="str">
        <f t="shared" si="18"/>
        <v/>
      </c>
      <c r="W76" s="28" t="str">
        <f t="shared" si="19"/>
        <v/>
      </c>
    </row>
    <row r="77" spans="1:23">
      <c r="A77" s="28" t="s">
        <v>201</v>
      </c>
      <c r="C77" s="28">
        <v>-16.150680000000001</v>
      </c>
      <c r="D77" s="28">
        <f t="shared" si="21"/>
        <v>-0.82046444682134945</v>
      </c>
      <c r="E77" s="28">
        <f t="shared" si="15"/>
        <v>3</v>
      </c>
      <c r="F77" s="28">
        <f t="shared" si="15"/>
        <v>-3</v>
      </c>
      <c r="I77" s="28">
        <v>1</v>
      </c>
      <c r="J77" s="28">
        <f t="shared" si="14"/>
        <v>7</v>
      </c>
      <c r="K77" s="28">
        <f t="shared" si="16"/>
        <v>-5</v>
      </c>
      <c r="M77" s="28" t="s">
        <v>202</v>
      </c>
      <c r="O77" s="29">
        <v>-6.165349</v>
      </c>
      <c r="P77" s="28">
        <f t="shared" si="20"/>
        <v>-0.29507004464694769</v>
      </c>
      <c r="Q77" s="28">
        <f t="shared" si="17"/>
        <v>2</v>
      </c>
      <c r="R77" s="28">
        <f t="shared" si="17"/>
        <v>-2</v>
      </c>
      <c r="V77" s="28" t="str">
        <f t="shared" si="18"/>
        <v/>
      </c>
      <c r="W77" s="28" t="str">
        <f t="shared" si="19"/>
        <v/>
      </c>
    </row>
    <row r="78" spans="1:23">
      <c r="A78" s="28" t="s">
        <v>203</v>
      </c>
      <c r="C78" s="28">
        <v>-0.92605269999999995</v>
      </c>
      <c r="D78" s="28">
        <f t="shared" si="21"/>
        <v>-5.0222406031394287E-2</v>
      </c>
      <c r="E78" s="28">
        <f t="shared" si="15"/>
        <v>3</v>
      </c>
      <c r="F78" s="28">
        <f t="shared" si="15"/>
        <v>-3</v>
      </c>
      <c r="I78" s="28">
        <v>1</v>
      </c>
      <c r="J78" s="28">
        <f t="shared" si="14"/>
        <v>7</v>
      </c>
      <c r="K78" s="28">
        <f t="shared" si="16"/>
        <v>-5</v>
      </c>
      <c r="M78" s="28" t="s">
        <v>204</v>
      </c>
      <c r="N78" s="28">
        <v>2006</v>
      </c>
      <c r="O78" s="29">
        <v>-7.3309620000000004</v>
      </c>
      <c r="P78" s="28">
        <f t="shared" si="20"/>
        <v>-0.35085561396708126</v>
      </c>
      <c r="Q78" s="28">
        <f t="shared" si="17"/>
        <v>2</v>
      </c>
      <c r="R78" s="28">
        <f t="shared" si="17"/>
        <v>-2</v>
      </c>
      <c r="V78" s="28" t="str">
        <f t="shared" si="18"/>
        <v/>
      </c>
      <c r="W78" s="28" t="str">
        <f t="shared" si="19"/>
        <v/>
      </c>
    </row>
    <row r="79" spans="1:23">
      <c r="A79" s="28" t="s">
        <v>205</v>
      </c>
      <c r="C79" s="28">
        <v>10.37331</v>
      </c>
      <c r="D79" s="28">
        <f t="shared" si="21"/>
        <v>0.52143324202994767</v>
      </c>
      <c r="E79" s="28">
        <f t="shared" si="15"/>
        <v>3</v>
      </c>
      <c r="F79" s="28">
        <f t="shared" si="15"/>
        <v>-3</v>
      </c>
      <c r="I79" s="28">
        <v>1</v>
      </c>
      <c r="J79" s="28">
        <f t="shared" si="14"/>
        <v>7</v>
      </c>
      <c r="K79" s="28">
        <f t="shared" si="16"/>
        <v>-5</v>
      </c>
      <c r="M79" s="28" t="s">
        <v>206</v>
      </c>
      <c r="O79" s="29">
        <v>-10.430389999999999</v>
      </c>
      <c r="P79" s="28">
        <f t="shared" si="20"/>
        <v>-0.49919245951252628</v>
      </c>
      <c r="Q79" s="28">
        <f t="shared" si="17"/>
        <v>2</v>
      </c>
      <c r="R79" s="28">
        <f t="shared" si="17"/>
        <v>-2</v>
      </c>
      <c r="V79" s="28" t="str">
        <f t="shared" si="18"/>
        <v/>
      </c>
      <c r="W79" s="28" t="str">
        <f t="shared" si="19"/>
        <v/>
      </c>
    </row>
    <row r="80" spans="1:23">
      <c r="A80" s="28" t="s">
        <v>207</v>
      </c>
      <c r="C80" s="28">
        <v>-1.3686830000000001</v>
      </c>
      <c r="D80" s="28">
        <f t="shared" si="21"/>
        <v>-7.2615891196543131E-2</v>
      </c>
      <c r="E80" s="28">
        <f t="shared" si="15"/>
        <v>3</v>
      </c>
      <c r="F80" s="28">
        <f t="shared" si="15"/>
        <v>-3</v>
      </c>
      <c r="I80" s="28">
        <v>1</v>
      </c>
      <c r="J80" s="28">
        <f t="shared" si="14"/>
        <v>7</v>
      </c>
      <c r="K80" s="28">
        <f t="shared" si="16"/>
        <v>-5</v>
      </c>
      <c r="M80" s="28" t="s">
        <v>208</v>
      </c>
      <c r="O80" s="29">
        <v>-21.862570000000002</v>
      </c>
      <c r="P80" s="28">
        <f t="shared" si="20"/>
        <v>-1.0463300342223527</v>
      </c>
      <c r="Q80" s="28">
        <f t="shared" si="17"/>
        <v>2</v>
      </c>
      <c r="R80" s="28">
        <f t="shared" si="17"/>
        <v>-2</v>
      </c>
      <c r="V80" s="28" t="str">
        <f t="shared" si="18"/>
        <v/>
      </c>
      <c r="W80" s="28" t="str">
        <f t="shared" si="19"/>
        <v/>
      </c>
    </row>
    <row r="81" spans="1:23">
      <c r="A81" s="28" t="s">
        <v>209</v>
      </c>
      <c r="C81" s="28">
        <v>5.0392219999999996</v>
      </c>
      <c r="D81" s="28">
        <f t="shared" si="21"/>
        <v>0.25157186901142975</v>
      </c>
      <c r="E81" s="28">
        <f t="shared" si="15"/>
        <v>3</v>
      </c>
      <c r="F81" s="28">
        <f t="shared" si="15"/>
        <v>-3</v>
      </c>
      <c r="I81" s="28">
        <v>1</v>
      </c>
      <c r="J81" s="28">
        <f t="shared" si="14"/>
        <v>7</v>
      </c>
      <c r="K81" s="28">
        <f t="shared" si="16"/>
        <v>-5</v>
      </c>
      <c r="M81" s="28" t="s">
        <v>210</v>
      </c>
      <c r="O81" s="29">
        <v>-11.92656</v>
      </c>
      <c r="P81" s="28">
        <f t="shared" si="20"/>
        <v>-0.57079829717022601</v>
      </c>
      <c r="Q81" s="28">
        <f t="shared" si="17"/>
        <v>2</v>
      </c>
      <c r="R81" s="28">
        <f t="shared" si="17"/>
        <v>-2</v>
      </c>
      <c r="V81" s="28" t="str">
        <f t="shared" si="18"/>
        <v/>
      </c>
      <c r="W81" s="28" t="str">
        <f t="shared" si="19"/>
        <v/>
      </c>
    </row>
    <row r="82" spans="1:23">
      <c r="A82" s="28" t="s">
        <v>211</v>
      </c>
      <c r="C82" s="28">
        <v>5.2672309999999998</v>
      </c>
      <c r="D82" s="28">
        <f t="shared" si="21"/>
        <v>0.26310726584038707</v>
      </c>
      <c r="E82" s="28">
        <f t="shared" si="15"/>
        <v>3</v>
      </c>
      <c r="F82" s="28">
        <f t="shared" si="15"/>
        <v>-3</v>
      </c>
      <c r="I82" s="28">
        <v>1</v>
      </c>
      <c r="J82" s="28">
        <f t="shared" si="14"/>
        <v>7</v>
      </c>
      <c r="K82" s="28">
        <f t="shared" si="16"/>
        <v>-5</v>
      </c>
      <c r="M82" s="28" t="s">
        <v>212</v>
      </c>
      <c r="N82" s="28">
        <v>2007</v>
      </c>
      <c r="O82" s="29">
        <v>0.43424800000000002</v>
      </c>
      <c r="P82" s="28">
        <f t="shared" si="20"/>
        <v>2.0782880748055236E-2</v>
      </c>
      <c r="Q82" s="28">
        <f t="shared" si="17"/>
        <v>2</v>
      </c>
      <c r="R82" s="28">
        <f t="shared" si="17"/>
        <v>-2</v>
      </c>
      <c r="V82" s="28" t="str">
        <f t="shared" si="18"/>
        <v/>
      </c>
      <c r="W82" s="28" t="str">
        <f t="shared" si="19"/>
        <v/>
      </c>
    </row>
    <row r="83" spans="1:23">
      <c r="A83" s="28" t="s">
        <v>213</v>
      </c>
      <c r="C83" s="28">
        <v>-4.9098699999999997</v>
      </c>
      <c r="D83" s="28">
        <f t="shared" si="21"/>
        <v>-0.25177108809905507</v>
      </c>
      <c r="E83" s="28">
        <f t="shared" ref="E83:F98" si="22">E82</f>
        <v>3</v>
      </c>
      <c r="F83" s="28">
        <f t="shared" si="22"/>
        <v>-3</v>
      </c>
      <c r="I83" s="28">
        <v>1</v>
      </c>
      <c r="J83" s="28">
        <f t="shared" si="14"/>
        <v>7</v>
      </c>
      <c r="K83" s="28">
        <f t="shared" si="16"/>
        <v>-5</v>
      </c>
      <c r="M83" s="28" t="s">
        <v>214</v>
      </c>
      <c r="O83" s="29">
        <v>-12.99539</v>
      </c>
      <c r="P83" s="28">
        <f t="shared" si="20"/>
        <v>-0.62195188764702947</v>
      </c>
      <c r="Q83" s="28">
        <f t="shared" ref="Q83:R98" si="23">Q82</f>
        <v>2</v>
      </c>
      <c r="R83" s="28">
        <f t="shared" si="23"/>
        <v>-2</v>
      </c>
      <c r="V83" s="28" t="str">
        <f t="shared" si="18"/>
        <v/>
      </c>
      <c r="W83" s="28" t="str">
        <f t="shared" si="19"/>
        <v/>
      </c>
    </row>
    <row r="84" spans="1:23">
      <c r="A84" s="28" t="s">
        <v>215</v>
      </c>
      <c r="C84" s="28">
        <v>3.6139130000000002</v>
      </c>
      <c r="D84" s="28">
        <f t="shared" si="21"/>
        <v>0.17946285174068907</v>
      </c>
      <c r="E84" s="28">
        <f t="shared" si="22"/>
        <v>3</v>
      </c>
      <c r="F84" s="28">
        <f t="shared" si="22"/>
        <v>-3</v>
      </c>
      <c r="J84" s="28" t="str">
        <f t="shared" ref="J84:J126" si="24">IF(I84*5,I84*5,"")</f>
        <v/>
      </c>
      <c r="K84" s="28" t="str">
        <f t="shared" si="16"/>
        <v/>
      </c>
      <c r="M84" s="28" t="s">
        <v>216</v>
      </c>
      <c r="O84" s="29">
        <v>6.0170399999999997</v>
      </c>
      <c r="P84" s="28">
        <f t="shared" si="20"/>
        <v>0.28797210231292031</v>
      </c>
      <c r="Q84" s="28">
        <f t="shared" si="23"/>
        <v>2</v>
      </c>
      <c r="R84" s="28">
        <f t="shared" si="23"/>
        <v>-2</v>
      </c>
      <c r="V84" s="28" t="str">
        <f t="shared" si="18"/>
        <v/>
      </c>
      <c r="W84" s="28" t="str">
        <f t="shared" si="19"/>
        <v/>
      </c>
    </row>
    <row r="85" spans="1:23">
      <c r="A85" s="28" t="s">
        <v>217</v>
      </c>
      <c r="C85" s="28">
        <v>26.170359999999999</v>
      </c>
      <c r="D85" s="28">
        <f t="shared" si="21"/>
        <v>1.3206352054475323</v>
      </c>
      <c r="E85" s="28">
        <f t="shared" si="22"/>
        <v>3</v>
      </c>
      <c r="F85" s="28">
        <f t="shared" si="22"/>
        <v>-3</v>
      </c>
      <c r="J85" s="28" t="str">
        <f t="shared" si="24"/>
        <v/>
      </c>
      <c r="K85" s="28" t="str">
        <f t="shared" si="16"/>
        <v/>
      </c>
      <c r="M85" s="28" t="s">
        <v>218</v>
      </c>
      <c r="O85" s="29">
        <v>-8.2380990000000001</v>
      </c>
      <c r="P85" s="28">
        <f t="shared" si="20"/>
        <v>-0.39427067024764606</v>
      </c>
      <c r="Q85" s="28">
        <f t="shared" si="23"/>
        <v>2</v>
      </c>
      <c r="R85" s="28">
        <f t="shared" si="23"/>
        <v>-2</v>
      </c>
      <c r="V85" s="28" t="str">
        <f t="shared" si="18"/>
        <v/>
      </c>
      <c r="W85" s="28" t="str">
        <f t="shared" si="19"/>
        <v/>
      </c>
    </row>
    <row r="86" spans="1:23">
      <c r="A86" s="28" t="s">
        <v>219</v>
      </c>
      <c r="B86" s="28">
        <v>1994</v>
      </c>
      <c r="C86" s="28">
        <v>-8.3997620000000008</v>
      </c>
      <c r="D86" s="28">
        <f t="shared" si="21"/>
        <v>-0.4283311761227887</v>
      </c>
      <c r="E86" s="28">
        <f t="shared" si="22"/>
        <v>3</v>
      </c>
      <c r="F86" s="28">
        <f t="shared" si="22"/>
        <v>-3</v>
      </c>
      <c r="J86" s="28" t="str">
        <f t="shared" si="24"/>
        <v/>
      </c>
      <c r="K86" s="28" t="str">
        <f t="shared" si="16"/>
        <v/>
      </c>
      <c r="M86" s="28" t="s">
        <v>220</v>
      </c>
      <c r="N86" s="28">
        <v>2008</v>
      </c>
      <c r="O86" s="29">
        <v>30.974979999999999</v>
      </c>
      <c r="P86" s="28">
        <f t="shared" si="20"/>
        <v>1.4824447891804606</v>
      </c>
      <c r="Q86" s="28">
        <f t="shared" si="23"/>
        <v>2</v>
      </c>
      <c r="R86" s="28">
        <f t="shared" si="23"/>
        <v>-2</v>
      </c>
      <c r="V86" s="28" t="str">
        <f t="shared" si="18"/>
        <v/>
      </c>
      <c r="W86" s="28" t="str">
        <f t="shared" si="19"/>
        <v/>
      </c>
    </row>
    <row r="87" spans="1:23">
      <c r="A87" s="28" t="s">
        <v>221</v>
      </c>
      <c r="C87" s="28">
        <v>-12.24751</v>
      </c>
      <c r="D87" s="28">
        <f t="shared" si="21"/>
        <v>-0.62299586075289903</v>
      </c>
      <c r="E87" s="28">
        <f t="shared" si="22"/>
        <v>3</v>
      </c>
      <c r="F87" s="28">
        <f t="shared" si="22"/>
        <v>-3</v>
      </c>
      <c r="J87" s="28" t="str">
        <f t="shared" si="24"/>
        <v/>
      </c>
      <c r="K87" s="28" t="str">
        <f t="shared" si="16"/>
        <v/>
      </c>
      <c r="M87" s="28" t="s">
        <v>222</v>
      </c>
      <c r="O87" s="29">
        <v>-25.465330000000002</v>
      </c>
      <c r="P87" s="28">
        <f t="shared" si="20"/>
        <v>-1.218756060462455</v>
      </c>
      <c r="Q87" s="28">
        <f t="shared" si="23"/>
        <v>2</v>
      </c>
      <c r="R87" s="28">
        <f t="shared" si="23"/>
        <v>-2</v>
      </c>
      <c r="U87" s="28">
        <v>1</v>
      </c>
      <c r="V87" s="28">
        <f t="shared" si="18"/>
        <v>5</v>
      </c>
      <c r="W87" s="28">
        <f t="shared" si="19"/>
        <v>-5</v>
      </c>
    </row>
    <row r="88" spans="1:23">
      <c r="A88" s="28" t="s">
        <v>223</v>
      </c>
      <c r="C88" s="28">
        <v>-2.7700550000000002</v>
      </c>
      <c r="D88" s="28">
        <f t="shared" ref="D88:D151" si="25">(C88-$H$5)/$H$4</f>
        <v>-0.14351389138508641</v>
      </c>
      <c r="E88" s="28">
        <f t="shared" si="22"/>
        <v>3</v>
      </c>
      <c r="F88" s="28">
        <f t="shared" si="22"/>
        <v>-3</v>
      </c>
      <c r="J88" s="28" t="str">
        <f t="shared" si="24"/>
        <v/>
      </c>
      <c r="K88" s="28" t="str">
        <f t="shared" si="16"/>
        <v/>
      </c>
      <c r="M88" s="28" t="s">
        <v>224</v>
      </c>
      <c r="O88" s="29">
        <v>11.911849999999999</v>
      </c>
      <c r="P88" s="28">
        <f t="shared" si="20"/>
        <v>0.57009432631352475</v>
      </c>
      <c r="Q88" s="28">
        <f t="shared" si="23"/>
        <v>2</v>
      </c>
      <c r="R88" s="28">
        <f t="shared" si="23"/>
        <v>-2</v>
      </c>
      <c r="U88" s="28">
        <v>1</v>
      </c>
      <c r="V88" s="28">
        <f t="shared" si="18"/>
        <v>5</v>
      </c>
      <c r="W88" s="28">
        <f t="shared" si="19"/>
        <v>-5</v>
      </c>
    </row>
    <row r="89" spans="1:23">
      <c r="A89" s="28" t="s">
        <v>225</v>
      </c>
      <c r="C89" s="28">
        <v>-2.5955469999999998</v>
      </c>
      <c r="D89" s="28">
        <f t="shared" si="25"/>
        <v>-0.1346852090531272</v>
      </c>
      <c r="E89" s="28">
        <f t="shared" si="22"/>
        <v>3</v>
      </c>
      <c r="F89" s="28">
        <f t="shared" si="22"/>
        <v>-3</v>
      </c>
      <c r="J89" s="28" t="str">
        <f t="shared" si="24"/>
        <v/>
      </c>
      <c r="K89" s="28" t="str">
        <f t="shared" si="16"/>
        <v/>
      </c>
      <c r="M89" s="28" t="s">
        <v>226</v>
      </c>
      <c r="O89" s="29">
        <v>55.396799999999999</v>
      </c>
      <c r="P89" s="28">
        <f t="shared" si="20"/>
        <v>2.6512590804879737</v>
      </c>
      <c r="Q89" s="28">
        <f t="shared" si="23"/>
        <v>2</v>
      </c>
      <c r="R89" s="28">
        <f t="shared" si="23"/>
        <v>-2</v>
      </c>
      <c r="U89" s="28">
        <v>1</v>
      </c>
      <c r="V89" s="28">
        <f t="shared" si="18"/>
        <v>5</v>
      </c>
      <c r="W89" s="28">
        <f t="shared" si="19"/>
        <v>-5</v>
      </c>
    </row>
    <row r="90" spans="1:23">
      <c r="A90" s="28" t="s">
        <v>227</v>
      </c>
      <c r="C90" s="28">
        <v>-3.330158</v>
      </c>
      <c r="D90" s="28">
        <f t="shared" si="25"/>
        <v>-0.17185053761435576</v>
      </c>
      <c r="E90" s="28">
        <f t="shared" si="22"/>
        <v>3</v>
      </c>
      <c r="F90" s="28">
        <f t="shared" si="22"/>
        <v>-3</v>
      </c>
      <c r="J90" s="28" t="str">
        <f t="shared" si="24"/>
        <v/>
      </c>
      <c r="K90" s="28" t="str">
        <f t="shared" si="16"/>
        <v/>
      </c>
      <c r="M90" s="28" t="s">
        <v>228</v>
      </c>
      <c r="N90" s="28">
        <v>2009</v>
      </c>
      <c r="O90" s="29">
        <v>-13.575290000000001</v>
      </c>
      <c r="P90" s="28">
        <f t="shared" si="20"/>
        <v>-0.64970556888492359</v>
      </c>
      <c r="Q90" s="28">
        <f t="shared" si="23"/>
        <v>2</v>
      </c>
      <c r="R90" s="28">
        <f t="shared" si="23"/>
        <v>-2</v>
      </c>
      <c r="U90" s="28">
        <v>1</v>
      </c>
      <c r="V90" s="28">
        <f t="shared" si="18"/>
        <v>5</v>
      </c>
      <c r="W90" s="28">
        <f t="shared" si="19"/>
        <v>-5</v>
      </c>
    </row>
    <row r="91" spans="1:23">
      <c r="A91" s="28" t="s">
        <v>229</v>
      </c>
      <c r="C91" s="28">
        <v>-9.1673220000000004</v>
      </c>
      <c r="D91" s="28">
        <f t="shared" si="25"/>
        <v>-0.46716345550664845</v>
      </c>
      <c r="E91" s="28">
        <f t="shared" si="22"/>
        <v>3</v>
      </c>
      <c r="F91" s="28">
        <f t="shared" si="22"/>
        <v>-3</v>
      </c>
      <c r="J91" s="28" t="str">
        <f t="shared" si="24"/>
        <v/>
      </c>
      <c r="K91" s="28" t="str">
        <f t="shared" si="16"/>
        <v/>
      </c>
      <c r="M91" s="28" t="s">
        <v>230</v>
      </c>
      <c r="O91" s="29">
        <v>-18.319430000000001</v>
      </c>
      <c r="P91" s="28">
        <f t="shared" si="20"/>
        <v>-0.87675738697070216</v>
      </c>
      <c r="Q91" s="28">
        <f t="shared" si="23"/>
        <v>2</v>
      </c>
      <c r="R91" s="28">
        <f t="shared" si="23"/>
        <v>-2</v>
      </c>
      <c r="V91" s="28" t="str">
        <f t="shared" si="18"/>
        <v/>
      </c>
      <c r="W91" s="28" t="str">
        <f t="shared" si="19"/>
        <v/>
      </c>
    </row>
    <row r="92" spans="1:23">
      <c r="A92" s="28" t="s">
        <v>231</v>
      </c>
      <c r="C92" s="28">
        <v>12.28914</v>
      </c>
      <c r="D92" s="28">
        <f t="shared" si="25"/>
        <v>0.6183586235141052</v>
      </c>
      <c r="E92" s="28">
        <f t="shared" si="22"/>
        <v>3</v>
      </c>
      <c r="F92" s="28">
        <f t="shared" si="22"/>
        <v>-3</v>
      </c>
      <c r="J92" s="28" t="str">
        <f t="shared" si="24"/>
        <v/>
      </c>
      <c r="K92" s="28" t="str">
        <f t="shared" si="16"/>
        <v/>
      </c>
      <c r="M92" s="28" t="s">
        <v>232</v>
      </c>
      <c r="O92" s="29">
        <v>24.40137</v>
      </c>
      <c r="P92" s="28">
        <f t="shared" si="20"/>
        <v>1.1678355866934231</v>
      </c>
      <c r="Q92" s="28">
        <f t="shared" si="23"/>
        <v>2</v>
      </c>
      <c r="R92" s="28">
        <f t="shared" si="23"/>
        <v>-2</v>
      </c>
      <c r="V92" s="28" t="str">
        <f t="shared" si="18"/>
        <v/>
      </c>
      <c r="W92" s="28" t="str">
        <f t="shared" si="19"/>
        <v/>
      </c>
    </row>
    <row r="93" spans="1:23">
      <c r="A93" s="28" t="s">
        <v>233</v>
      </c>
      <c r="C93" s="28">
        <v>-35.885939999999998</v>
      </c>
      <c r="D93" s="28">
        <f t="shared" si="25"/>
        <v>-1.8189077346856355</v>
      </c>
      <c r="E93" s="28">
        <f t="shared" si="22"/>
        <v>3</v>
      </c>
      <c r="F93" s="28">
        <f t="shared" si="22"/>
        <v>-3</v>
      </c>
      <c r="J93" s="28" t="str">
        <f t="shared" si="24"/>
        <v/>
      </c>
      <c r="K93" s="28" t="str">
        <f t="shared" si="16"/>
        <v/>
      </c>
      <c r="M93" s="28" t="s">
        <v>234</v>
      </c>
      <c r="O93" s="29">
        <v>-4.3225530000000001</v>
      </c>
      <c r="P93" s="28">
        <f t="shared" si="20"/>
        <v>-0.2068748855325033</v>
      </c>
      <c r="Q93" s="28">
        <f t="shared" si="23"/>
        <v>2</v>
      </c>
      <c r="R93" s="28">
        <f t="shared" si="23"/>
        <v>-2</v>
      </c>
      <c r="V93" s="28" t="str">
        <f t="shared" si="18"/>
        <v/>
      </c>
      <c r="W93" s="28" t="str">
        <f t="shared" si="19"/>
        <v/>
      </c>
    </row>
    <row r="94" spans="1:23">
      <c r="A94" s="28" t="s">
        <v>235</v>
      </c>
      <c r="C94" s="28">
        <v>-15.04898</v>
      </c>
      <c r="D94" s="28">
        <f t="shared" si="25"/>
        <v>-0.76472740711474896</v>
      </c>
      <c r="E94" s="28">
        <f t="shared" si="22"/>
        <v>3</v>
      </c>
      <c r="F94" s="28">
        <f t="shared" si="22"/>
        <v>-3</v>
      </c>
      <c r="J94" s="28" t="str">
        <f t="shared" si="24"/>
        <v/>
      </c>
      <c r="K94" s="28" t="str">
        <f t="shared" si="16"/>
        <v/>
      </c>
      <c r="M94" s="28" t="s">
        <v>236</v>
      </c>
      <c r="N94" s="28">
        <v>2010</v>
      </c>
      <c r="O94" s="29">
        <v>-16.310980000000001</v>
      </c>
      <c r="P94" s="28">
        <f t="shared" si="20"/>
        <v>-0.78063412247294661</v>
      </c>
      <c r="Q94" s="28">
        <f t="shared" si="23"/>
        <v>2</v>
      </c>
      <c r="R94" s="28">
        <f t="shared" si="23"/>
        <v>-2</v>
      </c>
      <c r="V94" s="28" t="str">
        <f t="shared" si="18"/>
        <v/>
      </c>
      <c r="W94" s="28" t="str">
        <f t="shared" si="19"/>
        <v/>
      </c>
    </row>
    <row r="95" spans="1:23">
      <c r="A95" s="28" t="s">
        <v>237</v>
      </c>
      <c r="C95" s="28">
        <v>-6.8227260000000003</v>
      </c>
      <c r="D95" s="28">
        <f t="shared" si="25"/>
        <v>-0.34854600942519559</v>
      </c>
      <c r="E95" s="28">
        <f t="shared" si="22"/>
        <v>3</v>
      </c>
      <c r="F95" s="28">
        <f t="shared" si="22"/>
        <v>-3</v>
      </c>
      <c r="J95" s="28" t="str">
        <f t="shared" si="24"/>
        <v/>
      </c>
      <c r="K95" s="28" t="str">
        <f t="shared" si="16"/>
        <v/>
      </c>
      <c r="M95" s="28" t="s">
        <v>238</v>
      </c>
      <c r="O95" s="29">
        <v>63.824539999999999</v>
      </c>
      <c r="P95" s="28">
        <f t="shared" si="20"/>
        <v>3.0546058808257039</v>
      </c>
      <c r="Q95" s="28">
        <f t="shared" si="23"/>
        <v>2</v>
      </c>
      <c r="R95" s="28">
        <f t="shared" si="23"/>
        <v>-2</v>
      </c>
      <c r="V95" s="28" t="str">
        <f t="shared" si="18"/>
        <v/>
      </c>
      <c r="W95" s="28" t="str">
        <f t="shared" si="19"/>
        <v/>
      </c>
    </row>
    <row r="96" spans="1:23">
      <c r="A96" s="28" t="s">
        <v>239</v>
      </c>
      <c r="C96" s="28">
        <v>0.74259679999999995</v>
      </c>
      <c r="D96" s="28">
        <f t="shared" si="25"/>
        <v>3.4197656996561625E-2</v>
      </c>
      <c r="E96" s="28">
        <f t="shared" si="22"/>
        <v>3</v>
      </c>
      <c r="F96" s="28">
        <f t="shared" si="22"/>
        <v>-3</v>
      </c>
      <c r="J96" s="28" t="str">
        <f t="shared" si="24"/>
        <v/>
      </c>
      <c r="K96" s="28" t="str">
        <f t="shared" si="16"/>
        <v/>
      </c>
      <c r="M96" s="28" t="s">
        <v>240</v>
      </c>
      <c r="O96" s="29">
        <v>-0.5464523</v>
      </c>
      <c r="P96" s="28">
        <f t="shared" si="20"/>
        <v>-2.615287285792358E-2</v>
      </c>
      <c r="Q96" s="28">
        <f t="shared" si="23"/>
        <v>2</v>
      </c>
      <c r="R96" s="28">
        <f t="shared" si="23"/>
        <v>-2</v>
      </c>
      <c r="V96" s="28" t="str">
        <f t="shared" si="18"/>
        <v/>
      </c>
      <c r="W96" s="28" t="str">
        <f t="shared" si="19"/>
        <v/>
      </c>
    </row>
    <row r="97" spans="1:23">
      <c r="A97" s="28" t="s">
        <v>241</v>
      </c>
      <c r="C97" s="28">
        <v>-17.72935</v>
      </c>
      <c r="D97" s="28">
        <f t="shared" si="25"/>
        <v>-0.90033228059970916</v>
      </c>
      <c r="E97" s="28">
        <f t="shared" si="22"/>
        <v>3</v>
      </c>
      <c r="F97" s="28">
        <f t="shared" si="22"/>
        <v>-3</v>
      </c>
      <c r="J97" s="28" t="str">
        <f t="shared" si="24"/>
        <v/>
      </c>
      <c r="K97" s="28" t="str">
        <f t="shared" si="16"/>
        <v/>
      </c>
      <c r="M97" s="28" t="s">
        <v>242</v>
      </c>
      <c r="O97" s="29">
        <v>-31.249690000000001</v>
      </c>
      <c r="P97" s="28">
        <f t="shared" si="20"/>
        <v>-1.4955922108422188</v>
      </c>
      <c r="Q97" s="28">
        <f t="shared" si="23"/>
        <v>2</v>
      </c>
      <c r="R97" s="28">
        <f t="shared" si="23"/>
        <v>-2</v>
      </c>
      <c r="V97" s="28" t="str">
        <f t="shared" si="18"/>
        <v/>
      </c>
      <c r="W97" s="28" t="str">
        <f t="shared" si="19"/>
        <v/>
      </c>
    </row>
    <row r="98" spans="1:23">
      <c r="A98" s="28" t="s">
        <v>243</v>
      </c>
      <c r="B98" s="28">
        <v>1995</v>
      </c>
      <c r="C98" s="28">
        <v>-9.3252749999999995</v>
      </c>
      <c r="D98" s="28">
        <f t="shared" si="25"/>
        <v>-0.47515458978347208</v>
      </c>
      <c r="E98" s="28">
        <f t="shared" si="22"/>
        <v>3</v>
      </c>
      <c r="F98" s="28">
        <f t="shared" si="22"/>
        <v>-3</v>
      </c>
      <c r="J98" s="28" t="str">
        <f t="shared" si="24"/>
        <v/>
      </c>
      <c r="K98" s="28" t="str">
        <f t="shared" si="16"/>
        <v/>
      </c>
      <c r="M98" s="28" t="s">
        <v>244</v>
      </c>
      <c r="N98" s="28">
        <v>2011</v>
      </c>
      <c r="O98" s="29">
        <v>-2.433306</v>
      </c>
      <c r="P98" s="28">
        <f t="shared" si="20"/>
        <v>-0.11645660821288316</v>
      </c>
      <c r="Q98" s="28">
        <f t="shared" si="23"/>
        <v>2</v>
      </c>
      <c r="R98" s="28">
        <f t="shared" si="23"/>
        <v>-2</v>
      </c>
      <c r="V98" s="28" t="str">
        <f t="shared" si="18"/>
        <v/>
      </c>
      <c r="W98" s="28" t="str">
        <f t="shared" si="19"/>
        <v/>
      </c>
    </row>
    <row r="99" spans="1:23">
      <c r="A99" s="28" t="s">
        <v>245</v>
      </c>
      <c r="C99" s="28">
        <v>8.2787740000000003</v>
      </c>
      <c r="D99" s="28">
        <f t="shared" si="25"/>
        <v>0.41546679363301192</v>
      </c>
      <c r="E99" s="28">
        <f t="shared" ref="E99:F114" si="26">E98</f>
        <v>3</v>
      </c>
      <c r="F99" s="28">
        <f t="shared" si="26"/>
        <v>-3</v>
      </c>
      <c r="J99" s="28" t="str">
        <f t="shared" si="24"/>
        <v/>
      </c>
      <c r="K99" s="28" t="str">
        <f t="shared" si="16"/>
        <v/>
      </c>
      <c r="M99" s="28" t="s">
        <v>246</v>
      </c>
      <c r="O99" s="29">
        <v>14.28064</v>
      </c>
      <c r="P99" s="28">
        <f t="shared" si="20"/>
        <v>0.68346325643856565</v>
      </c>
      <c r="Q99" s="28">
        <f t="shared" ref="Q99:R114" si="27">Q98</f>
        <v>2</v>
      </c>
      <c r="R99" s="28">
        <f t="shared" si="27"/>
        <v>-2</v>
      </c>
      <c r="V99" s="28" t="str">
        <f t="shared" si="18"/>
        <v/>
      </c>
      <c r="W99" s="28" t="str">
        <f t="shared" si="19"/>
        <v/>
      </c>
    </row>
    <row r="100" spans="1:23">
      <c r="A100" s="28" t="s">
        <v>247</v>
      </c>
      <c r="C100" s="28">
        <v>34.852939999999997</v>
      </c>
      <c r="D100" s="28">
        <f t="shared" si="25"/>
        <v>1.7599029790843981</v>
      </c>
      <c r="E100" s="28">
        <f t="shared" si="26"/>
        <v>3</v>
      </c>
      <c r="F100" s="28">
        <f t="shared" si="26"/>
        <v>-3</v>
      </c>
      <c r="J100" s="28" t="str">
        <f t="shared" si="24"/>
        <v/>
      </c>
      <c r="K100" s="28" t="str">
        <f t="shared" si="16"/>
        <v/>
      </c>
      <c r="M100" s="28" t="s">
        <v>248</v>
      </c>
      <c r="O100" s="29">
        <v>61.025280000000002</v>
      </c>
      <c r="P100" s="28">
        <f t="shared" si="20"/>
        <v>2.9206349035158445</v>
      </c>
      <c r="Q100" s="28">
        <f t="shared" si="27"/>
        <v>2</v>
      </c>
      <c r="R100" s="28">
        <f t="shared" si="27"/>
        <v>-2</v>
      </c>
      <c r="V100" s="28" t="str">
        <f t="shared" si="18"/>
        <v/>
      </c>
      <c r="W100" s="28" t="str">
        <f t="shared" si="19"/>
        <v/>
      </c>
    </row>
    <row r="101" spans="1:23">
      <c r="A101" s="28" t="s">
        <v>249</v>
      </c>
      <c r="C101" s="28">
        <v>-25.35801</v>
      </c>
      <c r="D101" s="28">
        <f t="shared" si="25"/>
        <v>-1.2862802930605921</v>
      </c>
      <c r="E101" s="28">
        <f t="shared" si="26"/>
        <v>3</v>
      </c>
      <c r="F101" s="28">
        <f t="shared" si="26"/>
        <v>-3</v>
      </c>
      <c r="J101" s="28" t="str">
        <f t="shared" si="24"/>
        <v/>
      </c>
      <c r="K101" s="28" t="str">
        <f t="shared" si="16"/>
        <v/>
      </c>
      <c r="M101" s="28" t="s">
        <v>250</v>
      </c>
      <c r="O101" s="29">
        <v>5.7042710000000003</v>
      </c>
      <c r="P101" s="28">
        <f t="shared" si="20"/>
        <v>0.27300315744812487</v>
      </c>
      <c r="Q101" s="28">
        <f t="shared" si="27"/>
        <v>2</v>
      </c>
      <c r="R101" s="28">
        <f t="shared" si="27"/>
        <v>-2</v>
      </c>
      <c r="V101" s="28" t="str">
        <f t="shared" si="18"/>
        <v/>
      </c>
      <c r="W101" s="28" t="str">
        <f t="shared" si="19"/>
        <v/>
      </c>
    </row>
    <row r="102" spans="1:23">
      <c r="A102" s="28" t="s">
        <v>251</v>
      </c>
      <c r="C102" s="28">
        <v>19.091529999999999</v>
      </c>
      <c r="D102" s="28">
        <f t="shared" si="25"/>
        <v>0.96250410915428131</v>
      </c>
      <c r="E102" s="28">
        <f t="shared" si="26"/>
        <v>3</v>
      </c>
      <c r="F102" s="28">
        <f t="shared" si="26"/>
        <v>-3</v>
      </c>
      <c r="J102" s="28" t="str">
        <f t="shared" si="24"/>
        <v/>
      </c>
      <c r="K102" s="28" t="str">
        <f t="shared" si="16"/>
        <v/>
      </c>
      <c r="M102" s="28" t="s">
        <v>252</v>
      </c>
      <c r="N102" s="28">
        <v>2012</v>
      </c>
      <c r="O102" s="29">
        <v>-12.00423</v>
      </c>
      <c r="P102" s="28">
        <f t="shared" si="20"/>
        <v>-0.57451553880110584</v>
      </c>
      <c r="Q102" s="28">
        <f t="shared" si="27"/>
        <v>2</v>
      </c>
      <c r="R102" s="28">
        <f t="shared" si="27"/>
        <v>-2</v>
      </c>
      <c r="V102" s="28" t="str">
        <f t="shared" si="18"/>
        <v/>
      </c>
      <c r="W102" s="28" t="str">
        <f t="shared" si="19"/>
        <v/>
      </c>
    </row>
    <row r="103" spans="1:23">
      <c r="A103" s="28" t="s">
        <v>253</v>
      </c>
      <c r="C103" s="28">
        <v>7.0364979999999999</v>
      </c>
      <c r="D103" s="28">
        <f t="shared" si="25"/>
        <v>0.35261775420434993</v>
      </c>
      <c r="E103" s="28">
        <f t="shared" si="26"/>
        <v>3</v>
      </c>
      <c r="F103" s="28">
        <f t="shared" si="26"/>
        <v>-3</v>
      </c>
      <c r="J103" s="28" t="str">
        <f t="shared" si="24"/>
        <v/>
      </c>
      <c r="K103" s="28" t="str">
        <f t="shared" si="16"/>
        <v/>
      </c>
      <c r="M103" s="28" t="s">
        <v>254</v>
      </c>
      <c r="O103" s="29">
        <v>31.107240000000001</v>
      </c>
      <c r="P103" s="28">
        <f t="shared" si="20"/>
        <v>1.4887746768861407</v>
      </c>
      <c r="Q103" s="28">
        <f t="shared" si="27"/>
        <v>2</v>
      </c>
      <c r="R103" s="28">
        <f t="shared" si="27"/>
        <v>-2</v>
      </c>
      <c r="U103" s="28">
        <v>1</v>
      </c>
      <c r="V103" s="28">
        <f t="shared" si="18"/>
        <v>5</v>
      </c>
      <c r="W103" s="28">
        <f t="shared" si="19"/>
        <v>-5</v>
      </c>
    </row>
    <row r="104" spans="1:23">
      <c r="A104" s="28" t="s">
        <v>255</v>
      </c>
      <c r="C104" s="28">
        <v>-9.3797709999999999</v>
      </c>
      <c r="D104" s="28">
        <f t="shared" si="25"/>
        <v>-0.47791164316992113</v>
      </c>
      <c r="E104" s="28">
        <f t="shared" si="26"/>
        <v>3</v>
      </c>
      <c r="F104" s="28">
        <f t="shared" si="26"/>
        <v>-3</v>
      </c>
      <c r="J104" s="28" t="str">
        <f t="shared" si="24"/>
        <v/>
      </c>
      <c r="K104" s="28" t="str">
        <f t="shared" si="16"/>
        <v/>
      </c>
      <c r="M104" s="28" t="s">
        <v>256</v>
      </c>
      <c r="O104" s="29">
        <v>-34.667470000000002</v>
      </c>
      <c r="P104" s="28">
        <f t="shared" si="20"/>
        <v>-1.6591652004287851</v>
      </c>
      <c r="Q104" s="28">
        <f t="shared" si="27"/>
        <v>2</v>
      </c>
      <c r="R104" s="28">
        <f t="shared" si="27"/>
        <v>-2</v>
      </c>
      <c r="U104" s="28">
        <v>1</v>
      </c>
      <c r="V104" s="28">
        <f t="shared" si="18"/>
        <v>5</v>
      </c>
      <c r="W104" s="28">
        <f t="shared" si="19"/>
        <v>-5</v>
      </c>
    </row>
    <row r="105" spans="1:23">
      <c r="A105" s="28" t="s">
        <v>257</v>
      </c>
      <c r="C105" s="28">
        <v>2.5866449999999999</v>
      </c>
      <c r="D105" s="28">
        <f t="shared" si="25"/>
        <v>0.12749146451610879</v>
      </c>
      <c r="E105" s="28">
        <f t="shared" si="26"/>
        <v>3</v>
      </c>
      <c r="F105" s="28">
        <f t="shared" si="26"/>
        <v>-3</v>
      </c>
      <c r="J105" s="28" t="str">
        <f t="shared" si="24"/>
        <v/>
      </c>
      <c r="K105" s="28" t="str">
        <f t="shared" si="16"/>
        <v/>
      </c>
      <c r="M105" s="28" t="s">
        <v>258</v>
      </c>
      <c r="O105" s="29">
        <v>18.62584</v>
      </c>
      <c r="P105" s="28">
        <f t="shared" si="20"/>
        <v>0.89142203504676942</v>
      </c>
      <c r="Q105" s="28">
        <f t="shared" si="27"/>
        <v>2</v>
      </c>
      <c r="R105" s="28">
        <f t="shared" si="27"/>
        <v>-2</v>
      </c>
      <c r="U105" s="28">
        <v>1</v>
      </c>
      <c r="V105" s="28">
        <f t="shared" si="18"/>
        <v>5</v>
      </c>
      <c r="W105" s="28">
        <f t="shared" si="19"/>
        <v>-5</v>
      </c>
    </row>
    <row r="106" spans="1:23">
      <c r="A106" s="28" t="s">
        <v>259</v>
      </c>
      <c r="C106" s="28">
        <v>-2.3363079999999998</v>
      </c>
      <c r="D106" s="28">
        <f t="shared" si="25"/>
        <v>-0.12156982878944435</v>
      </c>
      <c r="E106" s="28">
        <f t="shared" si="26"/>
        <v>3</v>
      </c>
      <c r="F106" s="28">
        <f t="shared" si="26"/>
        <v>-3</v>
      </c>
      <c r="J106" s="28" t="str">
        <f t="shared" si="24"/>
        <v/>
      </c>
      <c r="K106" s="28" t="str">
        <f t="shared" si="16"/>
        <v/>
      </c>
      <c r="M106" s="28" t="s">
        <v>260</v>
      </c>
      <c r="N106" s="28">
        <v>2013</v>
      </c>
      <c r="O106" s="29">
        <v>-6.8187680000000004</v>
      </c>
      <c r="P106" s="28">
        <f t="shared" si="20"/>
        <v>-0.32634230303767631</v>
      </c>
      <c r="Q106" s="28">
        <f t="shared" si="27"/>
        <v>2</v>
      </c>
      <c r="R106" s="28">
        <f t="shared" si="27"/>
        <v>-2</v>
      </c>
      <c r="V106" s="28" t="str">
        <f t="shared" si="18"/>
        <v/>
      </c>
      <c r="W106" s="28" t="str">
        <f t="shared" si="19"/>
        <v/>
      </c>
    </row>
    <row r="107" spans="1:23">
      <c r="A107" s="28" t="s">
        <v>261</v>
      </c>
      <c r="C107" s="28">
        <v>-2.008445</v>
      </c>
      <c r="D107" s="28">
        <f t="shared" si="25"/>
        <v>-0.10498263350095825</v>
      </c>
      <c r="E107" s="28">
        <f t="shared" si="26"/>
        <v>3</v>
      </c>
      <c r="F107" s="28">
        <f t="shared" si="26"/>
        <v>-3</v>
      </c>
      <c r="J107" s="28" t="str">
        <f t="shared" si="24"/>
        <v/>
      </c>
      <c r="K107" s="28" t="str">
        <f t="shared" si="16"/>
        <v/>
      </c>
      <c r="M107" s="28" t="s">
        <v>262</v>
      </c>
      <c r="O107" s="29">
        <v>-3.4571269999999998</v>
      </c>
      <c r="P107" s="28">
        <f t="shared" si="20"/>
        <v>-0.16545609377705278</v>
      </c>
      <c r="Q107" s="28">
        <f t="shared" si="27"/>
        <v>2</v>
      </c>
      <c r="R107" s="28">
        <f t="shared" si="27"/>
        <v>-2</v>
      </c>
      <c r="V107" s="28" t="str">
        <f t="shared" si="18"/>
        <v/>
      </c>
      <c r="W107" s="28" t="str">
        <f t="shared" si="19"/>
        <v/>
      </c>
    </row>
    <row r="108" spans="1:23">
      <c r="A108" s="28" t="s">
        <v>263</v>
      </c>
      <c r="C108" s="28">
        <v>-17.731210000000001</v>
      </c>
      <c r="D108" s="28">
        <f t="shared" si="25"/>
        <v>-0.9004263814382808</v>
      </c>
      <c r="E108" s="28">
        <f t="shared" si="26"/>
        <v>3</v>
      </c>
      <c r="F108" s="28">
        <f t="shared" si="26"/>
        <v>-3</v>
      </c>
      <c r="J108" s="28" t="str">
        <f t="shared" si="24"/>
        <v/>
      </c>
      <c r="K108" s="28" t="str">
        <f t="shared" si="16"/>
        <v/>
      </c>
      <c r="M108" s="28" t="s">
        <v>264</v>
      </c>
      <c r="O108" s="29">
        <v>3.1152570000000002</v>
      </c>
      <c r="P108" s="28">
        <f t="shared" si="20"/>
        <v>0.14909443305349623</v>
      </c>
      <c r="Q108" s="28">
        <f t="shared" si="27"/>
        <v>2</v>
      </c>
      <c r="R108" s="28">
        <f t="shared" si="27"/>
        <v>-2</v>
      </c>
      <c r="V108" s="28" t="str">
        <f t="shared" si="18"/>
        <v/>
      </c>
      <c r="W108" s="28" t="str">
        <f t="shared" si="19"/>
        <v/>
      </c>
    </row>
    <row r="109" spans="1:23">
      <c r="A109" s="28" t="s">
        <v>265</v>
      </c>
      <c r="C109" s="28">
        <v>-1.0124690000000001</v>
      </c>
      <c r="D109" s="28">
        <f t="shared" si="25"/>
        <v>-5.45943664057226E-2</v>
      </c>
      <c r="E109" s="28">
        <f t="shared" si="26"/>
        <v>3</v>
      </c>
      <c r="F109" s="28">
        <f t="shared" si="26"/>
        <v>-3</v>
      </c>
      <c r="J109" s="28" t="str">
        <f t="shared" si="24"/>
        <v/>
      </c>
      <c r="K109" s="28" t="str">
        <f t="shared" si="16"/>
        <v/>
      </c>
      <c r="M109" s="28" t="s">
        <v>266</v>
      </c>
      <c r="O109" s="29">
        <v>-15.66028</v>
      </c>
      <c r="P109" s="28">
        <f t="shared" si="20"/>
        <v>-0.74949199386198306</v>
      </c>
      <c r="Q109" s="28">
        <f t="shared" si="27"/>
        <v>2</v>
      </c>
      <c r="R109" s="28">
        <f t="shared" si="27"/>
        <v>-2</v>
      </c>
      <c r="V109" s="28" t="str">
        <f t="shared" si="18"/>
        <v/>
      </c>
      <c r="W109" s="28" t="str">
        <f t="shared" si="19"/>
        <v/>
      </c>
    </row>
    <row r="110" spans="1:23">
      <c r="A110" s="28" t="s">
        <v>267</v>
      </c>
      <c r="B110" s="28">
        <v>1996</v>
      </c>
      <c r="C110" s="28">
        <v>7.1286269999999998</v>
      </c>
      <c r="D110" s="28">
        <f t="shared" si="25"/>
        <v>0.35727873063271465</v>
      </c>
      <c r="E110" s="28">
        <f t="shared" si="26"/>
        <v>3</v>
      </c>
      <c r="F110" s="28">
        <f t="shared" si="26"/>
        <v>-3</v>
      </c>
      <c r="J110" s="28" t="str">
        <f t="shared" si="24"/>
        <v/>
      </c>
      <c r="K110" s="28" t="str">
        <f t="shared" si="16"/>
        <v/>
      </c>
      <c r="M110" s="28" t="s">
        <v>268</v>
      </c>
      <c r="N110" s="28">
        <v>2014</v>
      </c>
      <c r="O110" s="29">
        <v>15.64536</v>
      </c>
      <c r="P110" s="28">
        <f t="shared" si="20"/>
        <v>0.7487779725257856</v>
      </c>
      <c r="Q110" s="28">
        <f t="shared" si="27"/>
        <v>2</v>
      </c>
      <c r="R110" s="28">
        <f t="shared" si="27"/>
        <v>-2</v>
      </c>
      <c r="V110" s="28" t="str">
        <f t="shared" si="18"/>
        <v/>
      </c>
      <c r="W110" s="28" t="str">
        <f t="shared" si="19"/>
        <v/>
      </c>
    </row>
    <row r="111" spans="1:23">
      <c r="A111" s="28" t="s">
        <v>269</v>
      </c>
      <c r="C111" s="28">
        <v>-2.6014010000000001</v>
      </c>
      <c r="D111" s="28">
        <f t="shared" si="25"/>
        <v>-0.13498137373538413</v>
      </c>
      <c r="E111" s="28">
        <f t="shared" si="26"/>
        <v>3</v>
      </c>
      <c r="F111" s="28">
        <f t="shared" si="26"/>
        <v>-3</v>
      </c>
      <c r="J111" s="28" t="str">
        <f t="shared" si="24"/>
        <v/>
      </c>
      <c r="K111" s="28" t="str">
        <f t="shared" si="16"/>
        <v/>
      </c>
      <c r="M111" s="28" t="s">
        <v>270</v>
      </c>
      <c r="O111" s="29">
        <v>-20.909890000000001</v>
      </c>
      <c r="P111" s="28">
        <f t="shared" si="20"/>
        <v>-1.0007353160955774</v>
      </c>
      <c r="Q111" s="28">
        <f t="shared" si="27"/>
        <v>2</v>
      </c>
      <c r="R111" s="28">
        <f t="shared" si="27"/>
        <v>-2</v>
      </c>
      <c r="V111" s="28" t="str">
        <f t="shared" si="18"/>
        <v/>
      </c>
      <c r="W111" s="28" t="str">
        <f t="shared" si="19"/>
        <v/>
      </c>
    </row>
    <row r="112" spans="1:23">
      <c r="A112" s="28" t="s">
        <v>271</v>
      </c>
      <c r="C112" s="28">
        <v>-10.67662</v>
      </c>
      <c r="D112" s="28">
        <f t="shared" si="25"/>
        <v>-0.54352163155738153</v>
      </c>
      <c r="E112" s="28">
        <f t="shared" si="26"/>
        <v>3</v>
      </c>
      <c r="F112" s="28">
        <f t="shared" si="26"/>
        <v>-3</v>
      </c>
      <c r="J112" s="28" t="str">
        <f t="shared" si="24"/>
        <v/>
      </c>
      <c r="K112" s="28" t="str">
        <f t="shared" si="16"/>
        <v/>
      </c>
      <c r="M112" s="28" t="s">
        <v>272</v>
      </c>
      <c r="O112" s="29">
        <v>-19.545919999999999</v>
      </c>
      <c r="P112" s="28">
        <f t="shared" si="20"/>
        <v>-0.9354564945779873</v>
      </c>
      <c r="Q112" s="28">
        <f t="shared" si="27"/>
        <v>2</v>
      </c>
      <c r="R112" s="28">
        <f t="shared" si="27"/>
        <v>-2</v>
      </c>
      <c r="V112" s="28" t="str">
        <f t="shared" si="18"/>
        <v/>
      </c>
      <c r="W112" s="28" t="str">
        <f t="shared" si="19"/>
        <v/>
      </c>
    </row>
    <row r="113" spans="1:29">
      <c r="A113" s="28" t="s">
        <v>273</v>
      </c>
      <c r="C113" s="28">
        <v>5.1469909999999999</v>
      </c>
      <c r="D113" s="28">
        <f t="shared" si="25"/>
        <v>0.25702410195337461</v>
      </c>
      <c r="E113" s="28">
        <f t="shared" si="26"/>
        <v>3</v>
      </c>
      <c r="F113" s="28">
        <f t="shared" si="26"/>
        <v>-3</v>
      </c>
      <c r="J113" s="28" t="str">
        <f t="shared" si="24"/>
        <v/>
      </c>
      <c r="K113" s="28" t="str">
        <f t="shared" si="16"/>
        <v/>
      </c>
      <c r="M113" s="28" t="s">
        <v>274</v>
      </c>
      <c r="O113" s="29">
        <v>16.55735</v>
      </c>
      <c r="P113" s="28">
        <f t="shared" si="20"/>
        <v>0.7924252906015693</v>
      </c>
      <c r="Q113" s="28">
        <f t="shared" si="27"/>
        <v>2</v>
      </c>
      <c r="R113" s="28">
        <f t="shared" si="27"/>
        <v>-2</v>
      </c>
      <c r="V113" s="28" t="str">
        <f t="shared" si="18"/>
        <v/>
      </c>
      <c r="W113" s="28" t="str">
        <f t="shared" si="19"/>
        <v/>
      </c>
    </row>
    <row r="114" spans="1:29">
      <c r="A114" s="28" t="s">
        <v>275</v>
      </c>
      <c r="C114" s="28">
        <v>-24.09337</v>
      </c>
      <c r="D114" s="28">
        <f t="shared" si="25"/>
        <v>-1.2222998175277291</v>
      </c>
      <c r="E114" s="28">
        <f t="shared" si="26"/>
        <v>3</v>
      </c>
      <c r="F114" s="28">
        <f t="shared" si="26"/>
        <v>-3</v>
      </c>
      <c r="J114" s="28" t="str">
        <f t="shared" si="24"/>
        <v/>
      </c>
      <c r="K114" s="28" t="str">
        <f t="shared" si="16"/>
        <v/>
      </c>
      <c r="M114" s="28" t="s">
        <v>276</v>
      </c>
      <c r="N114" s="28">
        <v>2015</v>
      </c>
      <c r="O114" s="29">
        <v>-21.03951</v>
      </c>
      <c r="P114" s="28">
        <f t="shared" si="20"/>
        <v>-1.00693885491616</v>
      </c>
      <c r="Q114" s="28">
        <f t="shared" si="27"/>
        <v>2</v>
      </c>
      <c r="R114" s="28">
        <f t="shared" si="27"/>
        <v>-2</v>
      </c>
      <c r="V114" s="28" t="str">
        <f t="shared" si="18"/>
        <v/>
      </c>
      <c r="W114" s="28" t="str">
        <f t="shared" si="19"/>
        <v/>
      </c>
    </row>
    <row r="115" spans="1:29">
      <c r="A115" s="28" t="s">
        <v>277</v>
      </c>
      <c r="C115" s="28">
        <v>-2.7372290000000001</v>
      </c>
      <c r="D115" s="28">
        <f t="shared" si="25"/>
        <v>-0.14185316335984463</v>
      </c>
      <c r="E115" s="28">
        <f t="shared" ref="E115:F130" si="28">E114</f>
        <v>3</v>
      </c>
      <c r="F115" s="28">
        <f t="shared" si="28"/>
        <v>-3</v>
      </c>
      <c r="J115" s="28" t="str">
        <f t="shared" si="24"/>
        <v/>
      </c>
      <c r="K115" s="28" t="str">
        <f t="shared" si="16"/>
        <v/>
      </c>
      <c r="M115" s="28" t="s">
        <v>278</v>
      </c>
      <c r="O115" s="29">
        <v>-5.9301510000000004</v>
      </c>
      <c r="P115" s="28">
        <f t="shared" si="20"/>
        <v>-0.28381360332984096</v>
      </c>
      <c r="Q115" s="28">
        <f t="shared" ref="Q115:R121" si="29">Q114</f>
        <v>2</v>
      </c>
      <c r="R115" s="28">
        <f t="shared" si="29"/>
        <v>-2</v>
      </c>
      <c r="V115" s="28" t="str">
        <f t="shared" si="18"/>
        <v/>
      </c>
      <c r="W115" s="28" t="str">
        <f t="shared" si="19"/>
        <v/>
      </c>
    </row>
    <row r="116" spans="1:29">
      <c r="A116" s="28" t="s">
        <v>279</v>
      </c>
      <c r="C116" s="28">
        <v>-9.4244140000000005</v>
      </c>
      <c r="D116" s="28">
        <f t="shared" si="25"/>
        <v>-0.48017021507118446</v>
      </c>
      <c r="E116" s="28">
        <f t="shared" si="28"/>
        <v>3</v>
      </c>
      <c r="F116" s="28">
        <f t="shared" si="28"/>
        <v>-3</v>
      </c>
      <c r="J116" s="28" t="str">
        <f t="shared" si="24"/>
        <v/>
      </c>
      <c r="K116" s="28" t="str">
        <f t="shared" si="16"/>
        <v/>
      </c>
      <c r="M116" s="28" t="s">
        <v>280</v>
      </c>
      <c r="O116" s="29">
        <v>18.710339999999999</v>
      </c>
      <c r="P116" s="28">
        <f t="shared" si="20"/>
        <v>0.89546615655841288</v>
      </c>
      <c r="Q116" s="28">
        <f t="shared" si="29"/>
        <v>2</v>
      </c>
      <c r="R116" s="28">
        <f t="shared" si="29"/>
        <v>-2</v>
      </c>
      <c r="V116" s="28" t="str">
        <f t="shared" si="18"/>
        <v/>
      </c>
      <c r="W116" s="28" t="str">
        <f t="shared" si="19"/>
        <v/>
      </c>
    </row>
    <row r="117" spans="1:29">
      <c r="A117" s="28" t="s">
        <v>281</v>
      </c>
      <c r="C117" s="28">
        <v>-15.68872</v>
      </c>
      <c r="D117" s="28">
        <f t="shared" si="25"/>
        <v>-0.79709303639849272</v>
      </c>
      <c r="E117" s="28">
        <f t="shared" si="28"/>
        <v>3</v>
      </c>
      <c r="F117" s="28">
        <f t="shared" si="28"/>
        <v>-3</v>
      </c>
      <c r="J117" s="28" t="str">
        <f t="shared" si="24"/>
        <v/>
      </c>
      <c r="K117" s="28" t="str">
        <f t="shared" si="16"/>
        <v/>
      </c>
      <c r="M117" s="28" t="s">
        <v>282</v>
      </c>
      <c r="O117" s="29">
        <v>-11.41507</v>
      </c>
      <c r="P117" s="28">
        <f t="shared" si="20"/>
        <v>-0.54631867927684707</v>
      </c>
      <c r="Q117" s="28">
        <f t="shared" si="29"/>
        <v>2</v>
      </c>
      <c r="R117" s="28">
        <f t="shared" si="29"/>
        <v>-2</v>
      </c>
      <c r="V117" s="28" t="str">
        <f t="shared" si="18"/>
        <v/>
      </c>
      <c r="W117" s="28" t="str">
        <f t="shared" si="19"/>
        <v/>
      </c>
    </row>
    <row r="118" spans="1:29">
      <c r="A118" s="28" t="s">
        <v>283</v>
      </c>
      <c r="C118" s="28">
        <v>15.235620000000001</v>
      </c>
      <c r="D118" s="28">
        <f t="shared" si="25"/>
        <v>0.76742649385512751</v>
      </c>
      <c r="E118" s="28">
        <f t="shared" si="28"/>
        <v>3</v>
      </c>
      <c r="F118" s="28">
        <f t="shared" si="28"/>
        <v>-3</v>
      </c>
      <c r="J118" s="28" t="str">
        <f t="shared" si="24"/>
        <v/>
      </c>
      <c r="K118" s="28" t="str">
        <f t="shared" si="16"/>
        <v/>
      </c>
      <c r="M118" s="28" t="s">
        <v>284</v>
      </c>
      <c r="N118" s="28">
        <v>2016</v>
      </c>
      <c r="O118" s="29">
        <v>38.715679999999999</v>
      </c>
      <c r="P118" s="28">
        <f t="shared" si="20"/>
        <v>1.8529102493600895</v>
      </c>
      <c r="Q118" s="28">
        <f t="shared" si="29"/>
        <v>2</v>
      </c>
      <c r="R118" s="28">
        <f t="shared" si="29"/>
        <v>-2</v>
      </c>
      <c r="V118" s="28" t="str">
        <f t="shared" si="18"/>
        <v/>
      </c>
      <c r="W118" s="28" t="str">
        <f t="shared" si="19"/>
        <v/>
      </c>
    </row>
    <row r="119" spans="1:29">
      <c r="A119" s="28" t="s">
        <v>285</v>
      </c>
      <c r="C119" s="28">
        <v>-16.974920000000001</v>
      </c>
      <c r="D119" s="28">
        <f t="shared" si="25"/>
        <v>-0.86216427218920677</v>
      </c>
      <c r="E119" s="28">
        <f t="shared" si="28"/>
        <v>3</v>
      </c>
      <c r="F119" s="28">
        <f t="shared" si="28"/>
        <v>-3</v>
      </c>
      <c r="J119" s="28" t="str">
        <f t="shared" si="24"/>
        <v/>
      </c>
      <c r="K119" s="28" t="str">
        <f t="shared" si="16"/>
        <v/>
      </c>
      <c r="M119" s="28" t="s">
        <v>286</v>
      </c>
      <c r="O119" s="29">
        <v>31.431080000000001</v>
      </c>
      <c r="P119" s="28">
        <f t="shared" si="20"/>
        <v>1.5042734734581009</v>
      </c>
      <c r="Q119" s="28">
        <f t="shared" si="29"/>
        <v>2</v>
      </c>
      <c r="R119" s="28">
        <f t="shared" si="29"/>
        <v>-2</v>
      </c>
      <c r="V119" s="28" t="str">
        <f t="shared" si="18"/>
        <v/>
      </c>
      <c r="W119" s="28" t="str">
        <f t="shared" si="19"/>
        <v/>
      </c>
    </row>
    <row r="120" spans="1:29">
      <c r="A120" s="28" t="s">
        <v>287</v>
      </c>
      <c r="C120" s="28">
        <v>1.958826</v>
      </c>
      <c r="D120" s="28">
        <f t="shared" si="25"/>
        <v>9.5728940660650699E-2</v>
      </c>
      <c r="E120" s="28">
        <f t="shared" si="28"/>
        <v>3</v>
      </c>
      <c r="F120" s="28">
        <f t="shared" si="28"/>
        <v>-3</v>
      </c>
      <c r="J120" s="28" t="str">
        <f t="shared" si="24"/>
        <v/>
      </c>
      <c r="K120" s="28" t="str">
        <f t="shared" si="16"/>
        <v/>
      </c>
      <c r="M120" s="28" t="s">
        <v>288</v>
      </c>
      <c r="O120" s="29">
        <v>-3.873745</v>
      </c>
      <c r="P120" s="28">
        <f t="shared" si="20"/>
        <v>-0.18539519219051884</v>
      </c>
      <c r="Q120" s="28">
        <f t="shared" si="29"/>
        <v>2</v>
      </c>
      <c r="R120" s="28">
        <f t="shared" si="29"/>
        <v>-2</v>
      </c>
      <c r="V120" s="28" t="str">
        <f t="shared" si="18"/>
        <v/>
      </c>
      <c r="W120" s="28" t="str">
        <f t="shared" si="19"/>
        <v/>
      </c>
    </row>
    <row r="121" spans="1:29">
      <c r="A121" s="28" t="s">
        <v>289</v>
      </c>
      <c r="C121" s="28">
        <v>-13.494350000000001</v>
      </c>
      <c r="D121" s="28">
        <f t="shared" si="25"/>
        <v>-0.68607580137900215</v>
      </c>
      <c r="E121" s="28">
        <f t="shared" si="28"/>
        <v>3</v>
      </c>
      <c r="F121" s="28">
        <f t="shared" si="28"/>
        <v>-3</v>
      </c>
      <c r="J121" s="28" t="str">
        <f t="shared" si="24"/>
        <v/>
      </c>
      <c r="K121" s="28" t="str">
        <f t="shared" si="16"/>
        <v/>
      </c>
      <c r="M121" s="28" t="s">
        <v>290</v>
      </c>
      <c r="O121" s="29">
        <v>-19.877369999999999</v>
      </c>
      <c r="P121" s="28">
        <f t="shared" si="20"/>
        <v>-0.95131950138312615</v>
      </c>
      <c r="Q121" s="28">
        <f t="shared" si="29"/>
        <v>2</v>
      </c>
      <c r="R121" s="28">
        <f t="shared" si="29"/>
        <v>-2</v>
      </c>
      <c r="V121" s="28" t="str">
        <f t="shared" si="18"/>
        <v/>
      </c>
      <c r="W121" s="28" t="str">
        <f t="shared" si="19"/>
        <v/>
      </c>
    </row>
    <row r="122" spans="1:29">
      <c r="A122" s="28" t="s">
        <v>291</v>
      </c>
      <c r="B122" s="28">
        <v>1997</v>
      </c>
      <c r="C122" s="28">
        <v>15.817019999999999</v>
      </c>
      <c r="D122" s="28">
        <f t="shared" si="25"/>
        <v>0.79684059468604096</v>
      </c>
      <c r="E122" s="28">
        <f t="shared" si="28"/>
        <v>3</v>
      </c>
      <c r="F122" s="28">
        <f t="shared" si="28"/>
        <v>-3</v>
      </c>
      <c r="J122" s="28" t="str">
        <f t="shared" si="24"/>
        <v/>
      </c>
      <c r="K122" s="28" t="str">
        <f t="shared" si="16"/>
        <v/>
      </c>
      <c r="M122" s="28" t="s">
        <v>531</v>
      </c>
      <c r="N122" s="28">
        <v>2017</v>
      </c>
      <c r="O122" s="29">
        <v>6.6019759999999996</v>
      </c>
      <c r="P122" s="28">
        <f t="shared" si="20"/>
        <v>0.31596680362102314</v>
      </c>
      <c r="Q122" s="28">
        <f t="shared" ref="Q122:R122" si="30">Q121</f>
        <v>2</v>
      </c>
      <c r="R122" s="28">
        <f t="shared" si="30"/>
        <v>-2</v>
      </c>
      <c r="X122" s="28"/>
      <c r="Y122" s="28"/>
      <c r="Z122" s="28"/>
      <c r="AA122" s="28"/>
      <c r="AB122" s="28"/>
      <c r="AC122" s="28"/>
    </row>
    <row r="123" spans="1:29">
      <c r="A123" s="28" t="s">
        <v>292</v>
      </c>
      <c r="C123" s="28">
        <v>7.6597580000000001</v>
      </c>
      <c r="D123" s="28">
        <f t="shared" si="25"/>
        <v>0.38414962982161038</v>
      </c>
      <c r="E123" s="28">
        <f t="shared" si="28"/>
        <v>3</v>
      </c>
      <c r="F123" s="28">
        <f t="shared" si="28"/>
        <v>-3</v>
      </c>
      <c r="J123" s="28" t="str">
        <f t="shared" si="24"/>
        <v/>
      </c>
      <c r="K123" s="28" t="str">
        <f t="shared" si="16"/>
        <v/>
      </c>
      <c r="M123" s="28" t="s">
        <v>532</v>
      </c>
      <c r="O123" s="29">
        <v>-24.575320000000001</v>
      </c>
      <c r="P123" s="28">
        <f t="shared" si="20"/>
        <v>-1.1761606925739601</v>
      </c>
      <c r="Q123" s="28">
        <f t="shared" ref="Q123:R123" si="31">Q122</f>
        <v>2</v>
      </c>
      <c r="R123" s="28">
        <f t="shared" si="31"/>
        <v>-2</v>
      </c>
      <c r="X123" s="28"/>
      <c r="Y123" s="28"/>
      <c r="Z123" s="28"/>
      <c r="AA123" s="28"/>
      <c r="AB123" s="28"/>
      <c r="AC123" s="28"/>
    </row>
    <row r="124" spans="1:29">
      <c r="A124" s="28" t="s">
        <v>293</v>
      </c>
      <c r="C124" s="28">
        <v>-4.8975989999999996</v>
      </c>
      <c r="D124" s="28">
        <f t="shared" si="25"/>
        <v>-0.25115027552372632</v>
      </c>
      <c r="E124" s="28">
        <f t="shared" si="28"/>
        <v>3</v>
      </c>
      <c r="F124" s="28">
        <f t="shared" si="28"/>
        <v>-3</v>
      </c>
      <c r="J124" s="28" t="str">
        <f t="shared" si="24"/>
        <v/>
      </c>
      <c r="K124" s="28" t="str">
        <f t="shared" si="16"/>
        <v/>
      </c>
      <c r="M124" s="28" t="s">
        <v>533</v>
      </c>
      <c r="O124" s="29">
        <v>-27.506920000000001</v>
      </c>
      <c r="P124" s="28">
        <f t="shared" si="20"/>
        <v>-1.3164653863435933</v>
      </c>
      <c r="Q124" s="28">
        <f t="shared" ref="Q124:R124" si="32">Q123</f>
        <v>2</v>
      </c>
      <c r="R124" s="28">
        <f t="shared" si="32"/>
        <v>-2</v>
      </c>
      <c r="X124" s="28"/>
      <c r="Y124" s="28"/>
      <c r="Z124" s="28"/>
      <c r="AA124" s="28"/>
      <c r="AB124" s="28"/>
      <c r="AC124" s="28"/>
    </row>
    <row r="125" spans="1:29">
      <c r="A125" s="28" t="s">
        <v>294</v>
      </c>
      <c r="C125" s="28">
        <v>-1.54269E-2</v>
      </c>
      <c r="D125" s="28">
        <f t="shared" si="25"/>
        <v>-4.152163340593866E-3</v>
      </c>
      <c r="E125" s="28">
        <f t="shared" si="28"/>
        <v>3</v>
      </c>
      <c r="F125" s="28">
        <f t="shared" si="28"/>
        <v>-3</v>
      </c>
      <c r="J125" s="28" t="str">
        <f t="shared" si="24"/>
        <v/>
      </c>
      <c r="K125" s="28" t="str">
        <f t="shared" si="16"/>
        <v/>
      </c>
      <c r="M125" s="28" t="s">
        <v>534</v>
      </c>
      <c r="O125" s="29">
        <v>-11.56188</v>
      </c>
      <c r="P125" s="28">
        <f t="shared" si="20"/>
        <v>-0.55334492163334859</v>
      </c>
      <c r="Q125" s="28">
        <f t="shared" ref="Q125:R125" si="33">Q124</f>
        <v>2</v>
      </c>
      <c r="R125" s="28">
        <f t="shared" si="33"/>
        <v>-2</v>
      </c>
      <c r="X125" s="28"/>
      <c r="Y125" s="28"/>
      <c r="Z125" s="28"/>
      <c r="AA125" s="28"/>
      <c r="AB125" s="28"/>
      <c r="AC125" s="28"/>
    </row>
    <row r="126" spans="1:29">
      <c r="A126" s="28" t="s">
        <v>295</v>
      </c>
      <c r="C126" s="28">
        <v>-2.0799349999999999</v>
      </c>
      <c r="D126" s="28">
        <f t="shared" si="25"/>
        <v>-0.1085994447641196</v>
      </c>
      <c r="E126" s="28">
        <f t="shared" si="28"/>
        <v>3</v>
      </c>
      <c r="F126" s="28">
        <f t="shared" si="28"/>
        <v>-3</v>
      </c>
      <c r="J126" s="28" t="str">
        <f t="shared" si="24"/>
        <v/>
      </c>
      <c r="K126" s="28" t="str">
        <f t="shared" si="16"/>
        <v/>
      </c>
      <c r="M126" s="28" t="s">
        <v>535</v>
      </c>
      <c r="N126" s="28">
        <v>2018</v>
      </c>
      <c r="O126" s="29">
        <v>-14.988960000000001</v>
      </c>
      <c r="P126" s="28">
        <f t="shared" si="20"/>
        <v>-0.7173630038833263</v>
      </c>
      <c r="Q126" s="28">
        <f t="shared" ref="Q126:R126" si="34">Q125</f>
        <v>2</v>
      </c>
      <c r="R126" s="28">
        <f t="shared" si="34"/>
        <v>-2</v>
      </c>
      <c r="X126" s="28"/>
      <c r="Y126" s="28"/>
      <c r="Z126" s="28"/>
      <c r="AA126" s="28"/>
      <c r="AB126" s="28"/>
      <c r="AC126" s="28"/>
    </row>
    <row r="127" spans="1:29">
      <c r="A127" s="28" t="s">
        <v>296</v>
      </c>
      <c r="C127" s="28">
        <v>-8.3719009999999994</v>
      </c>
      <c r="D127" s="28">
        <f t="shared" si="25"/>
        <v>-0.42692163662631449</v>
      </c>
      <c r="E127" s="28">
        <f t="shared" si="28"/>
        <v>3</v>
      </c>
      <c r="F127" s="28">
        <f t="shared" si="28"/>
        <v>-3</v>
      </c>
      <c r="I127" s="28">
        <v>1</v>
      </c>
      <c r="J127" s="28">
        <f>IF(I127*7,I127*7,"")</f>
        <v>7</v>
      </c>
      <c r="K127" s="28">
        <f t="shared" si="16"/>
        <v>-5</v>
      </c>
      <c r="M127" s="28" t="s">
        <v>536</v>
      </c>
      <c r="O127" s="29">
        <v>-5.0282600000000004</v>
      </c>
      <c r="P127" s="28">
        <f t="shared" si="20"/>
        <v>-0.24064961759898124</v>
      </c>
      <c r="Q127" s="28">
        <f t="shared" ref="Q127:R127" si="35">Q126</f>
        <v>2</v>
      </c>
      <c r="R127" s="28">
        <f t="shared" si="35"/>
        <v>-2</v>
      </c>
      <c r="X127" s="28"/>
      <c r="Y127" s="28"/>
      <c r="Z127" s="28"/>
      <c r="AA127" s="28"/>
      <c r="AB127" s="28"/>
      <c r="AC127" s="28"/>
    </row>
    <row r="128" spans="1:29">
      <c r="A128" s="28" t="s">
        <v>297</v>
      </c>
      <c r="C128" s="28">
        <v>0.46143030000000002</v>
      </c>
      <c r="D128" s="28">
        <f t="shared" si="25"/>
        <v>1.9972923970632717E-2</v>
      </c>
      <c r="E128" s="28">
        <f t="shared" si="28"/>
        <v>3</v>
      </c>
      <c r="F128" s="28">
        <f t="shared" si="28"/>
        <v>-3</v>
      </c>
      <c r="I128" s="28">
        <v>1</v>
      </c>
      <c r="J128" s="28">
        <f t="shared" ref="J128:J146" si="36">IF(I128*7,I128*7,"")</f>
        <v>7</v>
      </c>
      <c r="K128" s="28">
        <f t="shared" si="16"/>
        <v>-5</v>
      </c>
      <c r="M128" s="28" t="s">
        <v>537</v>
      </c>
      <c r="O128" s="29">
        <v>6.4965469999999996</v>
      </c>
      <c r="P128" s="28">
        <f t="shared" si="20"/>
        <v>0.31092103217899875</v>
      </c>
      <c r="Q128" s="28">
        <f t="shared" ref="Q128:R128" si="37">Q127</f>
        <v>2</v>
      </c>
      <c r="R128" s="28">
        <f t="shared" si="37"/>
        <v>-2</v>
      </c>
      <c r="X128" s="28"/>
      <c r="Y128" s="28"/>
      <c r="Z128" s="28"/>
      <c r="AA128" s="28"/>
      <c r="AB128" s="28"/>
      <c r="AC128" s="28"/>
    </row>
    <row r="129" spans="1:29">
      <c r="A129" s="28" t="s">
        <v>298</v>
      </c>
      <c r="C129" s="28">
        <v>11.356859999999999</v>
      </c>
      <c r="D129" s="28">
        <f t="shared" si="25"/>
        <v>0.57119285481330684</v>
      </c>
      <c r="E129" s="28">
        <f t="shared" si="28"/>
        <v>3</v>
      </c>
      <c r="F129" s="28">
        <f t="shared" si="28"/>
        <v>-3</v>
      </c>
      <c r="I129" s="28">
        <v>1</v>
      </c>
      <c r="J129" s="28">
        <f t="shared" si="36"/>
        <v>7</v>
      </c>
      <c r="K129" s="28">
        <f t="shared" si="16"/>
        <v>-5</v>
      </c>
      <c r="M129" s="28" t="s">
        <v>574</v>
      </c>
      <c r="O129" s="29">
        <v>1.5260389999999999</v>
      </c>
      <c r="P129" s="28">
        <f t="shared" si="20"/>
        <v>7.3035371509223762E-2</v>
      </c>
      <c r="Q129" s="28">
        <f t="shared" ref="Q129:R129" si="38">Q128</f>
        <v>2</v>
      </c>
      <c r="R129" s="28">
        <f t="shared" si="38"/>
        <v>-2</v>
      </c>
      <c r="X129" s="28"/>
      <c r="Y129" s="28"/>
      <c r="Z129" s="28"/>
      <c r="AA129" s="28"/>
      <c r="AB129" s="28"/>
      <c r="AC129" s="28"/>
    </row>
    <row r="130" spans="1:29">
      <c r="A130" s="28" t="s">
        <v>299</v>
      </c>
      <c r="C130" s="28">
        <v>23.428719999999998</v>
      </c>
      <c r="D130" s="28">
        <f t="shared" si="25"/>
        <v>1.1819305693930673</v>
      </c>
      <c r="E130" s="28">
        <f t="shared" si="28"/>
        <v>3</v>
      </c>
      <c r="F130" s="28">
        <f t="shared" si="28"/>
        <v>-3</v>
      </c>
      <c r="I130" s="28">
        <v>1</v>
      </c>
      <c r="J130" s="28">
        <f t="shared" si="36"/>
        <v>7</v>
      </c>
      <c r="K130" s="28">
        <f t="shared" si="16"/>
        <v>-5</v>
      </c>
      <c r="M130" s="28" t="s">
        <v>575</v>
      </c>
      <c r="N130" s="28">
        <v>2019</v>
      </c>
      <c r="O130" s="29">
        <v>4.1669960000000001</v>
      </c>
      <c r="P130" s="28">
        <f t="shared" si="20"/>
        <v>0.19943005807757191</v>
      </c>
      <c r="Q130" s="28">
        <f t="shared" ref="Q130:R130" si="39">Q129</f>
        <v>2</v>
      </c>
      <c r="R130" s="28">
        <f t="shared" si="39"/>
        <v>-2</v>
      </c>
      <c r="X130" s="28"/>
      <c r="Y130" s="28"/>
      <c r="Z130" s="28"/>
      <c r="AA130" s="28"/>
      <c r="AB130" s="28"/>
      <c r="AC130" s="28"/>
    </row>
    <row r="131" spans="1:29">
      <c r="A131" s="28" t="s">
        <v>300</v>
      </c>
      <c r="C131" s="28">
        <v>1.021104</v>
      </c>
      <c r="D131" s="28">
        <f t="shared" si="25"/>
        <v>4.8287851119257569E-2</v>
      </c>
      <c r="E131" s="28">
        <f t="shared" ref="E131:F146" si="40">E130</f>
        <v>3</v>
      </c>
      <c r="F131" s="28">
        <f t="shared" si="40"/>
        <v>-3</v>
      </c>
      <c r="I131" s="28">
        <v>1</v>
      </c>
      <c r="J131" s="28">
        <f t="shared" si="36"/>
        <v>7</v>
      </c>
      <c r="K131" s="28">
        <f t="shared" ref="K131:K194" si="41">IF(I131*-5,I131*-5,"")</f>
        <v>-5</v>
      </c>
      <c r="M131" s="28" t="s">
        <v>576</v>
      </c>
      <c r="X131" s="28"/>
      <c r="Y131" s="28"/>
      <c r="Z131" s="28"/>
      <c r="AA131" s="28"/>
      <c r="AB131" s="28"/>
      <c r="AC131" s="28"/>
    </row>
    <row r="132" spans="1:29">
      <c r="A132" s="28" t="s">
        <v>301</v>
      </c>
      <c r="C132" s="28">
        <v>87.04271</v>
      </c>
      <c r="D132" s="28">
        <f t="shared" si="25"/>
        <v>4.4002799263189871</v>
      </c>
      <c r="E132" s="28">
        <f t="shared" si="40"/>
        <v>3</v>
      </c>
      <c r="F132" s="28">
        <f t="shared" si="40"/>
        <v>-3</v>
      </c>
      <c r="I132" s="28">
        <v>1</v>
      </c>
      <c r="J132" s="28">
        <f t="shared" si="36"/>
        <v>7</v>
      </c>
      <c r="K132" s="28">
        <f t="shared" si="41"/>
        <v>-5</v>
      </c>
      <c r="M132" s="28" t="s">
        <v>577</v>
      </c>
      <c r="X132" s="28"/>
      <c r="Y132" s="28"/>
      <c r="Z132" s="28"/>
      <c r="AA132" s="28"/>
      <c r="AB132" s="28"/>
      <c r="AC132" s="28"/>
    </row>
    <row r="133" spans="1:29">
      <c r="A133" s="28" t="s">
        <v>302</v>
      </c>
      <c r="C133" s="28">
        <v>56.856380000000001</v>
      </c>
      <c r="D133" s="28">
        <f t="shared" si="25"/>
        <v>2.8730976863203077</v>
      </c>
      <c r="E133" s="28">
        <f t="shared" si="40"/>
        <v>3</v>
      </c>
      <c r="F133" s="28">
        <f t="shared" si="40"/>
        <v>-3</v>
      </c>
      <c r="I133" s="28">
        <v>1</v>
      </c>
      <c r="J133" s="28">
        <f t="shared" si="36"/>
        <v>7</v>
      </c>
      <c r="K133" s="28">
        <f t="shared" si="41"/>
        <v>-5</v>
      </c>
      <c r="M133" s="28" t="s">
        <v>578</v>
      </c>
      <c r="X133" s="28"/>
      <c r="Y133" s="28"/>
      <c r="Z133" s="28"/>
      <c r="AA133" s="28"/>
      <c r="AB133" s="28"/>
      <c r="AC133" s="28"/>
    </row>
    <row r="134" spans="1:29">
      <c r="A134" s="28" t="s">
        <v>303</v>
      </c>
      <c r="B134" s="28">
        <v>1998</v>
      </c>
      <c r="C134" s="28">
        <v>9.6216439999999999</v>
      </c>
      <c r="D134" s="28">
        <f t="shared" si="25"/>
        <v>0.48340506948923639</v>
      </c>
      <c r="E134" s="28">
        <f t="shared" si="40"/>
        <v>3</v>
      </c>
      <c r="F134" s="28">
        <f t="shared" si="40"/>
        <v>-3</v>
      </c>
      <c r="I134" s="28">
        <v>1</v>
      </c>
      <c r="J134" s="28">
        <f t="shared" si="36"/>
        <v>7</v>
      </c>
      <c r="K134" s="28">
        <f t="shared" si="41"/>
        <v>-5</v>
      </c>
      <c r="X134" s="28"/>
      <c r="Y134" s="28"/>
      <c r="Z134" s="28"/>
      <c r="AA134" s="28"/>
      <c r="AB134" s="28"/>
      <c r="AC134" s="28"/>
    </row>
    <row r="135" spans="1:29">
      <c r="A135" s="28" t="s">
        <v>304</v>
      </c>
      <c r="C135" s="28">
        <v>-7.4397599999999997</v>
      </c>
      <c r="D135" s="28">
        <f t="shared" si="25"/>
        <v>-0.37976290019248476</v>
      </c>
      <c r="E135" s="28">
        <f t="shared" si="40"/>
        <v>3</v>
      </c>
      <c r="F135" s="28">
        <f t="shared" si="40"/>
        <v>-3</v>
      </c>
      <c r="I135" s="28">
        <v>1</v>
      </c>
      <c r="J135" s="28">
        <f t="shared" si="36"/>
        <v>7</v>
      </c>
      <c r="K135" s="28">
        <f t="shared" si="41"/>
        <v>-5</v>
      </c>
      <c r="X135" s="28"/>
      <c r="Y135" s="28"/>
      <c r="Z135" s="28"/>
      <c r="AA135" s="28"/>
      <c r="AB135" s="28"/>
      <c r="AC135" s="28"/>
    </row>
    <row r="136" spans="1:29">
      <c r="A136" s="28" t="s">
        <v>305</v>
      </c>
      <c r="C136" s="28">
        <v>32.896459999999998</v>
      </c>
      <c r="D136" s="28">
        <f t="shared" si="25"/>
        <v>1.660921038950814</v>
      </c>
      <c r="E136" s="28">
        <f t="shared" si="40"/>
        <v>3</v>
      </c>
      <c r="F136" s="28">
        <f t="shared" si="40"/>
        <v>-3</v>
      </c>
      <c r="I136" s="28">
        <v>1</v>
      </c>
      <c r="J136" s="28">
        <f t="shared" si="36"/>
        <v>7</v>
      </c>
      <c r="K136" s="28">
        <f t="shared" si="41"/>
        <v>-5</v>
      </c>
      <c r="X136" s="28"/>
      <c r="Y136" s="28"/>
      <c r="Z136" s="28"/>
      <c r="AA136" s="28"/>
      <c r="AB136" s="28"/>
      <c r="AC136" s="28"/>
    </row>
    <row r="137" spans="1:29">
      <c r="A137" s="28" t="s">
        <v>306</v>
      </c>
      <c r="C137" s="28">
        <v>-2.4449679999999998</v>
      </c>
      <c r="D137" s="28">
        <f t="shared" si="25"/>
        <v>-0.12706713906857589</v>
      </c>
      <c r="E137" s="28">
        <f t="shared" si="40"/>
        <v>3</v>
      </c>
      <c r="F137" s="28">
        <f t="shared" si="40"/>
        <v>-3</v>
      </c>
      <c r="I137" s="28">
        <v>1</v>
      </c>
      <c r="J137" s="28">
        <f t="shared" si="36"/>
        <v>7</v>
      </c>
      <c r="K137" s="28">
        <f t="shared" si="41"/>
        <v>-5</v>
      </c>
      <c r="X137" s="28"/>
      <c r="Y137" s="28"/>
      <c r="Z137" s="28"/>
      <c r="AA137" s="28"/>
      <c r="AB137" s="28"/>
      <c r="AC137" s="28"/>
    </row>
    <row r="138" spans="1:29">
      <c r="A138" s="28" t="s">
        <v>307</v>
      </c>
      <c r="C138" s="28">
        <v>5.0946230000000003</v>
      </c>
      <c r="D138" s="28">
        <f t="shared" si="25"/>
        <v>0.25437470802094719</v>
      </c>
      <c r="E138" s="28">
        <f t="shared" si="40"/>
        <v>3</v>
      </c>
      <c r="F138" s="28">
        <f t="shared" si="40"/>
        <v>-3</v>
      </c>
      <c r="I138" s="28">
        <v>1</v>
      </c>
      <c r="J138" s="28">
        <f t="shared" si="36"/>
        <v>7</v>
      </c>
      <c r="K138" s="28">
        <f t="shared" si="41"/>
        <v>-5</v>
      </c>
      <c r="X138" s="28"/>
      <c r="Y138" s="28"/>
      <c r="Z138" s="28"/>
      <c r="AA138" s="28"/>
      <c r="AB138" s="28"/>
      <c r="AC138" s="28"/>
    </row>
    <row r="139" spans="1:29">
      <c r="A139" s="28" t="s">
        <v>308</v>
      </c>
      <c r="C139" s="28">
        <v>14.934430000000001</v>
      </c>
      <c r="D139" s="28">
        <f t="shared" si="25"/>
        <v>0.75218873494686656</v>
      </c>
      <c r="E139" s="28">
        <f t="shared" si="40"/>
        <v>3</v>
      </c>
      <c r="F139" s="28">
        <f t="shared" si="40"/>
        <v>-3</v>
      </c>
      <c r="I139" s="28">
        <v>1</v>
      </c>
      <c r="J139" s="28">
        <f t="shared" si="36"/>
        <v>7</v>
      </c>
      <c r="K139" s="28">
        <f t="shared" si="41"/>
        <v>-5</v>
      </c>
      <c r="X139" s="28"/>
      <c r="Y139" s="28"/>
      <c r="Z139" s="28"/>
      <c r="AA139" s="28"/>
      <c r="AB139" s="28"/>
      <c r="AC139" s="28"/>
    </row>
    <row r="140" spans="1:29">
      <c r="A140" s="28" t="s">
        <v>309</v>
      </c>
      <c r="C140" s="28">
        <v>42.592599999999997</v>
      </c>
      <c r="D140" s="28">
        <f t="shared" si="25"/>
        <v>2.1514666867503576</v>
      </c>
      <c r="E140" s="28">
        <f t="shared" si="40"/>
        <v>3</v>
      </c>
      <c r="F140" s="28">
        <f t="shared" si="40"/>
        <v>-3</v>
      </c>
      <c r="I140" s="28">
        <v>1</v>
      </c>
      <c r="J140" s="28">
        <f t="shared" si="36"/>
        <v>7</v>
      </c>
      <c r="K140" s="28">
        <f t="shared" si="41"/>
        <v>-5</v>
      </c>
      <c r="X140" s="28"/>
      <c r="Y140" s="28"/>
      <c r="Z140" s="28"/>
      <c r="AA140" s="28"/>
      <c r="AB140" s="28"/>
      <c r="AC140" s="28"/>
    </row>
    <row r="141" spans="1:29">
      <c r="A141" s="28" t="s">
        <v>310</v>
      </c>
      <c r="C141" s="28">
        <v>36.081490000000002</v>
      </c>
      <c r="D141" s="28">
        <f t="shared" si="25"/>
        <v>1.8220575947978812</v>
      </c>
      <c r="E141" s="28">
        <f t="shared" si="40"/>
        <v>3</v>
      </c>
      <c r="F141" s="28">
        <f t="shared" si="40"/>
        <v>-3</v>
      </c>
      <c r="I141" s="28">
        <v>1</v>
      </c>
      <c r="J141" s="28">
        <f t="shared" si="36"/>
        <v>7</v>
      </c>
      <c r="K141" s="28">
        <f t="shared" si="41"/>
        <v>-5</v>
      </c>
      <c r="X141" s="28"/>
      <c r="Y141" s="28"/>
      <c r="Z141" s="28"/>
      <c r="AA141" s="28"/>
      <c r="AB141" s="28"/>
      <c r="AC141" s="28"/>
    </row>
    <row r="142" spans="1:29">
      <c r="A142" s="28" t="s">
        <v>311</v>
      </c>
      <c r="C142" s="28">
        <v>-14.34018</v>
      </c>
      <c r="D142" s="28">
        <f t="shared" si="25"/>
        <v>-0.72886790476017105</v>
      </c>
      <c r="E142" s="28">
        <f t="shared" si="40"/>
        <v>3</v>
      </c>
      <c r="F142" s="28">
        <f t="shared" si="40"/>
        <v>-3</v>
      </c>
      <c r="I142" s="28">
        <v>1</v>
      </c>
      <c r="J142" s="28">
        <f t="shared" si="36"/>
        <v>7</v>
      </c>
      <c r="K142" s="28">
        <f t="shared" si="41"/>
        <v>-5</v>
      </c>
      <c r="X142" s="28"/>
      <c r="Y142" s="28"/>
      <c r="Z142" s="28"/>
      <c r="AA142" s="28"/>
      <c r="AB142" s="28"/>
      <c r="AC142" s="28"/>
    </row>
    <row r="143" spans="1:29">
      <c r="A143" s="28" t="s">
        <v>312</v>
      </c>
      <c r="C143" s="28">
        <v>23.589469999999999</v>
      </c>
      <c r="D143" s="28">
        <f t="shared" si="25"/>
        <v>1.1900632090706891</v>
      </c>
      <c r="E143" s="28">
        <f t="shared" si="40"/>
        <v>3</v>
      </c>
      <c r="F143" s="28">
        <f t="shared" si="40"/>
        <v>-3</v>
      </c>
      <c r="I143" s="28">
        <v>1</v>
      </c>
      <c r="J143" s="28">
        <f t="shared" si="36"/>
        <v>7</v>
      </c>
      <c r="K143" s="28">
        <f t="shared" si="41"/>
        <v>-5</v>
      </c>
      <c r="X143" s="28"/>
      <c r="Y143" s="28"/>
      <c r="Z143" s="28"/>
      <c r="AA143" s="28"/>
      <c r="AB143" s="28"/>
      <c r="AC143" s="28"/>
    </row>
    <row r="144" spans="1:29">
      <c r="A144" s="28" t="s">
        <v>313</v>
      </c>
      <c r="C144" s="28">
        <v>-46.057960000000001</v>
      </c>
      <c r="D144" s="28">
        <f t="shared" si="25"/>
        <v>-2.3335290314418615</v>
      </c>
      <c r="E144" s="28">
        <f t="shared" si="40"/>
        <v>3</v>
      </c>
      <c r="F144" s="28">
        <f t="shared" si="40"/>
        <v>-3</v>
      </c>
      <c r="I144" s="28">
        <v>1</v>
      </c>
      <c r="J144" s="28">
        <f t="shared" si="36"/>
        <v>7</v>
      </c>
      <c r="K144" s="28">
        <f t="shared" si="41"/>
        <v>-5</v>
      </c>
      <c r="X144" s="28"/>
      <c r="Y144" s="28"/>
      <c r="Z144" s="28"/>
      <c r="AA144" s="28"/>
      <c r="AB144" s="28"/>
      <c r="AC144" s="28"/>
    </row>
    <row r="145" spans="1:29">
      <c r="A145" s="28" t="s">
        <v>314</v>
      </c>
      <c r="C145" s="28">
        <v>-21.309290000000001</v>
      </c>
      <c r="D145" s="28">
        <f t="shared" si="25"/>
        <v>-1.0814480634146746</v>
      </c>
      <c r="E145" s="28">
        <f t="shared" si="40"/>
        <v>3</v>
      </c>
      <c r="F145" s="28">
        <f t="shared" si="40"/>
        <v>-3</v>
      </c>
      <c r="I145" s="28">
        <v>1</v>
      </c>
      <c r="J145" s="28">
        <f t="shared" si="36"/>
        <v>7</v>
      </c>
      <c r="K145" s="28">
        <f t="shared" si="41"/>
        <v>-5</v>
      </c>
      <c r="X145" s="28"/>
      <c r="Y145" s="28"/>
      <c r="Z145" s="28"/>
      <c r="AA145" s="28"/>
      <c r="AB145" s="28"/>
      <c r="AC145" s="28"/>
    </row>
    <row r="146" spans="1:29">
      <c r="A146" s="28" t="s">
        <v>315</v>
      </c>
      <c r="B146" s="28">
        <v>1999</v>
      </c>
      <c r="C146" s="28">
        <v>-7.7520740000000004</v>
      </c>
      <c r="D146" s="28">
        <f t="shared" si="25"/>
        <v>-0.39556344282562195</v>
      </c>
      <c r="E146" s="28">
        <f t="shared" si="40"/>
        <v>3</v>
      </c>
      <c r="F146" s="28">
        <f t="shared" si="40"/>
        <v>-3</v>
      </c>
      <c r="I146" s="28">
        <v>1</v>
      </c>
      <c r="J146" s="28">
        <f t="shared" si="36"/>
        <v>7</v>
      </c>
      <c r="K146" s="28">
        <f t="shared" si="41"/>
        <v>-5</v>
      </c>
      <c r="X146" s="28"/>
      <c r="Y146" s="28"/>
      <c r="Z146" s="28"/>
      <c r="AA146" s="28"/>
      <c r="AB146" s="28"/>
      <c r="AC146" s="28"/>
    </row>
    <row r="147" spans="1:29">
      <c r="A147" s="28" t="s">
        <v>316</v>
      </c>
      <c r="C147" s="28">
        <v>-8.3535749999999993</v>
      </c>
      <c r="D147" s="28">
        <f t="shared" si="25"/>
        <v>-0.42599449040714121</v>
      </c>
      <c r="E147" s="28">
        <f t="shared" ref="E147:F162" si="42">E146</f>
        <v>3</v>
      </c>
      <c r="F147" s="28">
        <f t="shared" si="42"/>
        <v>-3</v>
      </c>
      <c r="J147" s="28" t="str">
        <f t="shared" ref="J147:J194" si="43">IF(I147*5,I147*5,"")</f>
        <v/>
      </c>
      <c r="K147" s="28" t="str">
        <f t="shared" si="41"/>
        <v/>
      </c>
      <c r="X147" s="28"/>
      <c r="Y147" s="28"/>
      <c r="Z147" s="28"/>
      <c r="AA147" s="28"/>
      <c r="AB147" s="28"/>
      <c r="AC147" s="28"/>
    </row>
    <row r="148" spans="1:29">
      <c r="A148" s="28" t="s">
        <v>317</v>
      </c>
      <c r="C148" s="28">
        <v>-13.970739999999999</v>
      </c>
      <c r="D148" s="28">
        <f t="shared" si="25"/>
        <v>-0.71017725217851857</v>
      </c>
      <c r="E148" s="28">
        <f t="shared" si="42"/>
        <v>3</v>
      </c>
      <c r="F148" s="28">
        <f t="shared" si="42"/>
        <v>-3</v>
      </c>
      <c r="J148" s="28" t="str">
        <f t="shared" si="43"/>
        <v/>
      </c>
      <c r="K148" s="28" t="str">
        <f t="shared" si="41"/>
        <v/>
      </c>
      <c r="X148" s="28"/>
      <c r="Y148" s="28"/>
      <c r="Z148" s="28"/>
      <c r="AA148" s="28"/>
      <c r="AB148" s="28"/>
      <c r="AC148" s="28"/>
    </row>
    <row r="149" spans="1:29">
      <c r="A149" s="28" t="s">
        <v>318</v>
      </c>
      <c r="C149" s="28">
        <v>-9.5956349999999997</v>
      </c>
      <c r="D149" s="28">
        <f t="shared" si="25"/>
        <v>-0.48883260199648515</v>
      </c>
      <c r="E149" s="28">
        <f t="shared" si="42"/>
        <v>3</v>
      </c>
      <c r="F149" s="28">
        <f t="shared" si="42"/>
        <v>-3</v>
      </c>
      <c r="J149" s="28" t="str">
        <f t="shared" si="43"/>
        <v/>
      </c>
      <c r="K149" s="28" t="str">
        <f t="shared" si="41"/>
        <v/>
      </c>
      <c r="X149" s="28"/>
      <c r="Y149" s="28"/>
      <c r="Z149" s="28"/>
      <c r="AA149" s="28"/>
      <c r="AB149" s="28"/>
      <c r="AC149" s="28"/>
    </row>
    <row r="150" spans="1:29">
      <c r="A150" s="28" t="s">
        <v>319</v>
      </c>
      <c r="C150" s="28">
        <v>22.553239999999999</v>
      </c>
      <c r="D150" s="28">
        <f t="shared" si="25"/>
        <v>1.1376384176981098</v>
      </c>
      <c r="E150" s="28">
        <f t="shared" si="42"/>
        <v>3</v>
      </c>
      <c r="F150" s="28">
        <f t="shared" si="42"/>
        <v>-3</v>
      </c>
      <c r="J150" s="28" t="str">
        <f t="shared" si="43"/>
        <v/>
      </c>
      <c r="K150" s="28" t="str">
        <f t="shared" si="41"/>
        <v/>
      </c>
      <c r="X150" s="28"/>
      <c r="Y150" s="28"/>
      <c r="Z150" s="28"/>
      <c r="AA150" s="28"/>
      <c r="AB150" s="28"/>
      <c r="AC150" s="28"/>
    </row>
    <row r="151" spans="1:29">
      <c r="A151" s="28" t="s">
        <v>320</v>
      </c>
      <c r="C151" s="28">
        <v>-27.349170000000001</v>
      </c>
      <c r="D151" s="28">
        <f t="shared" si="25"/>
        <v>-1.3870167585068975</v>
      </c>
      <c r="E151" s="28">
        <f t="shared" si="42"/>
        <v>3</v>
      </c>
      <c r="F151" s="28">
        <f t="shared" si="42"/>
        <v>-3</v>
      </c>
      <c r="J151" s="28" t="str">
        <f t="shared" si="43"/>
        <v/>
      </c>
      <c r="K151" s="28" t="str">
        <f t="shared" si="41"/>
        <v/>
      </c>
      <c r="X151" s="28"/>
      <c r="Y151" s="28"/>
      <c r="Z151" s="28"/>
      <c r="AA151" s="28"/>
      <c r="AB151" s="28"/>
      <c r="AC151" s="28"/>
    </row>
    <row r="152" spans="1:29">
      <c r="A152" s="28" t="s">
        <v>321</v>
      </c>
      <c r="C152" s="28">
        <v>-14.59468</v>
      </c>
      <c r="D152" s="28">
        <f t="shared" ref="D152:D215" si="44">(C152-$H$5)/$H$4</f>
        <v>-0.7417435302528913</v>
      </c>
      <c r="E152" s="28">
        <f t="shared" si="42"/>
        <v>3</v>
      </c>
      <c r="F152" s="28">
        <f t="shared" si="42"/>
        <v>-3</v>
      </c>
      <c r="J152" s="28" t="str">
        <f t="shared" si="43"/>
        <v/>
      </c>
      <c r="K152" s="28" t="str">
        <f t="shared" si="41"/>
        <v/>
      </c>
      <c r="X152" s="28"/>
      <c r="Y152" s="28"/>
      <c r="Z152" s="28"/>
      <c r="AA152" s="28"/>
      <c r="AB152" s="28"/>
      <c r="AC152" s="28"/>
    </row>
    <row r="153" spans="1:29">
      <c r="A153" s="28" t="s">
        <v>322</v>
      </c>
      <c r="C153" s="28">
        <v>-10.65136</v>
      </c>
      <c r="D153" s="28">
        <f t="shared" si="44"/>
        <v>-0.54224368145936142</v>
      </c>
      <c r="E153" s="28">
        <f t="shared" si="42"/>
        <v>3</v>
      </c>
      <c r="F153" s="28">
        <f t="shared" si="42"/>
        <v>-3</v>
      </c>
      <c r="J153" s="28" t="str">
        <f t="shared" si="43"/>
        <v/>
      </c>
      <c r="K153" s="28" t="str">
        <f t="shared" si="41"/>
        <v/>
      </c>
      <c r="X153" s="28"/>
      <c r="Y153" s="28"/>
      <c r="Z153" s="28"/>
      <c r="AA153" s="28"/>
      <c r="AB153" s="28"/>
      <c r="AC153" s="28"/>
    </row>
    <row r="154" spans="1:29">
      <c r="A154" s="28" t="s">
        <v>323</v>
      </c>
      <c r="C154" s="28">
        <v>-4.9795290000000003</v>
      </c>
      <c r="D154" s="28">
        <f t="shared" si="44"/>
        <v>-0.25529526568725702</v>
      </c>
      <c r="E154" s="28">
        <f t="shared" si="42"/>
        <v>3</v>
      </c>
      <c r="F154" s="28">
        <f t="shared" si="42"/>
        <v>-3</v>
      </c>
      <c r="J154" s="28" t="str">
        <f t="shared" si="43"/>
        <v/>
      </c>
      <c r="K154" s="28" t="str">
        <f t="shared" si="41"/>
        <v/>
      </c>
      <c r="X154" s="28"/>
      <c r="Y154" s="28"/>
      <c r="Z154" s="28"/>
      <c r="AA154" s="28"/>
      <c r="AB154" s="28"/>
      <c r="AC154" s="28"/>
    </row>
    <row r="155" spans="1:29">
      <c r="A155" s="28" t="s">
        <v>324</v>
      </c>
      <c r="C155" s="28">
        <v>1.266054</v>
      </c>
      <c r="D155" s="28">
        <f t="shared" si="44"/>
        <v>6.0680324456946398E-2</v>
      </c>
      <c r="E155" s="28">
        <f t="shared" si="42"/>
        <v>3</v>
      </c>
      <c r="F155" s="28">
        <f t="shared" si="42"/>
        <v>-3</v>
      </c>
      <c r="J155" s="28" t="str">
        <f t="shared" si="43"/>
        <v/>
      </c>
      <c r="K155" s="28" t="str">
        <f t="shared" si="41"/>
        <v/>
      </c>
      <c r="X155" s="28"/>
      <c r="Y155" s="28"/>
      <c r="Z155" s="28"/>
      <c r="AA155" s="28"/>
      <c r="AB155" s="28"/>
      <c r="AC155" s="28"/>
    </row>
    <row r="156" spans="1:29">
      <c r="A156" s="28" t="s">
        <v>325</v>
      </c>
      <c r="C156" s="28">
        <v>-5.9173739999999997</v>
      </c>
      <c r="D156" s="28">
        <f t="shared" si="44"/>
        <v>-0.30274257802603954</v>
      </c>
      <c r="E156" s="28">
        <f t="shared" si="42"/>
        <v>3</v>
      </c>
      <c r="F156" s="28">
        <f t="shared" si="42"/>
        <v>-3</v>
      </c>
      <c r="J156" s="28" t="str">
        <f t="shared" si="43"/>
        <v/>
      </c>
      <c r="K156" s="28" t="str">
        <f t="shared" si="41"/>
        <v/>
      </c>
      <c r="X156" s="28"/>
      <c r="Y156" s="28"/>
      <c r="Z156" s="28"/>
      <c r="AA156" s="28"/>
      <c r="AB156" s="28"/>
      <c r="AC156" s="28"/>
    </row>
    <row r="157" spans="1:29">
      <c r="A157" s="28" t="s">
        <v>326</v>
      </c>
      <c r="C157" s="28">
        <v>-2.441513</v>
      </c>
      <c r="D157" s="28">
        <f t="shared" si="44"/>
        <v>-0.1268923442313368</v>
      </c>
      <c r="E157" s="28">
        <f t="shared" si="42"/>
        <v>3</v>
      </c>
      <c r="F157" s="28">
        <f t="shared" si="42"/>
        <v>-3</v>
      </c>
      <c r="J157" s="28" t="str">
        <f t="shared" si="43"/>
        <v/>
      </c>
      <c r="K157" s="28" t="str">
        <f t="shared" si="41"/>
        <v/>
      </c>
      <c r="X157" s="28"/>
      <c r="Y157" s="28"/>
      <c r="Z157" s="28"/>
      <c r="AA157" s="28"/>
      <c r="AB157" s="28"/>
      <c r="AC157" s="28"/>
    </row>
    <row r="158" spans="1:29">
      <c r="A158" s="28" t="s">
        <v>327</v>
      </c>
      <c r="B158" s="28">
        <v>2000</v>
      </c>
      <c r="C158" s="28">
        <v>-13.52664</v>
      </c>
      <c r="D158" s="28">
        <f t="shared" si="44"/>
        <v>-0.68770941217334369</v>
      </c>
      <c r="E158" s="28">
        <f t="shared" si="42"/>
        <v>3</v>
      </c>
      <c r="F158" s="28">
        <f t="shared" si="42"/>
        <v>-3</v>
      </c>
      <c r="J158" s="28" t="str">
        <f t="shared" si="43"/>
        <v/>
      </c>
      <c r="K158" s="28" t="str">
        <f t="shared" si="41"/>
        <v/>
      </c>
      <c r="X158" s="28"/>
      <c r="Y158" s="28"/>
      <c r="Z158" s="28"/>
      <c r="AA158" s="28"/>
      <c r="AB158" s="28"/>
      <c r="AC158" s="28"/>
    </row>
    <row r="159" spans="1:29">
      <c r="A159" s="28" t="s">
        <v>328</v>
      </c>
      <c r="C159" s="28">
        <v>-13.259209999999999</v>
      </c>
      <c r="D159" s="28">
        <f t="shared" si="44"/>
        <v>-0.6741796340770051</v>
      </c>
      <c r="E159" s="28">
        <f t="shared" si="42"/>
        <v>3</v>
      </c>
      <c r="F159" s="28">
        <f t="shared" si="42"/>
        <v>-3</v>
      </c>
      <c r="J159" s="28" t="str">
        <f t="shared" si="43"/>
        <v/>
      </c>
      <c r="K159" s="28" t="str">
        <f t="shared" si="41"/>
        <v/>
      </c>
      <c r="X159" s="28"/>
      <c r="Y159" s="28"/>
      <c r="Z159" s="28"/>
      <c r="AA159" s="28"/>
      <c r="AB159" s="28"/>
      <c r="AC159" s="28"/>
    </row>
    <row r="160" spans="1:29">
      <c r="A160" s="28" t="s">
        <v>329</v>
      </c>
      <c r="C160" s="28">
        <v>-5.7705659999999996</v>
      </c>
      <c r="D160" s="28">
        <f t="shared" si="44"/>
        <v>-0.29531528990291472</v>
      </c>
      <c r="E160" s="28">
        <f t="shared" si="42"/>
        <v>3</v>
      </c>
      <c r="F160" s="28">
        <f t="shared" si="42"/>
        <v>-3</v>
      </c>
      <c r="J160" s="28" t="str">
        <f t="shared" si="43"/>
        <v/>
      </c>
      <c r="K160" s="28" t="str">
        <f t="shared" si="41"/>
        <v/>
      </c>
      <c r="X160" s="28"/>
      <c r="Y160" s="28"/>
      <c r="Z160" s="28"/>
      <c r="AA160" s="28"/>
      <c r="AB160" s="28"/>
      <c r="AC160" s="28"/>
    </row>
    <row r="161" spans="1:29">
      <c r="A161" s="28" t="s">
        <v>330</v>
      </c>
      <c r="C161" s="28">
        <v>14.89588</v>
      </c>
      <c r="D161" s="28">
        <f t="shared" si="44"/>
        <v>0.75023841917969813</v>
      </c>
      <c r="E161" s="28">
        <f t="shared" si="42"/>
        <v>3</v>
      </c>
      <c r="F161" s="28">
        <f t="shared" si="42"/>
        <v>-3</v>
      </c>
      <c r="J161" s="28" t="str">
        <f t="shared" si="43"/>
        <v/>
      </c>
      <c r="K161" s="28" t="str">
        <f t="shared" si="41"/>
        <v/>
      </c>
      <c r="X161" s="28"/>
      <c r="Y161" s="28"/>
      <c r="Z161" s="28"/>
      <c r="AA161" s="28"/>
      <c r="AB161" s="28"/>
      <c r="AC161" s="28"/>
    </row>
    <row r="162" spans="1:29">
      <c r="A162" s="28" t="s">
        <v>331</v>
      </c>
      <c r="C162" s="28">
        <v>-9.7757199999999997</v>
      </c>
      <c r="D162" s="28">
        <f t="shared" si="44"/>
        <v>-0.49794343506861294</v>
      </c>
      <c r="E162" s="28">
        <f t="shared" si="42"/>
        <v>3</v>
      </c>
      <c r="F162" s="28">
        <f t="shared" si="42"/>
        <v>-3</v>
      </c>
      <c r="J162" s="28" t="str">
        <f t="shared" si="43"/>
        <v/>
      </c>
      <c r="K162" s="28" t="str">
        <f t="shared" si="41"/>
        <v/>
      </c>
      <c r="X162" s="28"/>
      <c r="Y162" s="28"/>
      <c r="Z162" s="28"/>
      <c r="AA162" s="28"/>
      <c r="AB162" s="28"/>
      <c r="AC162" s="28"/>
    </row>
    <row r="163" spans="1:29">
      <c r="A163" s="28" t="s">
        <v>332</v>
      </c>
      <c r="C163" s="28">
        <v>65.152090000000001</v>
      </c>
      <c r="D163" s="28">
        <f t="shared" si="44"/>
        <v>3.292792991452778</v>
      </c>
      <c r="E163" s="28">
        <f t="shared" ref="E163:F178" si="45">E162</f>
        <v>3</v>
      </c>
      <c r="F163" s="28">
        <f t="shared" si="45"/>
        <v>-3</v>
      </c>
      <c r="J163" s="28" t="str">
        <f t="shared" si="43"/>
        <v/>
      </c>
      <c r="K163" s="28" t="str">
        <f t="shared" si="41"/>
        <v/>
      </c>
      <c r="X163" s="28"/>
      <c r="Y163" s="28"/>
      <c r="Z163" s="28"/>
      <c r="AA163" s="28"/>
      <c r="AB163" s="28"/>
      <c r="AC163" s="28"/>
    </row>
    <row r="164" spans="1:29">
      <c r="A164" s="28" t="s">
        <v>333</v>
      </c>
      <c r="C164" s="28">
        <v>-42.297420000000002</v>
      </c>
      <c r="D164" s="28">
        <f t="shared" si="44"/>
        <v>-2.143276360752691</v>
      </c>
      <c r="E164" s="28">
        <f t="shared" si="45"/>
        <v>3</v>
      </c>
      <c r="F164" s="28">
        <f t="shared" si="45"/>
        <v>-3</v>
      </c>
      <c r="J164" s="28" t="str">
        <f t="shared" si="43"/>
        <v/>
      </c>
      <c r="K164" s="28" t="str">
        <f t="shared" si="41"/>
        <v/>
      </c>
      <c r="X164" s="28"/>
      <c r="Y164" s="28"/>
      <c r="Z164" s="28"/>
      <c r="AA164" s="28"/>
      <c r="AB164" s="28"/>
      <c r="AC164" s="28"/>
    </row>
    <row r="165" spans="1:29">
      <c r="A165" s="28" t="s">
        <v>334</v>
      </c>
      <c r="C165" s="28">
        <v>-16.111190000000001</v>
      </c>
      <c r="D165" s="28">
        <f t="shared" si="44"/>
        <v>-0.81846657471640827</v>
      </c>
      <c r="E165" s="28">
        <f t="shared" si="45"/>
        <v>3</v>
      </c>
      <c r="F165" s="28">
        <f t="shared" si="45"/>
        <v>-3</v>
      </c>
      <c r="J165" s="28" t="str">
        <f t="shared" si="43"/>
        <v/>
      </c>
      <c r="K165" s="28" t="str">
        <f t="shared" si="41"/>
        <v/>
      </c>
      <c r="X165" s="28"/>
      <c r="Y165" s="28"/>
      <c r="Z165" s="28"/>
      <c r="AA165" s="28"/>
      <c r="AB165" s="28"/>
      <c r="AC165" s="28"/>
    </row>
    <row r="166" spans="1:29">
      <c r="A166" s="28" t="s">
        <v>335</v>
      </c>
      <c r="C166" s="28">
        <v>-17.350580000000001</v>
      </c>
      <c r="D166" s="28">
        <f t="shared" si="44"/>
        <v>-0.88116960606973826</v>
      </c>
      <c r="E166" s="28">
        <f t="shared" si="45"/>
        <v>3</v>
      </c>
      <c r="F166" s="28">
        <f t="shared" si="45"/>
        <v>-3</v>
      </c>
      <c r="J166" s="28" t="str">
        <f t="shared" si="43"/>
        <v/>
      </c>
      <c r="K166" s="28" t="str">
        <f t="shared" si="41"/>
        <v/>
      </c>
      <c r="X166" s="28"/>
      <c r="Y166" s="28"/>
      <c r="Z166" s="28"/>
      <c r="AA166" s="28"/>
      <c r="AB166" s="28"/>
      <c r="AC166" s="28"/>
    </row>
    <row r="167" spans="1:29">
      <c r="A167" s="28" t="s">
        <v>336</v>
      </c>
      <c r="C167" s="28">
        <v>-7.985379</v>
      </c>
      <c r="D167" s="28">
        <f t="shared" si="44"/>
        <v>-0.40736677408526467</v>
      </c>
      <c r="E167" s="28">
        <f t="shared" si="45"/>
        <v>3</v>
      </c>
      <c r="F167" s="28">
        <f t="shared" si="45"/>
        <v>-3</v>
      </c>
      <c r="J167" s="28" t="str">
        <f t="shared" si="43"/>
        <v/>
      </c>
      <c r="K167" s="28" t="str">
        <f t="shared" si="41"/>
        <v/>
      </c>
      <c r="X167" s="28"/>
      <c r="Y167" s="28"/>
      <c r="Z167" s="28"/>
      <c r="AA167" s="28"/>
      <c r="AB167" s="28"/>
      <c r="AC167" s="28"/>
    </row>
    <row r="168" spans="1:29">
      <c r="A168" s="28" t="s">
        <v>337</v>
      </c>
      <c r="C168" s="28">
        <v>12.82677</v>
      </c>
      <c r="D168" s="28">
        <f t="shared" si="44"/>
        <v>0.6455583191276657</v>
      </c>
      <c r="E168" s="28">
        <f t="shared" si="45"/>
        <v>3</v>
      </c>
      <c r="F168" s="28">
        <f t="shared" si="45"/>
        <v>-3</v>
      </c>
      <c r="J168" s="28" t="str">
        <f t="shared" si="43"/>
        <v/>
      </c>
      <c r="K168" s="28" t="str">
        <f t="shared" si="41"/>
        <v/>
      </c>
      <c r="X168" s="28"/>
      <c r="Y168" s="28"/>
      <c r="Z168" s="28"/>
      <c r="AA168" s="28"/>
      <c r="AB168" s="28"/>
      <c r="AC168" s="28"/>
    </row>
    <row r="169" spans="1:29">
      <c r="A169" s="28" t="s">
        <v>338</v>
      </c>
      <c r="C169" s="28">
        <v>26.78632</v>
      </c>
      <c r="D169" s="28">
        <f t="shared" si="44"/>
        <v>1.3517977605693237</v>
      </c>
      <c r="E169" s="28">
        <f t="shared" si="45"/>
        <v>3</v>
      </c>
      <c r="F169" s="28">
        <f t="shared" si="45"/>
        <v>-3</v>
      </c>
      <c r="I169" s="28">
        <v>1</v>
      </c>
      <c r="J169" s="28">
        <f>IF(I169*7,I169*7,"")</f>
        <v>7</v>
      </c>
      <c r="K169" s="28">
        <f t="shared" si="41"/>
        <v>-5</v>
      </c>
      <c r="X169" s="28"/>
      <c r="Y169" s="28"/>
      <c r="Z169" s="28"/>
      <c r="AA169" s="28"/>
      <c r="AB169" s="28"/>
      <c r="AC169" s="28"/>
    </row>
    <row r="170" spans="1:29">
      <c r="A170" s="28" t="s">
        <v>339</v>
      </c>
      <c r="B170" s="28">
        <v>2001</v>
      </c>
      <c r="C170" s="28">
        <v>13.34169</v>
      </c>
      <c r="D170" s="28">
        <f t="shared" si="44"/>
        <v>0.67160907385737678</v>
      </c>
      <c r="E170" s="28">
        <f t="shared" si="45"/>
        <v>3</v>
      </c>
      <c r="F170" s="28">
        <f t="shared" si="45"/>
        <v>-3</v>
      </c>
      <c r="I170" s="28">
        <v>1</v>
      </c>
      <c r="J170" s="28">
        <f t="shared" ref="J170:J182" si="46">IF(I170*7,I170*7,"")</f>
        <v>7</v>
      </c>
      <c r="K170" s="28">
        <f t="shared" si="41"/>
        <v>-5</v>
      </c>
      <c r="X170" s="28"/>
      <c r="Y170" s="28"/>
      <c r="Z170" s="28"/>
      <c r="AA170" s="28"/>
      <c r="AB170" s="28"/>
      <c r="AC170" s="28"/>
    </row>
    <row r="171" spans="1:29">
      <c r="A171" s="28" t="s">
        <v>340</v>
      </c>
      <c r="C171" s="28">
        <v>31.55782</v>
      </c>
      <c r="D171" s="28">
        <f t="shared" si="44"/>
        <v>1.5931967666145668</v>
      </c>
      <c r="E171" s="28">
        <f t="shared" si="45"/>
        <v>3</v>
      </c>
      <c r="F171" s="28">
        <f t="shared" si="45"/>
        <v>-3</v>
      </c>
      <c r="I171" s="28">
        <v>1</v>
      </c>
      <c r="J171" s="28">
        <f t="shared" si="46"/>
        <v>7</v>
      </c>
      <c r="K171" s="28">
        <f t="shared" si="41"/>
        <v>-5</v>
      </c>
      <c r="X171" s="28"/>
      <c r="Y171" s="28"/>
      <c r="Z171" s="28"/>
      <c r="AA171" s="28"/>
      <c r="AB171" s="28"/>
      <c r="AC171" s="28"/>
    </row>
    <row r="172" spans="1:29">
      <c r="A172" s="28" t="s">
        <v>341</v>
      </c>
      <c r="C172" s="28">
        <v>36.861150000000002</v>
      </c>
      <c r="D172" s="28">
        <f t="shared" si="44"/>
        <v>1.8615020355509428</v>
      </c>
      <c r="E172" s="28">
        <f t="shared" si="45"/>
        <v>3</v>
      </c>
      <c r="F172" s="28">
        <f t="shared" si="45"/>
        <v>-3</v>
      </c>
      <c r="I172" s="28">
        <v>1</v>
      </c>
      <c r="J172" s="28">
        <f t="shared" si="46"/>
        <v>7</v>
      </c>
      <c r="K172" s="28">
        <f t="shared" si="41"/>
        <v>-5</v>
      </c>
      <c r="X172" s="28"/>
      <c r="Y172" s="28"/>
      <c r="Z172" s="28"/>
      <c r="AA172" s="28"/>
      <c r="AB172" s="28"/>
      <c r="AC172" s="28"/>
    </row>
    <row r="173" spans="1:29">
      <c r="A173" s="28" t="s">
        <v>342</v>
      </c>
      <c r="C173" s="28">
        <v>-0.54428560000000004</v>
      </c>
      <c r="D173" s="28">
        <f t="shared" si="44"/>
        <v>-3.0908102671701347E-2</v>
      </c>
      <c r="E173" s="28">
        <f t="shared" si="45"/>
        <v>3</v>
      </c>
      <c r="F173" s="28">
        <f t="shared" si="45"/>
        <v>-3</v>
      </c>
      <c r="I173" s="28">
        <v>1</v>
      </c>
      <c r="J173" s="28">
        <f t="shared" si="46"/>
        <v>7</v>
      </c>
      <c r="K173" s="28">
        <f t="shared" si="41"/>
        <v>-5</v>
      </c>
      <c r="X173" s="28"/>
      <c r="Y173" s="28"/>
      <c r="Z173" s="28"/>
      <c r="AA173" s="28"/>
      <c r="AB173" s="28"/>
      <c r="AC173" s="28"/>
    </row>
    <row r="174" spans="1:29">
      <c r="A174" s="28" t="s">
        <v>343</v>
      </c>
      <c r="C174" s="28">
        <v>-40.86983</v>
      </c>
      <c r="D174" s="28">
        <f t="shared" si="44"/>
        <v>-2.0710519434750783</v>
      </c>
      <c r="E174" s="28">
        <f t="shared" si="45"/>
        <v>3</v>
      </c>
      <c r="F174" s="28">
        <f t="shared" si="45"/>
        <v>-3</v>
      </c>
      <c r="I174" s="28">
        <v>1</v>
      </c>
      <c r="J174" s="28">
        <f t="shared" si="46"/>
        <v>7</v>
      </c>
      <c r="K174" s="28">
        <f t="shared" si="41"/>
        <v>-5</v>
      </c>
      <c r="X174" s="28"/>
      <c r="Y174" s="28"/>
      <c r="Z174" s="28"/>
      <c r="AA174" s="28"/>
      <c r="AB174" s="28"/>
      <c r="AC174" s="28"/>
    </row>
    <row r="175" spans="1:29">
      <c r="A175" s="28" t="s">
        <v>344</v>
      </c>
      <c r="C175" s="28">
        <v>-10.44821</v>
      </c>
      <c r="D175" s="28">
        <f t="shared" si="44"/>
        <v>-0.53196594739709779</v>
      </c>
      <c r="E175" s="28">
        <f t="shared" si="45"/>
        <v>3</v>
      </c>
      <c r="F175" s="28">
        <f t="shared" si="45"/>
        <v>-3</v>
      </c>
      <c r="I175" s="28">
        <v>1</v>
      </c>
      <c r="J175" s="28">
        <f t="shared" si="46"/>
        <v>7</v>
      </c>
      <c r="K175" s="28">
        <f t="shared" si="41"/>
        <v>-5</v>
      </c>
      <c r="X175" s="28"/>
      <c r="Y175" s="28"/>
      <c r="Z175" s="28"/>
      <c r="AA175" s="28"/>
      <c r="AB175" s="28"/>
      <c r="AC175" s="28"/>
    </row>
    <row r="176" spans="1:29">
      <c r="A176" s="28" t="s">
        <v>345</v>
      </c>
      <c r="C176" s="28">
        <v>36.797969999999999</v>
      </c>
      <c r="D176" s="28">
        <f t="shared" si="44"/>
        <v>1.8583056425504316</v>
      </c>
      <c r="E176" s="28">
        <f t="shared" si="45"/>
        <v>3</v>
      </c>
      <c r="F176" s="28">
        <f t="shared" si="45"/>
        <v>-3</v>
      </c>
      <c r="I176" s="28">
        <v>1</v>
      </c>
      <c r="J176" s="28">
        <f t="shared" si="46"/>
        <v>7</v>
      </c>
      <c r="K176" s="28">
        <f t="shared" si="41"/>
        <v>-5</v>
      </c>
      <c r="X176" s="28"/>
      <c r="Y176" s="28"/>
      <c r="Z176" s="28"/>
      <c r="AA176" s="28"/>
      <c r="AB176" s="28"/>
      <c r="AC176" s="28"/>
    </row>
    <row r="177" spans="1:29">
      <c r="A177" s="28" t="s">
        <v>346</v>
      </c>
      <c r="C177" s="28">
        <v>-16.92802</v>
      </c>
      <c r="D177" s="28">
        <f t="shared" si="44"/>
        <v>-0.85979151448544022</v>
      </c>
      <c r="E177" s="28">
        <f t="shared" si="45"/>
        <v>3</v>
      </c>
      <c r="F177" s="28">
        <f t="shared" si="45"/>
        <v>-3</v>
      </c>
      <c r="I177" s="28">
        <v>1</v>
      </c>
      <c r="J177" s="28">
        <f t="shared" si="46"/>
        <v>7</v>
      </c>
      <c r="K177" s="28">
        <f t="shared" si="41"/>
        <v>-5</v>
      </c>
      <c r="X177" s="28"/>
      <c r="Y177" s="28"/>
      <c r="Z177" s="28"/>
      <c r="AA177" s="28"/>
      <c r="AB177" s="28"/>
      <c r="AC177" s="28"/>
    </row>
    <row r="178" spans="1:29">
      <c r="A178" s="28" t="s">
        <v>347</v>
      </c>
      <c r="C178" s="28">
        <v>-0.30277880000000001</v>
      </c>
      <c r="D178" s="28">
        <f t="shared" si="44"/>
        <v>-1.8689827187437009E-2</v>
      </c>
      <c r="E178" s="28">
        <f t="shared" si="45"/>
        <v>3</v>
      </c>
      <c r="F178" s="28">
        <f t="shared" si="45"/>
        <v>-3</v>
      </c>
      <c r="I178" s="28">
        <v>1</v>
      </c>
      <c r="J178" s="28">
        <f t="shared" si="46"/>
        <v>7</v>
      </c>
      <c r="K178" s="28">
        <f t="shared" si="41"/>
        <v>-5</v>
      </c>
      <c r="X178" s="28"/>
      <c r="Y178" s="28"/>
      <c r="Z178" s="28"/>
      <c r="AA178" s="28"/>
      <c r="AB178" s="28"/>
      <c r="AC178" s="28"/>
    </row>
    <row r="179" spans="1:29">
      <c r="A179" s="28" t="s">
        <v>348</v>
      </c>
      <c r="C179" s="28">
        <v>-16.735620000000001</v>
      </c>
      <c r="D179" s="28">
        <f t="shared" si="44"/>
        <v>-0.8500576427966412</v>
      </c>
      <c r="E179" s="28">
        <f t="shared" ref="E179:F194" si="47">E178</f>
        <v>3</v>
      </c>
      <c r="F179" s="28">
        <f t="shared" si="47"/>
        <v>-3</v>
      </c>
      <c r="I179" s="28">
        <v>1</v>
      </c>
      <c r="J179" s="28">
        <f t="shared" si="46"/>
        <v>7</v>
      </c>
      <c r="K179" s="28">
        <f t="shared" si="41"/>
        <v>-5</v>
      </c>
      <c r="X179" s="28"/>
      <c r="Y179" s="28"/>
      <c r="Z179" s="28"/>
      <c r="AA179" s="28"/>
      <c r="AB179" s="28"/>
      <c r="AC179" s="28"/>
    </row>
    <row r="180" spans="1:29">
      <c r="A180" s="28" t="s">
        <v>349</v>
      </c>
      <c r="C180" s="28">
        <v>-10.63029</v>
      </c>
      <c r="D180" s="28">
        <f t="shared" si="44"/>
        <v>-0.54117771120737079</v>
      </c>
      <c r="E180" s="28">
        <f t="shared" si="47"/>
        <v>3</v>
      </c>
      <c r="F180" s="28">
        <f t="shared" si="47"/>
        <v>-3</v>
      </c>
      <c r="I180" s="28">
        <v>1</v>
      </c>
      <c r="J180" s="28">
        <f t="shared" si="46"/>
        <v>7</v>
      </c>
      <c r="K180" s="28">
        <f t="shared" si="41"/>
        <v>-5</v>
      </c>
      <c r="X180" s="28"/>
      <c r="Y180" s="28"/>
      <c r="Z180" s="28"/>
      <c r="AA180" s="28"/>
      <c r="AB180" s="28"/>
      <c r="AC180" s="28"/>
    </row>
    <row r="181" spans="1:29">
      <c r="A181" s="28" t="s">
        <v>350</v>
      </c>
      <c r="C181" s="28">
        <v>11.43867</v>
      </c>
      <c r="D181" s="28">
        <f t="shared" si="44"/>
        <v>0.57533177395499424</v>
      </c>
      <c r="E181" s="28">
        <f t="shared" si="47"/>
        <v>3</v>
      </c>
      <c r="F181" s="28">
        <f t="shared" si="47"/>
        <v>-3</v>
      </c>
      <c r="I181" s="28">
        <v>1</v>
      </c>
      <c r="J181" s="28">
        <f t="shared" si="46"/>
        <v>7</v>
      </c>
      <c r="K181" s="28">
        <f t="shared" si="41"/>
        <v>-5</v>
      </c>
      <c r="X181" s="28"/>
      <c r="Y181" s="28"/>
      <c r="Z181" s="28"/>
      <c r="AA181" s="28"/>
      <c r="AB181" s="28"/>
      <c r="AC181" s="28"/>
    </row>
    <row r="182" spans="1:29">
      <c r="A182" s="28" t="s">
        <v>351</v>
      </c>
      <c r="B182" s="28">
        <v>2002</v>
      </c>
      <c r="C182" s="28">
        <v>4.820621</v>
      </c>
      <c r="D182" s="28">
        <f t="shared" si="44"/>
        <v>0.24051244029498919</v>
      </c>
      <c r="E182" s="28">
        <f t="shared" si="47"/>
        <v>3</v>
      </c>
      <c r="F182" s="28">
        <f t="shared" si="47"/>
        <v>-3</v>
      </c>
      <c r="I182" s="28">
        <v>1</v>
      </c>
      <c r="J182" s="28">
        <f t="shared" si="46"/>
        <v>7</v>
      </c>
      <c r="K182" s="28">
        <f t="shared" si="41"/>
        <v>-5</v>
      </c>
      <c r="X182" s="28"/>
      <c r="Y182" s="28"/>
      <c r="Z182" s="28"/>
      <c r="AA182" s="28"/>
      <c r="AB182" s="28"/>
      <c r="AC182" s="28"/>
    </row>
    <row r="183" spans="1:29">
      <c r="A183" s="28" t="s">
        <v>352</v>
      </c>
      <c r="C183" s="28">
        <v>25.272680000000001</v>
      </c>
      <c r="D183" s="28">
        <f t="shared" si="44"/>
        <v>1.2752199147115597</v>
      </c>
      <c r="E183" s="28">
        <f t="shared" si="47"/>
        <v>3</v>
      </c>
      <c r="F183" s="28">
        <f t="shared" si="47"/>
        <v>-3</v>
      </c>
      <c r="J183" s="28" t="str">
        <f t="shared" si="43"/>
        <v/>
      </c>
      <c r="K183" s="28" t="str">
        <f t="shared" si="41"/>
        <v/>
      </c>
      <c r="X183" s="28"/>
      <c r="Y183" s="28"/>
      <c r="Z183" s="28"/>
      <c r="AA183" s="28"/>
      <c r="AB183" s="28"/>
      <c r="AC183" s="28"/>
    </row>
    <row r="184" spans="1:29">
      <c r="A184" s="28" t="s">
        <v>353</v>
      </c>
      <c r="C184" s="28">
        <v>-34.105699999999999</v>
      </c>
      <c r="D184" s="28">
        <f t="shared" si="44"/>
        <v>-1.7288421019659492</v>
      </c>
      <c r="E184" s="28">
        <f t="shared" si="47"/>
        <v>3</v>
      </c>
      <c r="F184" s="28">
        <f t="shared" si="47"/>
        <v>-3</v>
      </c>
      <c r="J184" s="28" t="str">
        <f t="shared" si="43"/>
        <v/>
      </c>
      <c r="K184" s="28" t="str">
        <f t="shared" si="41"/>
        <v/>
      </c>
      <c r="X184" s="28"/>
      <c r="Y184" s="28"/>
      <c r="Z184" s="28"/>
      <c r="AA184" s="28"/>
      <c r="AB184" s="28"/>
      <c r="AC184" s="28"/>
    </row>
    <row r="185" spans="1:29">
      <c r="A185" s="28" t="s">
        <v>354</v>
      </c>
      <c r="C185" s="28">
        <v>-13.118499999999999</v>
      </c>
      <c r="D185" s="28">
        <f t="shared" si="44"/>
        <v>-0.66706085504721857</v>
      </c>
      <c r="E185" s="28">
        <f t="shared" si="47"/>
        <v>3</v>
      </c>
      <c r="F185" s="28">
        <f t="shared" si="47"/>
        <v>-3</v>
      </c>
      <c r="J185" s="28" t="str">
        <f t="shared" si="43"/>
        <v/>
      </c>
      <c r="K185" s="28" t="str">
        <f t="shared" si="41"/>
        <v/>
      </c>
      <c r="X185" s="28"/>
      <c r="Y185" s="28"/>
      <c r="Z185" s="28"/>
      <c r="AA185" s="28"/>
      <c r="AB185" s="28"/>
      <c r="AC185" s="28"/>
    </row>
    <row r="186" spans="1:29">
      <c r="A186" s="28" t="s">
        <v>355</v>
      </c>
      <c r="C186" s="28">
        <v>-0.1334767</v>
      </c>
      <c r="D186" s="28">
        <f t="shared" si="44"/>
        <v>-1.0124520960595903E-2</v>
      </c>
      <c r="E186" s="28">
        <f t="shared" si="47"/>
        <v>3</v>
      </c>
      <c r="F186" s="28">
        <f t="shared" si="47"/>
        <v>-3</v>
      </c>
      <c r="J186" s="28" t="str">
        <f t="shared" si="43"/>
        <v/>
      </c>
      <c r="K186" s="28" t="str">
        <f t="shared" si="41"/>
        <v/>
      </c>
      <c r="X186" s="28"/>
      <c r="Y186" s="28"/>
      <c r="Z186" s="28"/>
      <c r="AA186" s="28"/>
      <c r="AB186" s="28"/>
      <c r="AC186" s="28"/>
    </row>
    <row r="187" spans="1:29">
      <c r="A187" s="28" t="s">
        <v>356</v>
      </c>
      <c r="C187" s="28">
        <v>-3.8028089999999999</v>
      </c>
      <c r="D187" s="28">
        <f t="shared" si="44"/>
        <v>-0.19576282549160404</v>
      </c>
      <c r="E187" s="28">
        <f t="shared" si="47"/>
        <v>3</v>
      </c>
      <c r="F187" s="28">
        <f t="shared" si="47"/>
        <v>-3</v>
      </c>
      <c r="J187" s="28" t="str">
        <f t="shared" si="43"/>
        <v/>
      </c>
      <c r="K187" s="28" t="str">
        <f t="shared" si="41"/>
        <v/>
      </c>
      <c r="X187" s="28"/>
      <c r="Y187" s="28"/>
      <c r="Z187" s="28"/>
      <c r="AA187" s="28"/>
      <c r="AB187" s="28"/>
      <c r="AC187" s="28"/>
    </row>
    <row r="188" spans="1:29">
      <c r="A188" s="28" t="s">
        <v>357</v>
      </c>
      <c r="C188" s="28">
        <v>-6.3030660000000003</v>
      </c>
      <c r="D188" s="28">
        <f t="shared" si="44"/>
        <v>-0.32225544933267308</v>
      </c>
      <c r="E188" s="28">
        <f t="shared" si="47"/>
        <v>3</v>
      </c>
      <c r="F188" s="28">
        <f t="shared" si="47"/>
        <v>-3</v>
      </c>
      <c r="J188" s="28" t="str">
        <f t="shared" si="43"/>
        <v/>
      </c>
      <c r="K188" s="28" t="str">
        <f t="shared" si="41"/>
        <v/>
      </c>
      <c r="X188" s="28"/>
      <c r="Y188" s="28"/>
      <c r="Z188" s="28"/>
      <c r="AA188" s="28"/>
      <c r="AB188" s="28"/>
      <c r="AC188" s="28"/>
    </row>
    <row r="189" spans="1:29">
      <c r="A189" s="28" t="s">
        <v>358</v>
      </c>
      <c r="C189" s="28">
        <v>14.017860000000001</v>
      </c>
      <c r="D189" s="28">
        <f t="shared" si="44"/>
        <v>0.70581776418905706</v>
      </c>
      <c r="E189" s="28">
        <f t="shared" si="47"/>
        <v>3</v>
      </c>
      <c r="F189" s="28">
        <f t="shared" si="47"/>
        <v>-3</v>
      </c>
      <c r="J189" s="28" t="str">
        <f t="shared" si="43"/>
        <v/>
      </c>
      <c r="K189" s="28" t="str">
        <f t="shared" si="41"/>
        <v/>
      </c>
      <c r="X189" s="28"/>
      <c r="Y189" s="28"/>
      <c r="Z189" s="28"/>
      <c r="AA189" s="28"/>
      <c r="AB189" s="28"/>
      <c r="AC189" s="28"/>
    </row>
    <row r="190" spans="1:29">
      <c r="A190" s="28" t="s">
        <v>359</v>
      </c>
      <c r="C190" s="28">
        <v>14.63415</v>
      </c>
      <c r="D190" s="28">
        <f t="shared" si="44"/>
        <v>0.7369970146209176</v>
      </c>
      <c r="E190" s="28">
        <f t="shared" si="47"/>
        <v>3</v>
      </c>
      <c r="F190" s="28">
        <f t="shared" si="47"/>
        <v>-3</v>
      </c>
      <c r="J190" s="28" t="str">
        <f t="shared" si="43"/>
        <v/>
      </c>
      <c r="K190" s="28" t="str">
        <f t="shared" si="41"/>
        <v/>
      </c>
      <c r="X190" s="28"/>
      <c r="Y190" s="28"/>
      <c r="Z190" s="28"/>
      <c r="AA190" s="28"/>
      <c r="AB190" s="28"/>
      <c r="AC190" s="28"/>
    </row>
    <row r="191" spans="1:29">
      <c r="A191" s="28" t="s">
        <v>360</v>
      </c>
      <c r="C191" s="28">
        <v>39.150080000000003</v>
      </c>
      <c r="D191" s="28">
        <f t="shared" si="44"/>
        <v>1.9773032357829743</v>
      </c>
      <c r="E191" s="28">
        <f t="shared" si="47"/>
        <v>3</v>
      </c>
      <c r="F191" s="28">
        <f t="shared" si="47"/>
        <v>-3</v>
      </c>
      <c r="J191" s="28" t="str">
        <f t="shared" si="43"/>
        <v/>
      </c>
      <c r="K191" s="28" t="str">
        <f t="shared" si="41"/>
        <v/>
      </c>
      <c r="X191" s="28"/>
      <c r="Y191" s="28"/>
      <c r="Z191" s="28"/>
      <c r="AA191" s="28"/>
      <c r="AB191" s="28"/>
      <c r="AC191" s="28"/>
    </row>
    <row r="192" spans="1:29">
      <c r="A192" s="28" t="s">
        <v>361</v>
      </c>
      <c r="C192" s="28">
        <v>-20.090479999999999</v>
      </c>
      <c r="D192" s="28">
        <f t="shared" si="44"/>
        <v>-1.019786212307475</v>
      </c>
      <c r="E192" s="28">
        <f t="shared" si="47"/>
        <v>3</v>
      </c>
      <c r="F192" s="28">
        <f t="shared" si="47"/>
        <v>-3</v>
      </c>
      <c r="J192" s="28" t="str">
        <f t="shared" si="43"/>
        <v/>
      </c>
      <c r="K192" s="28" t="str">
        <f t="shared" si="41"/>
        <v/>
      </c>
      <c r="X192" s="28"/>
      <c r="Y192" s="28"/>
      <c r="Z192" s="28"/>
      <c r="AA192" s="28"/>
      <c r="AB192" s="28"/>
      <c r="AC192" s="28"/>
    </row>
    <row r="193" spans="1:29">
      <c r="A193" s="28" t="s">
        <v>362</v>
      </c>
      <c r="C193" s="28">
        <v>-7.6758810000000004</v>
      </c>
      <c r="D193" s="28">
        <f t="shared" si="44"/>
        <v>-0.39170869809805092</v>
      </c>
      <c r="E193" s="28">
        <f t="shared" si="47"/>
        <v>3</v>
      </c>
      <c r="F193" s="28">
        <f t="shared" si="47"/>
        <v>-3</v>
      </c>
      <c r="J193" s="28" t="str">
        <f t="shared" si="43"/>
        <v/>
      </c>
      <c r="K193" s="28" t="str">
        <f t="shared" si="41"/>
        <v/>
      </c>
      <c r="X193" s="28"/>
      <c r="Y193" s="28"/>
      <c r="Z193" s="28"/>
      <c r="AA193" s="28"/>
      <c r="AB193" s="28"/>
      <c r="AC193" s="28"/>
    </row>
    <row r="194" spans="1:29">
      <c r="A194" s="28" t="s">
        <v>363</v>
      </c>
      <c r="B194" s="28">
        <v>2003</v>
      </c>
      <c r="C194" s="28">
        <v>-10.209300000000001</v>
      </c>
      <c r="D194" s="28">
        <f t="shared" si="44"/>
        <v>-0.51987904882552305</v>
      </c>
      <c r="E194" s="28">
        <f t="shared" si="47"/>
        <v>3</v>
      </c>
      <c r="F194" s="28">
        <f t="shared" si="47"/>
        <v>-3</v>
      </c>
      <c r="J194" s="28" t="str">
        <f t="shared" si="43"/>
        <v/>
      </c>
      <c r="K194" s="28" t="str">
        <f t="shared" si="41"/>
        <v/>
      </c>
      <c r="X194" s="28"/>
      <c r="Y194" s="28"/>
      <c r="Z194" s="28"/>
      <c r="AA194" s="28"/>
      <c r="AB194" s="28"/>
      <c r="AC194" s="28"/>
    </row>
    <row r="195" spans="1:29">
      <c r="A195" s="28" t="s">
        <v>364</v>
      </c>
      <c r="C195" s="28">
        <v>-9.4228670000000001</v>
      </c>
      <c r="D195" s="28">
        <f t="shared" si="44"/>
        <v>-0.48009194948125422</v>
      </c>
      <c r="E195" s="28">
        <f t="shared" ref="E195:F210" si="48">E194</f>
        <v>3</v>
      </c>
      <c r="F195" s="28">
        <f t="shared" si="48"/>
        <v>-3</v>
      </c>
      <c r="J195" s="28" t="str">
        <f t="shared" ref="J195:J255" si="49">IF(I195*5,I195*5,"")</f>
        <v/>
      </c>
      <c r="K195" s="28" t="str">
        <f t="shared" ref="K195:K258" si="50">IF(I195*-5,I195*-5,"")</f>
        <v/>
      </c>
      <c r="X195" s="28"/>
      <c r="Y195" s="28"/>
      <c r="Z195" s="28"/>
      <c r="AA195" s="28"/>
      <c r="AB195" s="28"/>
      <c r="AC195" s="28"/>
    </row>
    <row r="196" spans="1:29">
      <c r="A196" s="28" t="s">
        <v>365</v>
      </c>
      <c r="C196" s="28">
        <v>25.792300000000001</v>
      </c>
      <c r="D196" s="28">
        <f t="shared" si="44"/>
        <v>1.3015084511301345</v>
      </c>
      <c r="E196" s="28">
        <f t="shared" si="48"/>
        <v>3</v>
      </c>
      <c r="F196" s="28">
        <f t="shared" si="48"/>
        <v>-3</v>
      </c>
      <c r="J196" s="28" t="str">
        <f t="shared" si="49"/>
        <v/>
      </c>
      <c r="K196" s="28" t="str">
        <f t="shared" si="50"/>
        <v/>
      </c>
      <c r="X196" s="28"/>
      <c r="Y196" s="28"/>
      <c r="Z196" s="28"/>
      <c r="AA196" s="28"/>
      <c r="AB196" s="28"/>
      <c r="AC196" s="28"/>
    </row>
    <row r="197" spans="1:29">
      <c r="A197" s="28" t="s">
        <v>366</v>
      </c>
      <c r="C197" s="28">
        <v>-2.739808</v>
      </c>
      <c r="D197" s="28">
        <f t="shared" si="44"/>
        <v>-0.14198363973762743</v>
      </c>
      <c r="E197" s="28">
        <f t="shared" si="48"/>
        <v>3</v>
      </c>
      <c r="F197" s="28">
        <f t="shared" si="48"/>
        <v>-3</v>
      </c>
      <c r="J197" s="28" t="str">
        <f t="shared" si="49"/>
        <v/>
      </c>
      <c r="K197" s="28" t="str">
        <f t="shared" si="50"/>
        <v/>
      </c>
      <c r="X197" s="28"/>
      <c r="Y197" s="28"/>
      <c r="Z197" s="28"/>
      <c r="AA197" s="28"/>
      <c r="AB197" s="28"/>
      <c r="AC197" s="28"/>
    </row>
    <row r="198" spans="1:29">
      <c r="A198" s="28" t="s">
        <v>367</v>
      </c>
      <c r="C198" s="28">
        <v>12.860239999999999</v>
      </c>
      <c r="D198" s="28">
        <f t="shared" si="44"/>
        <v>0.64725162830346661</v>
      </c>
      <c r="E198" s="28">
        <f t="shared" si="48"/>
        <v>3</v>
      </c>
      <c r="F198" s="28">
        <f t="shared" si="48"/>
        <v>-3</v>
      </c>
      <c r="J198" s="28" t="str">
        <f t="shared" si="49"/>
        <v/>
      </c>
      <c r="K198" s="28" t="str">
        <f t="shared" si="50"/>
        <v/>
      </c>
      <c r="X198" s="28"/>
      <c r="Y198" s="28"/>
      <c r="Z198" s="28"/>
      <c r="AA198" s="28"/>
      <c r="AB198" s="28"/>
      <c r="AC198" s="28"/>
    </row>
    <row r="199" spans="1:29">
      <c r="A199" s="28" t="s">
        <v>368</v>
      </c>
      <c r="C199" s="28">
        <v>-8.9272740000000006</v>
      </c>
      <c r="D199" s="28">
        <f t="shared" si="44"/>
        <v>-0.45501898341125946</v>
      </c>
      <c r="E199" s="28">
        <f t="shared" si="48"/>
        <v>3</v>
      </c>
      <c r="F199" s="28">
        <f t="shared" si="48"/>
        <v>-3</v>
      </c>
      <c r="J199" s="28" t="str">
        <f t="shared" si="49"/>
        <v/>
      </c>
      <c r="K199" s="28" t="str">
        <f t="shared" si="50"/>
        <v/>
      </c>
      <c r="X199" s="28"/>
      <c r="Y199" s="28"/>
      <c r="Z199" s="28"/>
      <c r="AA199" s="28"/>
      <c r="AB199" s="28"/>
      <c r="AC199" s="28"/>
    </row>
    <row r="200" spans="1:29">
      <c r="A200" s="28" t="s">
        <v>369</v>
      </c>
      <c r="C200" s="28">
        <v>-24.943819999999999</v>
      </c>
      <c r="D200" s="28">
        <f t="shared" si="44"/>
        <v>-1.2653256552498662</v>
      </c>
      <c r="E200" s="28">
        <f t="shared" si="48"/>
        <v>3</v>
      </c>
      <c r="F200" s="28">
        <f t="shared" si="48"/>
        <v>-3</v>
      </c>
      <c r="J200" s="28" t="str">
        <f t="shared" si="49"/>
        <v/>
      </c>
      <c r="K200" s="28" t="str">
        <f t="shared" si="50"/>
        <v/>
      </c>
      <c r="X200" s="28"/>
      <c r="Y200" s="28"/>
      <c r="Z200" s="28"/>
      <c r="AA200" s="28"/>
      <c r="AB200" s="28"/>
      <c r="AC200" s="28"/>
    </row>
    <row r="201" spans="1:29">
      <c r="A201" s="28" t="s">
        <v>370</v>
      </c>
      <c r="C201" s="28">
        <v>-26.759209999999999</v>
      </c>
      <c r="D201" s="28">
        <f t="shared" si="44"/>
        <v>-1.3571695914511599</v>
      </c>
      <c r="E201" s="28">
        <f t="shared" si="48"/>
        <v>3</v>
      </c>
      <c r="F201" s="28">
        <f t="shared" si="48"/>
        <v>-3</v>
      </c>
      <c r="J201" s="28" t="str">
        <f t="shared" si="49"/>
        <v/>
      </c>
      <c r="K201" s="28" t="str">
        <f t="shared" si="50"/>
        <v/>
      </c>
      <c r="X201" s="28"/>
      <c r="Y201" s="28"/>
      <c r="Z201" s="28"/>
      <c r="AA201" s="28"/>
      <c r="AB201" s="28"/>
      <c r="AC201" s="28"/>
    </row>
    <row r="202" spans="1:29">
      <c r="A202" s="28" t="s">
        <v>371</v>
      </c>
      <c r="C202" s="28">
        <v>8.2557430000000007</v>
      </c>
      <c r="D202" s="28">
        <f t="shared" si="44"/>
        <v>0.41430161276573163</v>
      </c>
      <c r="E202" s="28">
        <f t="shared" si="48"/>
        <v>3</v>
      </c>
      <c r="F202" s="28">
        <f t="shared" si="48"/>
        <v>-3</v>
      </c>
      <c r="J202" s="28" t="str">
        <f t="shared" si="49"/>
        <v/>
      </c>
      <c r="K202" s="28" t="str">
        <f t="shared" si="50"/>
        <v/>
      </c>
      <c r="X202" s="28"/>
      <c r="Y202" s="28"/>
      <c r="Z202" s="28"/>
      <c r="AA202" s="28"/>
      <c r="AB202" s="28"/>
      <c r="AC202" s="28"/>
    </row>
    <row r="203" spans="1:29">
      <c r="A203" s="28" t="s">
        <v>372</v>
      </c>
      <c r="C203" s="28">
        <v>13.45417</v>
      </c>
      <c r="D203" s="28">
        <f t="shared" si="44"/>
        <v>0.67729964499852091</v>
      </c>
      <c r="E203" s="28">
        <f t="shared" si="48"/>
        <v>3</v>
      </c>
      <c r="F203" s="28">
        <f t="shared" si="48"/>
        <v>-3</v>
      </c>
      <c r="J203" s="28" t="str">
        <f t="shared" si="49"/>
        <v/>
      </c>
      <c r="K203" s="28" t="str">
        <f t="shared" si="50"/>
        <v/>
      </c>
      <c r="X203" s="28"/>
      <c r="Y203" s="28"/>
      <c r="Z203" s="28"/>
      <c r="AA203" s="28"/>
      <c r="AB203" s="28"/>
      <c r="AC203" s="28"/>
    </row>
    <row r="204" spans="1:29">
      <c r="A204" s="28" t="s">
        <v>373</v>
      </c>
      <c r="C204" s="28">
        <v>-20.037420000000001</v>
      </c>
      <c r="D204" s="28">
        <f t="shared" si="44"/>
        <v>-1.0171018088157511</v>
      </c>
      <c r="E204" s="28">
        <f t="shared" si="48"/>
        <v>3</v>
      </c>
      <c r="F204" s="28">
        <f t="shared" si="48"/>
        <v>-3</v>
      </c>
      <c r="J204" s="28" t="str">
        <f t="shared" si="49"/>
        <v/>
      </c>
      <c r="K204" s="28" t="str">
        <f t="shared" si="50"/>
        <v/>
      </c>
      <c r="X204" s="28"/>
      <c r="Y204" s="28"/>
      <c r="Z204" s="28"/>
      <c r="AA204" s="28"/>
      <c r="AB204" s="28"/>
      <c r="AC204" s="28"/>
    </row>
    <row r="205" spans="1:29">
      <c r="A205" s="28" t="s">
        <v>374</v>
      </c>
      <c r="C205" s="28">
        <v>-20.086839999999999</v>
      </c>
      <c r="D205" s="28">
        <f t="shared" si="44"/>
        <v>-1.0196020579782274</v>
      </c>
      <c r="E205" s="28">
        <f t="shared" si="48"/>
        <v>3</v>
      </c>
      <c r="F205" s="28">
        <f t="shared" si="48"/>
        <v>-3</v>
      </c>
      <c r="J205" s="28" t="str">
        <f t="shared" si="49"/>
        <v/>
      </c>
      <c r="K205" s="28" t="str">
        <f t="shared" si="50"/>
        <v/>
      </c>
      <c r="X205" s="28"/>
      <c r="Y205" s="28"/>
      <c r="Z205" s="28"/>
      <c r="AA205" s="28"/>
      <c r="AB205" s="28"/>
      <c r="AC205" s="28"/>
    </row>
    <row r="206" spans="1:29">
      <c r="A206" s="28" t="s">
        <v>375</v>
      </c>
      <c r="B206" s="28">
        <v>2004</v>
      </c>
      <c r="C206" s="28">
        <v>-1.112514</v>
      </c>
      <c r="D206" s="28">
        <f t="shared" si="44"/>
        <v>-5.9655827908352027E-2</v>
      </c>
      <c r="E206" s="28">
        <f t="shared" si="48"/>
        <v>3</v>
      </c>
      <c r="F206" s="28">
        <f t="shared" si="48"/>
        <v>-3</v>
      </c>
      <c r="J206" s="28" t="str">
        <f t="shared" si="49"/>
        <v/>
      </c>
      <c r="K206" s="28" t="str">
        <f t="shared" si="50"/>
        <v/>
      </c>
      <c r="X206" s="28"/>
      <c r="Y206" s="28"/>
      <c r="Z206" s="28"/>
      <c r="AA206" s="28"/>
      <c r="AB206" s="28"/>
      <c r="AC206" s="28"/>
    </row>
    <row r="207" spans="1:29">
      <c r="A207" s="28" t="s">
        <v>376</v>
      </c>
      <c r="C207" s="28">
        <v>-15.40301</v>
      </c>
      <c r="D207" s="28">
        <f t="shared" si="44"/>
        <v>-0.78263843930802091</v>
      </c>
      <c r="E207" s="28">
        <f t="shared" si="48"/>
        <v>3</v>
      </c>
      <c r="F207" s="28">
        <f t="shared" si="48"/>
        <v>-3</v>
      </c>
      <c r="J207" s="28" t="str">
        <f t="shared" si="49"/>
        <v/>
      </c>
      <c r="K207" s="28" t="str">
        <f t="shared" si="50"/>
        <v/>
      </c>
      <c r="X207" s="28"/>
      <c r="Y207" s="28"/>
      <c r="Z207" s="28"/>
      <c r="AA207" s="28"/>
      <c r="AB207" s="28"/>
      <c r="AC207" s="28"/>
    </row>
    <row r="208" spans="1:29">
      <c r="A208" s="28" t="s">
        <v>377</v>
      </c>
      <c r="C208" s="28">
        <v>-6.1854680000000002</v>
      </c>
      <c r="D208" s="28">
        <f t="shared" si="44"/>
        <v>-0.31630594910991117</v>
      </c>
      <c r="E208" s="28">
        <f t="shared" si="48"/>
        <v>3</v>
      </c>
      <c r="F208" s="28">
        <f t="shared" si="48"/>
        <v>-3</v>
      </c>
      <c r="J208" s="28" t="str">
        <f t="shared" si="49"/>
        <v/>
      </c>
      <c r="K208" s="28" t="str">
        <f t="shared" si="50"/>
        <v/>
      </c>
      <c r="X208" s="28"/>
      <c r="Y208" s="28"/>
      <c r="Z208" s="28"/>
      <c r="AA208" s="28"/>
      <c r="AB208" s="28"/>
      <c r="AC208" s="28"/>
    </row>
    <row r="209" spans="1:29">
      <c r="A209" s="28" t="s">
        <v>378</v>
      </c>
      <c r="C209" s="28">
        <v>-1.2804310000000001</v>
      </c>
      <c r="D209" s="28">
        <f t="shared" si="44"/>
        <v>-6.8151059365566549E-2</v>
      </c>
      <c r="E209" s="28">
        <f t="shared" si="48"/>
        <v>3</v>
      </c>
      <c r="F209" s="28">
        <f t="shared" si="48"/>
        <v>-3</v>
      </c>
      <c r="J209" s="28" t="str">
        <f t="shared" si="49"/>
        <v/>
      </c>
      <c r="K209" s="28" t="str">
        <f t="shared" si="50"/>
        <v/>
      </c>
      <c r="X209" s="28"/>
      <c r="Y209" s="28"/>
      <c r="Z209" s="28"/>
      <c r="AA209" s="28"/>
      <c r="AB209" s="28"/>
      <c r="AC209" s="28"/>
    </row>
    <row r="210" spans="1:29">
      <c r="A210" s="28" t="s">
        <v>379</v>
      </c>
      <c r="C210" s="28">
        <v>-4.4065050000000001</v>
      </c>
      <c r="D210" s="28">
        <f t="shared" si="44"/>
        <v>-0.22630492218100759</v>
      </c>
      <c r="E210" s="28">
        <f t="shared" si="48"/>
        <v>3</v>
      </c>
      <c r="F210" s="28">
        <f t="shared" si="48"/>
        <v>-3</v>
      </c>
      <c r="J210" s="28" t="str">
        <f t="shared" si="49"/>
        <v/>
      </c>
      <c r="K210" s="28" t="str">
        <f t="shared" si="50"/>
        <v/>
      </c>
      <c r="X210" s="28"/>
      <c r="Y210" s="28"/>
      <c r="Z210" s="28"/>
      <c r="AA210" s="28"/>
      <c r="AB210" s="28"/>
      <c r="AC210" s="28"/>
    </row>
    <row r="211" spans="1:29">
      <c r="A211" s="28" t="s">
        <v>380</v>
      </c>
      <c r="C211" s="28">
        <v>3.018265</v>
      </c>
      <c r="D211" s="28">
        <f t="shared" si="44"/>
        <v>0.14932791824957789</v>
      </c>
      <c r="E211" s="28">
        <f t="shared" ref="E211:F226" si="51">E210</f>
        <v>3</v>
      </c>
      <c r="F211" s="28">
        <f t="shared" si="51"/>
        <v>-3</v>
      </c>
      <c r="J211" s="28" t="str">
        <f t="shared" si="49"/>
        <v/>
      </c>
      <c r="K211" s="28" t="str">
        <f t="shared" si="50"/>
        <v/>
      </c>
      <c r="X211" s="28"/>
      <c r="Y211" s="28"/>
      <c r="Z211" s="28"/>
      <c r="AA211" s="28"/>
      <c r="AB211" s="28"/>
      <c r="AC211" s="28"/>
    </row>
    <row r="212" spans="1:29">
      <c r="A212" s="28" t="s">
        <v>381</v>
      </c>
      <c r="C212" s="28">
        <v>-3.974974</v>
      </c>
      <c r="D212" s="28">
        <f t="shared" si="44"/>
        <v>-0.20447297112207224</v>
      </c>
      <c r="E212" s="28">
        <f t="shared" si="51"/>
        <v>3</v>
      </c>
      <c r="F212" s="28">
        <f t="shared" si="51"/>
        <v>-3</v>
      </c>
      <c r="J212" s="28" t="str">
        <f t="shared" si="49"/>
        <v/>
      </c>
      <c r="K212" s="28" t="str">
        <f t="shared" si="50"/>
        <v/>
      </c>
      <c r="X212" s="28"/>
      <c r="Y212" s="28"/>
      <c r="Z212" s="28"/>
      <c r="AA212" s="28"/>
      <c r="AB212" s="28"/>
      <c r="AC212" s="28"/>
    </row>
    <row r="213" spans="1:29">
      <c r="A213" s="28" t="s">
        <v>382</v>
      </c>
      <c r="C213" s="28">
        <v>-15.571429999999999</v>
      </c>
      <c r="D213" s="28">
        <f t="shared" si="44"/>
        <v>-0.79115911846512865</v>
      </c>
      <c r="E213" s="28">
        <f t="shared" si="51"/>
        <v>3</v>
      </c>
      <c r="F213" s="28">
        <f t="shared" si="51"/>
        <v>-3</v>
      </c>
      <c r="J213" s="28" t="str">
        <f t="shared" si="49"/>
        <v/>
      </c>
      <c r="K213" s="28" t="str">
        <f t="shared" si="50"/>
        <v/>
      </c>
      <c r="X213" s="28"/>
      <c r="Y213" s="28"/>
      <c r="Z213" s="28"/>
      <c r="AA213" s="28"/>
      <c r="AB213" s="28"/>
      <c r="AC213" s="28"/>
    </row>
    <row r="214" spans="1:29">
      <c r="A214" s="28" t="s">
        <v>383</v>
      </c>
      <c r="C214" s="28">
        <v>-15.087809999999999</v>
      </c>
      <c r="D214" s="28">
        <f t="shared" si="44"/>
        <v>-0.76669188859955173</v>
      </c>
      <c r="E214" s="28">
        <f t="shared" si="51"/>
        <v>3</v>
      </c>
      <c r="F214" s="28">
        <f t="shared" si="51"/>
        <v>-3</v>
      </c>
      <c r="J214" s="28" t="str">
        <f t="shared" si="49"/>
        <v/>
      </c>
      <c r="K214" s="28" t="str">
        <f t="shared" si="50"/>
        <v/>
      </c>
      <c r="X214" s="28"/>
      <c r="Y214" s="28"/>
      <c r="Z214" s="28"/>
      <c r="AA214" s="28"/>
      <c r="AB214" s="28"/>
      <c r="AC214" s="28"/>
    </row>
    <row r="215" spans="1:29">
      <c r="A215" s="28" t="s">
        <v>384</v>
      </c>
      <c r="C215" s="28">
        <v>-10.790369999999999</v>
      </c>
      <c r="D215" s="28">
        <f t="shared" si="44"/>
        <v>-0.5492764543463674</v>
      </c>
      <c r="E215" s="28">
        <f t="shared" si="51"/>
        <v>3</v>
      </c>
      <c r="F215" s="28">
        <f t="shared" si="51"/>
        <v>-3</v>
      </c>
      <c r="J215" s="28" t="str">
        <f t="shared" si="49"/>
        <v/>
      </c>
      <c r="K215" s="28" t="str">
        <f t="shared" si="50"/>
        <v/>
      </c>
      <c r="X215" s="28"/>
      <c r="Y215" s="28"/>
      <c r="Z215" s="28"/>
      <c r="AA215" s="28"/>
      <c r="AB215" s="28"/>
      <c r="AC215" s="28"/>
    </row>
    <row r="216" spans="1:29">
      <c r="A216" s="28" t="s">
        <v>385</v>
      </c>
      <c r="C216" s="28">
        <v>-7.3923870000000003</v>
      </c>
      <c r="D216" s="28">
        <f t="shared" ref="D216:D279" si="52">(C216-$H$5)/$H$4</f>
        <v>-0.37736621254428582</v>
      </c>
      <c r="E216" s="28">
        <f t="shared" si="51"/>
        <v>3</v>
      </c>
      <c r="F216" s="28">
        <f t="shared" si="51"/>
        <v>-3</v>
      </c>
      <c r="J216" s="28" t="str">
        <f t="shared" si="49"/>
        <v/>
      </c>
      <c r="K216" s="28" t="str">
        <f t="shared" si="50"/>
        <v/>
      </c>
      <c r="X216" s="28"/>
      <c r="Y216" s="28"/>
      <c r="Z216" s="28"/>
      <c r="AA216" s="28"/>
      <c r="AB216" s="28"/>
      <c r="AC216" s="28"/>
    </row>
    <row r="217" spans="1:29">
      <c r="A217" s="28" t="s">
        <v>386</v>
      </c>
      <c r="C217" s="28">
        <v>6.1325149999999997</v>
      </c>
      <c r="D217" s="28">
        <f t="shared" si="52"/>
        <v>0.30688358304605656</v>
      </c>
      <c r="E217" s="28">
        <f t="shared" si="51"/>
        <v>3</v>
      </c>
      <c r="F217" s="28">
        <f t="shared" si="51"/>
        <v>-3</v>
      </c>
      <c r="J217" s="28" t="str">
        <f t="shared" si="49"/>
        <v/>
      </c>
      <c r="K217" s="28" t="str">
        <f t="shared" si="50"/>
        <v/>
      </c>
      <c r="X217" s="28"/>
      <c r="Y217" s="28"/>
      <c r="Z217" s="28"/>
      <c r="AA217" s="28"/>
      <c r="AB217" s="28"/>
      <c r="AC217" s="28"/>
    </row>
    <row r="218" spans="1:29">
      <c r="A218" s="28" t="s">
        <v>387</v>
      </c>
      <c r="B218" s="28">
        <v>2005</v>
      </c>
      <c r="C218" s="28">
        <v>-29.31202</v>
      </c>
      <c r="D218" s="28">
        <f t="shared" si="52"/>
        <v>-1.486320968716665</v>
      </c>
      <c r="E218" s="28">
        <f t="shared" si="51"/>
        <v>3</v>
      </c>
      <c r="F218" s="28">
        <f t="shared" si="51"/>
        <v>-3</v>
      </c>
      <c r="J218" s="28" t="str">
        <f t="shared" si="49"/>
        <v/>
      </c>
      <c r="K218" s="28" t="str">
        <f t="shared" si="50"/>
        <v/>
      </c>
      <c r="X218" s="28"/>
      <c r="Y218" s="28"/>
      <c r="Z218" s="28"/>
      <c r="AA218" s="28"/>
      <c r="AB218" s="28"/>
      <c r="AC218" s="28"/>
    </row>
    <row r="219" spans="1:29">
      <c r="A219" s="28" t="s">
        <v>388</v>
      </c>
      <c r="C219" s="28">
        <v>1.576249</v>
      </c>
      <c r="D219" s="28">
        <f t="shared" si="52"/>
        <v>7.6373662962700178E-2</v>
      </c>
      <c r="E219" s="28">
        <f t="shared" si="51"/>
        <v>3</v>
      </c>
      <c r="F219" s="28">
        <f t="shared" si="51"/>
        <v>-3</v>
      </c>
      <c r="J219" s="28" t="str">
        <f t="shared" si="49"/>
        <v/>
      </c>
      <c r="K219" s="28" t="str">
        <f t="shared" si="50"/>
        <v/>
      </c>
      <c r="X219" s="28"/>
      <c r="Y219" s="28"/>
      <c r="Z219" s="28"/>
      <c r="AA219" s="28"/>
      <c r="AB219" s="28"/>
      <c r="AC219" s="28"/>
    </row>
    <row r="220" spans="1:29">
      <c r="A220" s="28" t="s">
        <v>389</v>
      </c>
      <c r="C220" s="28">
        <v>-22.682030000000001</v>
      </c>
      <c r="D220" s="28">
        <f t="shared" si="52"/>
        <v>-1.1508975177914003</v>
      </c>
      <c r="E220" s="28">
        <f t="shared" si="51"/>
        <v>3</v>
      </c>
      <c r="F220" s="28">
        <f t="shared" si="51"/>
        <v>-3</v>
      </c>
      <c r="J220" s="28" t="str">
        <f t="shared" si="49"/>
        <v/>
      </c>
      <c r="K220" s="28" t="str">
        <f t="shared" si="50"/>
        <v/>
      </c>
      <c r="X220" s="28"/>
      <c r="Y220" s="28"/>
      <c r="Z220" s="28"/>
      <c r="AA220" s="28"/>
      <c r="AB220" s="28"/>
      <c r="AC220" s="28"/>
    </row>
    <row r="221" spans="1:29">
      <c r="A221" s="28" t="s">
        <v>390</v>
      </c>
      <c r="C221" s="28">
        <v>4.5033909999999997</v>
      </c>
      <c r="D221" s="28">
        <f t="shared" si="52"/>
        <v>0.22446318813367042</v>
      </c>
      <c r="E221" s="28">
        <f t="shared" si="51"/>
        <v>3</v>
      </c>
      <c r="F221" s="28">
        <f t="shared" si="51"/>
        <v>-3</v>
      </c>
      <c r="J221" s="28" t="str">
        <f t="shared" si="49"/>
        <v/>
      </c>
      <c r="K221" s="28" t="str">
        <f t="shared" si="50"/>
        <v/>
      </c>
      <c r="X221" s="28"/>
      <c r="Y221" s="28"/>
      <c r="Z221" s="28"/>
      <c r="AA221" s="28"/>
      <c r="AB221" s="28"/>
      <c r="AC221" s="28"/>
    </row>
    <row r="222" spans="1:29">
      <c r="A222" s="28" t="s">
        <v>391</v>
      </c>
      <c r="C222" s="28">
        <v>-3.2334459999999998</v>
      </c>
      <c r="D222" s="28">
        <f t="shared" si="52"/>
        <v>-0.1669576987434247</v>
      </c>
      <c r="E222" s="28">
        <f t="shared" si="51"/>
        <v>3</v>
      </c>
      <c r="F222" s="28">
        <f t="shared" si="51"/>
        <v>-3</v>
      </c>
      <c r="J222" s="28" t="str">
        <f t="shared" si="49"/>
        <v/>
      </c>
      <c r="K222" s="28" t="str">
        <f t="shared" si="50"/>
        <v/>
      </c>
      <c r="X222" s="28"/>
      <c r="Y222" s="28"/>
      <c r="Z222" s="28"/>
      <c r="AA222" s="28"/>
      <c r="AB222" s="28"/>
      <c r="AC222" s="28"/>
    </row>
    <row r="223" spans="1:29">
      <c r="A223" s="28" t="s">
        <v>392</v>
      </c>
      <c r="C223" s="28">
        <v>-13.391500000000001</v>
      </c>
      <c r="D223" s="28">
        <f t="shared" si="52"/>
        <v>-0.68087242974078499</v>
      </c>
      <c r="E223" s="28">
        <f t="shared" si="51"/>
        <v>3</v>
      </c>
      <c r="F223" s="28">
        <f t="shared" si="51"/>
        <v>-3</v>
      </c>
      <c r="J223" s="28" t="str">
        <f t="shared" si="49"/>
        <v/>
      </c>
      <c r="K223" s="28" t="str">
        <f t="shared" si="50"/>
        <v/>
      </c>
      <c r="X223" s="28"/>
      <c r="Y223" s="28"/>
      <c r="Z223" s="28"/>
      <c r="AA223" s="28"/>
      <c r="AB223" s="28"/>
      <c r="AC223" s="28"/>
    </row>
    <row r="224" spans="1:29">
      <c r="A224" s="28" t="s">
        <v>393</v>
      </c>
      <c r="C224" s="28">
        <v>-5.678032</v>
      </c>
      <c r="D224" s="28">
        <f t="shared" si="52"/>
        <v>-0.2906338237758288</v>
      </c>
      <c r="E224" s="28">
        <f t="shared" si="51"/>
        <v>3</v>
      </c>
      <c r="F224" s="28">
        <f t="shared" si="51"/>
        <v>-3</v>
      </c>
      <c r="J224" s="28" t="str">
        <f t="shared" si="49"/>
        <v/>
      </c>
      <c r="K224" s="28" t="str">
        <f t="shared" si="50"/>
        <v/>
      </c>
      <c r="X224" s="28"/>
      <c r="Y224" s="28"/>
      <c r="Z224" s="28"/>
      <c r="AA224" s="28"/>
      <c r="AB224" s="28"/>
      <c r="AC224" s="28"/>
    </row>
    <row r="225" spans="1:29">
      <c r="A225" s="28" t="s">
        <v>394</v>
      </c>
      <c r="C225" s="28">
        <v>20.867280000000001</v>
      </c>
      <c r="D225" s="28">
        <f t="shared" si="52"/>
        <v>1.0523425844733298</v>
      </c>
      <c r="E225" s="28">
        <f t="shared" si="51"/>
        <v>3</v>
      </c>
      <c r="F225" s="28">
        <f t="shared" si="51"/>
        <v>-3</v>
      </c>
      <c r="J225" s="28" t="str">
        <f t="shared" si="49"/>
        <v/>
      </c>
      <c r="K225" s="28" t="str">
        <f t="shared" si="50"/>
        <v/>
      </c>
      <c r="X225" s="28"/>
      <c r="Y225" s="28"/>
      <c r="Z225" s="28"/>
      <c r="AA225" s="28"/>
      <c r="AB225" s="28"/>
      <c r="AC225" s="28"/>
    </row>
    <row r="226" spans="1:29">
      <c r="A226" s="28" t="s">
        <v>395</v>
      </c>
      <c r="C226" s="28">
        <v>-24.492039999999999</v>
      </c>
      <c r="D226" s="28">
        <f t="shared" si="52"/>
        <v>-1.2424692698467183</v>
      </c>
      <c r="E226" s="28">
        <f t="shared" si="51"/>
        <v>3</v>
      </c>
      <c r="F226" s="28">
        <f t="shared" si="51"/>
        <v>-3</v>
      </c>
      <c r="J226" s="28" t="str">
        <f t="shared" si="49"/>
        <v/>
      </c>
      <c r="K226" s="28" t="str">
        <f t="shared" si="50"/>
        <v/>
      </c>
      <c r="X226" s="28"/>
      <c r="Y226" s="28"/>
      <c r="Z226" s="28"/>
      <c r="AA226" s="28"/>
      <c r="AB226" s="28"/>
      <c r="AC226" s="28"/>
    </row>
    <row r="227" spans="1:29">
      <c r="A227" s="28" t="s">
        <v>396</v>
      </c>
      <c r="C227" s="28">
        <v>-4.6883689999999998</v>
      </c>
      <c r="D227" s="28">
        <f t="shared" si="52"/>
        <v>-0.2405649430214008</v>
      </c>
      <c r="E227" s="28">
        <f t="shared" ref="E227:F242" si="53">E226</f>
        <v>3</v>
      </c>
      <c r="F227" s="28">
        <f t="shared" si="53"/>
        <v>-3</v>
      </c>
      <c r="J227" s="28" t="str">
        <f t="shared" si="49"/>
        <v/>
      </c>
      <c r="K227" s="28" t="str">
        <f t="shared" si="50"/>
        <v/>
      </c>
      <c r="X227" s="28"/>
      <c r="Y227" s="28"/>
      <c r="Z227" s="28"/>
      <c r="AA227" s="28"/>
      <c r="AB227" s="28"/>
      <c r="AC227" s="28"/>
    </row>
    <row r="228" spans="1:29">
      <c r="A228" s="28" t="s">
        <v>397</v>
      </c>
      <c r="C228" s="28">
        <v>6.9332979999999997</v>
      </c>
      <c r="D228" s="28">
        <f t="shared" si="52"/>
        <v>0.3473966754190897</v>
      </c>
      <c r="E228" s="28">
        <f t="shared" si="53"/>
        <v>3</v>
      </c>
      <c r="F228" s="28">
        <f t="shared" si="53"/>
        <v>-3</v>
      </c>
      <c r="J228" s="28" t="str">
        <f t="shared" si="49"/>
        <v/>
      </c>
      <c r="K228" s="28" t="str">
        <f t="shared" si="50"/>
        <v/>
      </c>
      <c r="X228" s="28"/>
      <c r="Y228" s="28"/>
      <c r="Z228" s="28"/>
      <c r="AA228" s="28"/>
      <c r="AB228" s="28"/>
      <c r="AC228" s="28"/>
    </row>
    <row r="229" spans="1:29">
      <c r="A229" s="28" t="s">
        <v>398</v>
      </c>
      <c r="C229" s="28">
        <v>-12.85493</v>
      </c>
      <c r="D229" s="28">
        <f t="shared" si="52"/>
        <v>-0.65372636148684038</v>
      </c>
      <c r="E229" s="28">
        <f t="shared" si="53"/>
        <v>3</v>
      </c>
      <c r="F229" s="28">
        <f t="shared" si="53"/>
        <v>-3</v>
      </c>
      <c r="J229" s="28" t="str">
        <f t="shared" si="49"/>
        <v/>
      </c>
      <c r="K229" s="28" t="str">
        <f t="shared" si="50"/>
        <v/>
      </c>
      <c r="X229" s="28"/>
      <c r="Y229" s="28"/>
      <c r="Z229" s="28"/>
      <c r="AA229" s="28"/>
      <c r="AB229" s="28"/>
      <c r="AC229" s="28"/>
    </row>
    <row r="230" spans="1:29">
      <c r="A230" s="28" t="s">
        <v>399</v>
      </c>
      <c r="B230" s="28">
        <v>2006</v>
      </c>
      <c r="C230" s="28">
        <v>1.4579759999999999</v>
      </c>
      <c r="D230" s="28">
        <f t="shared" si="52"/>
        <v>7.0390013242069546E-2</v>
      </c>
      <c r="E230" s="28">
        <f t="shared" si="53"/>
        <v>3</v>
      </c>
      <c r="F230" s="28">
        <f t="shared" si="53"/>
        <v>-3</v>
      </c>
      <c r="J230" s="28" t="str">
        <f t="shared" si="49"/>
        <v/>
      </c>
      <c r="K230" s="28" t="str">
        <f t="shared" si="50"/>
        <v/>
      </c>
      <c r="X230" s="28"/>
      <c r="Y230" s="28"/>
      <c r="Z230" s="28"/>
      <c r="AA230" s="28"/>
      <c r="AB230" s="28"/>
      <c r="AC230" s="28"/>
    </row>
    <row r="231" spans="1:29">
      <c r="A231" s="28" t="s">
        <v>400</v>
      </c>
      <c r="C231" s="28">
        <v>-27.99926</v>
      </c>
      <c r="D231" s="28">
        <f t="shared" si="52"/>
        <v>-1.4199060134246282</v>
      </c>
      <c r="E231" s="28">
        <f t="shared" si="53"/>
        <v>3</v>
      </c>
      <c r="F231" s="28">
        <f t="shared" si="53"/>
        <v>-3</v>
      </c>
      <c r="J231" s="28" t="str">
        <f t="shared" si="49"/>
        <v/>
      </c>
      <c r="K231" s="28" t="str">
        <f t="shared" si="50"/>
        <v/>
      </c>
      <c r="X231" s="28"/>
      <c r="Y231" s="28"/>
      <c r="Z231" s="28"/>
      <c r="AA231" s="28"/>
      <c r="AB231" s="28"/>
      <c r="AC231" s="28"/>
    </row>
    <row r="232" spans="1:29">
      <c r="A232" s="28" t="s">
        <v>401</v>
      </c>
      <c r="C232" s="28">
        <v>7.6068759999999997</v>
      </c>
      <c r="D232" s="28">
        <f t="shared" si="52"/>
        <v>0.38147423167895406</v>
      </c>
      <c r="E232" s="28">
        <f t="shared" si="53"/>
        <v>3</v>
      </c>
      <c r="F232" s="28">
        <f t="shared" si="53"/>
        <v>-3</v>
      </c>
      <c r="J232" s="28" t="str">
        <f t="shared" si="49"/>
        <v/>
      </c>
      <c r="K232" s="28" t="str">
        <f t="shared" si="50"/>
        <v/>
      </c>
      <c r="X232" s="28"/>
      <c r="Y232" s="28"/>
      <c r="Z232" s="28"/>
      <c r="AA232" s="28"/>
      <c r="AB232" s="28"/>
      <c r="AC232" s="28"/>
    </row>
    <row r="233" spans="1:29">
      <c r="A233" s="28" t="s">
        <v>402</v>
      </c>
      <c r="C233" s="28">
        <v>-4.202369</v>
      </c>
      <c r="D233" s="28">
        <f t="shared" si="52"/>
        <v>-0.21597730455593123</v>
      </c>
      <c r="E233" s="28">
        <f t="shared" si="53"/>
        <v>3</v>
      </c>
      <c r="F233" s="28">
        <f t="shared" si="53"/>
        <v>-3</v>
      </c>
      <c r="J233" s="28" t="str">
        <f t="shared" si="49"/>
        <v/>
      </c>
      <c r="K233" s="28" t="str">
        <f t="shared" si="50"/>
        <v/>
      </c>
      <c r="X233" s="28"/>
      <c r="Y233" s="28"/>
      <c r="Z233" s="28"/>
      <c r="AA233" s="28"/>
      <c r="AB233" s="28"/>
      <c r="AC233" s="28"/>
    </row>
    <row r="234" spans="1:29">
      <c r="A234" s="28" t="s">
        <v>403</v>
      </c>
      <c r="C234" s="28">
        <v>-14.17972</v>
      </c>
      <c r="D234" s="28">
        <f t="shared" si="52"/>
        <v>-0.7207499367186706</v>
      </c>
      <c r="E234" s="28">
        <f t="shared" si="53"/>
        <v>3</v>
      </c>
      <c r="F234" s="28">
        <f t="shared" si="53"/>
        <v>-3</v>
      </c>
      <c r="J234" s="28" t="str">
        <f t="shared" si="49"/>
        <v/>
      </c>
      <c r="K234" s="28" t="str">
        <f t="shared" si="50"/>
        <v/>
      </c>
      <c r="X234" s="28"/>
      <c r="Y234" s="28"/>
      <c r="Z234" s="28"/>
      <c r="AA234" s="28"/>
      <c r="AB234" s="28"/>
      <c r="AC234" s="28"/>
    </row>
    <row r="235" spans="1:29">
      <c r="A235" s="28" t="s">
        <v>404</v>
      </c>
      <c r="C235" s="28">
        <v>-3.541045</v>
      </c>
      <c r="D235" s="28">
        <f t="shared" si="52"/>
        <v>-0.18251970080996785</v>
      </c>
      <c r="E235" s="28">
        <f t="shared" si="53"/>
        <v>3</v>
      </c>
      <c r="F235" s="28">
        <f t="shared" si="53"/>
        <v>-3</v>
      </c>
      <c r="J235" s="28" t="str">
        <f t="shared" si="49"/>
        <v/>
      </c>
      <c r="K235" s="28" t="str">
        <f t="shared" si="50"/>
        <v/>
      </c>
      <c r="X235" s="28"/>
      <c r="Y235" s="28"/>
      <c r="Z235" s="28"/>
      <c r="AA235" s="28"/>
      <c r="AB235" s="28"/>
      <c r="AC235" s="28"/>
    </row>
    <row r="236" spans="1:29">
      <c r="A236" s="28" t="s">
        <v>405</v>
      </c>
      <c r="C236" s="28">
        <v>-12.881790000000001</v>
      </c>
      <c r="D236" s="28">
        <f t="shared" si="52"/>
        <v>-0.65508525854277155</v>
      </c>
      <c r="E236" s="28">
        <f t="shared" si="53"/>
        <v>3</v>
      </c>
      <c r="F236" s="28">
        <f t="shared" si="53"/>
        <v>-3</v>
      </c>
      <c r="J236" s="28" t="str">
        <f t="shared" si="49"/>
        <v/>
      </c>
      <c r="K236" s="28" t="str">
        <f t="shared" si="50"/>
        <v/>
      </c>
      <c r="X236" s="28"/>
      <c r="Y236" s="28"/>
      <c r="Z236" s="28"/>
      <c r="AA236" s="28"/>
      <c r="AB236" s="28"/>
      <c r="AC236" s="28"/>
    </row>
    <row r="237" spans="1:29">
      <c r="A237" s="28" t="s">
        <v>406</v>
      </c>
      <c r="C237" s="28">
        <v>-24.305720000000001</v>
      </c>
      <c r="D237" s="28">
        <f t="shared" si="52"/>
        <v>-1.2330429965979812</v>
      </c>
      <c r="E237" s="28">
        <f t="shared" si="53"/>
        <v>3</v>
      </c>
      <c r="F237" s="28">
        <f t="shared" si="53"/>
        <v>-3</v>
      </c>
      <c r="J237" s="28" t="str">
        <f t="shared" si="49"/>
        <v/>
      </c>
      <c r="K237" s="28" t="str">
        <f t="shared" si="50"/>
        <v/>
      </c>
      <c r="X237" s="28"/>
      <c r="Y237" s="28"/>
      <c r="Z237" s="28"/>
      <c r="AA237" s="28"/>
      <c r="AB237" s="28"/>
      <c r="AC237" s="28"/>
    </row>
    <row r="238" spans="1:29">
      <c r="A238" s="28" t="s">
        <v>407</v>
      </c>
      <c r="C238" s="28">
        <v>-1.993255</v>
      </c>
      <c r="D238" s="28">
        <f t="shared" si="52"/>
        <v>-0.10421414331929059</v>
      </c>
      <c r="E238" s="28">
        <f t="shared" si="53"/>
        <v>3</v>
      </c>
      <c r="F238" s="28">
        <f t="shared" si="53"/>
        <v>-3</v>
      </c>
      <c r="J238" s="28" t="str">
        <f t="shared" si="49"/>
        <v/>
      </c>
      <c r="K238" s="28" t="str">
        <f t="shared" si="50"/>
        <v/>
      </c>
      <c r="X238" s="28"/>
      <c r="Y238" s="28"/>
      <c r="Z238" s="28"/>
      <c r="AA238" s="28"/>
      <c r="AB238" s="28"/>
      <c r="AC238" s="28"/>
    </row>
    <row r="239" spans="1:29">
      <c r="A239" s="28" t="s">
        <v>408</v>
      </c>
      <c r="C239" s="28">
        <v>-5.9304959999999998</v>
      </c>
      <c r="D239" s="28">
        <f t="shared" si="52"/>
        <v>-0.30340644426460722</v>
      </c>
      <c r="E239" s="28">
        <f t="shared" si="53"/>
        <v>3</v>
      </c>
      <c r="F239" s="28">
        <f t="shared" si="53"/>
        <v>-3</v>
      </c>
      <c r="J239" s="28" t="str">
        <f t="shared" si="49"/>
        <v/>
      </c>
      <c r="K239" s="28" t="str">
        <f t="shared" si="50"/>
        <v/>
      </c>
      <c r="X239" s="28"/>
      <c r="Y239" s="28"/>
      <c r="Z239" s="28"/>
      <c r="AA239" s="28"/>
      <c r="AB239" s="28"/>
      <c r="AC239" s="28"/>
    </row>
    <row r="240" spans="1:29">
      <c r="A240" s="28" t="s">
        <v>409</v>
      </c>
      <c r="C240" s="28">
        <v>-10.65648</v>
      </c>
      <c r="D240" s="28">
        <f t="shared" si="52"/>
        <v>-0.54250271172467668</v>
      </c>
      <c r="E240" s="28">
        <f t="shared" si="53"/>
        <v>3</v>
      </c>
      <c r="F240" s="28">
        <f t="shared" si="53"/>
        <v>-3</v>
      </c>
      <c r="J240" s="28" t="str">
        <f t="shared" si="49"/>
        <v/>
      </c>
      <c r="K240" s="28" t="str">
        <f t="shared" si="50"/>
        <v/>
      </c>
      <c r="X240" s="28"/>
      <c r="Y240" s="28"/>
      <c r="Z240" s="28"/>
      <c r="AA240" s="28"/>
      <c r="AB240" s="28"/>
      <c r="AC240" s="28"/>
    </row>
    <row r="241" spans="1:29">
      <c r="A241" s="28" t="s">
        <v>410</v>
      </c>
      <c r="C241" s="28">
        <v>-5.8596810000000001</v>
      </c>
      <c r="D241" s="28">
        <f t="shared" si="52"/>
        <v>-0.29982378249931463</v>
      </c>
      <c r="E241" s="28">
        <f t="shared" si="53"/>
        <v>3</v>
      </c>
      <c r="F241" s="28">
        <f t="shared" si="53"/>
        <v>-3</v>
      </c>
      <c r="J241" s="28" t="str">
        <f t="shared" si="49"/>
        <v/>
      </c>
      <c r="K241" s="28" t="str">
        <f t="shared" si="50"/>
        <v/>
      </c>
      <c r="X241" s="28"/>
      <c r="Y241" s="28"/>
      <c r="Z241" s="28"/>
      <c r="AA241" s="28"/>
      <c r="AB241" s="28"/>
      <c r="AC241" s="28"/>
    </row>
    <row r="242" spans="1:29">
      <c r="A242" s="28" t="s">
        <v>411</v>
      </c>
      <c r="B242" s="28">
        <v>2007</v>
      </c>
      <c r="C242" s="28">
        <v>-1.282063</v>
      </c>
      <c r="D242" s="28">
        <f t="shared" si="52"/>
        <v>-6.823362526263578E-2</v>
      </c>
      <c r="E242" s="28">
        <f t="shared" si="53"/>
        <v>3</v>
      </c>
      <c r="F242" s="28">
        <f t="shared" si="53"/>
        <v>-3</v>
      </c>
      <c r="J242" s="28" t="str">
        <f t="shared" si="49"/>
        <v/>
      </c>
      <c r="K242" s="28" t="str">
        <f t="shared" si="50"/>
        <v/>
      </c>
      <c r="X242" s="28"/>
      <c r="Y242" s="28"/>
      <c r="Z242" s="28"/>
      <c r="AA242" s="28"/>
      <c r="AB242" s="28"/>
      <c r="AC242" s="28"/>
    </row>
    <row r="243" spans="1:29">
      <c r="A243" s="28" t="s">
        <v>412</v>
      </c>
      <c r="C243" s="28">
        <v>-10.56011</v>
      </c>
      <c r="D243" s="28">
        <f t="shared" si="52"/>
        <v>-0.53762717526599912</v>
      </c>
      <c r="E243" s="28">
        <f t="shared" ref="E243:F258" si="54">E242</f>
        <v>3</v>
      </c>
      <c r="F243" s="28">
        <f t="shared" si="54"/>
        <v>-3</v>
      </c>
      <c r="J243" s="28" t="str">
        <f t="shared" si="49"/>
        <v/>
      </c>
      <c r="K243" s="28" t="str">
        <f t="shared" si="50"/>
        <v/>
      </c>
      <c r="X243" s="28"/>
      <c r="Y243" s="28"/>
      <c r="Z243" s="28"/>
      <c r="AA243" s="28"/>
      <c r="AB243" s="28"/>
      <c r="AC243" s="28"/>
    </row>
    <row r="244" spans="1:29">
      <c r="A244" s="28" t="s">
        <v>413</v>
      </c>
      <c r="C244" s="28">
        <v>3.3085550000000001</v>
      </c>
      <c r="D244" s="28">
        <f t="shared" si="52"/>
        <v>0.16401422600707002</v>
      </c>
      <c r="E244" s="28">
        <f t="shared" si="54"/>
        <v>3</v>
      </c>
      <c r="F244" s="28">
        <f t="shared" si="54"/>
        <v>-3</v>
      </c>
      <c r="J244" s="28" t="str">
        <f t="shared" si="49"/>
        <v/>
      </c>
      <c r="K244" s="28" t="str">
        <f t="shared" si="50"/>
        <v/>
      </c>
      <c r="X244" s="28"/>
      <c r="Y244" s="28"/>
      <c r="Z244" s="28"/>
      <c r="AA244" s="28"/>
      <c r="AB244" s="28"/>
      <c r="AC244" s="28"/>
    </row>
    <row r="245" spans="1:29">
      <c r="A245" s="28" t="s">
        <v>414</v>
      </c>
      <c r="C245" s="28">
        <v>-4.5464779999999996</v>
      </c>
      <c r="D245" s="28">
        <f t="shared" si="52"/>
        <v>-0.23338641501830626</v>
      </c>
      <c r="E245" s="28">
        <f t="shared" si="54"/>
        <v>3</v>
      </c>
      <c r="F245" s="28">
        <f t="shared" si="54"/>
        <v>-3</v>
      </c>
      <c r="J245" s="28" t="str">
        <f t="shared" si="49"/>
        <v/>
      </c>
      <c r="K245" s="28" t="str">
        <f t="shared" si="50"/>
        <v/>
      </c>
      <c r="X245" s="28"/>
      <c r="Y245" s="28"/>
      <c r="Z245" s="28"/>
      <c r="AA245" s="28"/>
      <c r="AB245" s="28"/>
      <c r="AC245" s="28"/>
    </row>
    <row r="246" spans="1:29">
      <c r="A246" s="28" t="s">
        <v>415</v>
      </c>
      <c r="C246" s="28">
        <v>-11.708159999999999</v>
      </c>
      <c r="D246" s="28">
        <f t="shared" si="52"/>
        <v>-0.59570914715958412</v>
      </c>
      <c r="E246" s="28">
        <f t="shared" si="54"/>
        <v>3</v>
      </c>
      <c r="F246" s="28">
        <f t="shared" si="54"/>
        <v>-3</v>
      </c>
      <c r="J246" s="28" t="str">
        <f t="shared" si="49"/>
        <v/>
      </c>
      <c r="K246" s="28" t="str">
        <f t="shared" si="50"/>
        <v/>
      </c>
      <c r="X246" s="28"/>
      <c r="Y246" s="28"/>
      <c r="Z246" s="28"/>
      <c r="AA246" s="28"/>
      <c r="AB246" s="28"/>
      <c r="AC246" s="28"/>
    </row>
    <row r="247" spans="1:29">
      <c r="A247" s="28" t="s">
        <v>416</v>
      </c>
      <c r="C247" s="28">
        <v>-10.78383</v>
      </c>
      <c r="D247" s="28">
        <f t="shared" si="52"/>
        <v>-0.54894558365590618</v>
      </c>
      <c r="E247" s="28">
        <f t="shared" si="54"/>
        <v>3</v>
      </c>
      <c r="F247" s="28">
        <f t="shared" si="54"/>
        <v>-3</v>
      </c>
      <c r="J247" s="28" t="str">
        <f t="shared" si="49"/>
        <v/>
      </c>
      <c r="K247" s="28" t="str">
        <f t="shared" si="50"/>
        <v/>
      </c>
      <c r="X247" s="28"/>
      <c r="Y247" s="28"/>
      <c r="Z247" s="28"/>
      <c r="AA247" s="28"/>
      <c r="AB247" s="28"/>
      <c r="AC247" s="28"/>
    </row>
    <row r="248" spans="1:29">
      <c r="A248" s="28" t="s">
        <v>417</v>
      </c>
      <c r="C248" s="28">
        <v>12.73521</v>
      </c>
      <c r="D248" s="28">
        <f t="shared" si="52"/>
        <v>0.64092612946120819</v>
      </c>
      <c r="E248" s="28">
        <f t="shared" si="54"/>
        <v>3</v>
      </c>
      <c r="F248" s="28">
        <f t="shared" si="54"/>
        <v>-3</v>
      </c>
      <c r="J248" s="28" t="str">
        <f t="shared" si="49"/>
        <v/>
      </c>
      <c r="K248" s="28" t="str">
        <f t="shared" si="50"/>
        <v/>
      </c>
      <c r="X248" s="28"/>
      <c r="Y248" s="28"/>
      <c r="Z248" s="28"/>
      <c r="AA248" s="28"/>
      <c r="AB248" s="28"/>
      <c r="AC248" s="28"/>
    </row>
    <row r="249" spans="1:29">
      <c r="A249" s="28" t="s">
        <v>418</v>
      </c>
      <c r="C249" s="28">
        <v>5.9440150000000003</v>
      </c>
      <c r="D249" s="28">
        <f t="shared" si="52"/>
        <v>0.29734701956716558</v>
      </c>
      <c r="E249" s="28">
        <f t="shared" si="54"/>
        <v>3</v>
      </c>
      <c r="F249" s="28">
        <f t="shared" si="54"/>
        <v>-3</v>
      </c>
      <c r="J249" s="28" t="str">
        <f t="shared" si="49"/>
        <v/>
      </c>
      <c r="K249" s="28" t="str">
        <f t="shared" si="50"/>
        <v/>
      </c>
      <c r="X249" s="28"/>
      <c r="Y249" s="28"/>
      <c r="Z249" s="28"/>
      <c r="AA249" s="28"/>
      <c r="AB249" s="28"/>
      <c r="AC249" s="28"/>
    </row>
    <row r="250" spans="1:29">
      <c r="A250" s="28" t="s">
        <v>419</v>
      </c>
      <c r="C250" s="28">
        <v>-10.541320000000001</v>
      </c>
      <c r="D250" s="28">
        <f t="shared" si="52"/>
        <v>-0.53667655442903173</v>
      </c>
      <c r="E250" s="28">
        <f t="shared" si="54"/>
        <v>3</v>
      </c>
      <c r="F250" s="28">
        <f t="shared" si="54"/>
        <v>-3</v>
      </c>
      <c r="J250" s="28" t="str">
        <f t="shared" si="49"/>
        <v/>
      </c>
      <c r="K250" s="28" t="str">
        <f t="shared" si="50"/>
        <v/>
      </c>
      <c r="X250" s="28"/>
      <c r="Y250" s="28"/>
      <c r="Z250" s="28"/>
      <c r="AA250" s="28"/>
      <c r="AB250" s="28"/>
      <c r="AC250" s="28"/>
    </row>
    <row r="251" spans="1:29">
      <c r="A251" s="28" t="s">
        <v>420</v>
      </c>
      <c r="C251" s="28">
        <v>-2.8842669999999999</v>
      </c>
      <c r="D251" s="28">
        <f t="shared" si="52"/>
        <v>-0.14929208760816914</v>
      </c>
      <c r="E251" s="28">
        <f t="shared" si="54"/>
        <v>3</v>
      </c>
      <c r="F251" s="28">
        <f t="shared" si="54"/>
        <v>-3</v>
      </c>
      <c r="J251" s="28" t="str">
        <f t="shared" si="49"/>
        <v/>
      </c>
      <c r="K251" s="28" t="str">
        <f t="shared" si="50"/>
        <v/>
      </c>
      <c r="X251" s="28"/>
      <c r="Y251" s="28"/>
      <c r="Z251" s="28"/>
      <c r="AA251" s="28"/>
      <c r="AB251" s="28"/>
      <c r="AC251" s="28"/>
    </row>
    <row r="252" spans="1:29">
      <c r="A252" s="28" t="s">
        <v>421</v>
      </c>
      <c r="C252" s="28">
        <v>-7.8360690000000002</v>
      </c>
      <c r="D252" s="28">
        <f t="shared" si="52"/>
        <v>-0.39981290515670653</v>
      </c>
      <c r="E252" s="28">
        <f t="shared" si="54"/>
        <v>3</v>
      </c>
      <c r="F252" s="28">
        <f t="shared" si="54"/>
        <v>-3</v>
      </c>
      <c r="J252" s="28" t="str">
        <f t="shared" si="49"/>
        <v/>
      </c>
      <c r="K252" s="28" t="str">
        <f t="shared" si="50"/>
        <v/>
      </c>
      <c r="X252" s="28"/>
      <c r="Y252" s="28"/>
      <c r="Z252" s="28"/>
      <c r="AA252" s="28"/>
      <c r="AB252" s="28"/>
      <c r="AC252" s="28"/>
    </row>
    <row r="253" spans="1:29">
      <c r="A253" s="28" t="s">
        <v>422</v>
      </c>
      <c r="C253" s="28">
        <v>-1.706866</v>
      </c>
      <c r="D253" s="28">
        <f t="shared" si="52"/>
        <v>-8.9725194363555263E-2</v>
      </c>
      <c r="E253" s="28">
        <f t="shared" si="54"/>
        <v>3</v>
      </c>
      <c r="F253" s="28">
        <f t="shared" si="54"/>
        <v>-3</v>
      </c>
      <c r="J253" s="28" t="str">
        <f t="shared" si="49"/>
        <v/>
      </c>
      <c r="K253" s="28" t="str">
        <f t="shared" si="50"/>
        <v/>
      </c>
      <c r="X253" s="28"/>
      <c r="Y253" s="28"/>
      <c r="Z253" s="28"/>
      <c r="AA253" s="28"/>
      <c r="AB253" s="28"/>
      <c r="AC253" s="28"/>
    </row>
    <row r="254" spans="1:29">
      <c r="A254" s="28" t="s">
        <v>423</v>
      </c>
      <c r="B254" s="28">
        <v>2008</v>
      </c>
      <c r="C254" s="28">
        <v>30.55312</v>
      </c>
      <c r="D254" s="28">
        <f t="shared" si="52"/>
        <v>1.5423671362313214</v>
      </c>
      <c r="E254" s="28">
        <f t="shared" si="54"/>
        <v>3</v>
      </c>
      <c r="F254" s="28">
        <f t="shared" si="54"/>
        <v>-3</v>
      </c>
      <c r="J254" s="28" t="str">
        <f t="shared" si="49"/>
        <v/>
      </c>
      <c r="K254" s="28" t="str">
        <f t="shared" si="50"/>
        <v/>
      </c>
      <c r="X254" s="28"/>
      <c r="Y254" s="28"/>
      <c r="Z254" s="28"/>
      <c r="AA254" s="28"/>
      <c r="AB254" s="28"/>
      <c r="AC254" s="28"/>
    </row>
    <row r="255" spans="1:29">
      <c r="A255" s="28" t="s">
        <v>424</v>
      </c>
      <c r="C255" s="28">
        <v>-10.82521</v>
      </c>
      <c r="D255" s="28">
        <f t="shared" si="52"/>
        <v>-0.55103907435487975</v>
      </c>
      <c r="E255" s="28">
        <f t="shared" si="54"/>
        <v>3</v>
      </c>
      <c r="F255" s="28">
        <f t="shared" si="54"/>
        <v>-3</v>
      </c>
      <c r="J255" s="28" t="str">
        <f t="shared" si="49"/>
        <v/>
      </c>
      <c r="K255" s="28" t="str">
        <f t="shared" si="50"/>
        <v/>
      </c>
      <c r="X255" s="28"/>
      <c r="Y255" s="28"/>
      <c r="Z255" s="28"/>
      <c r="AA255" s="28"/>
      <c r="AB255" s="28"/>
      <c r="AC255" s="28"/>
    </row>
    <row r="256" spans="1:29">
      <c r="A256" s="28" t="s">
        <v>425</v>
      </c>
      <c r="C256" s="28">
        <v>42.336559999999999</v>
      </c>
      <c r="D256" s="28">
        <f t="shared" si="52"/>
        <v>2.138513149810648</v>
      </c>
      <c r="E256" s="28">
        <f t="shared" si="54"/>
        <v>3</v>
      </c>
      <c r="F256" s="28">
        <f t="shared" si="54"/>
        <v>-3</v>
      </c>
      <c r="I256" s="28">
        <v>1</v>
      </c>
      <c r="J256" s="28">
        <f>IF(I256*7,I256*7,"")</f>
        <v>7</v>
      </c>
      <c r="K256" s="28">
        <f t="shared" si="50"/>
        <v>-5</v>
      </c>
      <c r="X256" s="28"/>
      <c r="Y256" s="28"/>
      <c r="Z256" s="28"/>
      <c r="AA256" s="28"/>
      <c r="AB256" s="28"/>
      <c r="AC256" s="28"/>
    </row>
    <row r="257" spans="1:29">
      <c r="A257" s="28" t="s">
        <v>426</v>
      </c>
      <c r="C257" s="28">
        <v>-34.18486</v>
      </c>
      <c r="D257" s="28">
        <f t="shared" si="52"/>
        <v>-1.7328469527085966</v>
      </c>
      <c r="E257" s="28">
        <f t="shared" si="54"/>
        <v>3</v>
      </c>
      <c r="F257" s="28">
        <f t="shared" si="54"/>
        <v>-3</v>
      </c>
      <c r="I257" s="28">
        <v>1</v>
      </c>
      <c r="J257" s="28">
        <f t="shared" ref="J257:J268" si="55">IF(I257*7,I257*7,"")</f>
        <v>7</v>
      </c>
      <c r="K257" s="28">
        <f t="shared" si="50"/>
        <v>-5</v>
      </c>
      <c r="X257" s="28"/>
      <c r="Y257" s="28"/>
      <c r="Z257" s="28"/>
      <c r="AA257" s="28"/>
      <c r="AB257" s="28"/>
      <c r="AC257" s="28"/>
    </row>
    <row r="258" spans="1:29">
      <c r="A258" s="28" t="s">
        <v>427</v>
      </c>
      <c r="C258" s="28">
        <v>-23.709499999999998</v>
      </c>
      <c r="D258" s="28">
        <f t="shared" si="52"/>
        <v>-1.2028791245694166</v>
      </c>
      <c r="E258" s="28">
        <f t="shared" si="54"/>
        <v>3</v>
      </c>
      <c r="F258" s="28">
        <f t="shared" si="54"/>
        <v>-3</v>
      </c>
      <c r="I258" s="28">
        <v>1</v>
      </c>
      <c r="J258" s="28">
        <f t="shared" si="55"/>
        <v>7</v>
      </c>
      <c r="K258" s="28">
        <f t="shared" si="50"/>
        <v>-5</v>
      </c>
      <c r="X258" s="28"/>
      <c r="Y258" s="28"/>
      <c r="Z258" s="28"/>
      <c r="AA258" s="28"/>
      <c r="AB258" s="28"/>
      <c r="AC258" s="28"/>
    </row>
    <row r="259" spans="1:29">
      <c r="A259" s="28" t="s">
        <v>428</v>
      </c>
      <c r="C259" s="28">
        <v>6.4218019999999996</v>
      </c>
      <c r="D259" s="28">
        <f t="shared" si="52"/>
        <v>0.32151914717930818</v>
      </c>
      <c r="E259" s="28">
        <f t="shared" ref="E259:F274" si="56">E258</f>
        <v>3</v>
      </c>
      <c r="F259" s="28">
        <f t="shared" si="56"/>
        <v>-3</v>
      </c>
      <c r="I259" s="28">
        <v>1</v>
      </c>
      <c r="J259" s="28">
        <f t="shared" si="55"/>
        <v>7</v>
      </c>
      <c r="K259" s="28">
        <f t="shared" ref="K259:K322" si="57">IF(I259*-5,I259*-5,"")</f>
        <v>-5</v>
      </c>
      <c r="X259" s="28"/>
      <c r="Y259" s="28"/>
      <c r="Z259" s="28"/>
      <c r="AA259" s="28"/>
      <c r="AB259" s="28"/>
      <c r="AC259" s="28"/>
    </row>
    <row r="260" spans="1:29">
      <c r="A260" s="28" t="s">
        <v>429</v>
      </c>
      <c r="C260" s="28">
        <v>-5.8237629999999996</v>
      </c>
      <c r="D260" s="28">
        <f t="shared" si="52"/>
        <v>-0.29800662447790977</v>
      </c>
      <c r="E260" s="28">
        <f t="shared" si="56"/>
        <v>3</v>
      </c>
      <c r="F260" s="28">
        <f t="shared" si="56"/>
        <v>-3</v>
      </c>
      <c r="I260" s="28">
        <v>1</v>
      </c>
      <c r="J260" s="28">
        <f t="shared" si="55"/>
        <v>7</v>
      </c>
      <c r="K260" s="28">
        <f t="shared" si="57"/>
        <v>-5</v>
      </c>
      <c r="X260" s="28"/>
      <c r="Y260" s="28"/>
      <c r="Z260" s="28"/>
      <c r="AA260" s="28"/>
      <c r="AB260" s="28"/>
      <c r="AC260" s="28"/>
    </row>
    <row r="261" spans="1:29">
      <c r="A261" s="28" t="s">
        <v>430</v>
      </c>
      <c r="C261" s="28">
        <v>2.779989</v>
      </c>
      <c r="D261" s="28">
        <f t="shared" si="52"/>
        <v>0.13727309491007539</v>
      </c>
      <c r="E261" s="28">
        <f t="shared" si="56"/>
        <v>3</v>
      </c>
      <c r="F261" s="28">
        <f t="shared" si="56"/>
        <v>-3</v>
      </c>
      <c r="I261" s="28">
        <v>1</v>
      </c>
      <c r="J261" s="28">
        <f t="shared" si="55"/>
        <v>7</v>
      </c>
      <c r="K261" s="28">
        <f t="shared" si="57"/>
        <v>-5</v>
      </c>
      <c r="X261" s="28"/>
      <c r="Y261" s="28"/>
      <c r="Z261" s="28"/>
      <c r="AA261" s="28"/>
      <c r="AB261" s="28"/>
      <c r="AC261" s="28"/>
    </row>
    <row r="262" spans="1:29">
      <c r="A262" s="28" t="s">
        <v>431</v>
      </c>
      <c r="C262" s="28">
        <v>36.214790000000001</v>
      </c>
      <c r="D262" s="28">
        <f t="shared" si="52"/>
        <v>1.8288014882288421</v>
      </c>
      <c r="E262" s="28">
        <f t="shared" si="56"/>
        <v>3</v>
      </c>
      <c r="F262" s="28">
        <f t="shared" si="56"/>
        <v>-3</v>
      </c>
      <c r="I262" s="28">
        <v>1</v>
      </c>
      <c r="J262" s="28">
        <f t="shared" si="55"/>
        <v>7</v>
      </c>
      <c r="K262" s="28">
        <f t="shared" si="57"/>
        <v>-5</v>
      </c>
      <c r="X262" s="28"/>
      <c r="Y262" s="28"/>
      <c r="Z262" s="28"/>
      <c r="AA262" s="28"/>
      <c r="AB262" s="28"/>
      <c r="AC262" s="28"/>
    </row>
    <row r="263" spans="1:29">
      <c r="A263" s="28" t="s">
        <v>432</v>
      </c>
      <c r="C263" s="28">
        <v>102.6437</v>
      </c>
      <c r="D263" s="28">
        <f t="shared" si="52"/>
        <v>5.1895628518815506</v>
      </c>
      <c r="E263" s="28">
        <f t="shared" si="56"/>
        <v>3</v>
      </c>
      <c r="F263" s="28">
        <f t="shared" si="56"/>
        <v>-3</v>
      </c>
      <c r="I263" s="28">
        <v>1</v>
      </c>
      <c r="J263" s="28">
        <f t="shared" si="55"/>
        <v>7</v>
      </c>
      <c r="K263" s="28">
        <f t="shared" si="57"/>
        <v>-5</v>
      </c>
      <c r="X263" s="28"/>
      <c r="Y263" s="28"/>
      <c r="Z263" s="28"/>
      <c r="AA263" s="28"/>
      <c r="AB263" s="28"/>
      <c r="AC263" s="28"/>
    </row>
    <row r="264" spans="1:29">
      <c r="A264" s="28" t="s">
        <v>433</v>
      </c>
      <c r="C264" s="28">
        <v>-64.870909999999995</v>
      </c>
      <c r="D264" s="28">
        <f t="shared" si="52"/>
        <v>-3.2853109513368324</v>
      </c>
      <c r="E264" s="28">
        <f t="shared" si="56"/>
        <v>3</v>
      </c>
      <c r="F264" s="28">
        <f t="shared" si="56"/>
        <v>-3</v>
      </c>
      <c r="I264" s="28">
        <v>1</v>
      </c>
      <c r="J264" s="28">
        <f t="shared" si="55"/>
        <v>7</v>
      </c>
      <c r="K264" s="28">
        <f t="shared" si="57"/>
        <v>-5</v>
      </c>
      <c r="X264" s="28"/>
      <c r="Y264" s="28"/>
      <c r="Z264" s="28"/>
      <c r="AA264" s="28"/>
      <c r="AB264" s="28"/>
      <c r="AC264" s="28"/>
    </row>
    <row r="265" spans="1:29">
      <c r="A265" s="28" t="s">
        <v>434</v>
      </c>
      <c r="C265" s="28">
        <v>10.575609999999999</v>
      </c>
      <c r="D265" s="28">
        <f t="shared" si="52"/>
        <v>0.53166797302082103</v>
      </c>
      <c r="E265" s="28">
        <f t="shared" si="56"/>
        <v>3</v>
      </c>
      <c r="F265" s="28">
        <f t="shared" si="56"/>
        <v>-3</v>
      </c>
      <c r="I265" s="28">
        <v>1</v>
      </c>
      <c r="J265" s="28">
        <f t="shared" si="55"/>
        <v>7</v>
      </c>
      <c r="K265" s="28">
        <f t="shared" si="57"/>
        <v>-5</v>
      </c>
      <c r="X265" s="28"/>
      <c r="Y265" s="28"/>
      <c r="Z265" s="28"/>
      <c r="AA265" s="28"/>
      <c r="AB265" s="28"/>
      <c r="AC265" s="28"/>
    </row>
    <row r="266" spans="1:29">
      <c r="A266" s="28" t="s">
        <v>435</v>
      </c>
      <c r="B266" s="28">
        <v>2009</v>
      </c>
      <c r="C266" s="28">
        <v>-3.5446260000000001</v>
      </c>
      <c r="D266" s="28">
        <f t="shared" si="52"/>
        <v>-0.18270087022014245</v>
      </c>
      <c r="E266" s="28">
        <f t="shared" si="56"/>
        <v>3</v>
      </c>
      <c r="F266" s="28">
        <f t="shared" si="56"/>
        <v>-3</v>
      </c>
      <c r="I266" s="28">
        <v>1</v>
      </c>
      <c r="J266" s="28">
        <f t="shared" si="55"/>
        <v>7</v>
      </c>
      <c r="K266" s="28">
        <f t="shared" si="57"/>
        <v>-5</v>
      </c>
      <c r="X266" s="28"/>
      <c r="Y266" s="28"/>
      <c r="Z266" s="28"/>
      <c r="AA266" s="28"/>
      <c r="AB266" s="28"/>
      <c r="AC266" s="28"/>
    </row>
    <row r="267" spans="1:29">
      <c r="A267" s="28" t="s">
        <v>436</v>
      </c>
      <c r="C267" s="28">
        <v>18.151019999999999</v>
      </c>
      <c r="D267" s="28">
        <f t="shared" si="52"/>
        <v>0.91492196953872817</v>
      </c>
      <c r="E267" s="28">
        <f t="shared" si="56"/>
        <v>3</v>
      </c>
      <c r="F267" s="28">
        <f t="shared" si="56"/>
        <v>-3</v>
      </c>
      <c r="I267" s="28">
        <v>1</v>
      </c>
      <c r="J267" s="28">
        <f t="shared" si="55"/>
        <v>7</v>
      </c>
      <c r="K267" s="28">
        <f t="shared" si="57"/>
        <v>-5</v>
      </c>
      <c r="X267" s="28"/>
      <c r="Y267" s="28"/>
      <c r="Z267" s="28"/>
      <c r="AA267" s="28"/>
      <c r="AB267" s="28"/>
      <c r="AC267" s="28"/>
    </row>
    <row r="268" spans="1:29">
      <c r="A268" s="28" t="s">
        <v>437</v>
      </c>
      <c r="C268" s="28">
        <v>-25.389949999999999</v>
      </c>
      <c r="D268" s="28">
        <f t="shared" si="52"/>
        <v>-1.2878961967078906</v>
      </c>
      <c r="E268" s="28">
        <f t="shared" si="56"/>
        <v>3</v>
      </c>
      <c r="F268" s="28">
        <f t="shared" si="56"/>
        <v>-3</v>
      </c>
      <c r="I268" s="28">
        <v>1</v>
      </c>
      <c r="J268" s="28">
        <f t="shared" si="55"/>
        <v>7</v>
      </c>
      <c r="K268" s="28">
        <f t="shared" si="57"/>
        <v>-5</v>
      </c>
      <c r="X268" s="28"/>
      <c r="Y268" s="28"/>
      <c r="Z268" s="28"/>
      <c r="AA268" s="28"/>
      <c r="AB268" s="28"/>
      <c r="AC268" s="28"/>
    </row>
    <row r="269" spans="1:29">
      <c r="A269" s="28" t="s">
        <v>438</v>
      </c>
      <c r="C269" s="28">
        <v>-9.2716229999999999</v>
      </c>
      <c r="D269" s="28">
        <f t="shared" si="52"/>
        <v>-0.47244023591732115</v>
      </c>
      <c r="E269" s="28">
        <f t="shared" si="56"/>
        <v>3</v>
      </c>
      <c r="F269" s="28">
        <f t="shared" si="56"/>
        <v>-3</v>
      </c>
      <c r="J269" s="28" t="str">
        <f t="shared" ref="J269:J322" si="58">IF(I269*5,I269*5,"")</f>
        <v/>
      </c>
      <c r="K269" s="28" t="str">
        <f t="shared" si="57"/>
        <v/>
      </c>
      <c r="X269" s="28"/>
      <c r="Y269" s="28"/>
      <c r="Z269" s="28"/>
      <c r="AA269" s="28"/>
      <c r="AB269" s="28"/>
      <c r="AC269" s="28"/>
    </row>
    <row r="270" spans="1:29">
      <c r="A270" s="28" t="s">
        <v>439</v>
      </c>
      <c r="C270" s="28">
        <v>10.546110000000001</v>
      </c>
      <c r="D270" s="28">
        <f t="shared" si="52"/>
        <v>0.53017551348433689</v>
      </c>
      <c r="E270" s="28">
        <f t="shared" si="56"/>
        <v>3</v>
      </c>
      <c r="F270" s="28">
        <f t="shared" si="56"/>
        <v>-3</v>
      </c>
      <c r="J270" s="28" t="str">
        <f t="shared" si="58"/>
        <v/>
      </c>
      <c r="K270" s="28" t="str">
        <f t="shared" si="57"/>
        <v/>
      </c>
      <c r="X270" s="28"/>
      <c r="Y270" s="28"/>
      <c r="Z270" s="28"/>
      <c r="AA270" s="28"/>
      <c r="AB270" s="28"/>
      <c r="AC270" s="28"/>
    </row>
    <row r="271" spans="1:29">
      <c r="A271" s="28" t="s">
        <v>440</v>
      </c>
      <c r="C271" s="28">
        <v>-6.9809999999999999</v>
      </c>
      <c r="D271" s="28">
        <f t="shared" si="52"/>
        <v>-0.35655338368545014</v>
      </c>
      <c r="E271" s="28">
        <f t="shared" si="56"/>
        <v>3</v>
      </c>
      <c r="F271" s="28">
        <f t="shared" si="56"/>
        <v>-3</v>
      </c>
      <c r="J271" s="28" t="str">
        <f t="shared" si="58"/>
        <v/>
      </c>
      <c r="K271" s="28" t="str">
        <f t="shared" si="57"/>
        <v/>
      </c>
      <c r="X271" s="28"/>
      <c r="Y271" s="28"/>
      <c r="Z271" s="28"/>
      <c r="AA271" s="28"/>
      <c r="AB271" s="28"/>
      <c r="AC271" s="28"/>
    </row>
    <row r="272" spans="1:29">
      <c r="A272" s="28" t="s">
        <v>441</v>
      </c>
      <c r="C272" s="28">
        <v>15.23306</v>
      </c>
      <c r="D272" s="28">
        <f t="shared" si="52"/>
        <v>0.76729697872246982</v>
      </c>
      <c r="E272" s="28">
        <f t="shared" si="56"/>
        <v>3</v>
      </c>
      <c r="F272" s="28">
        <f t="shared" si="56"/>
        <v>-3</v>
      </c>
      <c r="J272" s="28" t="str">
        <f t="shared" si="58"/>
        <v/>
      </c>
      <c r="K272" s="28" t="str">
        <f t="shared" si="57"/>
        <v/>
      </c>
      <c r="X272" s="28"/>
      <c r="Y272" s="28"/>
      <c r="Z272" s="28"/>
      <c r="AA272" s="28"/>
      <c r="AB272" s="28"/>
      <c r="AC272" s="28"/>
    </row>
    <row r="273" spans="1:29">
      <c r="A273" s="28" t="s">
        <v>442</v>
      </c>
      <c r="C273" s="28">
        <v>16.789110000000001</v>
      </c>
      <c r="D273" s="28">
        <f t="shared" si="52"/>
        <v>0.84602042488336271</v>
      </c>
      <c r="E273" s="28">
        <f t="shared" si="56"/>
        <v>3</v>
      </c>
      <c r="F273" s="28">
        <f t="shared" si="56"/>
        <v>-3</v>
      </c>
      <c r="J273" s="28" t="str">
        <f t="shared" si="58"/>
        <v/>
      </c>
      <c r="K273" s="28" t="str">
        <f t="shared" si="57"/>
        <v/>
      </c>
      <c r="X273" s="28"/>
      <c r="Y273" s="28"/>
      <c r="Z273" s="28"/>
      <c r="AA273" s="28"/>
      <c r="AB273" s="28"/>
      <c r="AC273" s="28"/>
    </row>
    <row r="274" spans="1:29">
      <c r="A274" s="28" t="s">
        <v>443</v>
      </c>
      <c r="C274" s="28">
        <v>-16.173349999999999</v>
      </c>
      <c r="D274" s="28">
        <f t="shared" si="52"/>
        <v>-0.82161136403125101</v>
      </c>
      <c r="E274" s="28">
        <f t="shared" si="56"/>
        <v>3</v>
      </c>
      <c r="F274" s="28">
        <f t="shared" si="56"/>
        <v>-3</v>
      </c>
      <c r="J274" s="28" t="str">
        <f t="shared" si="58"/>
        <v/>
      </c>
      <c r="K274" s="28" t="str">
        <f t="shared" si="57"/>
        <v/>
      </c>
      <c r="X274" s="28"/>
      <c r="Y274" s="28"/>
      <c r="Z274" s="28"/>
      <c r="AA274" s="28"/>
      <c r="AB274" s="28"/>
      <c r="AC274" s="28"/>
    </row>
    <row r="275" spans="1:29">
      <c r="A275" s="28" t="s">
        <v>444</v>
      </c>
      <c r="C275" s="28">
        <v>-4.81229</v>
      </c>
      <c r="D275" s="28">
        <f t="shared" si="52"/>
        <v>-0.24683433550345729</v>
      </c>
      <c r="E275" s="28">
        <f t="shared" ref="E275:F290" si="59">E274</f>
        <v>3</v>
      </c>
      <c r="F275" s="28">
        <f t="shared" si="59"/>
        <v>-3</v>
      </c>
      <c r="J275" s="28" t="str">
        <f t="shared" si="58"/>
        <v/>
      </c>
      <c r="K275" s="28" t="str">
        <f t="shared" si="57"/>
        <v/>
      </c>
      <c r="X275" s="28"/>
      <c r="Y275" s="28"/>
      <c r="Z275" s="28"/>
      <c r="AA275" s="28"/>
      <c r="AB275" s="28"/>
      <c r="AC275" s="28"/>
    </row>
    <row r="276" spans="1:29">
      <c r="A276" s="28" t="s">
        <v>445</v>
      </c>
      <c r="C276" s="28">
        <v>1.74448</v>
      </c>
      <c r="D276" s="28">
        <f t="shared" si="52"/>
        <v>8.4884780260404732E-2</v>
      </c>
      <c r="E276" s="28">
        <f t="shared" si="59"/>
        <v>3</v>
      </c>
      <c r="F276" s="28">
        <f t="shared" si="59"/>
        <v>-3</v>
      </c>
      <c r="J276" s="28" t="str">
        <f t="shared" si="58"/>
        <v/>
      </c>
      <c r="K276" s="28" t="str">
        <f t="shared" si="57"/>
        <v/>
      </c>
      <c r="X276" s="28"/>
      <c r="Y276" s="28"/>
      <c r="Z276" s="28"/>
      <c r="AA276" s="28"/>
      <c r="AB276" s="28"/>
      <c r="AC276" s="28"/>
    </row>
    <row r="277" spans="1:29">
      <c r="A277" s="28" t="s">
        <v>446</v>
      </c>
      <c r="C277" s="28">
        <v>11.12444</v>
      </c>
      <c r="D277" s="28">
        <f t="shared" si="52"/>
        <v>0.55943429733975869</v>
      </c>
      <c r="E277" s="28">
        <f t="shared" si="59"/>
        <v>3</v>
      </c>
      <c r="F277" s="28">
        <f t="shared" si="59"/>
        <v>-3</v>
      </c>
      <c r="J277" s="28" t="str">
        <f t="shared" si="58"/>
        <v/>
      </c>
      <c r="K277" s="28" t="str">
        <f t="shared" si="57"/>
        <v/>
      </c>
      <c r="X277" s="28"/>
      <c r="Y277" s="28"/>
      <c r="Z277" s="28"/>
      <c r="AA277" s="28"/>
      <c r="AB277" s="28"/>
      <c r="AC277" s="28"/>
    </row>
    <row r="278" spans="1:29">
      <c r="A278" s="28" t="s">
        <v>447</v>
      </c>
      <c r="B278" s="28">
        <v>2010</v>
      </c>
      <c r="C278" s="28">
        <v>-17.38467</v>
      </c>
      <c r="D278" s="28">
        <f t="shared" si="52"/>
        <v>-0.88289428219172961</v>
      </c>
      <c r="E278" s="28">
        <f t="shared" si="59"/>
        <v>3</v>
      </c>
      <c r="F278" s="28">
        <f t="shared" si="59"/>
        <v>-3</v>
      </c>
      <c r="J278" s="28" t="str">
        <f t="shared" si="58"/>
        <v/>
      </c>
      <c r="K278" s="28" t="str">
        <f t="shared" si="57"/>
        <v/>
      </c>
      <c r="X278" s="28"/>
      <c r="Y278" s="28"/>
      <c r="Z278" s="28"/>
      <c r="AA278" s="28"/>
      <c r="AB278" s="28"/>
      <c r="AC278" s="28"/>
    </row>
    <row r="279" spans="1:29">
      <c r="A279" s="28" t="s">
        <v>448</v>
      </c>
      <c r="C279" s="28">
        <v>-4.0155110000000001</v>
      </c>
      <c r="D279" s="28">
        <f t="shared" si="52"/>
        <v>-0.20652381289259644</v>
      </c>
      <c r="E279" s="28">
        <f t="shared" si="59"/>
        <v>3</v>
      </c>
      <c r="F279" s="28">
        <f t="shared" si="59"/>
        <v>-3</v>
      </c>
      <c r="J279" s="28" t="str">
        <f t="shared" si="58"/>
        <v/>
      </c>
      <c r="K279" s="28" t="str">
        <f t="shared" si="57"/>
        <v/>
      </c>
      <c r="X279" s="28"/>
      <c r="Y279" s="28"/>
      <c r="Z279" s="28"/>
      <c r="AA279" s="28"/>
      <c r="AB279" s="28"/>
      <c r="AC279" s="28"/>
    </row>
    <row r="280" spans="1:29">
      <c r="A280" s="28" t="s">
        <v>449</v>
      </c>
      <c r="C280" s="28">
        <v>-19.796420000000001</v>
      </c>
      <c r="D280" s="28">
        <f t="shared" ref="D280:D343" si="60">(C280-$H$5)/$H$4</f>
        <v>-1.0049091732804052</v>
      </c>
      <c r="E280" s="28">
        <f t="shared" si="59"/>
        <v>3</v>
      </c>
      <c r="F280" s="28">
        <f t="shared" si="59"/>
        <v>-3</v>
      </c>
      <c r="J280" s="28" t="str">
        <f t="shared" si="58"/>
        <v/>
      </c>
      <c r="K280" s="28" t="str">
        <f t="shared" si="57"/>
        <v/>
      </c>
      <c r="X280" s="28"/>
      <c r="Y280" s="28"/>
      <c r="Z280" s="28"/>
      <c r="AA280" s="28"/>
      <c r="AB280" s="28"/>
      <c r="AC280" s="28"/>
    </row>
    <row r="281" spans="1:29">
      <c r="A281" s="28" t="s">
        <v>450</v>
      </c>
      <c r="C281" s="28">
        <v>21.150559999999999</v>
      </c>
      <c r="D281" s="28">
        <f t="shared" si="60"/>
        <v>1.0666742433714742</v>
      </c>
      <c r="E281" s="28">
        <f t="shared" si="59"/>
        <v>3</v>
      </c>
      <c r="F281" s="28">
        <f t="shared" si="59"/>
        <v>-3</v>
      </c>
      <c r="J281" s="28" t="str">
        <f t="shared" si="58"/>
        <v/>
      </c>
      <c r="K281" s="28" t="str">
        <f t="shared" si="57"/>
        <v/>
      </c>
      <c r="X281" s="28"/>
      <c r="Y281" s="28"/>
      <c r="Z281" s="28"/>
      <c r="AA281" s="28"/>
      <c r="AB281" s="28"/>
      <c r="AC281" s="28"/>
    </row>
    <row r="282" spans="1:29">
      <c r="A282" s="28" t="s">
        <v>451</v>
      </c>
      <c r="C282" s="28">
        <v>65.304659999999998</v>
      </c>
      <c r="D282" s="28">
        <f t="shared" si="60"/>
        <v>3.3005117898080796</v>
      </c>
      <c r="E282" s="28">
        <f t="shared" si="59"/>
        <v>3</v>
      </c>
      <c r="F282" s="28">
        <f t="shared" si="59"/>
        <v>-3</v>
      </c>
      <c r="J282" s="28" t="str">
        <f t="shared" si="58"/>
        <v/>
      </c>
      <c r="K282" s="28" t="str">
        <f t="shared" si="57"/>
        <v/>
      </c>
      <c r="X282" s="28"/>
      <c r="Y282" s="28"/>
      <c r="Z282" s="28"/>
      <c r="AA282" s="28"/>
      <c r="AB282" s="28"/>
      <c r="AC282" s="28"/>
    </row>
    <row r="283" spans="1:29">
      <c r="A283" s="28" t="s">
        <v>452</v>
      </c>
      <c r="C283" s="28">
        <v>43.599119999999999</v>
      </c>
      <c r="D283" s="28">
        <f t="shared" si="60"/>
        <v>2.202388394298227</v>
      </c>
      <c r="E283" s="28">
        <f t="shared" si="59"/>
        <v>3</v>
      </c>
      <c r="F283" s="28">
        <f t="shared" si="59"/>
        <v>-3</v>
      </c>
      <c r="J283" s="28" t="str">
        <f t="shared" si="58"/>
        <v/>
      </c>
      <c r="K283" s="28" t="str">
        <f t="shared" si="57"/>
        <v/>
      </c>
      <c r="X283" s="28"/>
      <c r="Y283" s="28"/>
      <c r="Z283" s="28"/>
      <c r="AA283" s="28"/>
      <c r="AB283" s="28"/>
      <c r="AC283" s="28"/>
    </row>
    <row r="284" spans="1:29">
      <c r="A284" s="28" t="s">
        <v>453</v>
      </c>
      <c r="C284" s="28">
        <v>-36.639409999999998</v>
      </c>
      <c r="D284" s="28">
        <f t="shared" si="60"/>
        <v>-1.8570271749213914</v>
      </c>
      <c r="E284" s="28">
        <f t="shared" si="59"/>
        <v>3</v>
      </c>
      <c r="F284" s="28">
        <f t="shared" si="59"/>
        <v>-3</v>
      </c>
      <c r="J284" s="28" t="str">
        <f t="shared" si="58"/>
        <v/>
      </c>
      <c r="K284" s="28" t="str">
        <f t="shared" si="57"/>
        <v/>
      </c>
      <c r="X284" s="28"/>
      <c r="Y284" s="28"/>
      <c r="Z284" s="28"/>
      <c r="AA284" s="28"/>
      <c r="AB284" s="28"/>
      <c r="AC284" s="28"/>
    </row>
    <row r="285" spans="1:29">
      <c r="A285" s="28" t="s">
        <v>454</v>
      </c>
      <c r="C285" s="28">
        <v>18.695609999999999</v>
      </c>
      <c r="D285" s="28">
        <f t="shared" si="60"/>
        <v>0.9424737844192016</v>
      </c>
      <c r="E285" s="28">
        <f t="shared" si="59"/>
        <v>3</v>
      </c>
      <c r="F285" s="28">
        <f t="shared" si="59"/>
        <v>-3</v>
      </c>
      <c r="J285" s="28" t="str">
        <f t="shared" si="58"/>
        <v/>
      </c>
      <c r="K285" s="28" t="str">
        <f t="shared" si="57"/>
        <v/>
      </c>
      <c r="X285" s="28"/>
      <c r="Y285" s="28"/>
      <c r="Z285" s="28"/>
      <c r="AA285" s="28"/>
      <c r="AB285" s="28"/>
      <c r="AC285" s="28"/>
    </row>
    <row r="286" spans="1:29">
      <c r="A286" s="28" t="s">
        <v>455</v>
      </c>
      <c r="C286" s="28">
        <v>-14.687340000000001</v>
      </c>
      <c r="D286" s="28">
        <f t="shared" si="60"/>
        <v>-0.74643137095291268</v>
      </c>
      <c r="E286" s="28">
        <f t="shared" si="59"/>
        <v>3</v>
      </c>
      <c r="F286" s="28">
        <f t="shared" si="59"/>
        <v>-3</v>
      </c>
      <c r="J286" s="28" t="str">
        <f t="shared" si="58"/>
        <v/>
      </c>
      <c r="K286" s="28" t="str">
        <f t="shared" si="57"/>
        <v/>
      </c>
      <c r="X286" s="28"/>
      <c r="Y286" s="28"/>
      <c r="Z286" s="28"/>
      <c r="AA286" s="28"/>
      <c r="AB286" s="28"/>
      <c r="AC286" s="28"/>
    </row>
    <row r="287" spans="1:29">
      <c r="A287" s="28" t="s">
        <v>456</v>
      </c>
      <c r="C287" s="28">
        <v>-29.89564</v>
      </c>
      <c r="D287" s="28">
        <f t="shared" si="60"/>
        <v>-1.5158473834516801</v>
      </c>
      <c r="E287" s="28">
        <f t="shared" si="59"/>
        <v>3</v>
      </c>
      <c r="F287" s="28">
        <f t="shared" si="59"/>
        <v>-3</v>
      </c>
      <c r="J287" s="28" t="str">
        <f t="shared" si="58"/>
        <v/>
      </c>
      <c r="K287" s="28" t="str">
        <f t="shared" si="57"/>
        <v/>
      </c>
      <c r="X287" s="28"/>
      <c r="Y287" s="28"/>
      <c r="Z287" s="28"/>
      <c r="AA287" s="28"/>
      <c r="AB287" s="28"/>
      <c r="AC287" s="28"/>
    </row>
    <row r="288" spans="1:29">
      <c r="A288" s="28" t="s">
        <v>457</v>
      </c>
      <c r="C288" s="28">
        <v>3.0044719999999998</v>
      </c>
      <c r="D288" s="28">
        <f t="shared" si="60"/>
        <v>0.1486301048805363</v>
      </c>
      <c r="E288" s="28">
        <f t="shared" si="59"/>
        <v>3</v>
      </c>
      <c r="F288" s="28">
        <f t="shared" si="59"/>
        <v>-3</v>
      </c>
      <c r="J288" s="28" t="str">
        <f t="shared" si="58"/>
        <v/>
      </c>
      <c r="K288" s="28" t="str">
        <f t="shared" si="57"/>
        <v/>
      </c>
      <c r="X288" s="28"/>
      <c r="Y288" s="28"/>
      <c r="Z288" s="28"/>
      <c r="AA288" s="28"/>
      <c r="AB288" s="28"/>
      <c r="AC288" s="28"/>
    </row>
    <row r="289" spans="1:29">
      <c r="A289" s="28" t="s">
        <v>458</v>
      </c>
      <c r="C289" s="28">
        <v>-6.4693129999999996</v>
      </c>
      <c r="D289" s="28">
        <f t="shared" si="60"/>
        <v>-0.33066619240256795</v>
      </c>
      <c r="E289" s="28">
        <f t="shared" si="59"/>
        <v>3</v>
      </c>
      <c r="F289" s="28">
        <f t="shared" si="59"/>
        <v>-3</v>
      </c>
      <c r="J289" s="28" t="str">
        <f t="shared" si="58"/>
        <v/>
      </c>
      <c r="K289" s="28" t="str">
        <f t="shared" si="57"/>
        <v/>
      </c>
      <c r="X289" s="28"/>
      <c r="Y289" s="28"/>
      <c r="Z289" s="28"/>
      <c r="AA289" s="28"/>
      <c r="AB289" s="28"/>
      <c r="AC289" s="28"/>
    </row>
    <row r="290" spans="1:29">
      <c r="A290" s="28" t="s">
        <v>459</v>
      </c>
      <c r="B290" s="28">
        <v>2011</v>
      </c>
      <c r="C290" s="28">
        <v>-0.48111159999999997</v>
      </c>
      <c r="D290" s="28">
        <f t="shared" si="60"/>
        <v>-2.7712013222282467E-2</v>
      </c>
      <c r="E290" s="28">
        <f t="shared" si="59"/>
        <v>3</v>
      </c>
      <c r="F290" s="28">
        <f t="shared" si="59"/>
        <v>-3</v>
      </c>
      <c r="J290" s="28" t="str">
        <f t="shared" si="58"/>
        <v/>
      </c>
      <c r="K290" s="28" t="str">
        <f t="shared" si="57"/>
        <v/>
      </c>
      <c r="X290" s="28"/>
      <c r="Y290" s="28"/>
      <c r="Z290" s="28"/>
      <c r="AA290" s="28"/>
      <c r="AB290" s="28"/>
      <c r="AC290" s="28"/>
    </row>
    <row r="291" spans="1:29">
      <c r="A291" s="28" t="s">
        <v>460</v>
      </c>
      <c r="C291" s="28">
        <v>-6.331671</v>
      </c>
      <c r="D291" s="28">
        <f t="shared" si="60"/>
        <v>-0.32370262916457587</v>
      </c>
      <c r="E291" s="28">
        <f t="shared" ref="E291:F306" si="61">E290</f>
        <v>3</v>
      </c>
      <c r="F291" s="28">
        <f t="shared" si="61"/>
        <v>-3</v>
      </c>
      <c r="J291" s="28" t="str">
        <f t="shared" si="58"/>
        <v/>
      </c>
      <c r="K291" s="28" t="str">
        <f t="shared" si="57"/>
        <v/>
      </c>
      <c r="X291" s="28"/>
      <c r="Y291" s="28"/>
      <c r="Z291" s="28"/>
      <c r="AA291" s="28"/>
      <c r="AB291" s="28"/>
      <c r="AC291" s="28"/>
    </row>
    <row r="292" spans="1:29">
      <c r="A292" s="28" t="s">
        <v>461</v>
      </c>
      <c r="C292" s="28">
        <v>8.3254560000000009</v>
      </c>
      <c r="D292" s="28">
        <f t="shared" si="60"/>
        <v>0.41782852231376305</v>
      </c>
      <c r="E292" s="28">
        <f t="shared" si="61"/>
        <v>3</v>
      </c>
      <c r="F292" s="28">
        <f t="shared" si="61"/>
        <v>-3</v>
      </c>
      <c r="J292" s="28" t="str">
        <f t="shared" si="58"/>
        <v/>
      </c>
      <c r="K292" s="28" t="str">
        <f t="shared" si="57"/>
        <v/>
      </c>
      <c r="X292" s="28"/>
      <c r="Y292" s="28"/>
      <c r="Z292" s="28"/>
      <c r="AA292" s="28"/>
      <c r="AB292" s="28"/>
      <c r="AC292" s="28"/>
    </row>
    <row r="293" spans="1:29">
      <c r="A293" s="28" t="s">
        <v>462</v>
      </c>
      <c r="C293" s="28">
        <v>-1.5810960000000001</v>
      </c>
      <c r="D293" s="28">
        <f t="shared" si="60"/>
        <v>-8.3362257553262861E-2</v>
      </c>
      <c r="E293" s="28">
        <f t="shared" si="61"/>
        <v>3</v>
      </c>
      <c r="F293" s="28">
        <f t="shared" si="61"/>
        <v>-3</v>
      </c>
      <c r="J293" s="28" t="str">
        <f t="shared" si="58"/>
        <v/>
      </c>
      <c r="K293" s="28" t="str">
        <f t="shared" si="57"/>
        <v/>
      </c>
      <c r="X293" s="28"/>
      <c r="Y293" s="28"/>
      <c r="Z293" s="28"/>
      <c r="AA293" s="28"/>
      <c r="AB293" s="28"/>
      <c r="AC293" s="28"/>
    </row>
    <row r="294" spans="1:29">
      <c r="A294" s="28" t="s">
        <v>463</v>
      </c>
      <c r="C294" s="28">
        <v>2.397259</v>
      </c>
      <c r="D294" s="28">
        <f t="shared" si="60"/>
        <v>0.11791007665927461</v>
      </c>
      <c r="E294" s="28">
        <f t="shared" si="61"/>
        <v>3</v>
      </c>
      <c r="F294" s="28">
        <f t="shared" si="61"/>
        <v>-3</v>
      </c>
      <c r="J294" s="28" t="str">
        <f t="shared" si="58"/>
        <v/>
      </c>
      <c r="K294" s="28" t="str">
        <f t="shared" si="57"/>
        <v/>
      </c>
      <c r="X294" s="28"/>
      <c r="Y294" s="28"/>
      <c r="Z294" s="28"/>
      <c r="AA294" s="28"/>
      <c r="AB294" s="28"/>
      <c r="AC294" s="28"/>
    </row>
    <row r="295" spans="1:29">
      <c r="A295" s="28" t="s">
        <v>464</v>
      </c>
      <c r="C295" s="28">
        <v>20.601749999999999</v>
      </c>
      <c r="D295" s="28">
        <f t="shared" si="60"/>
        <v>1.0389089308895105</v>
      </c>
      <c r="E295" s="28">
        <f t="shared" si="61"/>
        <v>3</v>
      </c>
      <c r="F295" s="28">
        <f t="shared" si="61"/>
        <v>-3</v>
      </c>
      <c r="J295" s="28" t="str">
        <f t="shared" si="58"/>
        <v/>
      </c>
      <c r="K295" s="28" t="str">
        <f t="shared" si="57"/>
        <v/>
      </c>
      <c r="X295" s="28"/>
      <c r="Y295" s="28"/>
      <c r="Z295" s="28"/>
      <c r="AA295" s="28"/>
      <c r="AB295" s="28"/>
      <c r="AC295" s="28"/>
    </row>
    <row r="296" spans="1:29">
      <c r="A296" s="28" t="s">
        <v>465</v>
      </c>
      <c r="C296" s="28">
        <v>32.341900000000003</v>
      </c>
      <c r="D296" s="28">
        <f t="shared" si="60"/>
        <v>1.6328648233388579</v>
      </c>
      <c r="E296" s="28">
        <f t="shared" si="61"/>
        <v>3</v>
      </c>
      <c r="F296" s="28">
        <f t="shared" si="61"/>
        <v>-3</v>
      </c>
      <c r="J296" s="28" t="str">
        <f t="shared" si="58"/>
        <v/>
      </c>
      <c r="K296" s="28" t="str">
        <f t="shared" si="57"/>
        <v/>
      </c>
      <c r="X296" s="28"/>
      <c r="Y296" s="28"/>
      <c r="Z296" s="28"/>
      <c r="AA296" s="28"/>
      <c r="AB296" s="28"/>
      <c r="AC296" s="28"/>
    </row>
    <row r="297" spans="1:29">
      <c r="A297" s="28" t="s">
        <v>466</v>
      </c>
      <c r="C297" s="28">
        <v>91.67371</v>
      </c>
      <c r="D297" s="28">
        <f t="shared" si="60"/>
        <v>4.6345707776226694</v>
      </c>
      <c r="E297" s="28">
        <f t="shared" si="61"/>
        <v>3</v>
      </c>
      <c r="F297" s="28">
        <f t="shared" si="61"/>
        <v>-3</v>
      </c>
      <c r="J297" s="28" t="str">
        <f t="shared" si="58"/>
        <v/>
      </c>
      <c r="K297" s="28" t="str">
        <f t="shared" si="57"/>
        <v/>
      </c>
      <c r="X297" s="28"/>
      <c r="Y297" s="28"/>
      <c r="Z297" s="28"/>
      <c r="AA297" s="28"/>
      <c r="AB297" s="28"/>
      <c r="AC297" s="28"/>
    </row>
    <row r="298" spans="1:29">
      <c r="A298" s="28" t="s">
        <v>467</v>
      </c>
      <c r="C298" s="28">
        <v>-51.93383</v>
      </c>
      <c r="D298" s="28">
        <f t="shared" si="60"/>
        <v>-2.6308001574297188</v>
      </c>
      <c r="E298" s="28">
        <f t="shared" si="61"/>
        <v>3</v>
      </c>
      <c r="F298" s="28">
        <f t="shared" si="61"/>
        <v>-3</v>
      </c>
      <c r="J298" s="28" t="str">
        <f t="shared" si="58"/>
        <v/>
      </c>
      <c r="K298" s="28" t="str">
        <f t="shared" si="57"/>
        <v/>
      </c>
      <c r="X298" s="28"/>
      <c r="Y298" s="28"/>
      <c r="Z298" s="28"/>
      <c r="AA298" s="28"/>
      <c r="AB298" s="28"/>
      <c r="AC298" s="28"/>
    </row>
    <row r="299" spans="1:29">
      <c r="A299" s="28" t="s">
        <v>468</v>
      </c>
      <c r="C299" s="28">
        <v>18.09074</v>
      </c>
      <c r="D299" s="28">
        <f t="shared" si="60"/>
        <v>0.91187229289943095</v>
      </c>
      <c r="E299" s="28">
        <f t="shared" si="61"/>
        <v>3</v>
      </c>
      <c r="F299" s="28">
        <f t="shared" si="61"/>
        <v>-3</v>
      </c>
      <c r="J299" s="28" t="str">
        <f t="shared" si="58"/>
        <v/>
      </c>
      <c r="K299" s="28" t="str">
        <f t="shared" si="57"/>
        <v/>
      </c>
      <c r="X299" s="28"/>
      <c r="Y299" s="28"/>
      <c r="Z299" s="28"/>
      <c r="AA299" s="28"/>
      <c r="AB299" s="28"/>
      <c r="AC299" s="28"/>
    </row>
    <row r="300" spans="1:29">
      <c r="A300" s="28" t="s">
        <v>469</v>
      </c>
      <c r="C300" s="28">
        <v>11.74235</v>
      </c>
      <c r="D300" s="28">
        <f t="shared" si="60"/>
        <v>0.59069550656650416</v>
      </c>
      <c r="E300" s="28">
        <f t="shared" si="61"/>
        <v>3</v>
      </c>
      <c r="F300" s="28">
        <f t="shared" si="61"/>
        <v>-3</v>
      </c>
      <c r="J300" s="28" t="str">
        <f t="shared" si="58"/>
        <v/>
      </c>
      <c r="K300" s="28" t="str">
        <f t="shared" si="57"/>
        <v/>
      </c>
      <c r="X300" s="28"/>
      <c r="Y300" s="28"/>
      <c r="Z300" s="28"/>
      <c r="AA300" s="28"/>
      <c r="AB300" s="28"/>
      <c r="AC300" s="28"/>
    </row>
    <row r="301" spans="1:29">
      <c r="A301" s="28" t="s">
        <v>470</v>
      </c>
      <c r="C301" s="28">
        <v>-19.491499999999998</v>
      </c>
      <c r="D301" s="28">
        <f t="shared" si="60"/>
        <v>-0.98948270677651406</v>
      </c>
      <c r="E301" s="28">
        <f t="shared" si="61"/>
        <v>3</v>
      </c>
      <c r="F301" s="28">
        <f t="shared" si="61"/>
        <v>-3</v>
      </c>
      <c r="J301" s="28" t="str">
        <f t="shared" si="58"/>
        <v/>
      </c>
      <c r="K301" s="28" t="str">
        <f t="shared" si="57"/>
        <v/>
      </c>
      <c r="X301" s="28"/>
      <c r="Y301" s="28"/>
      <c r="Z301" s="28"/>
      <c r="AA301" s="28"/>
      <c r="AB301" s="28"/>
      <c r="AC301" s="28"/>
    </row>
    <row r="302" spans="1:29">
      <c r="A302" s="28" t="s">
        <v>471</v>
      </c>
      <c r="B302" s="28">
        <v>2012</v>
      </c>
      <c r="C302" s="28">
        <v>5.7277069999999997</v>
      </c>
      <c r="D302" s="28">
        <f t="shared" si="60"/>
        <v>0.28640359795978121</v>
      </c>
      <c r="E302" s="28">
        <f t="shared" si="61"/>
        <v>3</v>
      </c>
      <c r="F302" s="28">
        <f t="shared" si="61"/>
        <v>-3</v>
      </c>
      <c r="J302" s="28" t="str">
        <f t="shared" si="58"/>
        <v/>
      </c>
      <c r="K302" s="28" t="str">
        <f t="shared" si="57"/>
        <v/>
      </c>
      <c r="X302" s="28"/>
      <c r="Y302" s="28"/>
      <c r="Z302" s="28"/>
      <c r="AA302" s="28"/>
      <c r="AB302" s="28"/>
      <c r="AC302" s="28"/>
    </row>
    <row r="303" spans="1:29">
      <c r="A303" s="28" t="s">
        <v>472</v>
      </c>
      <c r="C303" s="28">
        <v>3.7679999999999998</v>
      </c>
      <c r="D303" s="28">
        <f t="shared" si="60"/>
        <v>0.18725839793046026</v>
      </c>
      <c r="E303" s="28">
        <f t="shared" si="61"/>
        <v>3</v>
      </c>
      <c r="F303" s="28">
        <f t="shared" si="61"/>
        <v>-3</v>
      </c>
      <c r="J303" s="28" t="str">
        <f t="shared" si="58"/>
        <v/>
      </c>
      <c r="K303" s="28" t="str">
        <f t="shared" si="57"/>
        <v/>
      </c>
      <c r="X303" s="28"/>
      <c r="Y303" s="28"/>
      <c r="Z303" s="28"/>
      <c r="AA303" s="28"/>
      <c r="AB303" s="28"/>
      <c r="AC303" s="28"/>
    </row>
    <row r="304" spans="1:29">
      <c r="A304" s="28" t="s">
        <v>473</v>
      </c>
      <c r="C304" s="28">
        <v>-17.382300000000001</v>
      </c>
      <c r="D304" s="28">
        <f t="shared" si="60"/>
        <v>-0.882774379510324</v>
      </c>
      <c r="E304" s="28">
        <f t="shared" si="61"/>
        <v>3</v>
      </c>
      <c r="F304" s="28">
        <f t="shared" si="61"/>
        <v>-3</v>
      </c>
      <c r="J304" s="28" t="str">
        <f t="shared" si="58"/>
        <v/>
      </c>
      <c r="K304" s="28" t="str">
        <f t="shared" si="57"/>
        <v/>
      </c>
      <c r="X304" s="28"/>
      <c r="Y304" s="28"/>
      <c r="Z304" s="28"/>
      <c r="AA304" s="28"/>
      <c r="AB304" s="28"/>
      <c r="AC304" s="28"/>
    </row>
    <row r="305" spans="1:29">
      <c r="A305" s="28" t="s">
        <v>474</v>
      </c>
      <c r="C305" s="28">
        <v>25.363489999999999</v>
      </c>
      <c r="D305" s="28">
        <f t="shared" si="60"/>
        <v>1.2798141604914963</v>
      </c>
      <c r="E305" s="28">
        <f t="shared" si="61"/>
        <v>3</v>
      </c>
      <c r="F305" s="28">
        <f t="shared" si="61"/>
        <v>-3</v>
      </c>
      <c r="I305" s="28">
        <v>1</v>
      </c>
      <c r="J305" s="28">
        <f>IF(I305*7,I305*7,"")</f>
        <v>7</v>
      </c>
      <c r="K305" s="28">
        <f t="shared" si="57"/>
        <v>-5</v>
      </c>
      <c r="X305" s="28"/>
      <c r="Y305" s="28"/>
      <c r="Z305" s="28"/>
      <c r="AA305" s="28"/>
      <c r="AB305" s="28"/>
      <c r="AC305" s="28"/>
    </row>
    <row r="306" spans="1:29">
      <c r="A306" s="28" t="s">
        <v>475</v>
      </c>
      <c r="C306" s="28">
        <v>11.481030000000001</v>
      </c>
      <c r="D306" s="28">
        <f t="shared" si="60"/>
        <v>0.57747484466568832</v>
      </c>
      <c r="E306" s="28">
        <f t="shared" si="61"/>
        <v>3</v>
      </c>
      <c r="F306" s="28">
        <f t="shared" si="61"/>
        <v>-3</v>
      </c>
      <c r="I306" s="28">
        <v>1</v>
      </c>
      <c r="J306" s="28">
        <f t="shared" ref="J306:J312" si="62">IF(I306*7,I306*7,"")</f>
        <v>7</v>
      </c>
      <c r="K306" s="28">
        <f t="shared" si="57"/>
        <v>-5</v>
      </c>
      <c r="X306" s="28"/>
      <c r="Y306" s="28"/>
      <c r="Z306" s="28"/>
      <c r="AA306" s="28"/>
      <c r="AB306" s="28"/>
      <c r="AC306" s="28"/>
    </row>
    <row r="307" spans="1:29">
      <c r="A307" s="28" t="s">
        <v>476</v>
      </c>
      <c r="C307" s="28">
        <v>31.292829999999999</v>
      </c>
      <c r="D307" s="28">
        <f t="shared" si="60"/>
        <v>1.5797904326290424</v>
      </c>
      <c r="E307" s="28">
        <f t="shared" ref="E307:F322" si="63">E306</f>
        <v>3</v>
      </c>
      <c r="F307" s="28">
        <f t="shared" si="63"/>
        <v>-3</v>
      </c>
      <c r="I307" s="28">
        <v>1</v>
      </c>
      <c r="J307" s="28">
        <f t="shared" si="62"/>
        <v>7</v>
      </c>
      <c r="K307" s="28">
        <f t="shared" si="57"/>
        <v>-5</v>
      </c>
      <c r="X307" s="28"/>
      <c r="Y307" s="28"/>
      <c r="Z307" s="28"/>
      <c r="AA307" s="28"/>
      <c r="AB307" s="28"/>
      <c r="AC307" s="28"/>
    </row>
    <row r="308" spans="1:29">
      <c r="A308" s="28" t="s">
        <v>477</v>
      </c>
      <c r="C308" s="28">
        <v>-52.844000000000001</v>
      </c>
      <c r="D308" s="28">
        <f t="shared" si="60"/>
        <v>-2.6768473403558848</v>
      </c>
      <c r="E308" s="28">
        <f t="shared" si="63"/>
        <v>3</v>
      </c>
      <c r="F308" s="28">
        <f t="shared" si="63"/>
        <v>-3</v>
      </c>
      <c r="I308" s="28">
        <v>1</v>
      </c>
      <c r="J308" s="28">
        <f t="shared" si="62"/>
        <v>7</v>
      </c>
      <c r="K308" s="28">
        <f t="shared" si="57"/>
        <v>-5</v>
      </c>
      <c r="X308" s="28"/>
      <c r="Y308" s="28"/>
      <c r="Z308" s="28"/>
      <c r="AA308" s="28"/>
      <c r="AB308" s="28"/>
      <c r="AC308" s="28"/>
    </row>
    <row r="309" spans="1:29">
      <c r="A309" s="28" t="s">
        <v>478</v>
      </c>
      <c r="C309" s="28">
        <v>-9.4129860000000001</v>
      </c>
      <c r="D309" s="28">
        <f t="shared" si="60"/>
        <v>-0.47959205142430505</v>
      </c>
      <c r="E309" s="28">
        <f t="shared" si="63"/>
        <v>3</v>
      </c>
      <c r="F309" s="28">
        <f t="shared" si="63"/>
        <v>-3</v>
      </c>
      <c r="I309" s="28">
        <v>1</v>
      </c>
      <c r="J309" s="28">
        <f t="shared" si="62"/>
        <v>7</v>
      </c>
      <c r="K309" s="28">
        <f t="shared" si="57"/>
        <v>-5</v>
      </c>
      <c r="X309" s="28"/>
      <c r="Y309" s="28"/>
      <c r="Z309" s="28"/>
      <c r="AA309" s="28"/>
      <c r="AB309" s="28"/>
      <c r="AC309" s="28"/>
    </row>
    <row r="310" spans="1:29">
      <c r="A310" s="28" t="s">
        <v>479</v>
      </c>
      <c r="C310" s="28">
        <v>7.2482709999999999</v>
      </c>
      <c r="D310" s="28">
        <f t="shared" si="60"/>
        <v>0.36333174177790528</v>
      </c>
      <c r="E310" s="28">
        <f t="shared" si="63"/>
        <v>3</v>
      </c>
      <c r="F310" s="28">
        <f t="shared" si="63"/>
        <v>-3</v>
      </c>
      <c r="I310" s="28">
        <v>1</v>
      </c>
      <c r="J310" s="28">
        <f t="shared" si="62"/>
        <v>7</v>
      </c>
      <c r="K310" s="28">
        <f t="shared" si="57"/>
        <v>-5</v>
      </c>
      <c r="X310" s="28"/>
      <c r="Y310" s="28"/>
      <c r="Z310" s="28"/>
      <c r="AA310" s="28"/>
      <c r="AB310" s="28"/>
      <c r="AC310" s="28"/>
    </row>
    <row r="311" spans="1:29">
      <c r="A311" s="28" t="s">
        <v>480</v>
      </c>
      <c r="C311" s="28">
        <v>-2.3804090000000002</v>
      </c>
      <c r="D311" s="28">
        <f t="shared" si="60"/>
        <v>-0.1238009799087153</v>
      </c>
      <c r="E311" s="28">
        <f t="shared" si="63"/>
        <v>3</v>
      </c>
      <c r="F311" s="28">
        <f t="shared" si="63"/>
        <v>-3</v>
      </c>
      <c r="I311" s="28">
        <v>1</v>
      </c>
      <c r="J311" s="28">
        <f t="shared" si="62"/>
        <v>7</v>
      </c>
      <c r="K311" s="28">
        <f t="shared" si="57"/>
        <v>-5</v>
      </c>
      <c r="X311" s="28"/>
      <c r="Y311" s="28"/>
      <c r="Z311" s="28"/>
      <c r="AA311" s="28"/>
      <c r="AB311" s="28"/>
      <c r="AC311" s="28"/>
    </row>
    <row r="312" spans="1:29">
      <c r="A312" s="28" t="s">
        <v>481</v>
      </c>
      <c r="C312" s="28">
        <v>15.520189999999999</v>
      </c>
      <c r="D312" s="28">
        <f t="shared" si="60"/>
        <v>0.7818234162380876</v>
      </c>
      <c r="E312" s="28">
        <f t="shared" si="63"/>
        <v>3</v>
      </c>
      <c r="F312" s="28">
        <f t="shared" si="63"/>
        <v>-3</v>
      </c>
      <c r="I312" s="28">
        <v>1</v>
      </c>
      <c r="J312" s="28">
        <f t="shared" si="62"/>
        <v>7</v>
      </c>
      <c r="K312" s="28">
        <f t="shared" si="57"/>
        <v>-5</v>
      </c>
      <c r="X312" s="28"/>
      <c r="Y312" s="28"/>
      <c r="Z312" s="28"/>
      <c r="AA312" s="28"/>
      <c r="AB312" s="28"/>
      <c r="AC312" s="28"/>
    </row>
    <row r="313" spans="1:29">
      <c r="A313" s="28" t="s">
        <v>482</v>
      </c>
      <c r="C313" s="28">
        <v>21.17746</v>
      </c>
      <c r="D313" s="28">
        <f t="shared" si="60"/>
        <v>1.0680351641013532</v>
      </c>
      <c r="E313" s="28">
        <f t="shared" si="63"/>
        <v>3</v>
      </c>
      <c r="F313" s="28">
        <f t="shared" si="63"/>
        <v>-3</v>
      </c>
      <c r="J313" s="28" t="str">
        <f t="shared" si="58"/>
        <v/>
      </c>
      <c r="K313" s="28" t="str">
        <f t="shared" si="57"/>
        <v/>
      </c>
      <c r="X313" s="28"/>
      <c r="Y313" s="28"/>
      <c r="Z313" s="28"/>
      <c r="AA313" s="28"/>
      <c r="AB313" s="28"/>
      <c r="AC313" s="28"/>
    </row>
    <row r="314" spans="1:29">
      <c r="A314" s="28" t="s">
        <v>483</v>
      </c>
      <c r="B314" s="28">
        <v>2013</v>
      </c>
      <c r="C314" s="28">
        <v>-35.91778</v>
      </c>
      <c r="D314" s="28">
        <f t="shared" si="60"/>
        <v>-1.8205185791480647</v>
      </c>
      <c r="E314" s="28">
        <f t="shared" si="63"/>
        <v>3</v>
      </c>
      <c r="F314" s="28">
        <f t="shared" si="63"/>
        <v>-3</v>
      </c>
      <c r="J314" s="28" t="str">
        <f t="shared" si="58"/>
        <v/>
      </c>
      <c r="K314" s="28" t="str">
        <f t="shared" si="57"/>
        <v/>
      </c>
      <c r="X314" s="28"/>
      <c r="Y314" s="28"/>
      <c r="Z314" s="28"/>
      <c r="AA314" s="28"/>
      <c r="AB314" s="28"/>
      <c r="AC314" s="28"/>
    </row>
    <row r="315" spans="1:29">
      <c r="A315" s="28" t="s">
        <v>484</v>
      </c>
      <c r="C315" s="28">
        <v>7.4078350000000004</v>
      </c>
      <c r="D315" s="28">
        <f t="shared" si="60"/>
        <v>0.37140437952297561</v>
      </c>
      <c r="E315" s="28">
        <f t="shared" si="63"/>
        <v>3</v>
      </c>
      <c r="F315" s="28">
        <f t="shared" si="63"/>
        <v>-3</v>
      </c>
      <c r="J315" s="28" t="str">
        <f t="shared" si="58"/>
        <v/>
      </c>
      <c r="K315" s="28" t="str">
        <f t="shared" si="57"/>
        <v/>
      </c>
      <c r="X315" s="28"/>
      <c r="Y315" s="28"/>
      <c r="Z315" s="28"/>
      <c r="AA315" s="28"/>
      <c r="AB315" s="28"/>
      <c r="AC315" s="28"/>
    </row>
    <row r="316" spans="1:29">
      <c r="A316" s="28" t="s">
        <v>485</v>
      </c>
      <c r="C316" s="28">
        <v>13.709720000000001</v>
      </c>
      <c r="D316" s="28">
        <f t="shared" si="60"/>
        <v>0.69022839193237018</v>
      </c>
      <c r="E316" s="28">
        <f t="shared" si="63"/>
        <v>3</v>
      </c>
      <c r="F316" s="28">
        <f t="shared" si="63"/>
        <v>-3</v>
      </c>
      <c r="J316" s="28" t="str">
        <f t="shared" si="58"/>
        <v/>
      </c>
      <c r="K316" s="28" t="str">
        <f t="shared" si="57"/>
        <v/>
      </c>
      <c r="X316" s="28"/>
      <c r="Y316" s="28"/>
      <c r="Z316" s="28"/>
      <c r="AA316" s="28"/>
      <c r="AB316" s="28"/>
      <c r="AC316" s="28"/>
    </row>
    <row r="317" spans="1:29">
      <c r="A317" s="28" t="s">
        <v>486</v>
      </c>
      <c r="C317" s="28">
        <v>-21.719069999999999</v>
      </c>
      <c r="D317" s="28">
        <f t="shared" si="60"/>
        <v>-1.1021795911726582</v>
      </c>
      <c r="E317" s="28">
        <f t="shared" si="63"/>
        <v>3</v>
      </c>
      <c r="F317" s="28">
        <f t="shared" si="63"/>
        <v>-3</v>
      </c>
      <c r="J317" s="28" t="str">
        <f t="shared" si="58"/>
        <v/>
      </c>
      <c r="K317" s="28" t="str">
        <f t="shared" si="57"/>
        <v/>
      </c>
      <c r="X317" s="28"/>
      <c r="Y317" s="28"/>
      <c r="Z317" s="28"/>
      <c r="AA317" s="28"/>
      <c r="AB317" s="28"/>
      <c r="AC317" s="28"/>
    </row>
    <row r="318" spans="1:29">
      <c r="A318" s="28" t="s">
        <v>487</v>
      </c>
      <c r="C318" s="28">
        <v>-1.3914629999999999</v>
      </c>
      <c r="D318" s="28">
        <f t="shared" si="60"/>
        <v>-7.3768373509801144E-2</v>
      </c>
      <c r="E318" s="28">
        <f t="shared" si="63"/>
        <v>3</v>
      </c>
      <c r="F318" s="28">
        <f t="shared" si="63"/>
        <v>-3</v>
      </c>
      <c r="J318" s="28" t="str">
        <f t="shared" si="58"/>
        <v/>
      </c>
      <c r="K318" s="28" t="str">
        <f t="shared" si="57"/>
        <v/>
      </c>
      <c r="X318" s="28"/>
      <c r="Y318" s="28"/>
      <c r="Z318" s="28"/>
      <c r="AA318" s="28"/>
      <c r="AB318" s="28"/>
      <c r="AC318" s="28"/>
    </row>
    <row r="319" spans="1:29">
      <c r="A319" s="28" t="s">
        <v>488</v>
      </c>
      <c r="C319" s="28">
        <v>16.555610000000001</v>
      </c>
      <c r="D319" s="28">
        <f t="shared" si="60"/>
        <v>0.83420722821322457</v>
      </c>
      <c r="E319" s="28">
        <f t="shared" si="63"/>
        <v>3</v>
      </c>
      <c r="F319" s="28">
        <f t="shared" si="63"/>
        <v>-3</v>
      </c>
      <c r="J319" s="28" t="str">
        <f t="shared" si="58"/>
        <v/>
      </c>
      <c r="K319" s="28" t="str">
        <f t="shared" si="57"/>
        <v/>
      </c>
      <c r="X319" s="28"/>
      <c r="Y319" s="28"/>
      <c r="Z319" s="28"/>
      <c r="AA319" s="28"/>
      <c r="AB319" s="28"/>
      <c r="AC319" s="28"/>
    </row>
    <row r="320" spans="1:29">
      <c r="A320" s="28" t="s">
        <v>489</v>
      </c>
      <c r="C320" s="28">
        <v>10.010020000000001</v>
      </c>
      <c r="D320" s="28">
        <f t="shared" si="60"/>
        <v>0.50305372931776571</v>
      </c>
      <c r="E320" s="28">
        <f t="shared" si="63"/>
        <v>3</v>
      </c>
      <c r="F320" s="28">
        <f t="shared" si="63"/>
        <v>-3</v>
      </c>
      <c r="J320" s="28" t="str">
        <f t="shared" si="58"/>
        <v/>
      </c>
      <c r="K320" s="28" t="str">
        <f t="shared" si="57"/>
        <v/>
      </c>
      <c r="X320" s="28"/>
      <c r="Y320" s="28"/>
      <c r="Z320" s="28"/>
      <c r="AA320" s="28"/>
      <c r="AB320" s="28"/>
      <c r="AC320" s="28"/>
    </row>
    <row r="321" spans="1:29">
      <c r="A321" s="28" t="s">
        <v>490</v>
      </c>
      <c r="C321" s="28">
        <v>-34.803130000000003</v>
      </c>
      <c r="D321" s="28">
        <f t="shared" si="60"/>
        <v>-1.7641263750008722</v>
      </c>
      <c r="E321" s="28">
        <f t="shared" si="63"/>
        <v>3</v>
      </c>
      <c r="F321" s="28">
        <f t="shared" si="63"/>
        <v>-3</v>
      </c>
      <c r="J321" s="28" t="str">
        <f t="shared" si="58"/>
        <v/>
      </c>
      <c r="K321" s="28" t="str">
        <f t="shared" si="57"/>
        <v/>
      </c>
      <c r="X321" s="28"/>
      <c r="Y321" s="28"/>
      <c r="Z321" s="28"/>
      <c r="AA321" s="28"/>
      <c r="AB321" s="28"/>
      <c r="AC321" s="28"/>
    </row>
    <row r="322" spans="1:29">
      <c r="A322" s="28" t="s">
        <v>491</v>
      </c>
      <c r="C322" s="28">
        <v>12.18695</v>
      </c>
      <c r="D322" s="28">
        <f t="shared" si="60"/>
        <v>0.61318864249602634</v>
      </c>
      <c r="E322" s="28">
        <f t="shared" si="63"/>
        <v>3</v>
      </c>
      <c r="F322" s="28">
        <f t="shared" si="63"/>
        <v>-3</v>
      </c>
      <c r="J322" s="28" t="str">
        <f t="shared" si="58"/>
        <v/>
      </c>
      <c r="K322" s="28" t="str">
        <f t="shared" si="57"/>
        <v/>
      </c>
      <c r="X322" s="28"/>
      <c r="Y322" s="28"/>
      <c r="Z322" s="28"/>
      <c r="AA322" s="28"/>
      <c r="AB322" s="28"/>
      <c r="AC322" s="28"/>
    </row>
    <row r="323" spans="1:29">
      <c r="A323" s="28" t="s">
        <v>492</v>
      </c>
      <c r="C323" s="28">
        <v>4.3068960000000001</v>
      </c>
      <c r="D323" s="28">
        <f t="shared" si="60"/>
        <v>0.21452214282446788</v>
      </c>
      <c r="E323" s="28">
        <f t="shared" ref="E323:F338" si="64">E322</f>
        <v>3</v>
      </c>
      <c r="F323" s="28">
        <f t="shared" si="64"/>
        <v>-3</v>
      </c>
      <c r="J323" s="28" t="str">
        <f t="shared" ref="J323:J361" si="65">IF(I323*5,I323*5,"")</f>
        <v/>
      </c>
      <c r="K323" s="28" t="str">
        <f t="shared" ref="K323:K361" si="66">IF(I323*-5,I323*-5,"")</f>
        <v/>
      </c>
      <c r="X323" s="28"/>
      <c r="Y323" s="28"/>
      <c r="Z323" s="28"/>
      <c r="AA323" s="28"/>
      <c r="AB323" s="28"/>
      <c r="AC323" s="28"/>
    </row>
    <row r="324" spans="1:29">
      <c r="A324" s="28" t="s">
        <v>493</v>
      </c>
      <c r="C324" s="28">
        <v>-38.624749999999999</v>
      </c>
      <c r="D324" s="28">
        <f t="shared" si="60"/>
        <v>-1.9574691958082955</v>
      </c>
      <c r="E324" s="28">
        <f t="shared" si="64"/>
        <v>3</v>
      </c>
      <c r="F324" s="28">
        <f t="shared" si="64"/>
        <v>-3</v>
      </c>
      <c r="J324" s="28" t="str">
        <f t="shared" si="65"/>
        <v/>
      </c>
      <c r="K324" s="28" t="str">
        <f t="shared" si="66"/>
        <v/>
      </c>
      <c r="X324" s="28"/>
      <c r="Y324" s="28"/>
      <c r="Z324" s="28"/>
      <c r="AA324" s="28"/>
      <c r="AB324" s="28"/>
      <c r="AC324" s="28"/>
    </row>
    <row r="325" spans="1:29">
      <c r="A325" s="28" t="s">
        <v>494</v>
      </c>
      <c r="C325" s="28">
        <v>9.0176379999999998</v>
      </c>
      <c r="D325" s="28">
        <f t="shared" si="60"/>
        <v>0.45284728932673762</v>
      </c>
      <c r="E325" s="28">
        <f t="shared" si="64"/>
        <v>3</v>
      </c>
      <c r="F325" s="28">
        <f t="shared" si="64"/>
        <v>-3</v>
      </c>
      <c r="J325" s="28" t="str">
        <f t="shared" si="65"/>
        <v/>
      </c>
      <c r="K325" s="28" t="str">
        <f t="shared" si="66"/>
        <v/>
      </c>
      <c r="X325" s="28"/>
      <c r="Y325" s="28"/>
      <c r="Z325" s="28"/>
      <c r="AA325" s="28"/>
      <c r="AB325" s="28"/>
      <c r="AC325" s="28"/>
    </row>
    <row r="326" spans="1:29">
      <c r="A326" s="28" t="s">
        <v>495</v>
      </c>
      <c r="B326" s="28">
        <v>2014</v>
      </c>
      <c r="C326" s="28">
        <v>8.5286849999999994</v>
      </c>
      <c r="D326" s="28">
        <f t="shared" si="60"/>
        <v>0.42811025313207351</v>
      </c>
      <c r="E326" s="28">
        <f t="shared" si="64"/>
        <v>3</v>
      </c>
      <c r="F326" s="28">
        <f t="shared" si="64"/>
        <v>-3</v>
      </c>
      <c r="J326" s="28" t="str">
        <f t="shared" si="65"/>
        <v/>
      </c>
      <c r="K326" s="28" t="str">
        <f t="shared" si="66"/>
        <v/>
      </c>
      <c r="X326" s="28"/>
      <c r="Y326" s="28"/>
      <c r="Z326" s="28"/>
      <c r="AA326" s="28"/>
      <c r="AB326" s="28"/>
      <c r="AC326" s="28"/>
    </row>
    <row r="327" spans="1:29">
      <c r="A327" s="28" t="s">
        <v>496</v>
      </c>
      <c r="C327" s="28">
        <v>21.614080000000001</v>
      </c>
      <c r="D327" s="28">
        <f t="shared" si="60"/>
        <v>1.0901245770782944</v>
      </c>
      <c r="E327" s="28">
        <f t="shared" si="64"/>
        <v>3</v>
      </c>
      <c r="F327" s="28">
        <f t="shared" si="64"/>
        <v>-3</v>
      </c>
      <c r="J327" s="28" t="str">
        <f t="shared" si="65"/>
        <v/>
      </c>
      <c r="K327" s="28" t="str">
        <f t="shared" si="66"/>
        <v/>
      </c>
      <c r="X327" s="28"/>
      <c r="Y327" s="28"/>
      <c r="Z327" s="28"/>
      <c r="AA327" s="28"/>
      <c r="AB327" s="28"/>
      <c r="AC327" s="28"/>
    </row>
    <row r="328" spans="1:29">
      <c r="A328" s="28" t="s">
        <v>497</v>
      </c>
      <c r="C328" s="28">
        <v>-10.97814</v>
      </c>
      <c r="D328" s="28">
        <f t="shared" si="60"/>
        <v>-0.55877608577571158</v>
      </c>
      <c r="E328" s="28">
        <f t="shared" si="64"/>
        <v>3</v>
      </c>
      <c r="F328" s="28">
        <f t="shared" si="64"/>
        <v>-3</v>
      </c>
      <c r="J328" s="28" t="str">
        <f t="shared" si="65"/>
        <v/>
      </c>
      <c r="K328" s="28" t="str">
        <f t="shared" si="66"/>
        <v/>
      </c>
      <c r="X328" s="28"/>
      <c r="Y328" s="28"/>
      <c r="Z328" s="28"/>
      <c r="AA328" s="28"/>
      <c r="AB328" s="28"/>
      <c r="AC328" s="28"/>
    </row>
    <row r="329" spans="1:29">
      <c r="A329" s="28" t="s">
        <v>498</v>
      </c>
      <c r="C329" s="28">
        <v>4.5374379999999999</v>
      </c>
      <c r="D329" s="28">
        <f t="shared" si="60"/>
        <v>0.22618568880616804</v>
      </c>
      <c r="E329" s="28">
        <f t="shared" si="64"/>
        <v>3</v>
      </c>
      <c r="F329" s="28">
        <f t="shared" si="64"/>
        <v>-3</v>
      </c>
      <c r="J329" s="28" t="str">
        <f t="shared" si="65"/>
        <v/>
      </c>
      <c r="K329" s="28" t="str">
        <f t="shared" si="66"/>
        <v/>
      </c>
      <c r="X329" s="28"/>
      <c r="Y329" s="28"/>
      <c r="Z329" s="28"/>
      <c r="AA329" s="28"/>
      <c r="AB329" s="28"/>
      <c r="AC329" s="28"/>
    </row>
    <row r="330" spans="1:29">
      <c r="A330" s="28" t="s">
        <v>499</v>
      </c>
      <c r="C330" s="28">
        <v>-25.43909</v>
      </c>
      <c r="D330" s="28">
        <f t="shared" si="60"/>
        <v>-1.2903822801527327</v>
      </c>
      <c r="E330" s="28">
        <f t="shared" si="64"/>
        <v>3</v>
      </c>
      <c r="F330" s="28">
        <f t="shared" si="64"/>
        <v>-3</v>
      </c>
      <c r="J330" s="28" t="str">
        <f t="shared" si="65"/>
        <v/>
      </c>
      <c r="K330" s="28" t="str">
        <f t="shared" si="66"/>
        <v/>
      </c>
      <c r="X330" s="28"/>
      <c r="Y330" s="28"/>
      <c r="Z330" s="28"/>
      <c r="AA330" s="28"/>
      <c r="AB330" s="28"/>
      <c r="AC330" s="28"/>
    </row>
    <row r="331" spans="1:29">
      <c r="A331" s="28" t="s">
        <v>500</v>
      </c>
      <c r="C331" s="28">
        <v>-26.859559999999998</v>
      </c>
      <c r="D331" s="28">
        <f t="shared" si="60"/>
        <v>-1.3622464834676411</v>
      </c>
      <c r="E331" s="28">
        <f t="shared" si="64"/>
        <v>3</v>
      </c>
      <c r="F331" s="28">
        <f t="shared" si="64"/>
        <v>-3</v>
      </c>
      <c r="J331" s="28" t="str">
        <f t="shared" si="65"/>
        <v/>
      </c>
      <c r="K331" s="28" t="str">
        <f t="shared" si="66"/>
        <v/>
      </c>
      <c r="X331" s="28"/>
      <c r="Y331" s="28"/>
      <c r="Z331" s="28"/>
      <c r="AA331" s="28"/>
      <c r="AB331" s="28"/>
      <c r="AC331" s="28"/>
    </row>
    <row r="332" spans="1:29">
      <c r="A332" s="28" t="s">
        <v>501</v>
      </c>
      <c r="C332" s="28">
        <v>-0.40492840000000002</v>
      </c>
      <c r="D332" s="28">
        <f t="shared" si="60"/>
        <v>-2.3857764294828637E-2</v>
      </c>
      <c r="E332" s="28">
        <f t="shared" si="64"/>
        <v>3</v>
      </c>
      <c r="F332" s="28">
        <f t="shared" si="64"/>
        <v>-3</v>
      </c>
      <c r="J332" s="28" t="str">
        <f t="shared" si="65"/>
        <v/>
      </c>
      <c r="K332" s="28" t="str">
        <f t="shared" si="66"/>
        <v/>
      </c>
      <c r="X332" s="28"/>
      <c r="Y332" s="28"/>
      <c r="Z332" s="28"/>
      <c r="AA332" s="28"/>
      <c r="AB332" s="28"/>
      <c r="AC332" s="28"/>
    </row>
    <row r="333" spans="1:29">
      <c r="A333" s="28" t="s">
        <v>502</v>
      </c>
      <c r="C333" s="28">
        <v>-7.5800409999999996</v>
      </c>
      <c r="D333" s="28">
        <f t="shared" si="60"/>
        <v>-0.38685997531918132</v>
      </c>
      <c r="E333" s="28">
        <f t="shared" si="64"/>
        <v>3</v>
      </c>
      <c r="F333" s="28">
        <f t="shared" si="64"/>
        <v>-3</v>
      </c>
      <c r="J333" s="28" t="str">
        <f t="shared" si="65"/>
        <v/>
      </c>
      <c r="K333" s="28" t="str">
        <f t="shared" si="66"/>
        <v/>
      </c>
      <c r="X333" s="28"/>
      <c r="Y333" s="28"/>
      <c r="Z333" s="28"/>
      <c r="AA333" s="28"/>
      <c r="AB333" s="28"/>
      <c r="AC333" s="28"/>
    </row>
    <row r="334" spans="1:29">
      <c r="A334" s="28" t="s">
        <v>503</v>
      </c>
      <c r="C334" s="28">
        <v>5.4220569999999997</v>
      </c>
      <c r="D334" s="28">
        <f t="shared" si="60"/>
        <v>0.2709401994063434</v>
      </c>
      <c r="E334" s="28">
        <f t="shared" si="64"/>
        <v>3</v>
      </c>
      <c r="F334" s="28">
        <f t="shared" si="64"/>
        <v>-3</v>
      </c>
      <c r="J334" s="28" t="str">
        <f t="shared" si="65"/>
        <v/>
      </c>
      <c r="K334" s="28" t="str">
        <f t="shared" si="66"/>
        <v/>
      </c>
      <c r="X334" s="28"/>
      <c r="Y334" s="28"/>
      <c r="Z334" s="28"/>
      <c r="AA334" s="28"/>
      <c r="AB334" s="28"/>
      <c r="AC334" s="28"/>
    </row>
    <row r="335" spans="1:29">
      <c r="A335" s="28" t="s">
        <v>504</v>
      </c>
      <c r="C335" s="28">
        <v>16.065740000000002</v>
      </c>
      <c r="D335" s="28">
        <f t="shared" si="60"/>
        <v>0.80942379929330777</v>
      </c>
      <c r="E335" s="28">
        <f t="shared" si="64"/>
        <v>3</v>
      </c>
      <c r="F335" s="28">
        <f t="shared" si="64"/>
        <v>-3</v>
      </c>
      <c r="J335" s="28" t="str">
        <f t="shared" si="65"/>
        <v/>
      </c>
      <c r="K335" s="28" t="str">
        <f t="shared" si="66"/>
        <v/>
      </c>
      <c r="X335" s="28"/>
      <c r="Y335" s="28"/>
      <c r="Z335" s="28"/>
      <c r="AA335" s="28"/>
      <c r="AB335" s="28"/>
      <c r="AC335" s="28"/>
    </row>
    <row r="336" spans="1:29">
      <c r="A336" s="28" t="s">
        <v>505</v>
      </c>
      <c r="C336" s="28">
        <v>3.609604</v>
      </c>
      <c r="D336" s="28">
        <f t="shared" si="60"/>
        <v>0.17924485146466496</v>
      </c>
      <c r="E336" s="28">
        <f t="shared" si="64"/>
        <v>3</v>
      </c>
      <c r="F336" s="28">
        <f t="shared" si="64"/>
        <v>-3</v>
      </c>
      <c r="J336" s="28" t="str">
        <f t="shared" si="65"/>
        <v/>
      </c>
      <c r="K336" s="28" t="str">
        <f t="shared" si="66"/>
        <v/>
      </c>
      <c r="X336" s="28"/>
      <c r="Y336" s="28"/>
      <c r="Z336" s="28"/>
      <c r="AA336" s="28"/>
      <c r="AB336" s="28"/>
      <c r="AC336" s="28"/>
    </row>
    <row r="337" spans="1:29">
      <c r="A337" s="28" t="s">
        <v>506</v>
      </c>
      <c r="C337" s="28">
        <v>0.79265479999999999</v>
      </c>
      <c r="D337" s="28">
        <f t="shared" si="60"/>
        <v>3.6730183758504995E-2</v>
      </c>
      <c r="E337" s="28">
        <f t="shared" si="64"/>
        <v>3</v>
      </c>
      <c r="F337" s="28">
        <f t="shared" si="64"/>
        <v>-3</v>
      </c>
      <c r="J337" s="28" t="str">
        <f t="shared" si="65"/>
        <v/>
      </c>
      <c r="K337" s="28" t="str">
        <f t="shared" si="66"/>
        <v/>
      </c>
      <c r="X337" s="28"/>
      <c r="Y337" s="28"/>
      <c r="Z337" s="28"/>
      <c r="AA337" s="28"/>
      <c r="AB337" s="28"/>
      <c r="AC337" s="28"/>
    </row>
    <row r="338" spans="1:29">
      <c r="A338" s="28" t="s">
        <v>507</v>
      </c>
      <c r="B338" s="28">
        <v>2015</v>
      </c>
      <c r="C338" s="28">
        <v>-13.05147</v>
      </c>
      <c r="D338" s="28">
        <f t="shared" si="60"/>
        <v>-0.66366968342923427</v>
      </c>
      <c r="E338" s="28">
        <f t="shared" si="64"/>
        <v>3</v>
      </c>
      <c r="F338" s="28">
        <f t="shared" si="64"/>
        <v>-3</v>
      </c>
      <c r="J338" s="28" t="str">
        <f t="shared" si="65"/>
        <v/>
      </c>
      <c r="K338" s="28" t="str">
        <f t="shared" si="66"/>
        <v/>
      </c>
      <c r="X338" s="28"/>
      <c r="Y338" s="28"/>
      <c r="Z338" s="28"/>
      <c r="AA338" s="28"/>
      <c r="AB338" s="28"/>
      <c r="AC338" s="28"/>
    </row>
    <row r="339" spans="1:29">
      <c r="A339" s="28" t="s">
        <v>508</v>
      </c>
      <c r="C339" s="28">
        <v>-19.812360000000002</v>
      </c>
      <c r="D339" s="28">
        <f t="shared" si="60"/>
        <v>-1.0057156073485936</v>
      </c>
      <c r="E339" s="28">
        <f t="shared" ref="E339:F354" si="67">E338</f>
        <v>3</v>
      </c>
      <c r="F339" s="28">
        <f t="shared" si="67"/>
        <v>-3</v>
      </c>
      <c r="J339" s="28" t="str">
        <f t="shared" si="65"/>
        <v/>
      </c>
      <c r="K339" s="28" t="str">
        <f t="shared" si="66"/>
        <v/>
      </c>
      <c r="X339" s="28"/>
      <c r="Y339" s="28"/>
      <c r="Z339" s="28"/>
      <c r="AA339" s="28"/>
      <c r="AB339" s="28"/>
      <c r="AC339" s="28"/>
    </row>
    <row r="340" spans="1:29">
      <c r="A340" s="28" t="s">
        <v>509</v>
      </c>
      <c r="C340" s="28">
        <v>-5.4315319999999998</v>
      </c>
      <c r="D340" s="28">
        <f t="shared" si="60"/>
        <v>-0.27816293307266371</v>
      </c>
      <c r="E340" s="28">
        <f t="shared" si="67"/>
        <v>3</v>
      </c>
      <c r="F340" s="28">
        <f t="shared" si="67"/>
        <v>-3</v>
      </c>
      <c r="J340" s="28" t="str">
        <f t="shared" si="65"/>
        <v/>
      </c>
      <c r="K340" s="28" t="str">
        <f t="shared" si="66"/>
        <v/>
      </c>
      <c r="X340" s="28"/>
      <c r="Y340" s="28"/>
      <c r="Z340" s="28"/>
      <c r="AA340" s="28"/>
      <c r="AB340" s="28"/>
      <c r="AC340" s="28"/>
    </row>
    <row r="341" spans="1:29">
      <c r="A341" s="28" t="s">
        <v>510</v>
      </c>
      <c r="C341" s="28">
        <v>-9.5324109999999997</v>
      </c>
      <c r="D341" s="28">
        <f t="shared" si="60"/>
        <v>-0.48563398295463156</v>
      </c>
      <c r="E341" s="28">
        <f t="shared" si="67"/>
        <v>3</v>
      </c>
      <c r="F341" s="28">
        <f t="shared" si="67"/>
        <v>-3</v>
      </c>
      <c r="J341" s="28" t="str">
        <f t="shared" si="65"/>
        <v/>
      </c>
      <c r="K341" s="28" t="str">
        <f t="shared" si="66"/>
        <v/>
      </c>
      <c r="X341" s="28"/>
      <c r="Y341" s="28"/>
      <c r="Z341" s="28"/>
      <c r="AA341" s="28"/>
      <c r="AB341" s="28"/>
      <c r="AC341" s="28"/>
    </row>
    <row r="342" spans="1:29">
      <c r="A342" s="28" t="s">
        <v>511</v>
      </c>
      <c r="C342" s="28">
        <v>-1.430023</v>
      </c>
      <c r="D342" s="28">
        <f t="shared" si="60"/>
        <v>-7.5719195195456515E-2</v>
      </c>
      <c r="E342" s="28">
        <f t="shared" si="67"/>
        <v>3</v>
      </c>
      <c r="F342" s="28">
        <f t="shared" si="67"/>
        <v>-3</v>
      </c>
      <c r="J342" s="28" t="str">
        <f t="shared" si="65"/>
        <v/>
      </c>
      <c r="K342" s="28" t="str">
        <f t="shared" si="66"/>
        <v/>
      </c>
      <c r="X342" s="28"/>
      <c r="Y342" s="28"/>
      <c r="Z342" s="28"/>
      <c r="AA342" s="28"/>
      <c r="AB342" s="28"/>
      <c r="AC342" s="28"/>
    </row>
    <row r="343" spans="1:29">
      <c r="A343" s="28" t="s">
        <v>512</v>
      </c>
      <c r="C343" s="28">
        <v>-3.4338479999999998</v>
      </c>
      <c r="D343" s="28">
        <f t="shared" si="60"/>
        <v>-0.17709640640547619</v>
      </c>
      <c r="E343" s="28">
        <f t="shared" si="67"/>
        <v>3</v>
      </c>
      <c r="F343" s="28">
        <f t="shared" si="67"/>
        <v>-3</v>
      </c>
      <c r="J343" s="28" t="str">
        <f t="shared" si="65"/>
        <v/>
      </c>
      <c r="K343" s="28" t="str">
        <f t="shared" si="66"/>
        <v/>
      </c>
      <c r="X343" s="28"/>
      <c r="Y343" s="28"/>
      <c r="Z343" s="28"/>
      <c r="AA343" s="28"/>
      <c r="AB343" s="28"/>
      <c r="AC343" s="28"/>
    </row>
    <row r="344" spans="1:29">
      <c r="A344" s="28" t="s">
        <v>513</v>
      </c>
      <c r="C344" s="28">
        <v>9.9101359999999996</v>
      </c>
      <c r="D344" s="28">
        <f t="shared" ref="D344:D391" si="68">(C344-$H$5)/$H$4</f>
        <v>0.49800041310277599</v>
      </c>
      <c r="E344" s="28">
        <f t="shared" si="67"/>
        <v>3</v>
      </c>
      <c r="F344" s="28">
        <f t="shared" si="67"/>
        <v>-3</v>
      </c>
      <c r="J344" s="28" t="str">
        <f t="shared" si="65"/>
        <v/>
      </c>
      <c r="K344" s="28" t="str">
        <f t="shared" si="66"/>
        <v/>
      </c>
      <c r="X344" s="28"/>
      <c r="Y344" s="28"/>
      <c r="Z344" s="28"/>
      <c r="AA344" s="28"/>
      <c r="AB344" s="28"/>
      <c r="AC344" s="28"/>
    </row>
    <row r="345" spans="1:29">
      <c r="A345" s="28" t="s">
        <v>514</v>
      </c>
      <c r="C345" s="28">
        <v>17.940079999999998</v>
      </c>
      <c r="D345" s="28">
        <f t="shared" si="68"/>
        <v>0.90425012497513524</v>
      </c>
      <c r="E345" s="28">
        <f t="shared" si="67"/>
        <v>3</v>
      </c>
      <c r="F345" s="28">
        <f t="shared" si="67"/>
        <v>-3</v>
      </c>
      <c r="J345" s="28" t="str">
        <f t="shared" si="65"/>
        <v/>
      </c>
      <c r="K345" s="28" t="str">
        <f t="shared" si="66"/>
        <v/>
      </c>
      <c r="X345" s="28"/>
      <c r="Y345" s="28"/>
      <c r="Z345" s="28"/>
      <c r="AA345" s="28"/>
      <c r="AB345" s="28"/>
      <c r="AC345" s="28"/>
    </row>
    <row r="346" spans="1:29">
      <c r="A346" s="28" t="s">
        <v>515</v>
      </c>
      <c r="C346" s="28">
        <v>10.30284</v>
      </c>
      <c r="D346" s="28">
        <f t="shared" si="68"/>
        <v>0.51786803445245455</v>
      </c>
      <c r="E346" s="28">
        <f t="shared" si="67"/>
        <v>3</v>
      </c>
      <c r="F346" s="28">
        <f t="shared" si="67"/>
        <v>-3</v>
      </c>
      <c r="J346" s="28" t="str">
        <f t="shared" si="65"/>
        <v/>
      </c>
      <c r="K346" s="28" t="str">
        <f t="shared" si="66"/>
        <v/>
      </c>
      <c r="X346" s="28"/>
      <c r="Y346" s="28"/>
      <c r="Z346" s="28"/>
      <c r="AA346" s="28"/>
      <c r="AB346" s="28"/>
      <c r="AC346" s="28"/>
    </row>
    <row r="347" spans="1:29">
      <c r="A347" s="28" t="s">
        <v>516</v>
      </c>
      <c r="C347" s="28">
        <v>-0.42324270000000003</v>
      </c>
      <c r="D347" s="28">
        <f t="shared" si="68"/>
        <v>-2.4784318589372155E-2</v>
      </c>
      <c r="E347" s="28">
        <f t="shared" si="67"/>
        <v>3</v>
      </c>
      <c r="F347" s="28">
        <f t="shared" si="67"/>
        <v>-3</v>
      </c>
      <c r="J347" s="28" t="str">
        <f t="shared" si="65"/>
        <v/>
      </c>
      <c r="K347" s="28" t="str">
        <f t="shared" si="66"/>
        <v/>
      </c>
      <c r="X347" s="28"/>
      <c r="Y347" s="28"/>
      <c r="Z347" s="28"/>
      <c r="AA347" s="28"/>
      <c r="AB347" s="28"/>
      <c r="AC347" s="28"/>
    </row>
    <row r="348" spans="1:29">
      <c r="A348" s="28" t="s">
        <v>517</v>
      </c>
      <c r="C348" s="28">
        <v>-15.138960000000001</v>
      </c>
      <c r="D348" s="28">
        <f t="shared" si="68"/>
        <v>-0.7692796616602694</v>
      </c>
      <c r="E348" s="28">
        <f t="shared" si="67"/>
        <v>3</v>
      </c>
      <c r="F348" s="28">
        <f t="shared" si="67"/>
        <v>-3</v>
      </c>
      <c r="J348" s="28" t="str">
        <f t="shared" si="65"/>
        <v/>
      </c>
      <c r="K348" s="28" t="str">
        <f t="shared" si="66"/>
        <v/>
      </c>
      <c r="X348" s="28"/>
      <c r="Y348" s="28"/>
      <c r="Z348" s="28"/>
      <c r="AA348" s="28"/>
      <c r="AB348" s="28"/>
      <c r="AC348" s="28"/>
    </row>
    <row r="349" spans="1:29">
      <c r="A349" s="28" t="s">
        <v>518</v>
      </c>
      <c r="C349" s="28">
        <v>-4.9927549999999998</v>
      </c>
      <c r="D349" s="28">
        <f t="shared" si="68"/>
        <v>-0.25596439347808891</v>
      </c>
      <c r="E349" s="28">
        <f t="shared" si="67"/>
        <v>3</v>
      </c>
      <c r="F349" s="28">
        <f t="shared" si="67"/>
        <v>-3</v>
      </c>
      <c r="J349" s="28" t="str">
        <f t="shared" si="65"/>
        <v/>
      </c>
      <c r="K349" s="28" t="str">
        <f t="shared" si="66"/>
        <v/>
      </c>
      <c r="X349" s="28"/>
      <c r="Y349" s="28"/>
      <c r="Z349" s="28"/>
      <c r="AA349" s="28"/>
      <c r="AB349" s="28"/>
      <c r="AC349" s="28"/>
    </row>
    <row r="350" spans="1:29">
      <c r="A350" s="28" t="s">
        <v>519</v>
      </c>
      <c r="B350" s="28">
        <v>2016</v>
      </c>
      <c r="C350" s="28">
        <v>35.762410000000003</v>
      </c>
      <c r="D350" s="28">
        <f t="shared" si="68"/>
        <v>1.8059147477164779</v>
      </c>
      <c r="E350" s="28">
        <f t="shared" si="67"/>
        <v>3</v>
      </c>
      <c r="F350" s="28">
        <f t="shared" si="67"/>
        <v>-3</v>
      </c>
      <c r="J350" s="28" t="str">
        <f t="shared" si="65"/>
        <v/>
      </c>
      <c r="K350" s="28" t="str">
        <f t="shared" si="66"/>
        <v/>
      </c>
      <c r="X350" s="28"/>
      <c r="Y350" s="28"/>
      <c r="Z350" s="28"/>
      <c r="AA350" s="28"/>
      <c r="AB350" s="28"/>
      <c r="AC350" s="28"/>
    </row>
    <row r="351" spans="1:29">
      <c r="A351" s="28" t="s">
        <v>520</v>
      </c>
      <c r="C351" s="28">
        <v>42.014969999999998</v>
      </c>
      <c r="D351" s="28">
        <f t="shared" si="68"/>
        <v>2.1222433171890218</v>
      </c>
      <c r="E351" s="28">
        <f t="shared" si="67"/>
        <v>3</v>
      </c>
      <c r="F351" s="28">
        <f t="shared" si="67"/>
        <v>-3</v>
      </c>
      <c r="J351" s="28" t="str">
        <f t="shared" si="65"/>
        <v/>
      </c>
      <c r="K351" s="28" t="str">
        <f t="shared" si="66"/>
        <v/>
      </c>
      <c r="X351" s="28"/>
      <c r="Y351" s="28"/>
      <c r="Z351" s="28"/>
      <c r="AA351" s="28"/>
      <c r="AB351" s="28"/>
      <c r="AC351" s="28"/>
    </row>
    <row r="352" spans="1:29">
      <c r="A352" s="28" t="s">
        <v>521</v>
      </c>
      <c r="C352" s="28">
        <v>-6.0109120000000003</v>
      </c>
      <c r="D352" s="28">
        <f t="shared" si="68"/>
        <v>-0.30747483836921469</v>
      </c>
      <c r="E352" s="28">
        <f t="shared" si="67"/>
        <v>3</v>
      </c>
      <c r="F352" s="28">
        <f t="shared" si="67"/>
        <v>-3</v>
      </c>
      <c r="J352" s="28" t="str">
        <f t="shared" si="65"/>
        <v/>
      </c>
      <c r="K352" s="28" t="str">
        <f t="shared" si="66"/>
        <v/>
      </c>
      <c r="X352" s="28"/>
      <c r="Y352" s="28"/>
      <c r="Z352" s="28"/>
      <c r="AA352" s="28"/>
      <c r="AB352" s="28"/>
      <c r="AC352" s="28"/>
    </row>
    <row r="353" spans="1:29">
      <c r="A353" s="28" t="s">
        <v>522</v>
      </c>
      <c r="C353" s="28">
        <v>10.03059</v>
      </c>
      <c r="D353" s="28">
        <f t="shared" si="68"/>
        <v>0.50409440364540914</v>
      </c>
      <c r="E353" s="28">
        <f t="shared" si="67"/>
        <v>3</v>
      </c>
      <c r="F353" s="28">
        <f t="shared" si="67"/>
        <v>-3</v>
      </c>
      <c r="J353" s="28" t="str">
        <f t="shared" si="65"/>
        <v/>
      </c>
      <c r="K353" s="28" t="str">
        <f t="shared" si="66"/>
        <v/>
      </c>
      <c r="X353" s="28"/>
      <c r="Y353" s="28"/>
      <c r="Z353" s="28"/>
      <c r="AA353" s="28"/>
      <c r="AB353" s="28"/>
      <c r="AC353" s="28"/>
    </row>
    <row r="354" spans="1:29">
      <c r="A354" s="28" t="s">
        <v>523</v>
      </c>
      <c r="C354" s="28">
        <v>28.671610000000001</v>
      </c>
      <c r="D354" s="28">
        <f t="shared" si="68"/>
        <v>1.447178066994355</v>
      </c>
      <c r="E354" s="28">
        <f t="shared" si="67"/>
        <v>3</v>
      </c>
      <c r="F354" s="28">
        <f t="shared" si="67"/>
        <v>-3</v>
      </c>
      <c r="J354" s="28" t="str">
        <f t="shared" si="65"/>
        <v/>
      </c>
      <c r="K354" s="28" t="str">
        <f t="shared" si="66"/>
        <v/>
      </c>
      <c r="X354" s="28"/>
      <c r="Y354" s="28"/>
      <c r="Z354" s="28"/>
      <c r="AA354" s="28"/>
      <c r="AB354" s="28"/>
      <c r="AC354" s="28"/>
    </row>
    <row r="355" spans="1:29">
      <c r="A355" s="28" t="s">
        <v>524</v>
      </c>
      <c r="C355" s="28">
        <v>53.820129999999999</v>
      </c>
      <c r="D355" s="28">
        <f t="shared" si="68"/>
        <v>2.7194881857219904</v>
      </c>
      <c r="E355" s="28">
        <f t="shared" ref="E355:F361" si="69">E354</f>
        <v>3</v>
      </c>
      <c r="F355" s="28">
        <f t="shared" si="69"/>
        <v>-3</v>
      </c>
      <c r="J355" s="28" t="str">
        <f t="shared" si="65"/>
        <v/>
      </c>
      <c r="K355" s="28" t="str">
        <f t="shared" si="66"/>
        <v/>
      </c>
      <c r="X355" s="28"/>
      <c r="Y355" s="28"/>
      <c r="Z355" s="28"/>
      <c r="AA355" s="28"/>
      <c r="AB355" s="28"/>
      <c r="AC355" s="28"/>
    </row>
    <row r="356" spans="1:29">
      <c r="A356" s="28" t="s">
        <v>525</v>
      </c>
      <c r="C356" s="28">
        <v>31.675830000000001</v>
      </c>
      <c r="D356" s="28">
        <f t="shared" si="68"/>
        <v>1.5991671106789909</v>
      </c>
      <c r="E356" s="28">
        <f t="shared" si="69"/>
        <v>3</v>
      </c>
      <c r="F356" s="28">
        <f t="shared" si="69"/>
        <v>-3</v>
      </c>
      <c r="J356" s="28" t="str">
        <f t="shared" si="65"/>
        <v/>
      </c>
      <c r="K356" s="28" t="str">
        <f t="shared" si="66"/>
        <v/>
      </c>
      <c r="X356" s="28"/>
      <c r="Y356" s="28"/>
      <c r="Z356" s="28"/>
      <c r="AA356" s="28"/>
      <c r="AB356" s="28"/>
      <c r="AC356" s="28"/>
    </row>
    <row r="357" spans="1:29">
      <c r="A357" s="28" t="s">
        <v>526</v>
      </c>
      <c r="C357" s="28">
        <v>-67.711839999999995</v>
      </c>
      <c r="D357" s="28">
        <f t="shared" si="68"/>
        <v>-3.4290388520481625</v>
      </c>
      <c r="E357" s="28">
        <f t="shared" si="69"/>
        <v>3</v>
      </c>
      <c r="F357" s="28">
        <f t="shared" si="69"/>
        <v>-3</v>
      </c>
      <c r="J357" s="28" t="str">
        <f t="shared" si="65"/>
        <v/>
      </c>
      <c r="K357" s="28" t="str">
        <f t="shared" si="66"/>
        <v/>
      </c>
      <c r="X357" s="28"/>
      <c r="Y357" s="28"/>
      <c r="Z357" s="28"/>
      <c r="AA357" s="28"/>
      <c r="AB357" s="28"/>
      <c r="AC357" s="28"/>
    </row>
    <row r="358" spans="1:29">
      <c r="A358" s="28" t="s">
        <v>527</v>
      </c>
      <c r="C358" s="28">
        <v>-5.0848230000000001</v>
      </c>
      <c r="D358" s="28">
        <f t="shared" si="68"/>
        <v>-0.2606222838036833</v>
      </c>
      <c r="E358" s="28">
        <f t="shared" si="69"/>
        <v>3</v>
      </c>
      <c r="F358" s="28">
        <f t="shared" si="69"/>
        <v>-3</v>
      </c>
      <c r="J358" s="28" t="str">
        <f t="shared" si="65"/>
        <v/>
      </c>
      <c r="K358" s="28" t="str">
        <f t="shared" si="66"/>
        <v/>
      </c>
      <c r="X358" s="28"/>
      <c r="Y358" s="28"/>
      <c r="Z358" s="28"/>
      <c r="AA358" s="28"/>
      <c r="AB358" s="28"/>
      <c r="AC358" s="28"/>
    </row>
    <row r="359" spans="1:29">
      <c r="A359" s="28" t="s">
        <v>528</v>
      </c>
      <c r="C359" s="28">
        <v>-24.11252</v>
      </c>
      <c r="D359" s="28">
        <f t="shared" si="68"/>
        <v>-1.2232686514302265</v>
      </c>
      <c r="E359" s="28">
        <f t="shared" si="69"/>
        <v>3</v>
      </c>
      <c r="F359" s="28">
        <f t="shared" si="69"/>
        <v>-3</v>
      </c>
      <c r="J359" s="28" t="str">
        <f t="shared" si="65"/>
        <v/>
      </c>
      <c r="K359" s="28" t="str">
        <f t="shared" si="66"/>
        <v/>
      </c>
      <c r="X359" s="28"/>
      <c r="Y359" s="28"/>
      <c r="Z359" s="28"/>
      <c r="AA359" s="28"/>
      <c r="AB359" s="28"/>
      <c r="AC359" s="28"/>
    </row>
    <row r="360" spans="1:29">
      <c r="A360" s="28" t="s">
        <v>529</v>
      </c>
      <c r="C360" s="28">
        <v>22.604569999999999</v>
      </c>
      <c r="D360" s="28">
        <f t="shared" si="68"/>
        <v>1.1402352972915923</v>
      </c>
      <c r="E360" s="28">
        <f t="shared" si="69"/>
        <v>3</v>
      </c>
      <c r="F360" s="28">
        <f t="shared" si="69"/>
        <v>-3</v>
      </c>
      <c r="J360" s="28" t="str">
        <f t="shared" si="65"/>
        <v/>
      </c>
      <c r="K360" s="28" t="str">
        <f t="shared" si="66"/>
        <v/>
      </c>
      <c r="X360" s="28"/>
      <c r="Y360" s="28"/>
      <c r="Z360" s="28"/>
      <c r="AA360" s="28"/>
      <c r="AB360" s="28"/>
      <c r="AC360" s="28"/>
    </row>
    <row r="361" spans="1:29">
      <c r="A361" s="28" t="s">
        <v>530</v>
      </c>
      <c r="C361" s="28">
        <v>8.2908539999999995</v>
      </c>
      <c r="D361" s="28">
        <f t="shared" si="68"/>
        <v>0.41607794316523999</v>
      </c>
      <c r="E361" s="28">
        <f t="shared" si="69"/>
        <v>3</v>
      </c>
      <c r="F361" s="28">
        <f t="shared" si="69"/>
        <v>-3</v>
      </c>
      <c r="J361" s="28" t="str">
        <f t="shared" si="65"/>
        <v/>
      </c>
      <c r="K361" s="28" t="str">
        <f t="shared" si="66"/>
        <v/>
      </c>
      <c r="X361" s="28"/>
      <c r="Y361" s="28"/>
      <c r="Z361" s="28"/>
      <c r="AA361" s="28"/>
      <c r="AB361" s="28"/>
      <c r="AC361" s="28"/>
    </row>
    <row r="362" spans="1:29">
      <c r="A362" s="28" t="s">
        <v>538</v>
      </c>
      <c r="B362" s="28">
        <v>2017</v>
      </c>
      <c r="C362" s="28">
        <v>13.27486</v>
      </c>
      <c r="D362" s="28">
        <f t="shared" si="68"/>
        <v>0.66822802060913133</v>
      </c>
      <c r="E362" s="28">
        <f t="shared" ref="E362:F362" si="70">E361</f>
        <v>3</v>
      </c>
      <c r="F362" s="28">
        <f t="shared" si="70"/>
        <v>-3</v>
      </c>
    </row>
    <row r="363" spans="1:29">
      <c r="A363" s="28" t="s">
        <v>539</v>
      </c>
      <c r="C363" s="28">
        <v>-8.9913720000000001</v>
      </c>
      <c r="D363" s="28">
        <f t="shared" si="68"/>
        <v>-0.45826181972887192</v>
      </c>
      <c r="E363" s="28">
        <f t="shared" ref="E363:F363" si="71">E362</f>
        <v>3</v>
      </c>
      <c r="F363" s="28">
        <f t="shared" si="71"/>
        <v>-3</v>
      </c>
    </row>
    <row r="364" spans="1:29">
      <c r="A364" s="28" t="s">
        <v>540</v>
      </c>
      <c r="C364" s="28">
        <v>5.5674029999999997</v>
      </c>
      <c r="D364" s="28">
        <f t="shared" si="68"/>
        <v>0.27829352224667703</v>
      </c>
      <c r="E364" s="28">
        <f t="shared" ref="E364:F364" si="72">E363</f>
        <v>3</v>
      </c>
      <c r="F364" s="28">
        <f t="shared" si="72"/>
        <v>-3</v>
      </c>
    </row>
    <row r="365" spans="1:29">
      <c r="A365" s="28" t="s">
        <v>541</v>
      </c>
      <c r="C365" s="28">
        <v>-15.159520000000001</v>
      </c>
      <c r="D365" s="28">
        <f t="shared" si="68"/>
        <v>-0.77031983006942595</v>
      </c>
      <c r="E365" s="28">
        <f t="shared" ref="E365:F365" si="73">E364</f>
        <v>3</v>
      </c>
      <c r="F365" s="28">
        <f t="shared" si="73"/>
        <v>-3</v>
      </c>
    </row>
    <row r="366" spans="1:29">
      <c r="A366" s="28" t="s">
        <v>542</v>
      </c>
      <c r="C366" s="28">
        <v>-12.47785</v>
      </c>
      <c r="D366" s="28">
        <f t="shared" si="68"/>
        <v>-0.63464918718116292</v>
      </c>
      <c r="E366" s="28">
        <f t="shared" ref="E366:F366" si="74">E365</f>
        <v>3</v>
      </c>
      <c r="F366" s="28">
        <f t="shared" si="74"/>
        <v>-3</v>
      </c>
    </row>
    <row r="367" spans="1:29">
      <c r="A367" s="28" t="s">
        <v>543</v>
      </c>
      <c r="C367" s="28">
        <v>-17.082920000000001</v>
      </c>
      <c r="D367" s="28">
        <f t="shared" si="68"/>
        <v>-0.86762819184820006</v>
      </c>
      <c r="E367" s="28">
        <f t="shared" ref="E367:F367" si="75">E366</f>
        <v>3</v>
      </c>
      <c r="F367" s="28">
        <f t="shared" si="75"/>
        <v>-3</v>
      </c>
    </row>
    <row r="368" spans="1:29">
      <c r="A368" s="28" t="s">
        <v>544</v>
      </c>
      <c r="C368" s="28">
        <v>-16.523389999999999</v>
      </c>
      <c r="D368" s="28">
        <f t="shared" si="68"/>
        <v>-0.83932053474823243</v>
      </c>
      <c r="E368" s="28">
        <f t="shared" ref="E368:F368" si="76">E367</f>
        <v>3</v>
      </c>
      <c r="F368" s="28">
        <f t="shared" si="76"/>
        <v>-3</v>
      </c>
    </row>
    <row r="369" spans="1:6">
      <c r="A369" s="28" t="s">
        <v>545</v>
      </c>
      <c r="C369" s="28">
        <v>-6.8554890000000004</v>
      </c>
      <c r="D369" s="28">
        <f t="shared" si="68"/>
        <v>-0.35020355016396959</v>
      </c>
      <c r="E369" s="28">
        <f t="shared" ref="E369:F369" si="77">E368</f>
        <v>3</v>
      </c>
      <c r="F369" s="28">
        <f t="shared" si="77"/>
        <v>-3</v>
      </c>
    </row>
    <row r="370" spans="1:6">
      <c r="A370" s="28" t="s">
        <v>546</v>
      </c>
      <c r="C370" s="28">
        <v>1.1931860000000001</v>
      </c>
      <c r="D370" s="28">
        <f t="shared" si="68"/>
        <v>5.699379762628419E-2</v>
      </c>
      <c r="E370" s="28">
        <f t="shared" ref="E370:F370" si="78">E369</f>
        <v>3</v>
      </c>
      <c r="F370" s="28">
        <f t="shared" si="78"/>
        <v>-3</v>
      </c>
    </row>
    <row r="371" spans="1:6">
      <c r="A371" s="28" t="s">
        <v>547</v>
      </c>
      <c r="C371" s="28">
        <v>3.2785639999999998</v>
      </c>
      <c r="D371" s="28">
        <f t="shared" si="68"/>
        <v>0.16249692587287679</v>
      </c>
      <c r="E371" s="28">
        <f t="shared" ref="E371:F371" si="79">E370</f>
        <v>3</v>
      </c>
      <c r="F371" s="28">
        <f t="shared" si="79"/>
        <v>-3</v>
      </c>
    </row>
    <row r="372" spans="1:6">
      <c r="A372" s="28" t="s">
        <v>548</v>
      </c>
      <c r="C372" s="28">
        <v>-14.05424</v>
      </c>
      <c r="D372" s="28">
        <f t="shared" si="68"/>
        <v>-0.71440167154449952</v>
      </c>
      <c r="E372" s="28">
        <f t="shared" ref="E372:F372" si="80">E371</f>
        <v>3</v>
      </c>
      <c r="F372" s="28">
        <f t="shared" si="80"/>
        <v>-3</v>
      </c>
    </row>
    <row r="373" spans="1:6">
      <c r="A373" s="28" t="s">
        <v>549</v>
      </c>
      <c r="C373" s="28">
        <v>-15.61895</v>
      </c>
      <c r="D373" s="28">
        <f t="shared" si="68"/>
        <v>-0.79356324311508575</v>
      </c>
      <c r="E373" s="28">
        <f t="shared" ref="E373:F373" si="81">E372</f>
        <v>3</v>
      </c>
      <c r="F373" s="28">
        <f t="shared" si="81"/>
        <v>-3</v>
      </c>
    </row>
    <row r="374" spans="1:6">
      <c r="A374" s="28" t="s">
        <v>550</v>
      </c>
      <c r="B374" s="28">
        <v>2018</v>
      </c>
      <c r="C374" s="28">
        <v>-16.29692</v>
      </c>
      <c r="D374" s="28">
        <f t="shared" si="68"/>
        <v>-0.82786299877441583</v>
      </c>
      <c r="E374" s="28">
        <f t="shared" ref="E374:F374" si="82">E373</f>
        <v>3</v>
      </c>
      <c r="F374" s="28">
        <f t="shared" si="82"/>
        <v>-3</v>
      </c>
    </row>
    <row r="375" spans="1:6">
      <c r="A375" s="28" t="s">
        <v>551</v>
      </c>
      <c r="C375" s="28">
        <v>12.15863</v>
      </c>
      <c r="D375" s="28">
        <f t="shared" si="68"/>
        <v>0.61175588134100145</v>
      </c>
      <c r="E375" s="28">
        <f t="shared" ref="E375:F375" si="83">E374</f>
        <v>3</v>
      </c>
      <c r="F375" s="28">
        <f t="shared" si="83"/>
        <v>-3</v>
      </c>
    </row>
    <row r="376" spans="1:6">
      <c r="A376" s="28" t="s">
        <v>552</v>
      </c>
      <c r="C376" s="28">
        <v>-13.902520000000001</v>
      </c>
      <c r="D376" s="28">
        <f t="shared" si="68"/>
        <v>-0.70672587626058792</v>
      </c>
      <c r="E376" s="28">
        <f t="shared" ref="E376:F376" si="84">E375</f>
        <v>3</v>
      </c>
      <c r="F376" s="28">
        <f t="shared" si="84"/>
        <v>-3</v>
      </c>
    </row>
    <row r="377" spans="1:6">
      <c r="A377" s="28" t="s">
        <v>553</v>
      </c>
      <c r="C377" s="28">
        <v>11.783519999999999</v>
      </c>
      <c r="D377" s="28">
        <f t="shared" si="68"/>
        <v>0.59277837297725178</v>
      </c>
      <c r="E377" s="28">
        <f t="shared" ref="E377:F377" si="85">E376</f>
        <v>3</v>
      </c>
      <c r="F377" s="28">
        <f t="shared" si="85"/>
        <v>-3</v>
      </c>
    </row>
    <row r="378" spans="1:6">
      <c r="A378" s="28" t="s">
        <v>554</v>
      </c>
      <c r="C378" s="28">
        <v>-5.5696640000000004</v>
      </c>
      <c r="D378" s="28">
        <f t="shared" si="68"/>
        <v>-0.28515128631651609</v>
      </c>
      <c r="E378" s="28">
        <f t="shared" ref="E378:F378" si="86">E377</f>
        <v>3</v>
      </c>
      <c r="F378" s="28">
        <f t="shared" si="86"/>
        <v>-3</v>
      </c>
    </row>
    <row r="379" spans="1:6">
      <c r="A379" s="28" t="s">
        <v>555</v>
      </c>
      <c r="C379" s="28">
        <v>-2.4186869999999998</v>
      </c>
      <c r="D379" s="28">
        <f t="shared" si="68"/>
        <v>-0.12573753469303883</v>
      </c>
      <c r="E379" s="28">
        <f t="shared" ref="E379:F379" si="87">E378</f>
        <v>3</v>
      </c>
      <c r="F379" s="28">
        <f t="shared" si="87"/>
        <v>-3</v>
      </c>
    </row>
    <row r="380" spans="1:6">
      <c r="A380" s="28" t="s">
        <v>556</v>
      </c>
      <c r="C380" s="28">
        <v>-3.5495549999999998</v>
      </c>
      <c r="D380" s="28">
        <f t="shared" si="68"/>
        <v>-0.18295023744235703</v>
      </c>
      <c r="E380" s="28">
        <f t="shared" ref="E380:F380" si="88">E379</f>
        <v>3</v>
      </c>
      <c r="F380" s="28">
        <f t="shared" si="88"/>
        <v>-3</v>
      </c>
    </row>
    <row r="381" spans="1:6">
      <c r="A381" s="28" t="s">
        <v>557</v>
      </c>
      <c r="C381" s="28">
        <v>23.02805</v>
      </c>
      <c r="D381" s="28">
        <f t="shared" si="68"/>
        <v>1.1616599333766893</v>
      </c>
      <c r="E381" s="28">
        <f t="shared" ref="E381:F381" si="89">E380</f>
        <v>3</v>
      </c>
      <c r="F381" s="28">
        <f t="shared" si="89"/>
        <v>-3</v>
      </c>
    </row>
    <row r="382" spans="1:6">
      <c r="A382" s="28" t="s">
        <v>558</v>
      </c>
      <c r="C382" s="28">
        <v>-11.80913</v>
      </c>
      <c r="D382" s="28">
        <f t="shared" si="68"/>
        <v>-0.60081740612225587</v>
      </c>
      <c r="E382" s="28">
        <f t="shared" ref="E382:F382" si="90">E381</f>
        <v>3</v>
      </c>
      <c r="F382" s="28">
        <f t="shared" si="90"/>
        <v>-3</v>
      </c>
    </row>
    <row r="383" spans="1:6">
      <c r="A383" s="28" t="s">
        <v>559</v>
      </c>
      <c r="C383" s="28">
        <v>-4.7525310000000003</v>
      </c>
      <c r="D383" s="28">
        <f t="shared" si="68"/>
        <v>-0.24381101721732976</v>
      </c>
      <c r="E383" s="28">
        <f t="shared" ref="E383:F383" si="91">E382</f>
        <v>3</v>
      </c>
      <c r="F383" s="28">
        <f t="shared" si="91"/>
        <v>-3</v>
      </c>
    </row>
    <row r="384" spans="1:6">
      <c r="A384" s="28" t="s">
        <v>560</v>
      </c>
      <c r="C384" s="28">
        <v>9.0415969999999994</v>
      </c>
      <c r="D384" s="28">
        <f t="shared" si="68"/>
        <v>0.45405941942960631</v>
      </c>
      <c r="E384" s="28">
        <f t="shared" ref="E384:F384" si="92">E383</f>
        <v>3</v>
      </c>
      <c r="F384" s="28">
        <f t="shared" si="92"/>
        <v>-3</v>
      </c>
    </row>
    <row r="385" spans="1:6">
      <c r="A385" s="28" t="s">
        <v>561</v>
      </c>
      <c r="C385" s="28">
        <v>14.93805</v>
      </c>
      <c r="D385" s="28">
        <f t="shared" si="68"/>
        <v>0.75237187743914025</v>
      </c>
      <c r="E385" s="28">
        <f t="shared" ref="E385:F385" si="93">E384</f>
        <v>3</v>
      </c>
      <c r="F385" s="28">
        <f t="shared" si="93"/>
        <v>-3</v>
      </c>
    </row>
    <row r="386" spans="1:6">
      <c r="A386" s="28" t="s">
        <v>562</v>
      </c>
      <c r="B386" s="28">
        <v>2019</v>
      </c>
      <c r="C386" s="28">
        <v>-2.8204769999999999</v>
      </c>
      <c r="D386" s="28">
        <f t="shared" si="68"/>
        <v>-0.14606483357995453</v>
      </c>
      <c r="E386" s="28">
        <f t="shared" ref="E386:F386" si="94">E385</f>
        <v>3</v>
      </c>
      <c r="F386" s="28">
        <f t="shared" si="94"/>
        <v>-3</v>
      </c>
    </row>
    <row r="387" spans="1:6">
      <c r="A387" s="28" t="s">
        <v>563</v>
      </c>
      <c r="C387" s="28">
        <v>-7.3503740000000004</v>
      </c>
      <c r="D387" s="28">
        <f t="shared" si="68"/>
        <v>-0.37524069720508879</v>
      </c>
      <c r="E387" s="28">
        <f t="shared" ref="E387:F387" si="95">E386</f>
        <v>3</v>
      </c>
      <c r="F387" s="28">
        <f t="shared" si="95"/>
        <v>-3</v>
      </c>
    </row>
    <row r="388" spans="1:6">
      <c r="A388" s="28" t="s">
        <v>564</v>
      </c>
      <c r="C388" s="28">
        <v>10.00414</v>
      </c>
      <c r="D388" s="28">
        <f t="shared" si="68"/>
        <v>0.50275624924744267</v>
      </c>
      <c r="E388" s="28">
        <f t="shared" ref="E388:F388" si="96">E387</f>
        <v>3</v>
      </c>
      <c r="F388" s="28">
        <f t="shared" si="96"/>
        <v>-3</v>
      </c>
    </row>
    <row r="389" spans="1:6">
      <c r="A389" s="28" t="s">
        <v>565</v>
      </c>
      <c r="C389" s="28">
        <v>0.1264451</v>
      </c>
      <c r="D389" s="28">
        <f t="shared" si="68"/>
        <v>3.0254034173754748E-3</v>
      </c>
      <c r="E389" s="28">
        <f t="shared" ref="E389:F389" si="97">E388</f>
        <v>3</v>
      </c>
      <c r="F389" s="28">
        <f t="shared" si="97"/>
        <v>-3</v>
      </c>
    </row>
    <row r="390" spans="1:6">
      <c r="A390" s="28" t="s">
        <v>566</v>
      </c>
      <c r="C390" s="28">
        <v>6.190372</v>
      </c>
      <c r="D390" s="28">
        <f t="shared" si="68"/>
        <v>0.30981067563596743</v>
      </c>
      <c r="E390" s="28">
        <f t="shared" ref="E390:F390" si="98">E389</f>
        <v>3</v>
      </c>
      <c r="F390" s="28">
        <f t="shared" si="98"/>
        <v>-3</v>
      </c>
    </row>
    <row r="391" spans="1:6">
      <c r="A391" s="28" t="s">
        <v>567</v>
      </c>
      <c r="C391" s="28">
        <v>25.724879999999999</v>
      </c>
      <c r="D391" s="28">
        <f t="shared" si="68"/>
        <v>1.298097548691159</v>
      </c>
      <c r="E391" s="28">
        <f t="shared" ref="E391:F391" si="99">E390</f>
        <v>3</v>
      </c>
      <c r="F391" s="28">
        <f t="shared" si="99"/>
        <v>-3</v>
      </c>
    </row>
    <row r="392" spans="1:6">
      <c r="A392" s="28" t="s">
        <v>568</v>
      </c>
      <c r="E392" s="28">
        <f t="shared" ref="E392:F392" si="100">E391</f>
        <v>3</v>
      </c>
      <c r="F392" s="28">
        <f t="shared" si="100"/>
        <v>-3</v>
      </c>
    </row>
    <row r="393" spans="1:6">
      <c r="A393" s="28" t="s">
        <v>569</v>
      </c>
      <c r="E393" s="28">
        <f t="shared" ref="E393:F393" si="101">E392</f>
        <v>3</v>
      </c>
      <c r="F393" s="28">
        <f t="shared" si="101"/>
        <v>-3</v>
      </c>
    </row>
    <row r="394" spans="1:6">
      <c r="A394" s="28" t="s">
        <v>570</v>
      </c>
      <c r="E394" s="28">
        <f t="shared" ref="E394:F394" si="102">E393</f>
        <v>3</v>
      </c>
      <c r="F394" s="28">
        <f t="shared" si="102"/>
        <v>-3</v>
      </c>
    </row>
    <row r="395" spans="1:6">
      <c r="A395" s="28" t="s">
        <v>571</v>
      </c>
      <c r="E395" s="28">
        <f t="shared" ref="E395:F395" si="103">E394</f>
        <v>3</v>
      </c>
      <c r="F395" s="28">
        <f t="shared" si="103"/>
        <v>-3</v>
      </c>
    </row>
    <row r="396" spans="1:6">
      <c r="A396" s="28" t="s">
        <v>572</v>
      </c>
      <c r="E396" s="28">
        <f t="shared" ref="E396:F396" si="104">E395</f>
        <v>3</v>
      </c>
      <c r="F396" s="28">
        <f t="shared" si="104"/>
        <v>-3</v>
      </c>
    </row>
    <row r="397" spans="1:6">
      <c r="A397" s="28" t="s">
        <v>573</v>
      </c>
      <c r="E397" s="28">
        <f t="shared" ref="E397:F397" si="105">E396</f>
        <v>3</v>
      </c>
      <c r="F397" s="28">
        <f t="shared" si="105"/>
        <v>-3</v>
      </c>
    </row>
  </sheetData>
  <mergeCells count="4">
    <mergeCell ref="E1:F1"/>
    <mergeCell ref="I1:K1"/>
    <mergeCell ref="Q1:R1"/>
    <mergeCell ref="U1:W1"/>
  </mergeCells>
  <phoneticPr fontId="374"/>
  <pageMargins left="0.7" right="0.7" top="0.75" bottom="0.75" header="0.3" footer="0.3"/>
  <pageSetup paperSize="8" orientation="portrait" horizontalDpi="4000" verticalDpi="40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81"/>
  <sheetViews>
    <sheetView zoomScale="70" zoomScaleNormal="70" workbookViewId="0">
      <selection activeCell="AA1" sqref="AA1:AK1048576"/>
    </sheetView>
  </sheetViews>
  <sheetFormatPr defaultRowHeight="15"/>
  <cols>
    <col min="2" max="2" width="10.5703125" bestFit="1" customWidth="1"/>
    <col min="10" max="10" width="11.140625" customWidth="1"/>
    <col min="14" max="14" width="11.140625" customWidth="1"/>
    <col min="16" max="16" width="15.28515625" customWidth="1"/>
  </cols>
  <sheetData>
    <row r="1" spans="1:36" ht="15.75" thickBot="1"/>
    <row r="2" spans="1:36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18"/>
      <c r="L2" s="18"/>
      <c r="M2" s="19"/>
      <c r="N2" s="46" t="s">
        <v>9</v>
      </c>
      <c r="O2" s="47"/>
      <c r="P2" s="47"/>
      <c r="Q2" s="47"/>
      <c r="R2" s="47"/>
      <c r="S2" s="47"/>
      <c r="T2" s="47"/>
      <c r="U2" s="47"/>
      <c r="V2" s="47"/>
      <c r="W2" s="16"/>
      <c r="X2" s="16"/>
      <c r="Y2" s="17"/>
    </row>
    <row r="3" spans="1:36">
      <c r="B3" s="1"/>
      <c r="C3" s="7"/>
      <c r="D3" s="7"/>
      <c r="E3" s="7"/>
      <c r="F3" s="7"/>
      <c r="G3" s="7"/>
      <c r="H3" s="7"/>
      <c r="I3" s="7"/>
      <c r="J3" s="7"/>
      <c r="K3" s="7"/>
      <c r="L3" s="7"/>
      <c r="M3" s="14"/>
      <c r="N3" s="8" t="s">
        <v>6</v>
      </c>
      <c r="O3" s="9">
        <v>50</v>
      </c>
      <c r="P3" s="9" t="s">
        <v>7</v>
      </c>
      <c r="Q3" s="9">
        <f>O3/B5</f>
        <v>2.3917036583499161</v>
      </c>
      <c r="R3" s="9"/>
      <c r="S3" s="9"/>
      <c r="T3" s="9"/>
      <c r="U3" s="9"/>
      <c r="V3" s="9"/>
      <c r="W3" s="2"/>
      <c r="X3" s="2"/>
      <c r="Y3" s="3"/>
    </row>
    <row r="4" spans="1:36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20" t="s">
        <v>26</v>
      </c>
      <c r="L4" s="2" t="s">
        <v>1</v>
      </c>
      <c r="M4" s="3" t="s">
        <v>2</v>
      </c>
      <c r="N4" s="1" t="s">
        <v>4</v>
      </c>
      <c r="O4" s="2" t="s">
        <v>1</v>
      </c>
      <c r="P4" s="2" t="s">
        <v>2</v>
      </c>
      <c r="Q4" s="2" t="s">
        <v>5</v>
      </c>
      <c r="R4" s="2" t="s">
        <v>1</v>
      </c>
      <c r="S4" s="2" t="s">
        <v>2</v>
      </c>
      <c r="T4" s="2" t="s">
        <v>3</v>
      </c>
      <c r="U4" s="2" t="s">
        <v>1</v>
      </c>
      <c r="V4" s="2" t="s">
        <v>2</v>
      </c>
      <c r="W4" s="20" t="s">
        <v>26</v>
      </c>
      <c r="X4" s="2" t="s">
        <v>1</v>
      </c>
      <c r="Y4" s="3" t="s">
        <v>2</v>
      </c>
    </row>
    <row r="5" spans="1:36">
      <c r="A5">
        <v>0</v>
      </c>
      <c r="B5">
        <v>20.9056</v>
      </c>
      <c r="C5">
        <v>19.235600000000002</v>
      </c>
      <c r="D5">
        <v>22.575600000000001</v>
      </c>
      <c r="E5">
        <v>-4.4900000000000002E-4</v>
      </c>
      <c r="F5">
        <v>-7.6599999999999997E-4</v>
      </c>
      <c r="G5">
        <v>-1.3200000000000001E-4</v>
      </c>
      <c r="H5">
        <v>5.0500000000000002E-4</v>
      </c>
      <c r="I5">
        <v>-1.596E-3</v>
      </c>
      <c r="J5">
        <v>2.6059999999999998E-3</v>
      </c>
      <c r="K5">
        <v>1.5699999999999999E-4</v>
      </c>
      <c r="L5">
        <v>-7.6999999999999996E-4</v>
      </c>
      <c r="M5">
        <v>1.0839999999999999E-3</v>
      </c>
      <c r="N5" s="1">
        <f>B5*$Q$3</f>
        <v>50.000000000000007</v>
      </c>
      <c r="O5" s="2">
        <f t="shared" ref="O5:P20" si="0">C5*$Q$3</f>
        <v>46.005854890555646</v>
      </c>
      <c r="P5" s="2">
        <f t="shared" si="0"/>
        <v>53.994145109444368</v>
      </c>
      <c r="Q5" s="2">
        <f>100*E5*$Q$3</f>
        <v>-0.10738749425991123</v>
      </c>
      <c r="R5" s="2">
        <f t="shared" ref="R5:Y20" si="1">100*F5*$Q$3</f>
        <v>-0.18320450022960358</v>
      </c>
      <c r="S5" s="2">
        <f t="shared" si="1"/>
        <v>-3.1570488290218898E-2</v>
      </c>
      <c r="T5" s="2">
        <f t="shared" si="1"/>
        <v>0.12078103474667076</v>
      </c>
      <c r="U5" s="2">
        <f t="shared" si="1"/>
        <v>-0.38171590387264659</v>
      </c>
      <c r="V5" s="2">
        <f t="shared" si="1"/>
        <v>0.62327797336598811</v>
      </c>
      <c r="W5" s="2">
        <f t="shared" si="1"/>
        <v>3.7549747436093676E-2</v>
      </c>
      <c r="X5" s="2">
        <f t="shared" si="1"/>
        <v>-0.18416118169294354</v>
      </c>
      <c r="Y5" s="3">
        <f t="shared" si="1"/>
        <v>0.25926067656513091</v>
      </c>
    </row>
    <row r="6" spans="1:36">
      <c r="A6">
        <f>A5+1</f>
        <v>1</v>
      </c>
      <c r="B6">
        <v>14.6128</v>
      </c>
      <c r="C6">
        <v>12.0093</v>
      </c>
      <c r="D6">
        <v>17.2164</v>
      </c>
      <c r="E6">
        <v>-3.7800000000000003E-4</v>
      </c>
      <c r="F6">
        <v>-7.94E-4</v>
      </c>
      <c r="G6">
        <v>3.8999999999999999E-5</v>
      </c>
      <c r="H6" s="13">
        <v>-2.99E-4</v>
      </c>
      <c r="I6">
        <v>-3.2330000000000002E-3</v>
      </c>
      <c r="J6">
        <v>2.6350000000000002E-3</v>
      </c>
      <c r="K6">
        <v>2.05E-4</v>
      </c>
      <c r="L6">
        <v>-7.8799999999999996E-4</v>
      </c>
      <c r="M6">
        <v>1.199E-3</v>
      </c>
      <c r="N6" s="1">
        <f t="shared" ref="N6:P65" si="2">B6*$Q$3</f>
        <v>34.949487218735655</v>
      </c>
      <c r="O6" s="2">
        <f t="shared" si="0"/>
        <v>28.722686744221647</v>
      </c>
      <c r="P6" s="2">
        <f t="shared" si="0"/>
        <v>41.176526863615493</v>
      </c>
      <c r="Q6" s="2">
        <f t="shared" ref="Q6:Y47" si="3">100*E6*$Q$3</f>
        <v>-9.0406398285626827E-2</v>
      </c>
      <c r="R6" s="2">
        <f t="shared" si="1"/>
        <v>-0.18990127047298333</v>
      </c>
      <c r="S6" s="2">
        <f t="shared" si="1"/>
        <v>9.3276442675646713E-3</v>
      </c>
      <c r="T6" s="2">
        <f t="shared" si="1"/>
        <v>-7.1511939384662493E-2</v>
      </c>
      <c r="U6" s="2">
        <f t="shared" si="1"/>
        <v>-0.77323779274452797</v>
      </c>
      <c r="V6" s="2">
        <f t="shared" si="1"/>
        <v>0.63021391397520288</v>
      </c>
      <c r="W6" s="2">
        <f t="shared" si="1"/>
        <v>4.9029924996173278E-2</v>
      </c>
      <c r="X6" s="2">
        <f t="shared" si="1"/>
        <v>-0.18846624827797337</v>
      </c>
      <c r="Y6" s="3">
        <f t="shared" si="1"/>
        <v>0.28676526863615492</v>
      </c>
    </row>
    <row r="7" spans="1:36">
      <c r="A7">
        <f t="shared" ref="A7:A65" si="4">A6+1</f>
        <v>2</v>
      </c>
      <c r="B7">
        <v>11.333</v>
      </c>
      <c r="C7">
        <v>8.3580699999999997</v>
      </c>
      <c r="D7">
        <v>14.3078</v>
      </c>
      <c r="E7">
        <v>-3.8200000000000002E-4</v>
      </c>
      <c r="F7">
        <v>-8.2799999999999996E-4</v>
      </c>
      <c r="G7">
        <v>6.4999999999999994E-5</v>
      </c>
      <c r="H7">
        <v>-1.7819999999999999E-3</v>
      </c>
      <c r="I7">
        <v>-5.4580000000000002E-3</v>
      </c>
      <c r="J7">
        <v>1.895E-3</v>
      </c>
      <c r="K7">
        <v>-4.6900000000000002E-4</v>
      </c>
      <c r="L7">
        <v>-1.5590000000000001E-3</v>
      </c>
      <c r="M7">
        <v>6.2200000000000005E-4</v>
      </c>
      <c r="N7" s="1">
        <f t="shared" si="2"/>
        <v>27.1051775600796</v>
      </c>
      <c r="O7" s="2">
        <f t="shared" si="0"/>
        <v>19.990026595744681</v>
      </c>
      <c r="P7" s="2">
        <f t="shared" si="0"/>
        <v>34.220017602938931</v>
      </c>
      <c r="Q7" s="2">
        <f t="shared" si="3"/>
        <v>-9.1363079748966805E-2</v>
      </c>
      <c r="R7" s="2">
        <f t="shared" si="1"/>
        <v>-0.19803306291137304</v>
      </c>
      <c r="S7" s="2">
        <f t="shared" si="1"/>
        <v>1.5546073779274453E-2</v>
      </c>
      <c r="T7" s="2">
        <f t="shared" si="1"/>
        <v>-0.42620159191795504</v>
      </c>
      <c r="U7" s="2">
        <f t="shared" si="1"/>
        <v>-1.3053918567273843</v>
      </c>
      <c r="V7" s="2">
        <f t="shared" si="1"/>
        <v>0.45322784325730908</v>
      </c>
      <c r="W7" s="2">
        <f t="shared" si="1"/>
        <v>-0.11217090157661107</v>
      </c>
      <c r="X7" s="2">
        <f t="shared" si="1"/>
        <v>-0.37286660033675195</v>
      </c>
      <c r="Y7" s="3">
        <f t="shared" si="1"/>
        <v>0.1487639675493648</v>
      </c>
    </row>
    <row r="8" spans="1:36">
      <c r="A8">
        <f t="shared" si="4"/>
        <v>3</v>
      </c>
      <c r="B8">
        <v>6.5905800000000001</v>
      </c>
      <c r="C8">
        <v>3.4810699999999999</v>
      </c>
      <c r="D8">
        <v>9.7001000000000008</v>
      </c>
      <c r="E8">
        <v>-3.0499999999999999E-4</v>
      </c>
      <c r="F8">
        <v>-7.7899999999999996E-4</v>
      </c>
      <c r="G8">
        <v>1.6799999999999999E-4</v>
      </c>
      <c r="H8">
        <v>-4.1250000000000002E-3</v>
      </c>
      <c r="I8">
        <v>-8.2439999999999996E-3</v>
      </c>
      <c r="J8">
        <v>-6.8000000000000001E-6</v>
      </c>
      <c r="K8">
        <v>-5.0100000000000003E-4</v>
      </c>
      <c r="L8">
        <v>-1.6249999999999999E-3</v>
      </c>
      <c r="M8">
        <v>6.2299999999999996E-4</v>
      </c>
      <c r="N8" s="1">
        <f t="shared" si="2"/>
        <v>15.76271429664779</v>
      </c>
      <c r="O8" s="2">
        <f t="shared" si="0"/>
        <v>8.3256878539721413</v>
      </c>
      <c r="P8" s="2">
        <f t="shared" si="0"/>
        <v>23.199764656360024</v>
      </c>
      <c r="Q8" s="2">
        <f t="shared" si="3"/>
        <v>-7.294696157967244E-2</v>
      </c>
      <c r="R8" s="2">
        <f t="shared" si="1"/>
        <v>-0.18631371498545846</v>
      </c>
      <c r="S8" s="2">
        <f t="shared" si="1"/>
        <v>4.0180621460278586E-2</v>
      </c>
      <c r="T8" s="2">
        <f t="shared" si="1"/>
        <v>-0.98657775906934042</v>
      </c>
      <c r="U8" s="2">
        <f t="shared" si="1"/>
        <v>-1.9717204959436705</v>
      </c>
      <c r="V8" s="2">
        <f t="shared" si="1"/>
        <v>-1.626358487677943E-3</v>
      </c>
      <c r="W8" s="2">
        <f t="shared" si="1"/>
        <v>-0.11982435328333081</v>
      </c>
      <c r="X8" s="2">
        <f t="shared" si="1"/>
        <v>-0.38865184448186135</v>
      </c>
      <c r="Y8" s="3">
        <f t="shared" si="1"/>
        <v>0.14900313791519976</v>
      </c>
    </row>
    <row r="9" spans="1:36">
      <c r="A9">
        <f t="shared" si="4"/>
        <v>4</v>
      </c>
      <c r="B9">
        <v>7.3883000000000001</v>
      </c>
      <c r="C9">
        <v>4.7979200000000004</v>
      </c>
      <c r="D9">
        <v>9.9786699999999993</v>
      </c>
      <c r="E9">
        <v>-5.5800000000000001E-4</v>
      </c>
      <c r="F9">
        <v>-1.0059999999999999E-3</v>
      </c>
      <c r="G9">
        <v>-1.1E-4</v>
      </c>
      <c r="H9">
        <v>-6.1339999999999997E-3</v>
      </c>
      <c r="I9">
        <v>-1.0204E-2</v>
      </c>
      <c r="J9">
        <v>-2.0639999999999999E-3</v>
      </c>
      <c r="K9">
        <v>-9.2900000000000003E-4</v>
      </c>
      <c r="L9">
        <v>-1.854E-3</v>
      </c>
      <c r="M9" s="13">
        <v>-3.9999999999999998E-6</v>
      </c>
      <c r="N9" s="1">
        <f t="shared" si="2"/>
        <v>17.670624138986685</v>
      </c>
      <c r="O9" s="2">
        <f t="shared" si="0"/>
        <v>11.47520281647023</v>
      </c>
      <c r="P9" s="2">
        <f t="shared" si="0"/>
        <v>23.866021544466555</v>
      </c>
      <c r="Q9" s="2">
        <f t="shared" si="3"/>
        <v>-0.13345706413592531</v>
      </c>
      <c r="R9" s="2">
        <f t="shared" si="1"/>
        <v>-0.24060538803000153</v>
      </c>
      <c r="S9" s="2">
        <f t="shared" si="1"/>
        <v>-2.630874024184908E-2</v>
      </c>
      <c r="T9" s="2">
        <f t="shared" si="1"/>
        <v>-1.4670710240318383</v>
      </c>
      <c r="U9" s="2">
        <f t="shared" si="1"/>
        <v>-2.4404944129802542</v>
      </c>
      <c r="V9" s="2">
        <f t="shared" si="1"/>
        <v>-0.49364763508342263</v>
      </c>
      <c r="W9" s="2">
        <f t="shared" si="1"/>
        <v>-0.22218926986070719</v>
      </c>
      <c r="X9" s="2">
        <f t="shared" si="1"/>
        <v>-0.44342185825807445</v>
      </c>
      <c r="Y9" s="3">
        <f t="shared" si="1"/>
        <v>-9.5668146333996635E-4</v>
      </c>
    </row>
    <row r="10" spans="1:36">
      <c r="A10">
        <f t="shared" si="4"/>
        <v>5</v>
      </c>
      <c r="B10">
        <v>7.1547799999999997</v>
      </c>
      <c r="C10">
        <v>4.4872500000000004</v>
      </c>
      <c r="D10">
        <v>9.8223099999999999</v>
      </c>
      <c r="E10">
        <v>-7.36E-4</v>
      </c>
      <c r="F10">
        <v>-1.2310000000000001E-3</v>
      </c>
      <c r="G10">
        <v>-2.41E-4</v>
      </c>
      <c r="H10">
        <v>-7.5040000000000003E-3</v>
      </c>
      <c r="I10">
        <v>-1.1774E-2</v>
      </c>
      <c r="J10">
        <v>-3.2339999999999999E-3</v>
      </c>
      <c r="K10">
        <v>-9.3899999999999995E-4</v>
      </c>
      <c r="L10">
        <v>-1.902E-3</v>
      </c>
      <c r="M10">
        <v>2.5000000000000001E-5</v>
      </c>
      <c r="N10" s="1">
        <f t="shared" si="2"/>
        <v>17.11211350068881</v>
      </c>
      <c r="O10" s="2">
        <f t="shared" si="0"/>
        <v>10.732172240930662</v>
      </c>
      <c r="P10" s="2">
        <f t="shared" si="0"/>
        <v>23.492054760446965</v>
      </c>
      <c r="Q10" s="2">
        <f t="shared" si="3"/>
        <v>-0.17602938925455383</v>
      </c>
      <c r="R10" s="2">
        <f t="shared" si="1"/>
        <v>-0.2944187203428747</v>
      </c>
      <c r="S10" s="2">
        <f t="shared" si="1"/>
        <v>-5.764005816623298E-2</v>
      </c>
      <c r="T10" s="2">
        <f t="shared" si="1"/>
        <v>-1.7947344252257771</v>
      </c>
      <c r="U10" s="2">
        <f t="shared" si="1"/>
        <v>-2.8159918873411911</v>
      </c>
      <c r="V10" s="2">
        <f t="shared" si="1"/>
        <v>-0.77347696311036274</v>
      </c>
      <c r="W10" s="2">
        <f t="shared" si="1"/>
        <v>-0.22458097351905712</v>
      </c>
      <c r="X10" s="2">
        <f t="shared" si="1"/>
        <v>-0.45490203581815403</v>
      </c>
      <c r="Y10" s="3">
        <f t="shared" si="1"/>
        <v>5.9792591458747903E-3</v>
      </c>
    </row>
    <row r="11" spans="1:36">
      <c r="A11">
        <f t="shared" si="4"/>
        <v>6</v>
      </c>
      <c r="B11">
        <v>6.5529000000000002</v>
      </c>
      <c r="C11">
        <v>3.8131400000000002</v>
      </c>
      <c r="D11">
        <v>9.2926599999999997</v>
      </c>
      <c r="E11">
        <v>-8.3199999999999995E-4</v>
      </c>
      <c r="F11">
        <v>-1.369E-3</v>
      </c>
      <c r="G11">
        <v>-2.9599999999999998E-4</v>
      </c>
      <c r="H11">
        <v>-8.2799999999999992E-3</v>
      </c>
      <c r="I11">
        <v>-1.2774000000000001E-2</v>
      </c>
      <c r="J11">
        <v>-3.787E-3</v>
      </c>
      <c r="K11">
        <v>-9.3499999999999996E-4</v>
      </c>
      <c r="L11">
        <v>-1.9289999999999999E-3</v>
      </c>
      <c r="M11">
        <v>5.8999999999999998E-5</v>
      </c>
      <c r="N11" s="1">
        <f t="shared" si="2"/>
        <v>15.672594902801166</v>
      </c>
      <c r="O11" s="2">
        <f t="shared" si="0"/>
        <v>9.1199008878003998</v>
      </c>
      <c r="P11" s="2">
        <f t="shared" si="0"/>
        <v>22.22528891780193</v>
      </c>
      <c r="Q11" s="2">
        <f t="shared" si="3"/>
        <v>-0.19898974437471301</v>
      </c>
      <c r="R11" s="2">
        <f t="shared" si="1"/>
        <v>-0.32742423082810351</v>
      </c>
      <c r="S11" s="2">
        <f t="shared" si="1"/>
        <v>-7.0794428287157513E-2</v>
      </c>
      <c r="T11" s="2">
        <f t="shared" si="1"/>
        <v>-1.9803306291137304</v>
      </c>
      <c r="U11" s="2">
        <f t="shared" si="1"/>
        <v>-3.0551622531761828</v>
      </c>
      <c r="V11" s="2">
        <f t="shared" si="1"/>
        <v>-0.90573817541711321</v>
      </c>
      <c r="W11" s="2">
        <f t="shared" si="1"/>
        <v>-0.22362429205571716</v>
      </c>
      <c r="X11" s="2">
        <f t="shared" si="1"/>
        <v>-0.46135963569569877</v>
      </c>
      <c r="Y11" s="3">
        <f t="shared" si="1"/>
        <v>1.4111051584264504E-2</v>
      </c>
    </row>
    <row r="12" spans="1:36">
      <c r="A12">
        <f t="shared" si="4"/>
        <v>7</v>
      </c>
      <c r="B12">
        <v>5.4746699999999997</v>
      </c>
      <c r="C12">
        <v>2.8654500000000001</v>
      </c>
      <c r="D12">
        <v>8.0838800000000006</v>
      </c>
      <c r="E12">
        <v>-8.6899999999999998E-4</v>
      </c>
      <c r="F12">
        <v>-1.4419999999999999E-3</v>
      </c>
      <c r="G12">
        <v>-2.9500000000000001E-4</v>
      </c>
      <c r="H12">
        <v>-8.7130000000000003E-3</v>
      </c>
      <c r="I12">
        <v>-1.336E-2</v>
      </c>
      <c r="J12">
        <v>-4.0660000000000002E-3</v>
      </c>
      <c r="K12">
        <v>-9.2199999999999997E-4</v>
      </c>
      <c r="L12">
        <v>-1.9E-3</v>
      </c>
      <c r="M12">
        <v>5.5999999999999999E-5</v>
      </c>
      <c r="N12" s="1">
        <f t="shared" si="2"/>
        <v>13.093788267258534</v>
      </c>
      <c r="O12" s="2">
        <f t="shared" si="0"/>
        <v>6.8533072478187673</v>
      </c>
      <c r="P12" s="2">
        <f t="shared" si="0"/>
        <v>19.334245369661719</v>
      </c>
      <c r="Q12" s="2">
        <f t="shared" si="3"/>
        <v>-0.20783904791060773</v>
      </c>
      <c r="R12" s="2">
        <f t="shared" si="1"/>
        <v>-0.34488366753405786</v>
      </c>
      <c r="S12" s="2">
        <f t="shared" si="1"/>
        <v>-7.0555257921322528E-2</v>
      </c>
      <c r="T12" s="2">
        <f t="shared" si="1"/>
        <v>-2.083891397520282</v>
      </c>
      <c r="U12" s="2">
        <f t="shared" si="1"/>
        <v>-3.1953160875554882</v>
      </c>
      <c r="V12" s="2">
        <f t="shared" si="1"/>
        <v>-0.97246670748507591</v>
      </c>
      <c r="W12" s="2">
        <f t="shared" si="1"/>
        <v>-0.22051507729986225</v>
      </c>
      <c r="X12" s="2">
        <f t="shared" si="1"/>
        <v>-0.45442369508648406</v>
      </c>
      <c r="Y12" s="3">
        <f t="shared" si="1"/>
        <v>1.3393540486759529E-2</v>
      </c>
    </row>
    <row r="13" spans="1:36">
      <c r="A13">
        <f t="shared" si="4"/>
        <v>8</v>
      </c>
      <c r="B13">
        <v>4.7055999999999996</v>
      </c>
      <c r="C13">
        <v>2.1048800000000001</v>
      </c>
      <c r="D13">
        <v>7.3063099999999999</v>
      </c>
      <c r="E13">
        <v>-9.4899999999999997E-4</v>
      </c>
      <c r="F13">
        <v>-1.567E-3</v>
      </c>
      <c r="G13">
        <v>-3.3199999999999999E-4</v>
      </c>
      <c r="H13">
        <v>-8.9460000000000008E-3</v>
      </c>
      <c r="I13">
        <v>-1.37E-2</v>
      </c>
      <c r="J13">
        <v>-4.1910000000000003E-3</v>
      </c>
      <c r="K13">
        <v>-9.1500000000000001E-4</v>
      </c>
      <c r="L13">
        <v>-1.9059999999999999E-3</v>
      </c>
      <c r="M13">
        <v>7.7000000000000001E-5</v>
      </c>
      <c r="N13" s="1">
        <f t="shared" si="2"/>
        <v>11.254400734731364</v>
      </c>
      <c r="O13" s="2">
        <f t="shared" si="0"/>
        <v>5.0342491963875711</v>
      </c>
      <c r="P13" s="2">
        <f t="shared" si="0"/>
        <v>17.474528356038576</v>
      </c>
      <c r="Q13" s="2">
        <f t="shared" si="3"/>
        <v>-0.22697267717740702</v>
      </c>
      <c r="R13" s="2">
        <f t="shared" si="1"/>
        <v>-0.37477996326343188</v>
      </c>
      <c r="S13" s="2">
        <f t="shared" si="1"/>
        <v>-7.9404561457217207E-2</v>
      </c>
      <c r="T13" s="2">
        <f t="shared" si="1"/>
        <v>-2.1396180927598349</v>
      </c>
      <c r="U13" s="2">
        <f t="shared" si="1"/>
        <v>-3.2766340119393851</v>
      </c>
      <c r="V13" s="2">
        <f t="shared" si="1"/>
        <v>-1.0023630032144499</v>
      </c>
      <c r="W13" s="2">
        <f t="shared" si="1"/>
        <v>-0.21884088473901731</v>
      </c>
      <c r="X13" s="2">
        <f t="shared" si="1"/>
        <v>-0.45585871728149396</v>
      </c>
      <c r="Y13" s="3">
        <f t="shared" si="1"/>
        <v>1.8416118169294355E-2</v>
      </c>
      <c r="AJ13" s="13"/>
    </row>
    <row r="14" spans="1:36">
      <c r="A14">
        <f t="shared" si="4"/>
        <v>9</v>
      </c>
      <c r="B14">
        <v>4.1239100000000004</v>
      </c>
      <c r="C14">
        <v>1.5287900000000001</v>
      </c>
      <c r="D14">
        <v>6.7190200000000004</v>
      </c>
      <c r="E14">
        <v>-1.042E-3</v>
      </c>
      <c r="F14">
        <v>-1.704E-3</v>
      </c>
      <c r="G14">
        <v>-3.8000000000000002E-4</v>
      </c>
      <c r="H14">
        <v>-9.0220000000000005E-3</v>
      </c>
      <c r="I14">
        <v>-1.3828E-2</v>
      </c>
      <c r="J14">
        <v>-4.215E-3</v>
      </c>
      <c r="K14">
        <v>-8.83E-4</v>
      </c>
      <c r="L14">
        <v>-1.8749999999999999E-3</v>
      </c>
      <c r="M14">
        <v>1.08E-4</v>
      </c>
      <c r="N14" s="1">
        <f t="shared" si="2"/>
        <v>9.8631706337058027</v>
      </c>
      <c r="O14" s="2">
        <f t="shared" si="0"/>
        <v>3.6564126358487683</v>
      </c>
      <c r="P14" s="2">
        <f t="shared" si="0"/>
        <v>16.069904714526253</v>
      </c>
      <c r="Q14" s="2">
        <f t="shared" si="3"/>
        <v>-0.24921552120006127</v>
      </c>
      <c r="R14" s="2">
        <f t="shared" si="1"/>
        <v>-0.40754630338282566</v>
      </c>
      <c r="S14" s="2">
        <f t="shared" si="1"/>
        <v>-9.0884739017296809E-2</v>
      </c>
      <c r="T14" s="2">
        <f t="shared" si="1"/>
        <v>-2.1577950405632942</v>
      </c>
      <c r="U14" s="2">
        <f t="shared" si="1"/>
        <v>-3.3072478187662639</v>
      </c>
      <c r="V14" s="2">
        <f t="shared" si="1"/>
        <v>-1.0081030919944896</v>
      </c>
      <c r="W14" s="2">
        <f t="shared" si="1"/>
        <v>-0.21118743303229759</v>
      </c>
      <c r="X14" s="2">
        <f t="shared" si="1"/>
        <v>-0.44844443594060923</v>
      </c>
      <c r="Y14" s="3">
        <f t="shared" si="1"/>
        <v>2.583039951017909E-2</v>
      </c>
    </row>
    <row r="15" spans="1:36">
      <c r="A15">
        <f t="shared" si="4"/>
        <v>10</v>
      </c>
      <c r="B15">
        <v>3.6492300000000002</v>
      </c>
      <c r="C15">
        <v>1.0724100000000001</v>
      </c>
      <c r="D15">
        <v>6.2260499999999999</v>
      </c>
      <c r="E15">
        <v>-1.1119999999999999E-3</v>
      </c>
      <c r="F15">
        <v>-1.815E-3</v>
      </c>
      <c r="G15">
        <v>-4.0999999999999999E-4</v>
      </c>
      <c r="H15">
        <v>-8.9309999999999997E-3</v>
      </c>
      <c r="I15">
        <v>-1.3762E-2</v>
      </c>
      <c r="J15">
        <v>-4.1000000000000003E-3</v>
      </c>
      <c r="K15">
        <v>-8.3500000000000002E-4</v>
      </c>
      <c r="L15">
        <v>-1.8270000000000001E-3</v>
      </c>
      <c r="M15">
        <v>1.5699999999999999E-4</v>
      </c>
      <c r="N15" s="1">
        <f t="shared" si="2"/>
        <v>8.727876741160264</v>
      </c>
      <c r="O15" s="2">
        <f t="shared" si="0"/>
        <v>2.5648869202510336</v>
      </c>
      <c r="P15" s="2">
        <f t="shared" si="0"/>
        <v>14.890866562069494</v>
      </c>
      <c r="Q15" s="2">
        <f t="shared" si="3"/>
        <v>-0.26595744680851063</v>
      </c>
      <c r="R15" s="2">
        <f t="shared" si="1"/>
        <v>-0.43409421399050974</v>
      </c>
      <c r="S15" s="2">
        <f t="shared" si="1"/>
        <v>-9.8059849992346557E-2</v>
      </c>
      <c r="T15" s="2">
        <f t="shared" si="1"/>
        <v>-2.1360305372723101</v>
      </c>
      <c r="U15" s="2">
        <f t="shared" si="1"/>
        <v>-3.2914625746211548</v>
      </c>
      <c r="V15" s="2">
        <f t="shared" si="1"/>
        <v>-0.98059849992346571</v>
      </c>
      <c r="W15" s="2">
        <f t="shared" si="1"/>
        <v>-0.19970725547221801</v>
      </c>
      <c r="X15" s="2">
        <f t="shared" si="1"/>
        <v>-0.43696425838052966</v>
      </c>
      <c r="Y15" s="3">
        <f t="shared" si="1"/>
        <v>3.7549747436093676E-2</v>
      </c>
    </row>
    <row r="16" spans="1:36">
      <c r="A16">
        <f t="shared" si="4"/>
        <v>11</v>
      </c>
      <c r="B16">
        <v>3.20851</v>
      </c>
      <c r="C16">
        <v>0.69615300000000002</v>
      </c>
      <c r="D16">
        <v>5.7208600000000001</v>
      </c>
      <c r="E16">
        <v>-1.1620000000000001E-3</v>
      </c>
      <c r="F16">
        <v>-1.9009999999999999E-3</v>
      </c>
      <c r="G16">
        <v>-4.2200000000000001E-4</v>
      </c>
      <c r="H16">
        <v>-8.6929999999999993E-3</v>
      </c>
      <c r="I16">
        <v>-1.3512E-2</v>
      </c>
      <c r="J16">
        <v>-3.8730000000000001E-3</v>
      </c>
      <c r="K16">
        <v>-7.7899999999999996E-4</v>
      </c>
      <c r="L16">
        <v>-1.7600000000000001E-3</v>
      </c>
      <c r="M16">
        <v>2.02E-4</v>
      </c>
      <c r="N16" s="1">
        <f t="shared" si="2"/>
        <v>7.6738051048522893</v>
      </c>
      <c r="O16" s="2">
        <f t="shared" si="0"/>
        <v>1.6649916768712691</v>
      </c>
      <c r="P16" s="2">
        <f t="shared" si="0"/>
        <v>13.6826017909077</v>
      </c>
      <c r="Q16" s="2">
        <f t="shared" si="3"/>
        <v>-0.27791596510026029</v>
      </c>
      <c r="R16" s="2">
        <f t="shared" si="1"/>
        <v>-0.45466286545231904</v>
      </c>
      <c r="S16" s="2">
        <f t="shared" si="1"/>
        <v>-0.10092989438236646</v>
      </c>
      <c r="T16" s="2">
        <f t="shared" si="1"/>
        <v>-2.0791079902035818</v>
      </c>
      <c r="U16" s="2">
        <f t="shared" si="1"/>
        <v>-3.2316699831624063</v>
      </c>
      <c r="V16" s="2">
        <f t="shared" si="1"/>
        <v>-0.92630682687892252</v>
      </c>
      <c r="W16" s="2">
        <f t="shared" si="1"/>
        <v>-0.18631371498545846</v>
      </c>
      <c r="X16" s="2">
        <f t="shared" si="1"/>
        <v>-0.42093984386958527</v>
      </c>
      <c r="Y16" s="3">
        <f t="shared" si="1"/>
        <v>4.8312413898668305E-2</v>
      </c>
    </row>
    <row r="17" spans="1:25">
      <c r="A17">
        <f t="shared" si="4"/>
        <v>12</v>
      </c>
      <c r="B17">
        <v>2.7889599999999999</v>
      </c>
      <c r="C17">
        <v>0.35147099999999998</v>
      </c>
      <c r="D17">
        <v>5.2264499999999998</v>
      </c>
      <c r="E17">
        <v>-1.209E-3</v>
      </c>
      <c r="F17">
        <v>-1.9859999999999999E-3</v>
      </c>
      <c r="G17">
        <v>-4.3199999999999998E-4</v>
      </c>
      <c r="H17">
        <v>-8.3630000000000006E-3</v>
      </c>
      <c r="I17">
        <v>-1.3155E-2</v>
      </c>
      <c r="J17">
        <v>-3.5699999999999998E-3</v>
      </c>
      <c r="K17">
        <v>-7.1299999999999998E-4</v>
      </c>
      <c r="L17">
        <v>-1.684E-3</v>
      </c>
      <c r="M17">
        <v>2.5799999999999998E-4</v>
      </c>
      <c r="N17" s="1">
        <f t="shared" si="2"/>
        <v>6.670365834991582</v>
      </c>
      <c r="O17" s="2">
        <f t="shared" si="0"/>
        <v>0.84061447650390331</v>
      </c>
      <c r="P17" s="2">
        <f t="shared" si="0"/>
        <v>12.500119585182919</v>
      </c>
      <c r="Q17" s="2">
        <f t="shared" si="3"/>
        <v>-0.28915697229450488</v>
      </c>
      <c r="R17" s="2">
        <f t="shared" si="1"/>
        <v>-0.47499234654829331</v>
      </c>
      <c r="S17" s="2">
        <f t="shared" si="1"/>
        <v>-0.10332159804071636</v>
      </c>
      <c r="T17" s="2">
        <f t="shared" si="1"/>
        <v>-2.0001817694780351</v>
      </c>
      <c r="U17" s="2">
        <f t="shared" si="1"/>
        <v>-3.1462861625593148</v>
      </c>
      <c r="V17" s="2">
        <f t="shared" si="1"/>
        <v>-0.85383820603091998</v>
      </c>
      <c r="W17" s="2">
        <f t="shared" si="1"/>
        <v>-0.17052847084034903</v>
      </c>
      <c r="X17" s="2">
        <f t="shared" si="1"/>
        <v>-0.40276289606612586</v>
      </c>
      <c r="Y17" s="3">
        <f t="shared" si="1"/>
        <v>6.1705954385427829E-2</v>
      </c>
    </row>
    <row r="18" spans="1:25">
      <c r="A18">
        <f t="shared" si="4"/>
        <v>13</v>
      </c>
      <c r="B18">
        <v>2.4002599999999998</v>
      </c>
      <c r="C18">
        <v>3.5242999999999997E-2</v>
      </c>
      <c r="D18">
        <v>4.7652799999999997</v>
      </c>
      <c r="E18">
        <v>-1.256E-3</v>
      </c>
      <c r="F18">
        <v>-2.0690000000000001E-3</v>
      </c>
      <c r="G18">
        <v>-4.4299999999999998E-4</v>
      </c>
      <c r="H18">
        <v>-7.986E-3</v>
      </c>
      <c r="I18">
        <v>-1.2741000000000001E-2</v>
      </c>
      <c r="J18">
        <v>-3.2320000000000001E-3</v>
      </c>
      <c r="K18">
        <v>-6.4099999999999997E-4</v>
      </c>
      <c r="L18">
        <v>-1.5989999999999999E-3</v>
      </c>
      <c r="M18">
        <v>3.1799999999999998E-4</v>
      </c>
      <c r="N18" s="1">
        <f t="shared" si="2"/>
        <v>5.740710622990969</v>
      </c>
      <c r="O18" s="2">
        <f t="shared" si="0"/>
        <v>8.4290812031226084E-2</v>
      </c>
      <c r="P18" s="2">
        <f t="shared" si="0"/>
        <v>11.397137609061687</v>
      </c>
      <c r="Q18" s="2">
        <f t="shared" si="3"/>
        <v>-0.30039797948874941</v>
      </c>
      <c r="R18" s="2">
        <f t="shared" si="1"/>
        <v>-0.49484348691259761</v>
      </c>
      <c r="S18" s="2">
        <f t="shared" si="1"/>
        <v>-0.10595247206490128</v>
      </c>
      <c r="T18" s="2">
        <f t="shared" si="1"/>
        <v>-1.9100145415582428</v>
      </c>
      <c r="U18" s="2">
        <f t="shared" si="1"/>
        <v>-3.047269631103628</v>
      </c>
      <c r="V18" s="2">
        <f t="shared" si="1"/>
        <v>-0.77299862237869288</v>
      </c>
      <c r="W18" s="2">
        <f t="shared" si="1"/>
        <v>-0.15330820450022958</v>
      </c>
      <c r="X18" s="2">
        <f t="shared" si="1"/>
        <v>-0.38243341497015154</v>
      </c>
      <c r="Y18" s="3">
        <f t="shared" si="1"/>
        <v>7.6056176335527317E-2</v>
      </c>
    </row>
    <row r="19" spans="1:25">
      <c r="A19">
        <f t="shared" si="4"/>
        <v>14</v>
      </c>
      <c r="B19">
        <v>2.0596199999999998</v>
      </c>
      <c r="C19">
        <v>-0.239871</v>
      </c>
      <c r="D19">
        <v>4.3591100000000003</v>
      </c>
      <c r="E19">
        <v>-1.297E-3</v>
      </c>
      <c r="F19">
        <v>-2.1440000000000001E-3</v>
      </c>
      <c r="G19">
        <v>-4.4999999999999999E-4</v>
      </c>
      <c r="H19">
        <v>-7.5810000000000001E-3</v>
      </c>
      <c r="I19">
        <v>-1.2293E-2</v>
      </c>
      <c r="J19">
        <v>-2.8700000000000002E-3</v>
      </c>
      <c r="K19">
        <v>-5.6599999999999999E-4</v>
      </c>
      <c r="L19">
        <v>-1.5120000000000001E-3</v>
      </c>
      <c r="M19">
        <v>3.8000000000000002E-4</v>
      </c>
      <c r="N19" s="1">
        <f t="shared" si="2"/>
        <v>4.926000688810654</v>
      </c>
      <c r="O19" s="2">
        <f t="shared" si="0"/>
        <v>-0.57370034823205274</v>
      </c>
      <c r="P19" s="2">
        <f t="shared" si="0"/>
        <v>10.425699334149703</v>
      </c>
      <c r="Q19" s="2">
        <f t="shared" si="3"/>
        <v>-0.31020396448798415</v>
      </c>
      <c r="R19" s="2">
        <f t="shared" si="1"/>
        <v>-0.51278126435022198</v>
      </c>
      <c r="S19" s="2">
        <f t="shared" si="1"/>
        <v>-0.10762666462574622</v>
      </c>
      <c r="T19" s="2">
        <f t="shared" si="1"/>
        <v>-1.8131505433950714</v>
      </c>
      <c r="U19" s="2">
        <f t="shared" si="1"/>
        <v>-2.940121307209552</v>
      </c>
      <c r="V19" s="2">
        <f t="shared" si="1"/>
        <v>-0.68641894994642594</v>
      </c>
      <c r="W19" s="2">
        <f t="shared" si="1"/>
        <v>-0.13537042706260524</v>
      </c>
      <c r="X19" s="2">
        <f t="shared" si="1"/>
        <v>-0.36162559314250731</v>
      </c>
      <c r="Y19" s="3">
        <f t="shared" si="1"/>
        <v>9.0884739017296809E-2</v>
      </c>
    </row>
    <row r="20" spans="1:25">
      <c r="A20">
        <f t="shared" si="4"/>
        <v>15</v>
      </c>
      <c r="B20">
        <v>1.7674300000000001</v>
      </c>
      <c r="C20">
        <v>-0.46761000000000003</v>
      </c>
      <c r="D20">
        <v>4.0024699999999998</v>
      </c>
      <c r="E20">
        <v>-1.3309999999999999E-3</v>
      </c>
      <c r="F20">
        <v>-2.2109999999999999E-3</v>
      </c>
      <c r="G20">
        <v>-4.5100000000000001E-4</v>
      </c>
      <c r="H20">
        <v>-7.1549999999999999E-3</v>
      </c>
      <c r="I20">
        <v>-1.1819E-2</v>
      </c>
      <c r="J20">
        <v>-2.4910000000000002E-3</v>
      </c>
      <c r="K20">
        <v>-4.9100000000000001E-4</v>
      </c>
      <c r="L20">
        <v>-1.4239999999999999E-3</v>
      </c>
      <c r="M20">
        <v>4.4200000000000001E-4</v>
      </c>
      <c r="N20" s="1">
        <f t="shared" si="2"/>
        <v>4.2271687968773923</v>
      </c>
      <c r="O20" s="2">
        <f t="shared" si="0"/>
        <v>-1.1183845476810044</v>
      </c>
      <c r="P20" s="2">
        <f t="shared" si="0"/>
        <v>9.5727221414357881</v>
      </c>
      <c r="Q20" s="2">
        <f t="shared" si="3"/>
        <v>-0.31833575692637384</v>
      </c>
      <c r="R20" s="2">
        <f t="shared" si="1"/>
        <v>-0.52880567886116647</v>
      </c>
      <c r="S20" s="2">
        <f t="shared" si="1"/>
        <v>-0.10786583499158121</v>
      </c>
      <c r="T20" s="2">
        <f t="shared" si="1"/>
        <v>-1.7112639675493651</v>
      </c>
      <c r="U20" s="2">
        <f t="shared" si="1"/>
        <v>-2.8267545538037657</v>
      </c>
      <c r="V20" s="2">
        <f t="shared" si="1"/>
        <v>-0.59577338129496415</v>
      </c>
      <c r="W20" s="2">
        <f t="shared" si="1"/>
        <v>-0.11743264962498087</v>
      </c>
      <c r="X20" s="2">
        <f t="shared" si="1"/>
        <v>-0.34057860094902803</v>
      </c>
      <c r="Y20" s="3">
        <f t="shared" si="1"/>
        <v>0.1057133016990663</v>
      </c>
    </row>
    <row r="21" spans="1:25">
      <c r="A21">
        <f t="shared" si="4"/>
        <v>16</v>
      </c>
      <c r="B21">
        <v>1.50827</v>
      </c>
      <c r="C21">
        <v>-0.66113299999999997</v>
      </c>
      <c r="D21">
        <v>3.6776800000000001</v>
      </c>
      <c r="E21">
        <v>-1.361E-3</v>
      </c>
      <c r="F21">
        <v>-2.2720000000000001E-3</v>
      </c>
      <c r="G21">
        <v>-4.4999999999999999E-4</v>
      </c>
      <c r="H21">
        <v>-6.7169999999999999E-3</v>
      </c>
      <c r="I21">
        <v>-1.1328E-2</v>
      </c>
      <c r="J21">
        <v>-2.1059999999999998E-3</v>
      </c>
      <c r="K21">
        <v>-4.1399999999999998E-4</v>
      </c>
      <c r="L21">
        <v>-1.333E-3</v>
      </c>
      <c r="M21">
        <v>5.0500000000000002E-4</v>
      </c>
      <c r="N21" s="1">
        <f t="shared" si="2"/>
        <v>3.607334876779428</v>
      </c>
      <c r="O21" s="2">
        <f t="shared" si="2"/>
        <v>-1.5812342147558549</v>
      </c>
      <c r="P21" s="2">
        <f t="shared" si="2"/>
        <v>8.7959207102403187</v>
      </c>
      <c r="Q21" s="2">
        <f t="shared" si="3"/>
        <v>-0.32551086790142358</v>
      </c>
      <c r="R21" s="2">
        <f t="shared" si="3"/>
        <v>-0.54339507117710095</v>
      </c>
      <c r="S21" s="2">
        <f t="shared" si="3"/>
        <v>-0.10762666462574622</v>
      </c>
      <c r="T21" s="2">
        <f t="shared" si="3"/>
        <v>-1.6065073473136384</v>
      </c>
      <c r="U21" s="2">
        <f t="shared" si="3"/>
        <v>-2.7093219041787848</v>
      </c>
      <c r="V21" s="2">
        <f t="shared" si="3"/>
        <v>-0.50369279044849224</v>
      </c>
      <c r="W21" s="2">
        <f t="shared" si="3"/>
        <v>-9.9016531455686521E-2</v>
      </c>
      <c r="X21" s="2">
        <f t="shared" si="3"/>
        <v>-0.3188140976580438</v>
      </c>
      <c r="Y21" s="3">
        <f t="shared" si="3"/>
        <v>0.12078103474667076</v>
      </c>
    </row>
    <row r="22" spans="1:25">
      <c r="A22">
        <f t="shared" si="4"/>
        <v>17</v>
      </c>
      <c r="B22">
        <v>1.27102</v>
      </c>
      <c r="C22">
        <v>-0.83264199999999999</v>
      </c>
      <c r="D22">
        <v>3.3746900000000002</v>
      </c>
      <c r="E22">
        <v>-1.389E-3</v>
      </c>
      <c r="F22">
        <v>-2.33E-3</v>
      </c>
      <c r="G22">
        <v>-4.4799999999999999E-4</v>
      </c>
      <c r="H22">
        <v>-6.2810000000000001E-3</v>
      </c>
      <c r="I22">
        <v>-1.0834E-2</v>
      </c>
      <c r="J22">
        <v>-1.727E-3</v>
      </c>
      <c r="K22">
        <v>-3.3599999999999998E-4</v>
      </c>
      <c r="L22">
        <v>-1.24E-3</v>
      </c>
      <c r="M22">
        <v>5.6899999999999995E-4</v>
      </c>
      <c r="N22" s="1">
        <f t="shared" si="2"/>
        <v>3.0399031838359103</v>
      </c>
      <c r="O22" s="2">
        <f t="shared" si="2"/>
        <v>-1.9914329174957908</v>
      </c>
      <c r="P22" s="2">
        <f t="shared" si="2"/>
        <v>8.0712584187968783</v>
      </c>
      <c r="Q22" s="2">
        <f t="shared" si="3"/>
        <v>-0.33220763814480331</v>
      </c>
      <c r="R22" s="2">
        <f t="shared" si="3"/>
        <v>-0.55726695239553048</v>
      </c>
      <c r="S22" s="2">
        <f t="shared" si="3"/>
        <v>-0.10714832389407623</v>
      </c>
      <c r="T22" s="2">
        <f t="shared" si="3"/>
        <v>-1.5022290678095822</v>
      </c>
      <c r="U22" s="2">
        <f t="shared" si="3"/>
        <v>-2.5911717434562989</v>
      </c>
      <c r="V22" s="2">
        <f t="shared" si="3"/>
        <v>-0.41304722179703046</v>
      </c>
      <c r="W22" s="2">
        <f t="shared" si="3"/>
        <v>-8.0361242920557172E-2</v>
      </c>
      <c r="X22" s="2">
        <f t="shared" si="3"/>
        <v>-0.29657125363538961</v>
      </c>
      <c r="Y22" s="3">
        <f t="shared" si="3"/>
        <v>0.13608793816011019</v>
      </c>
    </row>
    <row r="23" spans="1:25">
      <c r="A23">
        <f t="shared" si="4"/>
        <v>18</v>
      </c>
      <c r="B23">
        <v>1.05559</v>
      </c>
      <c r="C23">
        <v>-0.98481300000000005</v>
      </c>
      <c r="D23">
        <v>3.09599</v>
      </c>
      <c r="E23">
        <v>-1.413E-3</v>
      </c>
      <c r="F23">
        <v>-2.382E-3</v>
      </c>
      <c r="G23">
        <v>-4.4299999999999998E-4</v>
      </c>
      <c r="H23">
        <v>-5.8539999999999998E-3</v>
      </c>
      <c r="I23">
        <v>-1.0345999999999999E-2</v>
      </c>
      <c r="J23">
        <v>-1.3630000000000001E-3</v>
      </c>
      <c r="K23">
        <v>-2.5900000000000001E-4</v>
      </c>
      <c r="L23">
        <v>-1.1490000000000001E-3</v>
      </c>
      <c r="M23">
        <v>6.3199999999999997E-4</v>
      </c>
      <c r="N23" s="1">
        <f t="shared" si="2"/>
        <v>2.524658464717588</v>
      </c>
      <c r="O23" s="2">
        <f t="shared" si="2"/>
        <v>-2.3553808548905559</v>
      </c>
      <c r="P23" s="2">
        <f t="shared" si="2"/>
        <v>7.4046906092147564</v>
      </c>
      <c r="Q23" s="2">
        <f t="shared" si="3"/>
        <v>-0.33794772692484315</v>
      </c>
      <c r="R23" s="2">
        <f t="shared" si="3"/>
        <v>-0.56970381141894999</v>
      </c>
      <c r="S23" s="2">
        <f t="shared" si="3"/>
        <v>-0.10595247206490128</v>
      </c>
      <c r="T23" s="2">
        <f t="shared" si="3"/>
        <v>-1.400103321598041</v>
      </c>
      <c r="U23" s="2">
        <f t="shared" si="3"/>
        <v>-2.474456604928823</v>
      </c>
      <c r="V23" s="2">
        <f t="shared" si="3"/>
        <v>-0.32598920863309355</v>
      </c>
      <c r="W23" s="2">
        <f t="shared" si="3"/>
        <v>-6.1945124751262827E-2</v>
      </c>
      <c r="X23" s="2">
        <f t="shared" si="3"/>
        <v>-0.27480675034440538</v>
      </c>
      <c r="Y23" s="3">
        <f t="shared" si="3"/>
        <v>0.15115567120771467</v>
      </c>
    </row>
    <row r="24" spans="1:25">
      <c r="A24">
        <f t="shared" si="4"/>
        <v>19</v>
      </c>
      <c r="B24">
        <v>0.86361500000000002</v>
      </c>
      <c r="C24">
        <v>-1.11714</v>
      </c>
      <c r="D24">
        <v>2.8443700000000001</v>
      </c>
      <c r="E24">
        <v>-1.4339999999999999E-3</v>
      </c>
      <c r="F24">
        <v>-2.431E-3</v>
      </c>
      <c r="G24">
        <v>-4.37E-4</v>
      </c>
      <c r="H24">
        <v>-5.4409999999999997E-3</v>
      </c>
      <c r="I24">
        <v>-9.8659999999999998E-3</v>
      </c>
      <c r="J24">
        <v>-1.0169999999999999E-3</v>
      </c>
      <c r="K24">
        <v>-1.83E-4</v>
      </c>
      <c r="L24">
        <v>-1.0610000000000001E-3</v>
      </c>
      <c r="M24">
        <v>6.9399999999999996E-4</v>
      </c>
      <c r="N24" s="1">
        <f t="shared" si="2"/>
        <v>2.0655111549058627</v>
      </c>
      <c r="O24" s="2">
        <f t="shared" si="2"/>
        <v>-2.6718678248890253</v>
      </c>
      <c r="P24" s="2">
        <f t="shared" si="2"/>
        <v>6.8028901347007507</v>
      </c>
      <c r="Q24" s="2">
        <f t="shared" si="3"/>
        <v>-0.34297030460737798</v>
      </c>
      <c r="R24" s="2">
        <f t="shared" si="3"/>
        <v>-0.58142315934486466</v>
      </c>
      <c r="S24" s="2">
        <f t="shared" si="3"/>
        <v>-0.10451744986989134</v>
      </c>
      <c r="T24" s="2">
        <f t="shared" si="3"/>
        <v>-1.3013259605081891</v>
      </c>
      <c r="U24" s="2">
        <f t="shared" si="3"/>
        <v>-2.3596548293280271</v>
      </c>
      <c r="V24" s="2">
        <f t="shared" si="3"/>
        <v>-0.24323626205418641</v>
      </c>
      <c r="W24" s="2">
        <f t="shared" si="3"/>
        <v>-4.3768176947803467E-2</v>
      </c>
      <c r="X24" s="2">
        <f t="shared" si="3"/>
        <v>-0.25375975815092611</v>
      </c>
      <c r="Y24" s="3">
        <f t="shared" si="3"/>
        <v>0.16598423388948416</v>
      </c>
    </row>
    <row r="25" spans="1:25">
      <c r="A25">
        <f t="shared" si="4"/>
        <v>20</v>
      </c>
      <c r="B25">
        <v>0.69243299999999997</v>
      </c>
      <c r="C25">
        <v>-1.2320199999999999</v>
      </c>
      <c r="D25">
        <v>2.6168900000000002</v>
      </c>
      <c r="E25">
        <v>-1.4530000000000001E-3</v>
      </c>
      <c r="F25">
        <v>-2.4750000000000002E-3</v>
      </c>
      <c r="G25">
        <v>-4.2999999999999999E-4</v>
      </c>
      <c r="H25">
        <v>-5.0439999999999999E-3</v>
      </c>
      <c r="I25">
        <v>-9.3980000000000001E-3</v>
      </c>
      <c r="J25">
        <v>-6.8999999999999997E-4</v>
      </c>
      <c r="K25">
        <v>-1.0900000000000001E-4</v>
      </c>
      <c r="L25">
        <v>-9.7400000000000004E-4</v>
      </c>
      <c r="M25">
        <v>7.5500000000000003E-4</v>
      </c>
      <c r="N25" s="1">
        <f t="shared" si="2"/>
        <v>1.6560945392622073</v>
      </c>
      <c r="O25" s="2">
        <f t="shared" si="2"/>
        <v>-2.9466267411602631</v>
      </c>
      <c r="P25" s="2">
        <f t="shared" si="2"/>
        <v>6.2588253864993124</v>
      </c>
      <c r="Q25" s="2">
        <f t="shared" si="3"/>
        <v>-0.34751454155824285</v>
      </c>
      <c r="R25" s="2">
        <f t="shared" si="3"/>
        <v>-0.5919466554416043</v>
      </c>
      <c r="S25" s="2">
        <f t="shared" si="3"/>
        <v>-0.10284325730904638</v>
      </c>
      <c r="T25" s="2">
        <f t="shared" si="3"/>
        <v>-1.2063753252716976</v>
      </c>
      <c r="U25" s="2">
        <f t="shared" si="3"/>
        <v>-2.2477230981172509</v>
      </c>
      <c r="V25" s="2">
        <f t="shared" si="3"/>
        <v>-0.1650275524261442</v>
      </c>
      <c r="W25" s="2">
        <f t="shared" si="3"/>
        <v>-2.6069569876014085E-2</v>
      </c>
      <c r="X25" s="2">
        <f t="shared" si="3"/>
        <v>-0.23295193632328182</v>
      </c>
      <c r="Y25" s="3">
        <f t="shared" si="3"/>
        <v>0.18057362620541867</v>
      </c>
    </row>
    <row r="26" spans="1:25">
      <c r="A26">
        <f t="shared" si="4"/>
        <v>21</v>
      </c>
      <c r="B26">
        <v>0.53777299999999995</v>
      </c>
      <c r="C26">
        <v>-1.3334900000000001</v>
      </c>
      <c r="D26">
        <v>2.40903</v>
      </c>
      <c r="E26">
        <v>-1.469E-3</v>
      </c>
      <c r="F26">
        <v>-2.5170000000000001E-3</v>
      </c>
      <c r="G26">
        <v>-4.2099999999999999E-4</v>
      </c>
      <c r="H26">
        <v>-4.6649999999999999E-3</v>
      </c>
      <c r="I26">
        <v>-8.9460000000000008E-3</v>
      </c>
      <c r="J26">
        <v>-3.8400000000000001E-4</v>
      </c>
      <c r="K26">
        <v>-3.8000000000000002E-5</v>
      </c>
      <c r="L26">
        <v>-8.9099999999999997E-4</v>
      </c>
      <c r="M26">
        <v>8.1499999999999997E-4</v>
      </c>
      <c r="N26" s="1">
        <f t="shared" si="2"/>
        <v>1.2861936514618093</v>
      </c>
      <c r="O26" s="2">
        <f t="shared" si="2"/>
        <v>-3.1893129113730296</v>
      </c>
      <c r="P26" s="2">
        <f t="shared" si="2"/>
        <v>5.761685864074698</v>
      </c>
      <c r="Q26" s="2">
        <f t="shared" si="3"/>
        <v>-0.35134126741160265</v>
      </c>
      <c r="R26" s="2">
        <f t="shared" si="3"/>
        <v>-0.60199181080667397</v>
      </c>
      <c r="S26" s="2">
        <f t="shared" si="3"/>
        <v>-0.10069072401653147</v>
      </c>
      <c r="T26" s="2">
        <f t="shared" si="3"/>
        <v>-1.1157297566202358</v>
      </c>
      <c r="U26" s="2">
        <f t="shared" si="3"/>
        <v>-2.1396180927598349</v>
      </c>
      <c r="V26" s="2">
        <f t="shared" si="3"/>
        <v>-9.1841420480636787E-2</v>
      </c>
      <c r="W26" s="2">
        <f t="shared" si="3"/>
        <v>-9.0884739017296819E-3</v>
      </c>
      <c r="X26" s="2">
        <f t="shared" si="3"/>
        <v>-0.21310079595897752</v>
      </c>
      <c r="Y26" s="3">
        <f t="shared" si="3"/>
        <v>0.19492384815551816</v>
      </c>
    </row>
    <row r="27" spans="1:25">
      <c r="A27">
        <f t="shared" si="4"/>
        <v>22</v>
      </c>
      <c r="B27">
        <v>0.39725700000000003</v>
      </c>
      <c r="C27">
        <v>-1.4242999999999999</v>
      </c>
      <c r="D27">
        <v>2.2188099999999999</v>
      </c>
      <c r="E27">
        <v>-1.4840000000000001E-3</v>
      </c>
      <c r="F27">
        <v>-2.555E-3</v>
      </c>
      <c r="G27">
        <v>-4.1199999999999999E-4</v>
      </c>
      <c r="H27">
        <v>-4.3059999999999999E-3</v>
      </c>
      <c r="I27">
        <v>-8.5109999999999995E-3</v>
      </c>
      <c r="J27">
        <v>-1E-4</v>
      </c>
      <c r="K27">
        <v>3.1999999999999999E-5</v>
      </c>
      <c r="L27">
        <v>-8.1099999999999998E-4</v>
      </c>
      <c r="M27">
        <v>8.7399999999999999E-4</v>
      </c>
      <c r="N27" s="1">
        <f t="shared" si="2"/>
        <v>0.95012102020511269</v>
      </c>
      <c r="O27" s="2">
        <f t="shared" si="2"/>
        <v>-3.4065035205877852</v>
      </c>
      <c r="P27" s="2">
        <f t="shared" si="2"/>
        <v>5.3067359941833772</v>
      </c>
      <c r="Q27" s="2">
        <f t="shared" si="3"/>
        <v>-0.35492882289912753</v>
      </c>
      <c r="R27" s="2">
        <f t="shared" si="3"/>
        <v>-0.61108028470840359</v>
      </c>
      <c r="S27" s="2">
        <f t="shared" si="3"/>
        <v>-9.8538190724016539E-2</v>
      </c>
      <c r="T27" s="2">
        <f t="shared" si="3"/>
        <v>-1.0298675952854739</v>
      </c>
      <c r="U27" s="2">
        <f t="shared" si="3"/>
        <v>-2.0355789836216136</v>
      </c>
      <c r="V27" s="2">
        <f t="shared" si="3"/>
        <v>-2.3917036583499161E-2</v>
      </c>
      <c r="W27" s="2">
        <f t="shared" si="3"/>
        <v>7.6534517067197308E-3</v>
      </c>
      <c r="X27" s="2">
        <f t="shared" si="3"/>
        <v>-0.19396716669217817</v>
      </c>
      <c r="Y27" s="3">
        <f t="shared" si="3"/>
        <v>0.20903489973978268</v>
      </c>
    </row>
    <row r="28" spans="1:25">
      <c r="A28">
        <f t="shared" si="4"/>
        <v>23</v>
      </c>
      <c r="B28">
        <v>0.26988000000000001</v>
      </c>
      <c r="C28">
        <v>-1.5060199999999999</v>
      </c>
      <c r="D28">
        <v>2.0457800000000002</v>
      </c>
      <c r="E28">
        <v>-1.4970000000000001E-3</v>
      </c>
      <c r="F28">
        <v>-2.591E-3</v>
      </c>
      <c r="G28">
        <v>-4.0200000000000001E-4</v>
      </c>
      <c r="H28">
        <v>-3.9659999999999999E-3</v>
      </c>
      <c r="I28">
        <v>-8.0960000000000008E-3</v>
      </c>
      <c r="J28">
        <v>1.63E-4</v>
      </c>
      <c r="K28">
        <v>9.7999999999999997E-5</v>
      </c>
      <c r="L28">
        <v>-7.3499999999999998E-4</v>
      </c>
      <c r="M28">
        <v>9.3199999999999999E-4</v>
      </c>
      <c r="N28" s="1">
        <f t="shared" si="2"/>
        <v>0.64547298331547531</v>
      </c>
      <c r="O28" s="2">
        <f t="shared" si="2"/>
        <v>-3.6019535435481402</v>
      </c>
      <c r="P28" s="2">
        <f t="shared" si="2"/>
        <v>4.8928995101790917</v>
      </c>
      <c r="Q28" s="2">
        <f t="shared" si="3"/>
        <v>-0.35803803765498243</v>
      </c>
      <c r="R28" s="2">
        <f t="shared" si="3"/>
        <v>-0.61969041787846324</v>
      </c>
      <c r="S28" s="2">
        <f t="shared" si="3"/>
        <v>-9.6146487065666628E-2</v>
      </c>
      <c r="T28" s="2">
        <f t="shared" si="3"/>
        <v>-0.94854967090157671</v>
      </c>
      <c r="U28" s="2">
        <f t="shared" si="3"/>
        <v>-1.9363232818000922</v>
      </c>
      <c r="V28" s="2">
        <f t="shared" si="3"/>
        <v>3.8984769631103637E-2</v>
      </c>
      <c r="W28" s="2">
        <f t="shared" si="3"/>
        <v>2.3438695851829176E-2</v>
      </c>
      <c r="X28" s="2">
        <f t="shared" si="3"/>
        <v>-0.17579021888871882</v>
      </c>
      <c r="Y28" s="3">
        <f t="shared" si="3"/>
        <v>0.22290678095821218</v>
      </c>
    </row>
    <row r="29" spans="1:25">
      <c r="A29">
        <f t="shared" si="4"/>
        <v>24</v>
      </c>
      <c r="B29">
        <v>0.15443499999999999</v>
      </c>
      <c r="C29">
        <v>-1.5801799999999999</v>
      </c>
      <c r="D29">
        <v>1.8890499999999999</v>
      </c>
      <c r="E29">
        <v>-1.508E-3</v>
      </c>
      <c r="F29">
        <v>-2.624E-3</v>
      </c>
      <c r="G29">
        <v>-3.9100000000000002E-4</v>
      </c>
      <c r="H29">
        <v>-3.6470000000000001E-3</v>
      </c>
      <c r="I29">
        <v>-7.7000000000000002E-3</v>
      </c>
      <c r="J29">
        <v>4.06E-4</v>
      </c>
      <c r="K29">
        <v>1.6200000000000001E-4</v>
      </c>
      <c r="L29">
        <v>-6.6399999999999999E-4</v>
      </c>
      <c r="M29">
        <v>9.8799999999999995E-4</v>
      </c>
      <c r="N29" s="1">
        <f t="shared" si="2"/>
        <v>0.36936275447726924</v>
      </c>
      <c r="O29" s="2">
        <f t="shared" si="2"/>
        <v>-3.7793222868513703</v>
      </c>
      <c r="P29" s="2">
        <f t="shared" si="2"/>
        <v>4.5180477958059084</v>
      </c>
      <c r="Q29" s="2">
        <f t="shared" si="3"/>
        <v>-0.36066891167916731</v>
      </c>
      <c r="R29" s="2">
        <f t="shared" si="3"/>
        <v>-0.62758303995101805</v>
      </c>
      <c r="S29" s="2">
        <f t="shared" si="3"/>
        <v>-9.3515613041481718E-2</v>
      </c>
      <c r="T29" s="2">
        <f t="shared" si="3"/>
        <v>-0.87225432420021443</v>
      </c>
      <c r="U29" s="2">
        <f t="shared" si="3"/>
        <v>-1.8416118169294353</v>
      </c>
      <c r="V29" s="2">
        <f t="shared" si="3"/>
        <v>9.7103168529006578E-2</v>
      </c>
      <c r="W29" s="2">
        <f t="shared" si="3"/>
        <v>3.8745599265268639E-2</v>
      </c>
      <c r="X29" s="2">
        <f t="shared" si="3"/>
        <v>-0.15880912291443441</v>
      </c>
      <c r="Y29" s="3">
        <f t="shared" si="3"/>
        <v>0.23630032144497171</v>
      </c>
    </row>
    <row r="30" spans="1:25">
      <c r="A30">
        <f t="shared" si="4"/>
        <v>25</v>
      </c>
      <c r="B30">
        <v>4.9392999999999999E-2</v>
      </c>
      <c r="C30">
        <v>-1.64846</v>
      </c>
      <c r="D30">
        <v>1.7472399999999999</v>
      </c>
      <c r="E30">
        <v>-1.518E-3</v>
      </c>
      <c r="F30">
        <v>-2.6549999999999998E-3</v>
      </c>
      <c r="G30">
        <v>-3.8000000000000002E-4</v>
      </c>
      <c r="H30">
        <v>-3.3470000000000001E-3</v>
      </c>
      <c r="I30">
        <v>-7.3249999999999999E-3</v>
      </c>
      <c r="J30">
        <v>6.3100000000000005E-4</v>
      </c>
      <c r="K30">
        <v>2.23E-4</v>
      </c>
      <c r="L30">
        <v>-5.9699999999999998E-4</v>
      </c>
      <c r="M30">
        <v>1.0430000000000001E-3</v>
      </c>
      <c r="N30" s="1">
        <f t="shared" si="2"/>
        <v>0.1181334187968774</v>
      </c>
      <c r="O30" s="2">
        <f t="shared" si="2"/>
        <v>-3.9426278126435026</v>
      </c>
      <c r="P30" s="2">
        <f t="shared" si="2"/>
        <v>4.1788803000153072</v>
      </c>
      <c r="Q30" s="2">
        <f t="shared" si="3"/>
        <v>-0.36306061533751721</v>
      </c>
      <c r="R30" s="2">
        <f t="shared" si="3"/>
        <v>-0.63499732129190256</v>
      </c>
      <c r="S30" s="2">
        <f t="shared" si="3"/>
        <v>-9.0884739017296809E-2</v>
      </c>
      <c r="T30" s="2">
        <f t="shared" si="3"/>
        <v>-0.80050321444971695</v>
      </c>
      <c r="U30" s="2">
        <f t="shared" si="3"/>
        <v>-1.7519229297413137</v>
      </c>
      <c r="V30" s="2">
        <f t="shared" si="3"/>
        <v>0.15091650084187971</v>
      </c>
      <c r="W30" s="2">
        <f t="shared" si="3"/>
        <v>5.3334991581203126E-2</v>
      </c>
      <c r="X30" s="2">
        <f t="shared" si="3"/>
        <v>-0.14278470840348997</v>
      </c>
      <c r="Y30" s="3">
        <f t="shared" si="3"/>
        <v>0.24945469156589625</v>
      </c>
    </row>
    <row r="31" spans="1:25">
      <c r="A31">
        <f t="shared" si="4"/>
        <v>26</v>
      </c>
      <c r="B31">
        <v>-4.6519999999999999E-2</v>
      </c>
      <c r="C31">
        <v>-1.7121900000000001</v>
      </c>
      <c r="D31">
        <v>1.6191500000000001</v>
      </c>
      <c r="E31">
        <v>-1.526E-3</v>
      </c>
      <c r="F31">
        <v>-2.6840000000000002E-3</v>
      </c>
      <c r="G31">
        <v>-3.68E-4</v>
      </c>
      <c r="H31">
        <v>-3.0660000000000001E-3</v>
      </c>
      <c r="I31">
        <v>-6.9709999999999998E-3</v>
      </c>
      <c r="J31">
        <v>8.3900000000000001E-4</v>
      </c>
      <c r="K31">
        <v>2.81E-4</v>
      </c>
      <c r="L31">
        <v>-5.3499999999999999E-4</v>
      </c>
      <c r="M31">
        <v>1.0970000000000001E-3</v>
      </c>
      <c r="N31" s="1">
        <f t="shared" si="2"/>
        <v>-0.11126205418643809</v>
      </c>
      <c r="O31" s="2">
        <f t="shared" si="2"/>
        <v>-4.0950510867901428</v>
      </c>
      <c r="P31" s="2">
        <f t="shared" si="2"/>
        <v>3.8725269784172669</v>
      </c>
      <c r="Q31" s="2">
        <f t="shared" si="3"/>
        <v>-0.3649739782641972</v>
      </c>
      <c r="R31" s="2">
        <f t="shared" si="3"/>
        <v>-0.64193326190111755</v>
      </c>
      <c r="S31" s="2">
        <f t="shared" si="3"/>
        <v>-8.8014694627276915E-2</v>
      </c>
      <c r="T31" s="2">
        <f t="shared" si="3"/>
        <v>-0.73329634165008439</v>
      </c>
      <c r="U31" s="2">
        <f t="shared" si="3"/>
        <v>-1.6672566202357264</v>
      </c>
      <c r="V31" s="2">
        <f t="shared" si="3"/>
        <v>0.20066393693555795</v>
      </c>
      <c r="W31" s="2">
        <f t="shared" si="3"/>
        <v>6.7206872799632639E-2</v>
      </c>
      <c r="X31" s="2">
        <f t="shared" si="3"/>
        <v>-0.12795614572172051</v>
      </c>
      <c r="Y31" s="3">
        <f t="shared" si="3"/>
        <v>0.26236989132098582</v>
      </c>
    </row>
    <row r="32" spans="1:25">
      <c r="A32">
        <f t="shared" si="4"/>
        <v>27</v>
      </c>
      <c r="B32">
        <v>-0.13423399999999999</v>
      </c>
      <c r="C32">
        <v>-1.7723800000000001</v>
      </c>
      <c r="D32">
        <v>1.5039100000000001</v>
      </c>
      <c r="E32">
        <v>-1.5330000000000001E-3</v>
      </c>
      <c r="F32">
        <v>-2.7109999999999999E-3</v>
      </c>
      <c r="G32">
        <v>-3.5599999999999998E-4</v>
      </c>
      <c r="H32">
        <v>-2.8040000000000001E-3</v>
      </c>
      <c r="I32">
        <v>-6.6379999999999998E-3</v>
      </c>
      <c r="J32">
        <v>1.031E-3</v>
      </c>
      <c r="K32">
        <v>3.3599999999999998E-4</v>
      </c>
      <c r="L32">
        <v>-4.7800000000000002E-4</v>
      </c>
      <c r="M32">
        <v>1.15E-3</v>
      </c>
      <c r="N32" s="1">
        <f t="shared" si="2"/>
        <v>-0.32104794887494259</v>
      </c>
      <c r="O32" s="2">
        <f t="shared" si="2"/>
        <v>-4.2390077299862243</v>
      </c>
      <c r="P32" s="2">
        <f t="shared" si="2"/>
        <v>3.5969070488290225</v>
      </c>
      <c r="Q32" s="2">
        <f t="shared" si="3"/>
        <v>-0.3666481708250422</v>
      </c>
      <c r="R32" s="2">
        <f t="shared" si="3"/>
        <v>-0.64839086177866223</v>
      </c>
      <c r="S32" s="2">
        <f t="shared" si="3"/>
        <v>-8.5144650237257008E-2</v>
      </c>
      <c r="T32" s="2">
        <f t="shared" si="3"/>
        <v>-0.67063370580131643</v>
      </c>
      <c r="U32" s="2">
        <f t="shared" si="3"/>
        <v>-1.5876128884126741</v>
      </c>
      <c r="V32" s="2">
        <f t="shared" si="3"/>
        <v>0.24658464717587633</v>
      </c>
      <c r="W32" s="2">
        <f t="shared" si="3"/>
        <v>8.0361242920557172E-2</v>
      </c>
      <c r="X32" s="2">
        <f t="shared" si="3"/>
        <v>-0.11432343486912599</v>
      </c>
      <c r="Y32" s="3">
        <f t="shared" si="3"/>
        <v>0.27504592071024031</v>
      </c>
    </row>
    <row r="33" spans="1:25">
      <c r="A33">
        <f t="shared" si="4"/>
        <v>28</v>
      </c>
      <c r="B33">
        <v>-0.21456700000000001</v>
      </c>
      <c r="C33">
        <v>-1.8298099999999999</v>
      </c>
      <c r="D33">
        <v>1.4006799999999999</v>
      </c>
      <c r="E33">
        <v>-1.5399999999999999E-3</v>
      </c>
      <c r="F33">
        <v>-2.7360000000000002E-3</v>
      </c>
      <c r="G33">
        <v>-3.4299999999999999E-4</v>
      </c>
      <c r="H33">
        <v>-2.5579999999999999E-3</v>
      </c>
      <c r="I33">
        <v>-6.326E-3</v>
      </c>
      <c r="J33">
        <v>1.2099999999999999E-3</v>
      </c>
      <c r="K33">
        <v>3.88E-4</v>
      </c>
      <c r="L33">
        <v>-4.2499999999999998E-4</v>
      </c>
      <c r="M33">
        <v>1.201E-3</v>
      </c>
      <c r="N33" s="1">
        <f t="shared" si="2"/>
        <v>-0.51318067886116647</v>
      </c>
      <c r="O33" s="2">
        <f t="shared" si="2"/>
        <v>-4.3763632710852596</v>
      </c>
      <c r="P33" s="2">
        <f t="shared" si="2"/>
        <v>3.3500114801775602</v>
      </c>
      <c r="Q33" s="2">
        <f t="shared" si="3"/>
        <v>-0.36832236338588709</v>
      </c>
      <c r="R33" s="2">
        <f t="shared" si="3"/>
        <v>-0.65437012092453706</v>
      </c>
      <c r="S33" s="2">
        <f t="shared" si="3"/>
        <v>-8.2035435481402116E-2</v>
      </c>
      <c r="T33" s="2">
        <f t="shared" si="3"/>
        <v>-0.61179779580590843</v>
      </c>
      <c r="U33" s="2">
        <f t="shared" si="3"/>
        <v>-1.5129917342721571</v>
      </c>
      <c r="V33" s="2">
        <f t="shared" si="3"/>
        <v>0.28939614266033986</v>
      </c>
      <c r="W33" s="2">
        <f t="shared" si="3"/>
        <v>9.2798101943976752E-2</v>
      </c>
      <c r="X33" s="2">
        <f t="shared" si="3"/>
        <v>-0.10164740547987142</v>
      </c>
      <c r="Y33" s="3">
        <f t="shared" si="3"/>
        <v>0.28724360936782489</v>
      </c>
    </row>
    <row r="34" spans="1:25">
      <c r="A34">
        <f t="shared" si="4"/>
        <v>29</v>
      </c>
      <c r="B34">
        <v>-0.288298</v>
      </c>
      <c r="C34">
        <v>-1.8851599999999999</v>
      </c>
      <c r="D34">
        <v>1.3085599999999999</v>
      </c>
      <c r="E34">
        <v>-1.5449999999999999E-3</v>
      </c>
      <c r="F34">
        <v>-2.7599999999999999E-3</v>
      </c>
      <c r="G34">
        <v>-3.3E-4</v>
      </c>
      <c r="H34">
        <v>-2.3289999999999999E-3</v>
      </c>
      <c r="I34">
        <v>-6.0350000000000004E-3</v>
      </c>
      <c r="J34">
        <v>1.3760000000000001E-3</v>
      </c>
      <c r="K34">
        <v>4.3800000000000002E-4</v>
      </c>
      <c r="L34">
        <v>-3.77E-4</v>
      </c>
      <c r="M34">
        <v>1.2520000000000001E-3</v>
      </c>
      <c r="N34" s="1">
        <f t="shared" si="2"/>
        <v>-0.68952338129496404</v>
      </c>
      <c r="O34" s="2">
        <f t="shared" si="2"/>
        <v>-4.508744068574928</v>
      </c>
      <c r="P34" s="2">
        <f t="shared" si="2"/>
        <v>3.1296877391703659</v>
      </c>
      <c r="Q34" s="2">
        <f t="shared" si="3"/>
        <v>-0.36951821521506201</v>
      </c>
      <c r="R34" s="2">
        <f t="shared" si="3"/>
        <v>-0.66011020970457679</v>
      </c>
      <c r="S34" s="2">
        <f t="shared" si="3"/>
        <v>-7.8926220725547239E-2</v>
      </c>
      <c r="T34" s="2">
        <f t="shared" si="3"/>
        <v>-0.55702778202969538</v>
      </c>
      <c r="U34" s="2">
        <f t="shared" si="3"/>
        <v>-1.4433931578141743</v>
      </c>
      <c r="V34" s="2">
        <f t="shared" si="3"/>
        <v>0.32909842338894846</v>
      </c>
      <c r="W34" s="2">
        <f t="shared" si="3"/>
        <v>0.10475662023572634</v>
      </c>
      <c r="X34" s="2">
        <f t="shared" si="3"/>
        <v>-9.0167227919791829E-2</v>
      </c>
      <c r="Y34" s="3">
        <f t="shared" si="3"/>
        <v>0.29944129802540953</v>
      </c>
    </row>
    <row r="35" spans="1:25">
      <c r="A35">
        <f t="shared" si="4"/>
        <v>30</v>
      </c>
      <c r="B35">
        <v>-0.35610599999999998</v>
      </c>
      <c r="C35">
        <v>-1.93889</v>
      </c>
      <c r="D35">
        <v>1.22668</v>
      </c>
      <c r="E35">
        <v>-1.5499999999999999E-3</v>
      </c>
      <c r="F35">
        <v>-2.7820000000000002E-3</v>
      </c>
      <c r="G35">
        <v>-3.1700000000000001E-4</v>
      </c>
      <c r="H35">
        <v>-2.1159999999999998E-3</v>
      </c>
      <c r="I35">
        <v>-5.7629999999999999E-3</v>
      </c>
      <c r="J35">
        <v>1.531E-3</v>
      </c>
      <c r="K35">
        <v>4.84E-4</v>
      </c>
      <c r="L35">
        <v>-3.3300000000000002E-4</v>
      </c>
      <c r="M35">
        <v>1.3010000000000001E-3</v>
      </c>
      <c r="N35" s="1">
        <f t="shared" si="2"/>
        <v>-0.85170002296035519</v>
      </c>
      <c r="O35" s="2">
        <f t="shared" si="2"/>
        <v>-4.6372503061380685</v>
      </c>
      <c r="P35" s="2">
        <f t="shared" si="2"/>
        <v>2.9338550436246749</v>
      </c>
      <c r="Q35" s="2">
        <f t="shared" si="3"/>
        <v>-0.37071406704423698</v>
      </c>
      <c r="R35" s="2">
        <f t="shared" si="3"/>
        <v>-0.66537195775294666</v>
      </c>
      <c r="S35" s="2">
        <f t="shared" si="3"/>
        <v>-7.5817005969692333E-2</v>
      </c>
      <c r="T35" s="2">
        <f t="shared" si="3"/>
        <v>-0.5060844941068422</v>
      </c>
      <c r="U35" s="2">
        <f t="shared" si="3"/>
        <v>-1.3783388183070566</v>
      </c>
      <c r="V35" s="2">
        <f t="shared" si="3"/>
        <v>0.36616983009337217</v>
      </c>
      <c r="W35" s="2">
        <f t="shared" si="3"/>
        <v>0.11575845706413593</v>
      </c>
      <c r="X35" s="2">
        <f t="shared" si="3"/>
        <v>-7.9643731823052219E-2</v>
      </c>
      <c r="Y35" s="3">
        <f t="shared" si="3"/>
        <v>0.31116064595132409</v>
      </c>
    </row>
    <row r="36" spans="1:25">
      <c r="A36">
        <f t="shared" si="4"/>
        <v>31</v>
      </c>
      <c r="B36">
        <v>-0.41855700000000001</v>
      </c>
      <c r="C36">
        <v>-1.99132</v>
      </c>
      <c r="D36">
        <v>1.1541999999999999</v>
      </c>
      <c r="E36">
        <v>-1.5529999999999999E-3</v>
      </c>
      <c r="F36">
        <v>-2.8029999999999999E-3</v>
      </c>
      <c r="G36">
        <v>-3.0299999999999999E-4</v>
      </c>
      <c r="H36">
        <v>-1.9170000000000001E-3</v>
      </c>
      <c r="I36">
        <v>-5.5100000000000001E-3</v>
      </c>
      <c r="J36">
        <v>1.6770000000000001E-3</v>
      </c>
      <c r="K36">
        <v>5.2800000000000004E-4</v>
      </c>
      <c r="L36">
        <v>-2.9399999999999999E-4</v>
      </c>
      <c r="M36">
        <v>1.3500000000000001E-3</v>
      </c>
      <c r="N36" s="1">
        <f t="shared" si="2"/>
        <v>-1.0010643081279658</v>
      </c>
      <c r="O36" s="2">
        <f t="shared" si="2"/>
        <v>-4.7626473289453548</v>
      </c>
      <c r="P36" s="2">
        <f t="shared" si="2"/>
        <v>2.760504362467473</v>
      </c>
      <c r="Q36" s="2">
        <f t="shared" si="3"/>
        <v>-0.37143157814174194</v>
      </c>
      <c r="R36" s="2">
        <f t="shared" si="3"/>
        <v>-0.67039453543548144</v>
      </c>
      <c r="S36" s="2">
        <f t="shared" si="3"/>
        <v>-7.2468620848002457E-2</v>
      </c>
      <c r="T36" s="2">
        <f t="shared" si="3"/>
        <v>-0.45848959130567896</v>
      </c>
      <c r="U36" s="2">
        <f t="shared" si="3"/>
        <v>-1.317828715750804</v>
      </c>
      <c r="V36" s="2">
        <f t="shared" si="3"/>
        <v>0.40108870350528097</v>
      </c>
      <c r="W36" s="2">
        <f t="shared" si="3"/>
        <v>0.12628195316087559</v>
      </c>
      <c r="X36" s="2">
        <f t="shared" si="3"/>
        <v>-7.031608755548753E-2</v>
      </c>
      <c r="Y36" s="3">
        <f t="shared" si="3"/>
        <v>0.3228799938772387</v>
      </c>
    </row>
    <row r="37" spans="1:25">
      <c r="A37">
        <f t="shared" si="4"/>
        <v>32</v>
      </c>
      <c r="B37">
        <v>-0.47615000000000002</v>
      </c>
      <c r="C37">
        <v>-2.0426099999999998</v>
      </c>
      <c r="D37">
        <v>1.0903099999999999</v>
      </c>
      <c r="E37">
        <v>-1.5560000000000001E-3</v>
      </c>
      <c r="F37">
        <v>-2.823E-3</v>
      </c>
      <c r="G37">
        <v>-2.8899999999999998E-4</v>
      </c>
      <c r="H37">
        <v>-1.7309999999999999E-3</v>
      </c>
      <c r="I37">
        <v>-5.2760000000000003E-3</v>
      </c>
      <c r="J37">
        <v>1.815E-3</v>
      </c>
      <c r="K37">
        <v>5.6999999999999998E-4</v>
      </c>
      <c r="L37">
        <v>-2.5799999999999998E-4</v>
      </c>
      <c r="M37">
        <v>1.397E-3</v>
      </c>
      <c r="N37" s="1">
        <f t="shared" si="2"/>
        <v>-1.1388096969233126</v>
      </c>
      <c r="O37" s="2">
        <f t="shared" si="2"/>
        <v>-4.8853178095821219</v>
      </c>
      <c r="P37" s="2">
        <f t="shared" si="2"/>
        <v>2.6076984157354968</v>
      </c>
      <c r="Q37" s="2">
        <f t="shared" si="3"/>
        <v>-0.372149089239247</v>
      </c>
      <c r="R37" s="2">
        <f t="shared" si="3"/>
        <v>-0.67517794275218124</v>
      </c>
      <c r="S37" s="2">
        <f t="shared" si="3"/>
        <v>-6.9120235726312568E-2</v>
      </c>
      <c r="T37" s="2">
        <f t="shared" si="3"/>
        <v>-0.4140039032603704</v>
      </c>
      <c r="U37" s="2">
        <f t="shared" si="3"/>
        <v>-1.2618628501454159</v>
      </c>
      <c r="V37" s="2">
        <f t="shared" si="3"/>
        <v>0.43409421399050974</v>
      </c>
      <c r="W37" s="2">
        <f t="shared" si="3"/>
        <v>0.13632710852594521</v>
      </c>
      <c r="X37" s="2">
        <f t="shared" si="3"/>
        <v>-6.1705954385427829E-2</v>
      </c>
      <c r="Y37" s="3">
        <f t="shared" si="3"/>
        <v>0.33412100107148324</v>
      </c>
    </row>
    <row r="38" spans="1:25">
      <c r="A38">
        <f t="shared" si="4"/>
        <v>33</v>
      </c>
      <c r="B38">
        <v>-0.529335</v>
      </c>
      <c r="C38">
        <v>-2.09287</v>
      </c>
      <c r="D38">
        <v>1.0342</v>
      </c>
      <c r="E38">
        <v>-1.5590000000000001E-3</v>
      </c>
      <c r="F38">
        <v>-2.8419999999999999E-3</v>
      </c>
      <c r="G38">
        <v>-2.7500000000000002E-4</v>
      </c>
      <c r="H38">
        <v>-1.5579999999999999E-3</v>
      </c>
      <c r="I38">
        <v>-5.0600000000000003E-3</v>
      </c>
      <c r="J38">
        <v>1.9449999999999999E-3</v>
      </c>
      <c r="K38">
        <v>6.0800000000000003E-4</v>
      </c>
      <c r="L38">
        <v>-2.2699999999999999E-4</v>
      </c>
      <c r="M38">
        <v>1.444E-3</v>
      </c>
      <c r="N38" s="1">
        <f t="shared" si="2"/>
        <v>-1.2660124559926529</v>
      </c>
      <c r="O38" s="2">
        <f t="shared" si="2"/>
        <v>-5.0055248354507889</v>
      </c>
      <c r="P38" s="2">
        <f t="shared" si="2"/>
        <v>2.4734999234654831</v>
      </c>
      <c r="Q38" s="2">
        <f t="shared" si="3"/>
        <v>-0.37286660033675195</v>
      </c>
      <c r="R38" s="2">
        <f t="shared" si="3"/>
        <v>-0.67972217970304616</v>
      </c>
      <c r="S38" s="2">
        <f t="shared" si="3"/>
        <v>-6.5771850604622692E-2</v>
      </c>
      <c r="T38" s="2">
        <f t="shared" si="3"/>
        <v>-0.37262742997091691</v>
      </c>
      <c r="U38" s="2">
        <f t="shared" si="3"/>
        <v>-1.2102020511250575</v>
      </c>
      <c r="V38" s="2">
        <f t="shared" si="3"/>
        <v>0.46518636154905862</v>
      </c>
      <c r="W38" s="2">
        <f t="shared" si="3"/>
        <v>0.14541558242767491</v>
      </c>
      <c r="X38" s="2">
        <f t="shared" si="3"/>
        <v>-5.429167304454309E-2</v>
      </c>
      <c r="Y38" s="3">
        <f t="shared" si="3"/>
        <v>0.34536200826572788</v>
      </c>
    </row>
    <row r="39" spans="1:25">
      <c r="A39">
        <f t="shared" si="4"/>
        <v>34</v>
      </c>
      <c r="B39">
        <v>-0.57850599999999996</v>
      </c>
      <c r="C39">
        <v>-2.1421199999999998</v>
      </c>
      <c r="D39">
        <v>0.98511000000000004</v>
      </c>
      <c r="E39">
        <v>-1.56E-3</v>
      </c>
      <c r="F39">
        <v>-2.8600000000000001E-3</v>
      </c>
      <c r="G39">
        <v>-2.5999999999999998E-4</v>
      </c>
      <c r="H39">
        <v>-1.3960000000000001E-3</v>
      </c>
      <c r="I39">
        <v>-4.8609999999999999E-3</v>
      </c>
      <c r="J39">
        <v>2.068E-3</v>
      </c>
      <c r="K39">
        <v>6.4499999999999996E-4</v>
      </c>
      <c r="L39">
        <v>-1.9900000000000001E-4</v>
      </c>
      <c r="M39">
        <v>1.4890000000000001E-3</v>
      </c>
      <c r="N39" s="1">
        <f t="shared" si="2"/>
        <v>-1.3836149165773763</v>
      </c>
      <c r="O39" s="2">
        <f t="shared" si="2"/>
        <v>-5.1233162406245221</v>
      </c>
      <c r="P39" s="2">
        <f t="shared" si="2"/>
        <v>2.3560911908770859</v>
      </c>
      <c r="Q39" s="2">
        <f t="shared" si="3"/>
        <v>-0.37310577070258688</v>
      </c>
      <c r="R39" s="2">
        <f t="shared" si="3"/>
        <v>-0.6840272462880761</v>
      </c>
      <c r="S39" s="2">
        <f t="shared" si="3"/>
        <v>-6.2184295117097811E-2</v>
      </c>
      <c r="T39" s="2">
        <f t="shared" si="3"/>
        <v>-0.33388183070564831</v>
      </c>
      <c r="U39" s="2">
        <f t="shared" si="3"/>
        <v>-1.1626071483238942</v>
      </c>
      <c r="V39" s="2">
        <f t="shared" si="3"/>
        <v>0.49460431654676262</v>
      </c>
      <c r="W39" s="2">
        <f t="shared" si="3"/>
        <v>0.15426488596356958</v>
      </c>
      <c r="X39" s="2">
        <f t="shared" si="3"/>
        <v>-4.7594902801163332E-2</v>
      </c>
      <c r="Y39" s="3">
        <f t="shared" si="3"/>
        <v>0.3561246747283025</v>
      </c>
    </row>
    <row r="40" spans="1:25">
      <c r="A40">
        <f t="shared" si="4"/>
        <v>35</v>
      </c>
      <c r="B40">
        <v>-0.62400599999999995</v>
      </c>
      <c r="C40">
        <v>-2.1903199999999998</v>
      </c>
      <c r="D40">
        <v>0.94230499999999995</v>
      </c>
      <c r="E40">
        <v>-1.5610000000000001E-3</v>
      </c>
      <c r="F40">
        <v>-2.8770000000000002E-3</v>
      </c>
      <c r="G40">
        <v>-2.4499999999999999E-4</v>
      </c>
      <c r="H40">
        <v>-1.2459999999999999E-3</v>
      </c>
      <c r="I40">
        <v>-4.6779999999999999E-3</v>
      </c>
      <c r="J40">
        <v>2.186E-3</v>
      </c>
      <c r="K40">
        <v>6.7900000000000002E-4</v>
      </c>
      <c r="L40">
        <v>-1.74E-4</v>
      </c>
      <c r="M40">
        <v>1.5319999999999999E-3</v>
      </c>
      <c r="N40" s="1">
        <f t="shared" si="2"/>
        <v>-1.4924374330322976</v>
      </c>
      <c r="O40" s="2">
        <f t="shared" si="2"/>
        <v>-5.2385963569569878</v>
      </c>
      <c r="P40" s="2">
        <f t="shared" si="2"/>
        <v>2.2537143157814175</v>
      </c>
      <c r="Q40" s="2">
        <f t="shared" si="3"/>
        <v>-0.37334494106842192</v>
      </c>
      <c r="R40" s="2">
        <f t="shared" si="3"/>
        <v>-0.68809314250727083</v>
      </c>
      <c r="S40" s="2">
        <f t="shared" si="3"/>
        <v>-5.8596739629572944E-2</v>
      </c>
      <c r="T40" s="2">
        <f t="shared" si="3"/>
        <v>-0.29800627583039951</v>
      </c>
      <c r="U40" s="2">
        <f t="shared" si="3"/>
        <v>-1.1188389713760907</v>
      </c>
      <c r="V40" s="2">
        <f t="shared" si="3"/>
        <v>0.52282641971529165</v>
      </c>
      <c r="W40" s="2">
        <f t="shared" si="3"/>
        <v>0.16239667840195932</v>
      </c>
      <c r="X40" s="2">
        <f t="shared" si="3"/>
        <v>-4.1615643655288539E-2</v>
      </c>
      <c r="Y40" s="3">
        <f t="shared" si="3"/>
        <v>0.36640900045920716</v>
      </c>
    </row>
    <row r="41" spans="1:25">
      <c r="A41">
        <f t="shared" si="4"/>
        <v>36</v>
      </c>
      <c r="B41">
        <v>-0.66613900000000004</v>
      </c>
      <c r="C41">
        <v>-2.2373799999999999</v>
      </c>
      <c r="D41">
        <v>0.90509899999999999</v>
      </c>
      <c r="E41">
        <v>-1.562E-3</v>
      </c>
      <c r="F41">
        <v>-2.8939999999999999E-3</v>
      </c>
      <c r="G41">
        <v>-2.3000000000000001E-4</v>
      </c>
      <c r="H41">
        <v>-1.106E-3</v>
      </c>
      <c r="I41">
        <v>-4.5100000000000001E-3</v>
      </c>
      <c r="J41">
        <v>2.2989999999999998E-3</v>
      </c>
      <c r="K41">
        <v>7.1100000000000004E-4</v>
      </c>
      <c r="L41">
        <v>-1.5300000000000001E-4</v>
      </c>
      <c r="M41">
        <v>1.575E-3</v>
      </c>
      <c r="N41" s="1">
        <f t="shared" si="2"/>
        <v>-1.5932070832695548</v>
      </c>
      <c r="O41" s="2">
        <f t="shared" si="2"/>
        <v>-5.3511499311189352</v>
      </c>
      <c r="P41" s="2">
        <f t="shared" si="2"/>
        <v>2.1647285894688508</v>
      </c>
      <c r="Q41" s="2">
        <f t="shared" si="3"/>
        <v>-0.3735841114342569</v>
      </c>
      <c r="R41" s="2">
        <f t="shared" si="3"/>
        <v>-0.69215903872646567</v>
      </c>
      <c r="S41" s="2">
        <f t="shared" si="3"/>
        <v>-5.500918414204807E-2</v>
      </c>
      <c r="T41" s="2">
        <f t="shared" si="3"/>
        <v>-0.26452242461350073</v>
      </c>
      <c r="U41" s="2">
        <f t="shared" si="3"/>
        <v>-1.0786583499158122</v>
      </c>
      <c r="V41" s="2">
        <f t="shared" si="3"/>
        <v>0.54985267105464564</v>
      </c>
      <c r="W41" s="2">
        <f t="shared" si="3"/>
        <v>0.17005013010867906</v>
      </c>
      <c r="X41" s="2">
        <f t="shared" si="3"/>
        <v>-3.6593065972753719E-2</v>
      </c>
      <c r="Y41" s="3">
        <f t="shared" si="3"/>
        <v>0.37669332619011175</v>
      </c>
    </row>
    <row r="42" spans="1:25">
      <c r="A42">
        <f t="shared" si="4"/>
        <v>37</v>
      </c>
      <c r="B42">
        <v>-0.70517700000000005</v>
      </c>
      <c r="C42">
        <v>-2.2831999999999999</v>
      </c>
      <c r="D42">
        <v>0.87284899999999999</v>
      </c>
      <c r="E42">
        <v>-1.562E-3</v>
      </c>
      <c r="F42">
        <v>-2.9099999999999998E-3</v>
      </c>
      <c r="G42">
        <v>-2.1499999999999999E-4</v>
      </c>
      <c r="H42">
        <v>-9.7499999999999996E-4</v>
      </c>
      <c r="I42">
        <v>-4.3559999999999996E-3</v>
      </c>
      <c r="J42">
        <v>2.4069999999999999E-3</v>
      </c>
      <c r="K42">
        <v>7.4100000000000001E-4</v>
      </c>
      <c r="L42">
        <v>-1.35E-4</v>
      </c>
      <c r="M42">
        <v>1.616E-3</v>
      </c>
      <c r="N42" s="1">
        <f t="shared" si="2"/>
        <v>-1.6865744106842189</v>
      </c>
      <c r="O42" s="2">
        <f t="shared" si="2"/>
        <v>-5.4607377927445278</v>
      </c>
      <c r="P42" s="2">
        <f t="shared" si="2"/>
        <v>2.087596146487066</v>
      </c>
      <c r="Q42" s="2">
        <f t="shared" si="3"/>
        <v>-0.3735841114342569</v>
      </c>
      <c r="R42" s="2">
        <f t="shared" si="3"/>
        <v>-0.69598576457982553</v>
      </c>
      <c r="S42" s="2">
        <f t="shared" si="3"/>
        <v>-5.142162865452319E-2</v>
      </c>
      <c r="T42" s="2">
        <f t="shared" si="3"/>
        <v>-0.2331911066891168</v>
      </c>
      <c r="U42" s="2">
        <f t="shared" si="3"/>
        <v>-1.0418261135772233</v>
      </c>
      <c r="V42" s="2">
        <f t="shared" si="3"/>
        <v>0.57568307056482482</v>
      </c>
      <c r="W42" s="2">
        <f t="shared" si="3"/>
        <v>0.17722524108372878</v>
      </c>
      <c r="X42" s="2">
        <f t="shared" si="3"/>
        <v>-3.2287999387723865E-2</v>
      </c>
      <c r="Y42" s="3">
        <f t="shared" si="3"/>
        <v>0.38649931118934644</v>
      </c>
    </row>
    <row r="43" spans="1:25">
      <c r="A43">
        <f t="shared" si="4"/>
        <v>38</v>
      </c>
      <c r="B43">
        <v>-0.74136500000000005</v>
      </c>
      <c r="C43">
        <v>-2.32769</v>
      </c>
      <c r="D43">
        <v>0.84495900000000002</v>
      </c>
      <c r="E43">
        <v>-1.562E-3</v>
      </c>
      <c r="F43">
        <v>-2.9250000000000001E-3</v>
      </c>
      <c r="G43">
        <v>-1.9900000000000001E-4</v>
      </c>
      <c r="H43">
        <v>-8.52E-4</v>
      </c>
      <c r="I43">
        <v>-4.2160000000000001E-3</v>
      </c>
      <c r="J43">
        <v>2.5119999999999999E-3</v>
      </c>
      <c r="K43">
        <v>7.6900000000000004E-4</v>
      </c>
      <c r="L43">
        <v>-1.1900000000000001E-4</v>
      </c>
      <c r="M43">
        <v>1.6559999999999999E-3</v>
      </c>
      <c r="N43" s="1">
        <f t="shared" si="2"/>
        <v>-1.7731253826725857</v>
      </c>
      <c r="O43" s="2">
        <f t="shared" si="2"/>
        <v>-5.5671446885045164</v>
      </c>
      <c r="P43" s="2">
        <f t="shared" si="2"/>
        <v>2.0208915314556868</v>
      </c>
      <c r="Q43" s="2">
        <f t="shared" si="3"/>
        <v>-0.3735841114342569</v>
      </c>
      <c r="R43" s="2">
        <f t="shared" si="3"/>
        <v>-0.6995733200673504</v>
      </c>
      <c r="S43" s="2">
        <f t="shared" si="3"/>
        <v>-4.7594902801163332E-2</v>
      </c>
      <c r="T43" s="2">
        <f t="shared" si="3"/>
        <v>-0.20377315169141283</v>
      </c>
      <c r="U43" s="2">
        <f t="shared" si="3"/>
        <v>-1.0083422623603246</v>
      </c>
      <c r="V43" s="2">
        <f t="shared" si="3"/>
        <v>0.60079595897749882</v>
      </c>
      <c r="W43" s="2">
        <f t="shared" si="3"/>
        <v>0.18392201132710856</v>
      </c>
      <c r="X43" s="2">
        <f t="shared" si="3"/>
        <v>-2.8461273534364003E-2</v>
      </c>
      <c r="Y43" s="3">
        <f t="shared" si="3"/>
        <v>0.39606612582274608</v>
      </c>
    </row>
    <row r="44" spans="1:25">
      <c r="A44">
        <f t="shared" si="4"/>
        <v>39</v>
      </c>
      <c r="B44">
        <v>-0.77491699999999997</v>
      </c>
      <c r="C44">
        <v>-2.3707199999999999</v>
      </c>
      <c r="D44">
        <v>0.82088700000000003</v>
      </c>
      <c r="E44">
        <v>-1.5610000000000001E-3</v>
      </c>
      <c r="F44">
        <v>-2.9399999999999999E-3</v>
      </c>
      <c r="G44">
        <v>-1.8200000000000001E-4</v>
      </c>
      <c r="H44">
        <v>-7.3800000000000005E-4</v>
      </c>
      <c r="I44">
        <v>-4.0889999999999998E-3</v>
      </c>
      <c r="J44">
        <v>2.6129999999999999E-3</v>
      </c>
      <c r="K44">
        <v>7.9500000000000003E-4</v>
      </c>
      <c r="L44">
        <v>-1.05E-4</v>
      </c>
      <c r="M44">
        <v>1.6949999999999999E-3</v>
      </c>
      <c r="N44" s="1">
        <f t="shared" si="2"/>
        <v>-1.8533718238175418</v>
      </c>
      <c r="O44" s="2">
        <f t="shared" si="2"/>
        <v>-5.670059696923313</v>
      </c>
      <c r="P44" s="2">
        <f t="shared" si="2"/>
        <v>1.9633184409918876</v>
      </c>
      <c r="Q44" s="2">
        <f t="shared" si="3"/>
        <v>-0.37334494106842192</v>
      </c>
      <c r="R44" s="2">
        <f t="shared" si="3"/>
        <v>-0.70316087555487528</v>
      </c>
      <c r="S44" s="2">
        <f t="shared" si="3"/>
        <v>-4.3529006581968475E-2</v>
      </c>
      <c r="T44" s="2">
        <f t="shared" si="3"/>
        <v>-0.17650772998622383</v>
      </c>
      <c r="U44" s="2">
        <f t="shared" si="3"/>
        <v>-0.97796762589928066</v>
      </c>
      <c r="V44" s="2">
        <f t="shared" si="3"/>
        <v>0.624952165926833</v>
      </c>
      <c r="W44" s="2">
        <f t="shared" si="3"/>
        <v>0.19014044083881834</v>
      </c>
      <c r="X44" s="2">
        <f t="shared" si="3"/>
        <v>-2.511288841267412E-2</v>
      </c>
      <c r="Y44" s="3">
        <f t="shared" si="3"/>
        <v>0.40539377009031075</v>
      </c>
    </row>
    <row r="45" spans="1:25">
      <c r="A45">
        <f t="shared" si="4"/>
        <v>40</v>
      </c>
      <c r="B45">
        <v>-0.80603000000000002</v>
      </c>
      <c r="C45">
        <v>-2.4121999999999999</v>
      </c>
      <c r="D45">
        <v>0.80013900000000004</v>
      </c>
      <c r="E45">
        <v>-1.56E-3</v>
      </c>
      <c r="F45">
        <v>-2.9550000000000002E-3</v>
      </c>
      <c r="G45">
        <v>-1.66E-4</v>
      </c>
      <c r="H45">
        <v>-6.3199999999999997E-4</v>
      </c>
      <c r="I45">
        <v>-3.973E-3</v>
      </c>
      <c r="J45">
        <v>2.7100000000000002E-3</v>
      </c>
      <c r="K45">
        <v>8.1899999999999996E-4</v>
      </c>
      <c r="L45">
        <v>-9.3999999999999994E-5</v>
      </c>
      <c r="M45">
        <v>1.732E-3</v>
      </c>
      <c r="N45" s="1">
        <f t="shared" si="2"/>
        <v>-1.9277848997397828</v>
      </c>
      <c r="O45" s="2">
        <f t="shared" si="2"/>
        <v>-5.7692675646716669</v>
      </c>
      <c r="P45" s="2">
        <f t="shared" si="2"/>
        <v>1.9136953734884437</v>
      </c>
      <c r="Q45" s="2">
        <f t="shared" si="3"/>
        <v>-0.37310577070258688</v>
      </c>
      <c r="R45" s="2">
        <f t="shared" si="3"/>
        <v>-0.70674843104240026</v>
      </c>
      <c r="S45" s="2">
        <f t="shared" si="3"/>
        <v>-3.9702280728608604E-2</v>
      </c>
      <c r="T45" s="2">
        <f t="shared" si="3"/>
        <v>-0.15115567120771467</v>
      </c>
      <c r="U45" s="2">
        <f t="shared" si="3"/>
        <v>-0.9502238634624216</v>
      </c>
      <c r="V45" s="2">
        <f t="shared" si="3"/>
        <v>0.64815169141282725</v>
      </c>
      <c r="W45" s="2">
        <f t="shared" si="3"/>
        <v>0.19588052961885813</v>
      </c>
      <c r="X45" s="2">
        <f t="shared" si="3"/>
        <v>-2.2482014388489208E-2</v>
      </c>
      <c r="Y45" s="3">
        <f t="shared" si="3"/>
        <v>0.41424307362620544</v>
      </c>
    </row>
    <row r="46" spans="1:25">
      <c r="A46">
        <f t="shared" si="4"/>
        <v>41</v>
      </c>
      <c r="B46">
        <v>-0.83487800000000001</v>
      </c>
      <c r="C46">
        <v>-2.4520300000000002</v>
      </c>
      <c r="D46">
        <v>0.78226899999999999</v>
      </c>
      <c r="E46">
        <v>-1.5590000000000001E-3</v>
      </c>
      <c r="F46">
        <v>-2.9689999999999999E-3</v>
      </c>
      <c r="G46">
        <v>-1.4799999999999999E-4</v>
      </c>
      <c r="H46">
        <v>-5.3200000000000003E-4</v>
      </c>
      <c r="I46">
        <v>-3.8679999999999999E-3</v>
      </c>
      <c r="J46">
        <v>2.8040000000000001E-3</v>
      </c>
      <c r="K46">
        <v>8.4199999999999998E-4</v>
      </c>
      <c r="L46">
        <v>-8.5000000000000006E-5</v>
      </c>
      <c r="M46">
        <v>1.768E-3</v>
      </c>
      <c r="N46" s="1">
        <f t="shared" si="2"/>
        <v>-1.9967807668758613</v>
      </c>
      <c r="O46" s="2">
        <f t="shared" si="2"/>
        <v>-5.8645291213837449</v>
      </c>
      <c r="P46" s="2">
        <f t="shared" si="2"/>
        <v>1.8709556291137304</v>
      </c>
      <c r="Q46" s="2">
        <f t="shared" si="3"/>
        <v>-0.37286660033675195</v>
      </c>
      <c r="R46" s="2">
        <f t="shared" si="3"/>
        <v>-0.71009681616409004</v>
      </c>
      <c r="S46" s="2">
        <f t="shared" si="3"/>
        <v>-3.5397214143578756E-2</v>
      </c>
      <c r="T46" s="2">
        <f t="shared" si="3"/>
        <v>-0.12723863462421556</v>
      </c>
      <c r="U46" s="2">
        <f t="shared" si="3"/>
        <v>-0.92511097504974749</v>
      </c>
      <c r="V46" s="2">
        <f t="shared" si="3"/>
        <v>0.67063370580131643</v>
      </c>
      <c r="W46" s="2">
        <f t="shared" si="3"/>
        <v>0.20138144803306293</v>
      </c>
      <c r="X46" s="2">
        <f t="shared" si="3"/>
        <v>-2.0329481095974287E-2</v>
      </c>
      <c r="Y46" s="3">
        <f t="shared" si="3"/>
        <v>0.4228532067962652</v>
      </c>
    </row>
    <row r="47" spans="1:25">
      <c r="A47">
        <f t="shared" si="4"/>
        <v>42</v>
      </c>
      <c r="B47">
        <v>-0.86162099999999997</v>
      </c>
      <c r="C47">
        <v>-2.4901200000000001</v>
      </c>
      <c r="D47">
        <v>0.76687899999999998</v>
      </c>
      <c r="E47">
        <v>-1.557E-3</v>
      </c>
      <c r="F47">
        <v>-2.983E-3</v>
      </c>
      <c r="G47">
        <v>-1.3100000000000001E-4</v>
      </c>
      <c r="H47">
        <v>-4.3899999999999999E-4</v>
      </c>
      <c r="I47">
        <v>-3.7729999999999999E-3</v>
      </c>
      <c r="J47">
        <v>2.895E-3</v>
      </c>
      <c r="K47">
        <v>8.6300000000000005E-4</v>
      </c>
      <c r="L47">
        <v>-7.7000000000000001E-5</v>
      </c>
      <c r="M47">
        <v>1.802E-3</v>
      </c>
      <c r="N47" s="1">
        <f t="shared" si="2"/>
        <v>-2.0607420978111128</v>
      </c>
      <c r="O47" s="2">
        <f t="shared" si="2"/>
        <v>-5.9556291137302928</v>
      </c>
      <c r="P47" s="2">
        <f t="shared" si="2"/>
        <v>1.8341473098117251</v>
      </c>
      <c r="Q47" s="2">
        <f t="shared" si="3"/>
        <v>-0.37238825960508193</v>
      </c>
      <c r="R47" s="2">
        <f t="shared" si="3"/>
        <v>-0.71344520128577993</v>
      </c>
      <c r="S47" s="2">
        <f t="shared" si="3"/>
        <v>-3.13313179243839E-2</v>
      </c>
      <c r="T47" s="2">
        <f t="shared" si="3"/>
        <v>-0.10499579060156132</v>
      </c>
      <c r="U47" s="2">
        <f t="shared" si="3"/>
        <v>-0.90238979029542321</v>
      </c>
      <c r="V47" s="2">
        <f t="shared" si="3"/>
        <v>0.69239820909230065</v>
      </c>
      <c r="W47" s="2">
        <f t="shared" ref="W47:Y65" si="5">100*K47*$Q$3</f>
        <v>0.20640402571559777</v>
      </c>
      <c r="X47" s="2">
        <f t="shared" si="5"/>
        <v>-1.8416118169294355E-2</v>
      </c>
      <c r="Y47" s="3">
        <f t="shared" si="5"/>
        <v>0.43098499923465489</v>
      </c>
    </row>
    <row r="48" spans="1:25">
      <c r="A48">
        <f t="shared" si="4"/>
        <v>43</v>
      </c>
      <c r="B48">
        <v>-0.88640399999999997</v>
      </c>
      <c r="C48">
        <v>-2.5264199999999999</v>
      </c>
      <c r="D48">
        <v>0.75361299999999998</v>
      </c>
      <c r="E48">
        <v>-1.555E-3</v>
      </c>
      <c r="F48">
        <v>-2.996E-3</v>
      </c>
      <c r="G48">
        <v>-1.13E-4</v>
      </c>
      <c r="H48">
        <v>-3.5199999999999999E-4</v>
      </c>
      <c r="I48">
        <v>-3.6870000000000002E-3</v>
      </c>
      <c r="J48">
        <v>2.983E-3</v>
      </c>
      <c r="K48">
        <v>8.8199999999999997E-4</v>
      </c>
      <c r="L48">
        <v>-7.2000000000000002E-5</v>
      </c>
      <c r="M48">
        <v>1.835E-3</v>
      </c>
      <c r="N48" s="1">
        <f t="shared" si="2"/>
        <v>-2.120015689575999</v>
      </c>
      <c r="O48" s="2">
        <f t="shared" si="2"/>
        <v>-6.0424479565283944</v>
      </c>
      <c r="P48" s="2">
        <f t="shared" si="2"/>
        <v>1.8024189690800552</v>
      </c>
      <c r="Q48" s="2">
        <f t="shared" ref="Q48:V65" si="6">100*E48*$Q$3</f>
        <v>-0.37190991887341196</v>
      </c>
      <c r="R48" s="2">
        <f t="shared" si="6"/>
        <v>-0.71655441604163483</v>
      </c>
      <c r="S48" s="2">
        <f t="shared" si="6"/>
        <v>-2.7026251339354049E-2</v>
      </c>
      <c r="T48" s="2">
        <f t="shared" si="6"/>
        <v>-8.4187968773917043E-2</v>
      </c>
      <c r="U48" s="2">
        <f t="shared" si="6"/>
        <v>-0.88182113883361413</v>
      </c>
      <c r="V48" s="2">
        <f t="shared" si="6"/>
        <v>0.71344520128577993</v>
      </c>
      <c r="W48" s="2">
        <f t="shared" si="5"/>
        <v>0.2109482626664626</v>
      </c>
      <c r="X48" s="2">
        <f t="shared" si="5"/>
        <v>-1.7220266340119396E-2</v>
      </c>
      <c r="Y48" s="3">
        <f t="shared" si="5"/>
        <v>0.43887762130720959</v>
      </c>
    </row>
    <row r="49" spans="1:34">
      <c r="A49">
        <f t="shared" si="4"/>
        <v>44</v>
      </c>
      <c r="B49">
        <v>-0.90935900000000003</v>
      </c>
      <c r="C49">
        <v>-2.56088</v>
      </c>
      <c r="D49">
        <v>0.74215799999999998</v>
      </c>
      <c r="E49">
        <v>-1.552E-3</v>
      </c>
      <c r="F49">
        <v>-3.0100000000000001E-3</v>
      </c>
      <c r="G49" s="13">
        <v>-9.5000000000000005E-5</v>
      </c>
      <c r="H49">
        <v>-2.7099999999999997E-4</v>
      </c>
      <c r="I49">
        <v>-3.6099999999999999E-3</v>
      </c>
      <c r="J49">
        <v>3.068E-3</v>
      </c>
      <c r="K49">
        <v>8.9999999999999998E-4</v>
      </c>
      <c r="L49">
        <v>-6.7000000000000002E-5</v>
      </c>
      <c r="M49">
        <v>1.867E-3</v>
      </c>
      <c r="N49" s="1">
        <f t="shared" si="2"/>
        <v>-2.1749172470534215</v>
      </c>
      <c r="O49" s="2">
        <f t="shared" si="2"/>
        <v>-6.1248660645951327</v>
      </c>
      <c r="P49" s="2">
        <f t="shared" si="2"/>
        <v>1.775022003673657</v>
      </c>
      <c r="Q49" s="2">
        <f t="shared" si="6"/>
        <v>-0.37119240777590701</v>
      </c>
      <c r="R49" s="2">
        <f t="shared" si="6"/>
        <v>-0.71990280116332472</v>
      </c>
      <c r="S49" s="2">
        <f t="shared" si="6"/>
        <v>-2.2721184754324202E-2</v>
      </c>
      <c r="T49" s="2">
        <f t="shared" si="6"/>
        <v>-6.4815169141282727E-2</v>
      </c>
      <c r="U49" s="2">
        <f t="shared" si="6"/>
        <v>-0.86340502066431968</v>
      </c>
      <c r="V49" s="2">
        <f t="shared" si="6"/>
        <v>0.73377468238175425</v>
      </c>
      <c r="W49" s="2">
        <f t="shared" si="5"/>
        <v>0.21525332925149243</v>
      </c>
      <c r="X49" s="2">
        <f t="shared" si="5"/>
        <v>-1.6024414510944437E-2</v>
      </c>
      <c r="Y49" s="3">
        <f t="shared" si="5"/>
        <v>0.44653107301392936</v>
      </c>
    </row>
    <row r="50" spans="1:34">
      <c r="A50">
        <f t="shared" si="4"/>
        <v>45</v>
      </c>
      <c r="B50">
        <v>-0.93060600000000004</v>
      </c>
      <c r="C50">
        <v>-2.5934499999999998</v>
      </c>
      <c r="D50">
        <v>0.73223499999999997</v>
      </c>
      <c r="E50">
        <v>-1.5499999999999999E-3</v>
      </c>
      <c r="F50">
        <v>-3.0230000000000001E-3</v>
      </c>
      <c r="G50">
        <v>-7.6000000000000004E-5</v>
      </c>
      <c r="H50">
        <v>-1.95E-4</v>
      </c>
      <c r="I50">
        <v>-3.5400000000000002E-3</v>
      </c>
      <c r="J50">
        <v>3.1510000000000002E-3</v>
      </c>
      <c r="K50">
        <v>9.1699999999999995E-4</v>
      </c>
      <c r="L50">
        <v>-6.3999999999999997E-5</v>
      </c>
      <c r="M50">
        <v>1.897E-3</v>
      </c>
      <c r="N50" s="1">
        <f t="shared" si="2"/>
        <v>-2.2257337746823822</v>
      </c>
      <c r="O50" s="2">
        <f t="shared" si="2"/>
        <v>-6.202763852747589</v>
      </c>
      <c r="P50" s="2">
        <f t="shared" si="2"/>
        <v>1.7512891282718508</v>
      </c>
      <c r="Q50" s="2">
        <f t="shared" si="6"/>
        <v>-0.37071406704423698</v>
      </c>
      <c r="R50" s="2">
        <f t="shared" si="6"/>
        <v>-0.72301201591917963</v>
      </c>
      <c r="S50" s="2">
        <f t="shared" si="6"/>
        <v>-1.8176947803459364E-2</v>
      </c>
      <c r="T50" s="2">
        <f t="shared" si="6"/>
        <v>-4.663822133782336E-2</v>
      </c>
      <c r="U50" s="2">
        <f t="shared" si="6"/>
        <v>-0.84666309505587034</v>
      </c>
      <c r="V50" s="2">
        <f t="shared" si="6"/>
        <v>0.75362582274605849</v>
      </c>
      <c r="W50" s="2">
        <f t="shared" si="5"/>
        <v>0.21931922547068727</v>
      </c>
      <c r="X50" s="2">
        <f t="shared" si="5"/>
        <v>-1.5306903413439462E-2</v>
      </c>
      <c r="Y50" s="3">
        <f t="shared" si="5"/>
        <v>0.45370618398897911</v>
      </c>
    </row>
    <row r="51" spans="1:34">
      <c r="A51">
        <f t="shared" si="4"/>
        <v>46</v>
      </c>
      <c r="B51">
        <v>-0.95025599999999999</v>
      </c>
      <c r="C51">
        <v>-2.6241099999999999</v>
      </c>
      <c r="D51">
        <v>0.72360199999999997</v>
      </c>
      <c r="E51">
        <v>-1.547E-3</v>
      </c>
      <c r="F51">
        <v>-3.0360000000000001E-3</v>
      </c>
      <c r="G51">
        <v>-5.7000000000000003E-5</v>
      </c>
      <c r="H51">
        <v>-1.2400000000000001E-4</v>
      </c>
      <c r="I51">
        <v>-3.4770000000000001E-3</v>
      </c>
      <c r="J51">
        <v>3.2299999999999998E-3</v>
      </c>
      <c r="K51">
        <v>9.3199999999999999E-4</v>
      </c>
      <c r="L51">
        <v>-6.2000000000000003E-5</v>
      </c>
      <c r="M51">
        <v>1.926E-3</v>
      </c>
      <c r="N51" s="1">
        <f t="shared" si="2"/>
        <v>-2.2727307515689579</v>
      </c>
      <c r="O51" s="2">
        <f t="shared" si="2"/>
        <v>-6.2760934869125977</v>
      </c>
      <c r="P51" s="2">
        <f t="shared" si="2"/>
        <v>1.7306415505893158</v>
      </c>
      <c r="Q51" s="2">
        <f t="shared" si="6"/>
        <v>-0.36999655594673203</v>
      </c>
      <c r="R51" s="2">
        <f t="shared" si="6"/>
        <v>-0.72612123067503442</v>
      </c>
      <c r="S51" s="2">
        <f t="shared" si="6"/>
        <v>-1.3632710852594522E-2</v>
      </c>
      <c r="T51" s="2">
        <f t="shared" si="6"/>
        <v>-2.9657125363538962E-2</v>
      </c>
      <c r="U51" s="2">
        <f t="shared" si="6"/>
        <v>-0.83159536200826578</v>
      </c>
      <c r="V51" s="2">
        <f t="shared" si="6"/>
        <v>0.7725202816470228</v>
      </c>
      <c r="W51" s="2">
        <f t="shared" si="5"/>
        <v>0.22290678095821218</v>
      </c>
      <c r="X51" s="2">
        <f t="shared" si="5"/>
        <v>-1.4828562681769481E-2</v>
      </c>
      <c r="Y51" s="3">
        <f t="shared" si="5"/>
        <v>0.46064212459819381</v>
      </c>
    </row>
    <row r="52" spans="1:34">
      <c r="A52">
        <f t="shared" si="4"/>
        <v>47</v>
      </c>
      <c r="B52">
        <v>-0.96841100000000002</v>
      </c>
      <c r="C52">
        <v>-2.6528700000000001</v>
      </c>
      <c r="D52">
        <v>0.71604599999999996</v>
      </c>
      <c r="E52">
        <v>-1.544E-3</v>
      </c>
      <c r="F52">
        <v>-3.0500000000000002E-3</v>
      </c>
      <c r="G52">
        <v>-3.8000000000000002E-5</v>
      </c>
      <c r="H52">
        <v>-5.7000000000000003E-5</v>
      </c>
      <c r="I52">
        <v>-3.421E-3</v>
      </c>
      <c r="J52">
        <v>3.3059999999999999E-3</v>
      </c>
      <c r="K52">
        <v>9.4600000000000001E-4</v>
      </c>
      <c r="L52">
        <v>-6.2000000000000003E-5</v>
      </c>
      <c r="M52">
        <v>1.954E-3</v>
      </c>
      <c r="N52" s="1">
        <f t="shared" si="2"/>
        <v>-2.3161521314863007</v>
      </c>
      <c r="O52" s="2">
        <f t="shared" si="2"/>
        <v>-6.3448788841267421</v>
      </c>
      <c r="P52" s="2">
        <f t="shared" si="2"/>
        <v>1.7125698377468239</v>
      </c>
      <c r="Q52" s="2">
        <f t="shared" si="6"/>
        <v>-0.36927904484922708</v>
      </c>
      <c r="R52" s="2">
        <f t="shared" si="6"/>
        <v>-0.72946961579672442</v>
      </c>
      <c r="S52" s="2">
        <f t="shared" si="6"/>
        <v>-9.0884739017296819E-3</v>
      </c>
      <c r="T52" s="2">
        <f t="shared" si="6"/>
        <v>-1.3632710852594522E-2</v>
      </c>
      <c r="U52" s="2">
        <f t="shared" si="6"/>
        <v>-0.81820182152150633</v>
      </c>
      <c r="V52" s="2">
        <f t="shared" si="6"/>
        <v>0.79069722945048226</v>
      </c>
      <c r="W52" s="2">
        <f t="shared" si="5"/>
        <v>0.22625516607990206</v>
      </c>
      <c r="X52" s="2">
        <f t="shared" si="5"/>
        <v>-1.4828562681769481E-2</v>
      </c>
      <c r="Y52" s="3">
        <f t="shared" si="5"/>
        <v>0.46733889484157359</v>
      </c>
    </row>
    <row r="53" spans="1:34">
      <c r="A53">
        <f t="shared" si="4"/>
        <v>48</v>
      </c>
      <c r="B53">
        <v>-0.98516700000000001</v>
      </c>
      <c r="C53">
        <v>-2.67971</v>
      </c>
      <c r="D53">
        <v>0.70938100000000004</v>
      </c>
      <c r="E53">
        <v>-1.5399999999999999E-3</v>
      </c>
      <c r="F53">
        <v>-3.0630000000000002E-3</v>
      </c>
      <c r="G53">
        <v>-1.8E-5</v>
      </c>
      <c r="H53">
        <v>5.0000000000000004E-6</v>
      </c>
      <c r="I53">
        <v>-3.3700000000000002E-3</v>
      </c>
      <c r="J53">
        <v>3.3800000000000002E-3</v>
      </c>
      <c r="K53">
        <v>9.59E-4</v>
      </c>
      <c r="L53">
        <v>-6.2000000000000003E-5</v>
      </c>
      <c r="M53">
        <v>1.98E-3</v>
      </c>
      <c r="N53" s="1">
        <f t="shared" si="2"/>
        <v>-2.3562275179856118</v>
      </c>
      <c r="O53" s="2">
        <f t="shared" si="2"/>
        <v>-6.4090722103168538</v>
      </c>
      <c r="P53" s="2">
        <f t="shared" si="2"/>
        <v>1.6966291328639218</v>
      </c>
      <c r="Q53" s="2">
        <f t="shared" si="6"/>
        <v>-0.36832236338588709</v>
      </c>
      <c r="R53" s="2">
        <f t="shared" si="6"/>
        <v>-0.73257883055257933</v>
      </c>
      <c r="S53" s="2">
        <f t="shared" si="6"/>
        <v>-4.305066585029849E-3</v>
      </c>
      <c r="T53" s="2">
        <f t="shared" si="6"/>
        <v>1.195851829174958E-3</v>
      </c>
      <c r="U53" s="2">
        <f t="shared" si="6"/>
        <v>-0.80600413286392181</v>
      </c>
      <c r="V53" s="2">
        <f t="shared" si="6"/>
        <v>0.80839583652227165</v>
      </c>
      <c r="W53" s="2">
        <f t="shared" si="5"/>
        <v>0.22936438083575694</v>
      </c>
      <c r="X53" s="2">
        <f t="shared" si="5"/>
        <v>-1.4828562681769481E-2</v>
      </c>
      <c r="Y53" s="3">
        <f t="shared" si="5"/>
        <v>0.4735573243532834</v>
      </c>
    </row>
    <row r="54" spans="1:34">
      <c r="A54">
        <f t="shared" si="4"/>
        <v>49</v>
      </c>
      <c r="B54">
        <v>-1.00061</v>
      </c>
      <c r="C54">
        <v>-2.7046700000000001</v>
      </c>
      <c r="D54">
        <v>0.70344600000000002</v>
      </c>
      <c r="E54">
        <v>-1.537E-3</v>
      </c>
      <c r="F54">
        <v>-3.0760000000000002E-3</v>
      </c>
      <c r="G54">
        <v>2.3999999999999999E-6</v>
      </c>
      <c r="H54">
        <v>6.3E-5</v>
      </c>
      <c r="I54">
        <v>-3.3240000000000001E-3</v>
      </c>
      <c r="J54">
        <v>3.4499999999999999E-3</v>
      </c>
      <c r="K54">
        <v>9.7099999999999997E-4</v>
      </c>
      <c r="L54">
        <v>-6.3E-5</v>
      </c>
      <c r="M54">
        <v>2.0049999999999998E-3</v>
      </c>
      <c r="N54" s="1">
        <f t="shared" si="2"/>
        <v>-2.3931625975815094</v>
      </c>
      <c r="O54" s="2">
        <f t="shared" si="2"/>
        <v>-6.4687691336292676</v>
      </c>
      <c r="P54" s="2">
        <f t="shared" si="2"/>
        <v>1.682434371651615</v>
      </c>
      <c r="Q54" s="2">
        <f t="shared" si="6"/>
        <v>-0.36760485228838208</v>
      </c>
      <c r="R54" s="2">
        <f t="shared" si="6"/>
        <v>-0.73568804530843424</v>
      </c>
      <c r="S54" s="2">
        <f t="shared" si="6"/>
        <v>5.7400887800397983E-4</v>
      </c>
      <c r="T54" s="2">
        <f t="shared" si="6"/>
        <v>1.5067733047604471E-2</v>
      </c>
      <c r="U54" s="2">
        <f t="shared" si="6"/>
        <v>-0.7950022960355122</v>
      </c>
      <c r="V54" s="2">
        <f t="shared" si="6"/>
        <v>0.82513776213072099</v>
      </c>
      <c r="W54" s="2">
        <f t="shared" si="5"/>
        <v>0.23223442522577684</v>
      </c>
      <c r="X54" s="2">
        <f t="shared" si="5"/>
        <v>-1.5067733047604471E-2</v>
      </c>
      <c r="Y54" s="3">
        <f t="shared" si="5"/>
        <v>0.47953658349915812</v>
      </c>
    </row>
    <row r="55" spans="1:34">
      <c r="A55">
        <f t="shared" si="4"/>
        <v>50</v>
      </c>
      <c r="B55">
        <v>-1.0148200000000001</v>
      </c>
      <c r="C55">
        <v>-2.7277499999999999</v>
      </c>
      <c r="D55">
        <v>0.69810399999999995</v>
      </c>
      <c r="E55">
        <v>-1.5330000000000001E-3</v>
      </c>
      <c r="F55">
        <v>-3.0890000000000002E-3</v>
      </c>
      <c r="G55">
        <v>2.3E-5</v>
      </c>
      <c r="H55">
        <v>1.18E-4</v>
      </c>
      <c r="I55">
        <v>-3.2829999999999999E-3</v>
      </c>
      <c r="J55">
        <v>3.5179999999999999E-3</v>
      </c>
      <c r="K55">
        <v>9.8200000000000002E-4</v>
      </c>
      <c r="L55">
        <v>-6.4999999999999994E-5</v>
      </c>
      <c r="M55">
        <v>2.029E-3</v>
      </c>
      <c r="N55" s="1">
        <f t="shared" si="2"/>
        <v>-2.4271487065666619</v>
      </c>
      <c r="O55" s="2">
        <f t="shared" si="2"/>
        <v>-6.5239696540639835</v>
      </c>
      <c r="P55" s="2">
        <f t="shared" si="2"/>
        <v>1.6696578907087096</v>
      </c>
      <c r="Q55" s="2">
        <f t="shared" si="6"/>
        <v>-0.3666481708250422</v>
      </c>
      <c r="R55" s="2">
        <f t="shared" si="6"/>
        <v>-0.73879726006428914</v>
      </c>
      <c r="S55" s="2">
        <f t="shared" si="6"/>
        <v>5.5009184142048072E-3</v>
      </c>
      <c r="T55" s="2">
        <f t="shared" si="6"/>
        <v>2.8222103168529009E-2</v>
      </c>
      <c r="U55" s="2">
        <f t="shared" si="6"/>
        <v>-0.78519631103627741</v>
      </c>
      <c r="V55" s="2">
        <f t="shared" si="6"/>
        <v>0.84140134700750047</v>
      </c>
      <c r="W55" s="2">
        <f t="shared" si="5"/>
        <v>0.23486529924996175</v>
      </c>
      <c r="X55" s="2">
        <f t="shared" si="5"/>
        <v>-1.5546073779274453E-2</v>
      </c>
      <c r="Y55" s="3">
        <f t="shared" si="5"/>
        <v>0.48527667227919796</v>
      </c>
    </row>
    <row r="56" spans="1:34">
      <c r="A56">
        <f t="shared" si="4"/>
        <v>51</v>
      </c>
      <c r="B56">
        <v>-1.0278799999999999</v>
      </c>
      <c r="C56">
        <v>-2.74898</v>
      </c>
      <c r="D56">
        <v>0.69323299999999999</v>
      </c>
      <c r="E56">
        <v>-1.529E-3</v>
      </c>
      <c r="F56">
        <v>-3.1020000000000002E-3</v>
      </c>
      <c r="G56">
        <v>4.3999999999999999E-5</v>
      </c>
      <c r="H56">
        <v>1.6899999999999999E-4</v>
      </c>
      <c r="I56">
        <v>-3.2450000000000001E-3</v>
      </c>
      <c r="J56">
        <v>3.5829999999999998E-3</v>
      </c>
      <c r="K56">
        <v>9.9200000000000004E-4</v>
      </c>
      <c r="L56">
        <v>-6.7000000000000002E-5</v>
      </c>
      <c r="M56">
        <v>2.052E-3</v>
      </c>
      <c r="N56" s="1">
        <f t="shared" si="2"/>
        <v>-2.4583843563447116</v>
      </c>
      <c r="O56" s="2">
        <f t="shared" si="2"/>
        <v>-6.5747455227307521</v>
      </c>
      <c r="P56" s="2">
        <f t="shared" si="2"/>
        <v>1.6580079021888874</v>
      </c>
      <c r="Q56" s="2">
        <f t="shared" si="6"/>
        <v>-0.3656914893617022</v>
      </c>
      <c r="R56" s="2">
        <f t="shared" si="6"/>
        <v>-0.74190647482014405</v>
      </c>
      <c r="S56" s="2">
        <f t="shared" si="6"/>
        <v>1.052349609673963E-2</v>
      </c>
      <c r="T56" s="2">
        <f t="shared" si="6"/>
        <v>4.0419791826113577E-2</v>
      </c>
      <c r="U56" s="2">
        <f t="shared" si="6"/>
        <v>-0.77610783713454778</v>
      </c>
      <c r="V56" s="2">
        <f t="shared" si="6"/>
        <v>0.85694742078677499</v>
      </c>
      <c r="W56" s="2">
        <f t="shared" si="5"/>
        <v>0.2372570029083117</v>
      </c>
      <c r="X56" s="2">
        <f t="shared" si="5"/>
        <v>-1.6024414510944437E-2</v>
      </c>
      <c r="Y56" s="3">
        <f t="shared" si="5"/>
        <v>0.49077759069340277</v>
      </c>
    </row>
    <row r="57" spans="1:34">
      <c r="A57">
        <f t="shared" si="4"/>
        <v>52</v>
      </c>
      <c r="B57">
        <v>-1.0398499999999999</v>
      </c>
      <c r="C57">
        <v>-2.7684199999999999</v>
      </c>
      <c r="D57">
        <v>0.68873200000000001</v>
      </c>
      <c r="E57">
        <v>-1.5250000000000001E-3</v>
      </c>
      <c r="F57">
        <v>-3.1150000000000001E-3</v>
      </c>
      <c r="G57">
        <v>6.6000000000000005E-5</v>
      </c>
      <c r="H57">
        <v>2.1599999999999999E-4</v>
      </c>
      <c r="I57">
        <v>-3.212E-3</v>
      </c>
      <c r="J57">
        <v>3.6440000000000001E-3</v>
      </c>
      <c r="K57">
        <v>1.0020000000000001E-3</v>
      </c>
      <c r="L57">
        <v>-7.1000000000000005E-5</v>
      </c>
      <c r="M57">
        <v>2.0739999999999999E-3</v>
      </c>
      <c r="N57" s="1">
        <f t="shared" si="2"/>
        <v>-2.4870130491351601</v>
      </c>
      <c r="O57" s="2">
        <f t="shared" si="2"/>
        <v>-6.6212402418490743</v>
      </c>
      <c r="P57" s="2">
        <f t="shared" si="2"/>
        <v>1.6472428440226543</v>
      </c>
      <c r="Q57" s="2">
        <f t="shared" si="6"/>
        <v>-0.36473480789836221</v>
      </c>
      <c r="R57" s="2">
        <f t="shared" si="6"/>
        <v>-0.74501568957599884</v>
      </c>
      <c r="S57" s="2">
        <f t="shared" si="6"/>
        <v>1.5785244145109449E-2</v>
      </c>
      <c r="T57" s="2">
        <f t="shared" si="6"/>
        <v>5.1660799020358181E-2</v>
      </c>
      <c r="U57" s="2">
        <f t="shared" si="6"/>
        <v>-0.76821521506199297</v>
      </c>
      <c r="V57" s="2">
        <f t="shared" si="6"/>
        <v>0.87153681310270936</v>
      </c>
      <c r="W57" s="2">
        <f t="shared" si="5"/>
        <v>0.23964870656666162</v>
      </c>
      <c r="X57" s="2">
        <f t="shared" si="5"/>
        <v>-1.6981095974284405E-2</v>
      </c>
      <c r="Y57" s="3">
        <f t="shared" si="5"/>
        <v>0.49603933874177258</v>
      </c>
    </row>
    <row r="58" spans="1:34">
      <c r="A58">
        <f t="shared" si="4"/>
        <v>53</v>
      </c>
      <c r="B58">
        <v>-1.0507899999999999</v>
      </c>
      <c r="C58">
        <v>-2.7860999999999998</v>
      </c>
      <c r="D58">
        <v>0.68451499999999998</v>
      </c>
      <c r="E58">
        <v>-1.521E-3</v>
      </c>
      <c r="F58">
        <v>-3.1289999999999998E-3</v>
      </c>
      <c r="G58">
        <v>8.7000000000000001E-5</v>
      </c>
      <c r="H58">
        <v>2.61E-4</v>
      </c>
      <c r="I58">
        <v>-3.1809999999999998E-3</v>
      </c>
      <c r="J58">
        <v>3.7030000000000001E-3</v>
      </c>
      <c r="K58">
        <v>1.01E-3</v>
      </c>
      <c r="L58">
        <v>-7.3999999999999996E-5</v>
      </c>
      <c r="M58">
        <v>2.0939999999999999E-3</v>
      </c>
      <c r="N58" s="1">
        <f t="shared" si="2"/>
        <v>-2.5131782871575079</v>
      </c>
      <c r="O58" s="2">
        <f t="shared" si="2"/>
        <v>-6.6635255625287009</v>
      </c>
      <c r="P58" s="2">
        <f t="shared" si="2"/>
        <v>1.6371570296953928</v>
      </c>
      <c r="Q58" s="2">
        <f t="shared" si="6"/>
        <v>-0.36377812643502228</v>
      </c>
      <c r="R58" s="2">
        <f t="shared" si="6"/>
        <v>-0.74836407469768862</v>
      </c>
      <c r="S58" s="2">
        <f t="shared" si="6"/>
        <v>2.080782182764427E-2</v>
      </c>
      <c r="T58" s="2">
        <f t="shared" si="6"/>
        <v>6.2423465482932816E-2</v>
      </c>
      <c r="U58" s="2">
        <f t="shared" si="6"/>
        <v>-0.76080093372110824</v>
      </c>
      <c r="V58" s="2">
        <f t="shared" si="6"/>
        <v>0.88564786468697398</v>
      </c>
      <c r="W58" s="2">
        <f t="shared" si="5"/>
        <v>0.24156206949334152</v>
      </c>
      <c r="X58" s="2">
        <f t="shared" si="5"/>
        <v>-1.7698607071789378E-2</v>
      </c>
      <c r="Y58" s="3">
        <f t="shared" si="5"/>
        <v>0.50082274605847243</v>
      </c>
      <c r="AH58" s="13"/>
    </row>
    <row r="59" spans="1:34">
      <c r="A59">
        <f t="shared" si="4"/>
        <v>54</v>
      </c>
      <c r="B59">
        <v>-1.0607899999999999</v>
      </c>
      <c r="C59">
        <v>-2.8020800000000001</v>
      </c>
      <c r="D59">
        <v>0.68050699999999997</v>
      </c>
      <c r="E59">
        <v>-1.516E-3</v>
      </c>
      <c r="F59">
        <v>-3.1419999999999998E-3</v>
      </c>
      <c r="G59">
        <v>1.1E-4</v>
      </c>
      <c r="H59">
        <v>3.0200000000000002E-4</v>
      </c>
      <c r="I59">
        <v>-3.1540000000000001E-3</v>
      </c>
      <c r="J59">
        <v>3.7580000000000001E-3</v>
      </c>
      <c r="K59">
        <v>1.0169999999999999E-3</v>
      </c>
      <c r="L59">
        <v>-7.8999999999999996E-5</v>
      </c>
      <c r="M59">
        <v>2.114E-3</v>
      </c>
      <c r="N59" s="1">
        <f t="shared" si="2"/>
        <v>-2.5370953237410072</v>
      </c>
      <c r="O59" s="2">
        <f t="shared" si="2"/>
        <v>-6.7017449869891328</v>
      </c>
      <c r="P59" s="2">
        <f t="shared" si="2"/>
        <v>1.6275710814327262</v>
      </c>
      <c r="Q59" s="2">
        <f t="shared" si="6"/>
        <v>-0.3625822746058473</v>
      </c>
      <c r="R59" s="2">
        <f t="shared" si="6"/>
        <v>-0.75147328945354352</v>
      </c>
      <c r="S59" s="2">
        <f t="shared" si="6"/>
        <v>2.630874024184908E-2</v>
      </c>
      <c r="T59" s="2">
        <f t="shared" si="6"/>
        <v>7.2229450482167473E-2</v>
      </c>
      <c r="U59" s="2">
        <f t="shared" si="6"/>
        <v>-0.75434333384356356</v>
      </c>
      <c r="V59" s="2">
        <f t="shared" si="6"/>
        <v>0.89880223480789856</v>
      </c>
      <c r="W59" s="2">
        <f t="shared" si="5"/>
        <v>0.24323626205418641</v>
      </c>
      <c r="X59" s="2">
        <f t="shared" si="5"/>
        <v>-1.8894458900964334E-2</v>
      </c>
      <c r="Y59" s="3">
        <f t="shared" si="5"/>
        <v>0.50560615337517223</v>
      </c>
      <c r="AG59" s="13"/>
    </row>
    <row r="60" spans="1:34">
      <c r="A60">
        <f t="shared" si="4"/>
        <v>55</v>
      </c>
      <c r="B60">
        <v>-1.0698799999999999</v>
      </c>
      <c r="C60">
        <v>-2.8163999999999998</v>
      </c>
      <c r="D60">
        <v>0.676647</v>
      </c>
      <c r="E60">
        <v>-1.5120000000000001E-3</v>
      </c>
      <c r="F60">
        <v>-3.156E-3</v>
      </c>
      <c r="G60">
        <v>1.3200000000000001E-4</v>
      </c>
      <c r="H60">
        <v>3.4099999999999999E-4</v>
      </c>
      <c r="I60">
        <v>-3.1280000000000001E-3</v>
      </c>
      <c r="J60">
        <v>3.8110000000000002E-3</v>
      </c>
      <c r="K60">
        <v>1.024E-3</v>
      </c>
      <c r="L60">
        <v>-8.3999999999999995E-5</v>
      </c>
      <c r="M60">
        <v>2.1320000000000002E-3</v>
      </c>
      <c r="N60" s="1">
        <f t="shared" si="2"/>
        <v>-2.5588359099954081</v>
      </c>
      <c r="O60" s="2">
        <f t="shared" si="2"/>
        <v>-6.735994183376703</v>
      </c>
      <c r="P60" s="2">
        <f t="shared" si="2"/>
        <v>1.6183391053114957</v>
      </c>
      <c r="Q60" s="2">
        <f t="shared" si="6"/>
        <v>-0.36162559314250731</v>
      </c>
      <c r="R60" s="2">
        <f t="shared" si="6"/>
        <v>-0.75482167457523353</v>
      </c>
      <c r="S60" s="2">
        <f t="shared" si="6"/>
        <v>3.1570488290218898E-2</v>
      </c>
      <c r="T60" s="2">
        <f t="shared" si="6"/>
        <v>8.1557094749732134E-2</v>
      </c>
      <c r="U60" s="2">
        <f t="shared" si="6"/>
        <v>-0.74812490433185375</v>
      </c>
      <c r="V60" s="2">
        <f t="shared" si="6"/>
        <v>0.91147826419715294</v>
      </c>
      <c r="W60" s="2">
        <f t="shared" si="5"/>
        <v>0.24491045461503139</v>
      </c>
      <c r="X60" s="2">
        <f t="shared" si="5"/>
        <v>-2.0090310730139293E-2</v>
      </c>
      <c r="Y60" s="3">
        <f t="shared" si="5"/>
        <v>0.50991121996020217</v>
      </c>
    </row>
    <row r="61" spans="1:34">
      <c r="A61">
        <f t="shared" si="4"/>
        <v>56</v>
      </c>
      <c r="B61">
        <v>-1.07812</v>
      </c>
      <c r="C61">
        <v>-2.8291200000000001</v>
      </c>
      <c r="D61">
        <v>0.67288400000000004</v>
      </c>
      <c r="E61">
        <v>-1.5070000000000001E-3</v>
      </c>
      <c r="F61">
        <v>-3.1689999999999999E-3</v>
      </c>
      <c r="G61">
        <v>1.55E-4</v>
      </c>
      <c r="H61">
        <v>3.7800000000000003E-4</v>
      </c>
      <c r="I61">
        <v>-3.1050000000000001E-3</v>
      </c>
      <c r="J61">
        <v>3.8609999999999998E-3</v>
      </c>
      <c r="K61">
        <v>1.0300000000000001E-3</v>
      </c>
      <c r="L61">
        <v>-8.8999999999999995E-5</v>
      </c>
      <c r="M61">
        <v>2.1489999999999999E-3</v>
      </c>
      <c r="N61" s="1">
        <f t="shared" si="2"/>
        <v>-2.5785435481402113</v>
      </c>
      <c r="O61" s="2">
        <f t="shared" si="2"/>
        <v>-6.7664166539109143</v>
      </c>
      <c r="P61" s="2">
        <f t="shared" si="2"/>
        <v>1.6093391244451249</v>
      </c>
      <c r="Q61" s="2">
        <f t="shared" si="6"/>
        <v>-0.36042974131333233</v>
      </c>
      <c r="R61" s="2">
        <f t="shared" si="6"/>
        <v>-0.75793088933108843</v>
      </c>
      <c r="S61" s="2">
        <f t="shared" si="6"/>
        <v>3.7071406704423701E-2</v>
      </c>
      <c r="T61" s="2">
        <f t="shared" si="6"/>
        <v>9.0406398285626827E-2</v>
      </c>
      <c r="U61" s="2">
        <f t="shared" si="6"/>
        <v>-0.74262398591764889</v>
      </c>
      <c r="V61" s="2">
        <f t="shared" si="6"/>
        <v>0.9234367824889026</v>
      </c>
      <c r="W61" s="2">
        <f t="shared" si="5"/>
        <v>0.24634547681004137</v>
      </c>
      <c r="X61" s="2">
        <f t="shared" si="5"/>
        <v>-2.1286162559314252E-2</v>
      </c>
      <c r="Y61" s="3">
        <f t="shared" si="5"/>
        <v>0.5139771161793969</v>
      </c>
    </row>
    <row r="62" spans="1:34">
      <c r="A62">
        <f t="shared" si="4"/>
        <v>57</v>
      </c>
      <c r="B62">
        <v>-1.0855699999999999</v>
      </c>
      <c r="C62">
        <v>-2.8403100000000001</v>
      </c>
      <c r="D62">
        <v>0.66917599999999999</v>
      </c>
      <c r="E62">
        <v>-1.5020000000000001E-3</v>
      </c>
      <c r="F62">
        <v>-3.1830000000000001E-3</v>
      </c>
      <c r="G62">
        <v>1.7799999999999999E-4</v>
      </c>
      <c r="H62">
        <v>4.1199999999999999E-4</v>
      </c>
      <c r="I62">
        <v>-3.0839999999999999E-3</v>
      </c>
      <c r="J62">
        <v>3.9069999999999999E-3</v>
      </c>
      <c r="K62">
        <v>1.036E-3</v>
      </c>
      <c r="L62">
        <v>-9.5000000000000005E-5</v>
      </c>
      <c r="M62">
        <v>2.166E-3</v>
      </c>
      <c r="N62" s="1">
        <f t="shared" si="2"/>
        <v>-2.5963617403949182</v>
      </c>
      <c r="O62" s="2">
        <f t="shared" si="2"/>
        <v>-6.7931798178478502</v>
      </c>
      <c r="P62" s="2">
        <f t="shared" si="2"/>
        <v>1.6004706872799634</v>
      </c>
      <c r="Q62" s="2">
        <f t="shared" si="6"/>
        <v>-0.35923388948415741</v>
      </c>
      <c r="R62" s="2">
        <f t="shared" si="6"/>
        <v>-0.76127927445277832</v>
      </c>
      <c r="S62" s="2">
        <f t="shared" si="6"/>
        <v>4.2572325118628504E-2</v>
      </c>
      <c r="T62" s="2">
        <f t="shared" si="6"/>
        <v>9.8538190724016539E-2</v>
      </c>
      <c r="U62" s="2">
        <f t="shared" si="6"/>
        <v>-0.73760140823511411</v>
      </c>
      <c r="V62" s="2">
        <f t="shared" si="6"/>
        <v>0.9344386193173122</v>
      </c>
      <c r="W62" s="2">
        <f t="shared" si="5"/>
        <v>0.24778049900505131</v>
      </c>
      <c r="X62" s="2">
        <f t="shared" si="5"/>
        <v>-2.2721184754324202E-2</v>
      </c>
      <c r="Y62" s="3">
        <f t="shared" si="5"/>
        <v>0.51804301239859174</v>
      </c>
    </row>
    <row r="63" spans="1:34">
      <c r="A63">
        <f t="shared" si="4"/>
        <v>58</v>
      </c>
      <c r="B63">
        <v>-1.09226</v>
      </c>
      <c r="C63">
        <v>-2.8500200000000002</v>
      </c>
      <c r="D63">
        <v>0.66549000000000003</v>
      </c>
      <c r="E63">
        <v>-1.4970000000000001E-3</v>
      </c>
      <c r="F63">
        <v>-3.1970000000000002E-3</v>
      </c>
      <c r="G63">
        <v>2.02E-4</v>
      </c>
      <c r="H63">
        <v>4.44E-4</v>
      </c>
      <c r="I63">
        <v>-3.0639999999999999E-3</v>
      </c>
      <c r="J63">
        <v>3.9509999999999997E-3</v>
      </c>
      <c r="K63">
        <v>1.041E-3</v>
      </c>
      <c r="L63">
        <v>-1.01E-4</v>
      </c>
      <c r="M63">
        <v>2.1819999999999999E-3</v>
      </c>
      <c r="N63" s="1">
        <f t="shared" si="2"/>
        <v>-2.6123622378692795</v>
      </c>
      <c r="O63" s="2">
        <f t="shared" si="2"/>
        <v>-6.8164032603704285</v>
      </c>
      <c r="P63" s="2">
        <f t="shared" si="2"/>
        <v>1.5916548675952857</v>
      </c>
      <c r="Q63" s="2">
        <f t="shared" si="6"/>
        <v>-0.35803803765498243</v>
      </c>
      <c r="R63" s="2">
        <f t="shared" si="6"/>
        <v>-0.76462765957446821</v>
      </c>
      <c r="S63" s="2">
        <f t="shared" si="6"/>
        <v>4.8312413898668305E-2</v>
      </c>
      <c r="T63" s="2">
        <f t="shared" si="6"/>
        <v>0.10619164243073628</v>
      </c>
      <c r="U63" s="2">
        <f t="shared" si="6"/>
        <v>-0.73281800091841431</v>
      </c>
      <c r="V63" s="2">
        <f t="shared" si="6"/>
        <v>0.94496211541405173</v>
      </c>
      <c r="W63" s="2">
        <f t="shared" si="5"/>
        <v>0.24897635083422626</v>
      </c>
      <c r="X63" s="2">
        <f t="shared" si="5"/>
        <v>-2.4156206949334152E-2</v>
      </c>
      <c r="Y63" s="3">
        <f t="shared" si="5"/>
        <v>0.52186973825195171</v>
      </c>
    </row>
    <row r="64" spans="1:34">
      <c r="A64">
        <f t="shared" si="4"/>
        <v>59</v>
      </c>
      <c r="B64">
        <v>-1.09826</v>
      </c>
      <c r="C64">
        <v>-2.8583099999999999</v>
      </c>
      <c r="D64">
        <v>0.661798</v>
      </c>
      <c r="E64">
        <v>-1.493E-3</v>
      </c>
      <c r="F64">
        <v>-3.2109999999999999E-3</v>
      </c>
      <c r="G64">
        <v>2.2599999999999999E-4</v>
      </c>
      <c r="H64">
        <v>4.73E-4</v>
      </c>
      <c r="I64">
        <v>-3.0460000000000001E-3</v>
      </c>
      <c r="J64">
        <v>3.9919999999999999E-3</v>
      </c>
      <c r="K64">
        <v>1.0449999999999999E-3</v>
      </c>
      <c r="L64">
        <v>-1.07E-4</v>
      </c>
      <c r="M64">
        <v>2.1970000000000002E-3</v>
      </c>
      <c r="N64" s="1">
        <f t="shared" si="2"/>
        <v>-2.626712459819379</v>
      </c>
      <c r="O64" s="2">
        <f t="shared" si="2"/>
        <v>-6.8362304836981487</v>
      </c>
      <c r="P64" s="2">
        <f t="shared" si="2"/>
        <v>1.5828246976886577</v>
      </c>
      <c r="Q64" s="2">
        <f t="shared" si="6"/>
        <v>-0.35708135619164244</v>
      </c>
      <c r="R64" s="2">
        <f t="shared" si="6"/>
        <v>-0.76797604469615799</v>
      </c>
      <c r="S64" s="2">
        <f t="shared" si="6"/>
        <v>5.4052502678708099E-2</v>
      </c>
      <c r="T64" s="2">
        <f t="shared" si="6"/>
        <v>0.11312758303995103</v>
      </c>
      <c r="U64" s="2">
        <f t="shared" si="6"/>
        <v>-0.72851293433338438</v>
      </c>
      <c r="V64" s="2">
        <f t="shared" si="6"/>
        <v>0.95476810041328652</v>
      </c>
      <c r="W64" s="2">
        <f t="shared" si="5"/>
        <v>0.24993303229756622</v>
      </c>
      <c r="X64" s="2">
        <f t="shared" si="5"/>
        <v>-2.5591229144344099E-2</v>
      </c>
      <c r="Y64" s="3">
        <f t="shared" si="5"/>
        <v>0.52545729373947658</v>
      </c>
    </row>
    <row r="65" spans="1:25" ht="15.75" thickBot="1">
      <c r="A65">
        <f t="shared" si="4"/>
        <v>60</v>
      </c>
      <c r="B65">
        <v>-1.1035900000000001</v>
      </c>
      <c r="C65">
        <v>-2.8652600000000001</v>
      </c>
      <c r="D65">
        <v>0.65808</v>
      </c>
      <c r="E65">
        <v>-1.487E-3</v>
      </c>
      <c r="F65">
        <v>-3.225E-3</v>
      </c>
      <c r="G65">
        <v>2.5000000000000001E-4</v>
      </c>
      <c r="H65">
        <v>5.0100000000000003E-4</v>
      </c>
      <c r="I65">
        <v>-3.0279999999999999E-3</v>
      </c>
      <c r="J65">
        <v>4.0299999999999997E-3</v>
      </c>
      <c r="K65">
        <v>1.049E-3</v>
      </c>
      <c r="L65">
        <v>-1.1400000000000001E-4</v>
      </c>
      <c r="M65">
        <v>2.2109999999999999E-3</v>
      </c>
      <c r="N65" s="4">
        <f t="shared" si="2"/>
        <v>-2.639460240318384</v>
      </c>
      <c r="O65" s="5">
        <f t="shared" si="2"/>
        <v>-6.8528528241236808</v>
      </c>
      <c r="P65" s="5">
        <f t="shared" si="2"/>
        <v>1.5739323434869128</v>
      </c>
      <c r="Q65" s="5">
        <f t="shared" si="6"/>
        <v>-0.35564633399663254</v>
      </c>
      <c r="R65" s="5">
        <f t="shared" si="6"/>
        <v>-0.77132442981784799</v>
      </c>
      <c r="S65" s="5">
        <f t="shared" si="6"/>
        <v>5.9792591458747907E-2</v>
      </c>
      <c r="T65" s="5">
        <f t="shared" si="6"/>
        <v>0.11982435328333081</v>
      </c>
      <c r="U65" s="5">
        <f t="shared" si="6"/>
        <v>-0.72420786774835466</v>
      </c>
      <c r="V65" s="5">
        <f t="shared" si="6"/>
        <v>0.96385657431501615</v>
      </c>
      <c r="W65" s="5">
        <f t="shared" si="5"/>
        <v>0.25088971376090619</v>
      </c>
      <c r="X65" s="5">
        <f t="shared" si="5"/>
        <v>-2.7265421705189044E-2</v>
      </c>
      <c r="Y65" s="6">
        <f t="shared" si="5"/>
        <v>0.52880567886116647</v>
      </c>
    </row>
    <row r="81" spans="30:30">
      <c r="AD81" s="13"/>
    </row>
  </sheetData>
  <mergeCells count="2">
    <mergeCell ref="B2:J2"/>
    <mergeCell ref="N2:V2"/>
  </mergeCells>
  <phoneticPr fontId="37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zoomScale="70" zoomScaleNormal="70" workbookViewId="0">
      <selection activeCell="AB1" sqref="AB1:AK1048576"/>
    </sheetView>
  </sheetViews>
  <sheetFormatPr defaultRowHeight="15"/>
  <cols>
    <col min="2" max="2" width="10.5703125" bestFit="1" customWidth="1"/>
    <col min="10" max="10" width="11.140625" customWidth="1"/>
    <col min="11" max="11" width="13.28515625" customWidth="1"/>
    <col min="14" max="14" width="11.140625" customWidth="1"/>
    <col min="16" max="16" width="15.28515625" customWidth="1"/>
  </cols>
  <sheetData>
    <row r="1" spans="1:34" ht="15.75" thickBot="1"/>
    <row r="2" spans="1:34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18"/>
      <c r="L2" s="18"/>
      <c r="M2" s="19"/>
      <c r="N2" s="46" t="s">
        <v>9</v>
      </c>
      <c r="O2" s="47"/>
      <c r="P2" s="47"/>
      <c r="Q2" s="47"/>
      <c r="R2" s="47"/>
      <c r="S2" s="47"/>
      <c r="T2" s="47"/>
      <c r="U2" s="47"/>
      <c r="V2" s="47"/>
      <c r="W2" s="16"/>
      <c r="X2" s="16"/>
      <c r="Y2" s="17"/>
    </row>
    <row r="3" spans="1:34">
      <c r="B3" s="1"/>
      <c r="C3" s="7"/>
      <c r="D3" s="7"/>
      <c r="E3" s="7"/>
      <c r="F3" s="7"/>
      <c r="G3" s="7"/>
      <c r="H3" s="7"/>
      <c r="I3" s="7"/>
      <c r="J3" s="7"/>
      <c r="K3" s="7"/>
      <c r="L3" s="7"/>
      <c r="M3" s="14"/>
      <c r="N3" s="8" t="s">
        <v>6</v>
      </c>
      <c r="O3" s="9">
        <v>50</v>
      </c>
      <c r="P3" s="9" t="s">
        <v>7</v>
      </c>
      <c r="Q3" s="9">
        <f>O3/B5</f>
        <v>2.4921497283556797</v>
      </c>
      <c r="R3" s="9"/>
      <c r="S3" s="9"/>
      <c r="T3" s="9"/>
      <c r="U3" s="9"/>
      <c r="V3" s="9"/>
      <c r="W3" s="2"/>
      <c r="X3" s="2"/>
      <c r="Y3" s="3"/>
    </row>
    <row r="4" spans="1:34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20" t="s">
        <v>27</v>
      </c>
      <c r="L4" s="2" t="s">
        <v>1</v>
      </c>
      <c r="M4" s="3" t="s">
        <v>2</v>
      </c>
      <c r="N4" s="1" t="s">
        <v>4</v>
      </c>
      <c r="O4" s="2" t="s">
        <v>1</v>
      </c>
      <c r="P4" s="2" t="s">
        <v>2</v>
      </c>
      <c r="Q4" s="2" t="s">
        <v>5</v>
      </c>
      <c r="R4" s="2" t="s">
        <v>1</v>
      </c>
      <c r="S4" s="2" t="s">
        <v>2</v>
      </c>
      <c r="T4" s="2" t="s">
        <v>3</v>
      </c>
      <c r="U4" s="2" t="s">
        <v>1</v>
      </c>
      <c r="V4" s="2" t="s">
        <v>2</v>
      </c>
      <c r="W4" s="20" t="s">
        <v>27</v>
      </c>
      <c r="X4" s="2" t="s">
        <v>1</v>
      </c>
      <c r="Y4" s="3" t="s">
        <v>2</v>
      </c>
    </row>
    <row r="5" spans="1:34">
      <c r="A5">
        <v>0</v>
      </c>
      <c r="B5">
        <v>20.062999999999999</v>
      </c>
      <c r="C5">
        <v>18.061499999999999</v>
      </c>
      <c r="D5">
        <v>22.064499999999999</v>
      </c>
      <c r="E5">
        <v>-7.45E-4</v>
      </c>
      <c r="F5">
        <v>-1.124E-3</v>
      </c>
      <c r="G5">
        <v>-3.6699999999999998E-4</v>
      </c>
      <c r="H5">
        <v>4.6700000000000002E-4</v>
      </c>
      <c r="I5">
        <v>-2.454E-3</v>
      </c>
      <c r="J5">
        <v>3.388E-3</v>
      </c>
      <c r="K5">
        <v>-1.35E-4</v>
      </c>
      <c r="L5">
        <v>-1.635E-3</v>
      </c>
      <c r="M5">
        <v>1.364E-3</v>
      </c>
      <c r="N5" s="1">
        <f>B5*$Q$3</f>
        <v>50</v>
      </c>
      <c r="O5" s="2">
        <f t="shared" ref="O5:P20" si="0">C5*$Q$3</f>
        <v>45.011962318696106</v>
      </c>
      <c r="P5" s="2">
        <f t="shared" si="0"/>
        <v>54.988037681303894</v>
      </c>
      <c r="Q5" s="2">
        <f>100*E5*$Q$3</f>
        <v>-0.18566515476249812</v>
      </c>
      <c r="R5" s="2">
        <f t="shared" ref="R5:Y20" si="1">100*F5*$Q$3</f>
        <v>-0.28011762946717839</v>
      </c>
      <c r="S5" s="2">
        <f t="shared" si="1"/>
        <v>-9.146189503065344E-2</v>
      </c>
      <c r="T5" s="2">
        <f t="shared" si="1"/>
        <v>0.11638339231421026</v>
      </c>
      <c r="U5" s="2">
        <f t="shared" si="1"/>
        <v>-0.61157354333848379</v>
      </c>
      <c r="V5" s="2">
        <f t="shared" si="1"/>
        <v>0.84434032796690428</v>
      </c>
      <c r="W5" s="2">
        <f t="shared" si="1"/>
        <v>-3.3644021332801678E-2</v>
      </c>
      <c r="X5" s="2">
        <f t="shared" si="1"/>
        <v>-0.40746648058615365</v>
      </c>
      <c r="Y5" s="3">
        <f t="shared" si="1"/>
        <v>0.33992922294771472</v>
      </c>
    </row>
    <row r="6" spans="1:34">
      <c r="A6">
        <f>A5+1</f>
        <v>1</v>
      </c>
      <c r="B6">
        <v>11.7539</v>
      </c>
      <c r="C6">
        <v>8.7429199999999998</v>
      </c>
      <c r="D6">
        <v>14.764900000000001</v>
      </c>
      <c r="E6">
        <v>-4.7199999999999998E-4</v>
      </c>
      <c r="F6">
        <v>-9.4799999999999995E-4</v>
      </c>
      <c r="G6">
        <v>4.7999999999999998E-6</v>
      </c>
      <c r="H6">
        <v>-1.74E-4</v>
      </c>
      <c r="I6">
        <v>-4.3239999999999997E-3</v>
      </c>
      <c r="J6">
        <v>3.9750000000000002E-3</v>
      </c>
      <c r="K6">
        <v>-6.2999999999999998E-6</v>
      </c>
      <c r="L6">
        <v>-1.585E-3</v>
      </c>
      <c r="M6">
        <v>1.572E-3</v>
      </c>
      <c r="N6" s="1">
        <f t="shared" ref="N6:P65" si="2">B6*$Q$3</f>
        <v>29.292478692119822</v>
      </c>
      <c r="O6" s="2">
        <f t="shared" si="0"/>
        <v>21.788665703035438</v>
      </c>
      <c r="P6" s="2">
        <f t="shared" si="0"/>
        <v>36.79634152419878</v>
      </c>
      <c r="Q6" s="2">
        <f t="shared" ref="Q6:Y47" si="3">100*E6*$Q$3</f>
        <v>-0.11762946717838808</v>
      </c>
      <c r="R6" s="2">
        <f t="shared" si="1"/>
        <v>-0.23625579424811843</v>
      </c>
      <c r="S6" s="2">
        <f t="shared" si="1"/>
        <v>1.1962318696107262E-3</v>
      </c>
      <c r="T6" s="2">
        <f t="shared" si="1"/>
        <v>-4.3363405273388826E-2</v>
      </c>
      <c r="U6" s="2">
        <f t="shared" si="1"/>
        <v>-1.0776055425409958</v>
      </c>
      <c r="V6" s="2">
        <f t="shared" si="1"/>
        <v>0.99062951702138269</v>
      </c>
      <c r="W6" s="2">
        <f t="shared" si="1"/>
        <v>-1.5700543288640783E-3</v>
      </c>
      <c r="X6" s="2">
        <f t="shared" si="1"/>
        <v>-0.39500573194437522</v>
      </c>
      <c r="Y6" s="3">
        <f t="shared" si="1"/>
        <v>0.39176593729751286</v>
      </c>
    </row>
    <row r="7" spans="1:34">
      <c r="A7">
        <f t="shared" ref="A7:A65" si="4">A6+1</f>
        <v>2</v>
      </c>
      <c r="B7">
        <v>7.07986</v>
      </c>
      <c r="C7">
        <v>3.8453300000000001</v>
      </c>
      <c r="D7">
        <v>10.314399999999999</v>
      </c>
      <c r="E7">
        <v>-3.0499999999999999E-4</v>
      </c>
      <c r="F7">
        <v>-7.9299999999999998E-4</v>
      </c>
      <c r="G7">
        <v>1.83E-4</v>
      </c>
      <c r="H7">
        <v>-1.627E-3</v>
      </c>
      <c r="I7">
        <v>-6.8240000000000002E-3</v>
      </c>
      <c r="J7">
        <v>3.5699999999999998E-3</v>
      </c>
      <c r="K7">
        <v>-3.2499999999999999E-4</v>
      </c>
      <c r="L7">
        <v>-1.9880000000000002E-3</v>
      </c>
      <c r="M7">
        <v>1.3370000000000001E-3</v>
      </c>
      <c r="N7" s="1">
        <f t="shared" si="2"/>
        <v>17.644071175796242</v>
      </c>
      <c r="O7" s="2">
        <f t="shared" si="0"/>
        <v>9.5831381149379471</v>
      </c>
      <c r="P7" s="2">
        <f t="shared" si="0"/>
        <v>25.70502915815182</v>
      </c>
      <c r="Q7" s="2">
        <f t="shared" si="3"/>
        <v>-7.6010566714848224E-2</v>
      </c>
      <c r="R7" s="2">
        <f t="shared" si="1"/>
        <v>-0.1976274734586054</v>
      </c>
      <c r="S7" s="2">
        <f t="shared" si="1"/>
        <v>4.560634002890894E-2</v>
      </c>
      <c r="T7" s="2">
        <f t="shared" si="1"/>
        <v>-0.40547276080346911</v>
      </c>
      <c r="U7" s="2">
        <f t="shared" si="1"/>
        <v>-1.7006429746299159</v>
      </c>
      <c r="V7" s="2">
        <f t="shared" si="1"/>
        <v>0.88969745302297765</v>
      </c>
      <c r="W7" s="2">
        <f t="shared" si="1"/>
        <v>-8.0994866171559599E-2</v>
      </c>
      <c r="X7" s="2">
        <f t="shared" si="1"/>
        <v>-0.49543936599710919</v>
      </c>
      <c r="Y7" s="3">
        <f t="shared" si="1"/>
        <v>0.33320041868115441</v>
      </c>
    </row>
    <row r="8" spans="1:34">
      <c r="A8">
        <f t="shared" si="4"/>
        <v>3</v>
      </c>
      <c r="B8">
        <v>2.5890499999999999</v>
      </c>
      <c r="C8">
        <v>-0.71604699999999999</v>
      </c>
      <c r="D8">
        <v>5.8941499999999998</v>
      </c>
      <c r="E8">
        <v>-3.0400000000000002E-4</v>
      </c>
      <c r="F8">
        <v>-8.1300000000000003E-4</v>
      </c>
      <c r="G8">
        <v>2.04E-4</v>
      </c>
      <c r="H8">
        <v>-3.5400000000000002E-3</v>
      </c>
      <c r="I8">
        <v>-9.3150000000000004E-3</v>
      </c>
      <c r="J8">
        <v>2.2339999999999999E-3</v>
      </c>
      <c r="K8">
        <v>2.24E-4</v>
      </c>
      <c r="L8">
        <v>-1.4890000000000001E-3</v>
      </c>
      <c r="M8">
        <v>1.9369999999999999E-3</v>
      </c>
      <c r="N8" s="1">
        <f t="shared" si="2"/>
        <v>6.4523002541992724</v>
      </c>
      <c r="O8" s="2">
        <f t="shared" si="0"/>
        <v>-1.7844963365398994</v>
      </c>
      <c r="P8" s="2">
        <f t="shared" si="0"/>
        <v>14.68910432138763</v>
      </c>
      <c r="Q8" s="2">
        <f t="shared" si="3"/>
        <v>-7.5761351742012678E-2</v>
      </c>
      <c r="R8" s="2">
        <f t="shared" si="1"/>
        <v>-0.20261177291531676</v>
      </c>
      <c r="S8" s="2">
        <f t="shared" si="1"/>
        <v>5.0839854458455867E-2</v>
      </c>
      <c r="T8" s="2">
        <f t="shared" si="1"/>
        <v>-0.88222100383791069</v>
      </c>
      <c r="U8" s="2">
        <f t="shared" si="1"/>
        <v>-2.3214374719633155</v>
      </c>
      <c r="V8" s="2">
        <f t="shared" si="1"/>
        <v>0.55674624931465877</v>
      </c>
      <c r="W8" s="2">
        <f t="shared" si="1"/>
        <v>5.5824153915167228E-2</v>
      </c>
      <c r="X8" s="2">
        <f t="shared" si="1"/>
        <v>-0.37108109455216071</v>
      </c>
      <c r="Y8" s="3">
        <f t="shared" si="1"/>
        <v>0.48272940238249512</v>
      </c>
    </row>
    <row r="9" spans="1:34">
      <c r="A9">
        <f t="shared" si="4"/>
        <v>4</v>
      </c>
      <c r="B9">
        <v>4.1754199999999999</v>
      </c>
      <c r="C9">
        <v>1.2811300000000001</v>
      </c>
      <c r="D9">
        <v>7.0697000000000001</v>
      </c>
      <c r="E9">
        <v>-4.9600000000000002E-4</v>
      </c>
      <c r="F9">
        <v>-1.0039999999999999E-3</v>
      </c>
      <c r="G9">
        <v>1.2E-5</v>
      </c>
      <c r="H9">
        <v>-5.9239999999999996E-3</v>
      </c>
      <c r="I9">
        <v>-1.1717999999999999E-2</v>
      </c>
      <c r="J9">
        <v>-1.3100000000000001E-4</v>
      </c>
      <c r="K9">
        <v>-1.273E-3</v>
      </c>
      <c r="L9">
        <v>-2.7420000000000001E-3</v>
      </c>
      <c r="M9" s="13">
        <v>1.9599999999999999E-4</v>
      </c>
      <c r="N9" s="1">
        <f t="shared" si="2"/>
        <v>10.405771818770871</v>
      </c>
      <c r="O9" s="2">
        <f t="shared" si="0"/>
        <v>3.1927677814883122</v>
      </c>
      <c r="P9" s="2">
        <f t="shared" si="0"/>
        <v>17.61875093455615</v>
      </c>
      <c r="Q9" s="2">
        <f t="shared" si="3"/>
        <v>-0.12361062652644172</v>
      </c>
      <c r="R9" s="2">
        <f t="shared" si="1"/>
        <v>-0.25021183272691022</v>
      </c>
      <c r="S9" s="2">
        <f t="shared" si="1"/>
        <v>2.9905796740268159E-3</v>
      </c>
      <c r="T9" s="2">
        <f t="shared" si="1"/>
        <v>-1.4763494990779045</v>
      </c>
      <c r="U9" s="2">
        <f t="shared" si="1"/>
        <v>-2.9203010516871855</v>
      </c>
      <c r="V9" s="2">
        <f t="shared" si="1"/>
        <v>-3.2647161441459405E-2</v>
      </c>
      <c r="W9" s="2">
        <f t="shared" si="1"/>
        <v>-0.31725066041967803</v>
      </c>
      <c r="X9" s="2">
        <f t="shared" si="1"/>
        <v>-0.68334745551512732</v>
      </c>
      <c r="Y9" s="3">
        <f t="shared" si="1"/>
        <v>4.884613467577132E-2</v>
      </c>
    </row>
    <row r="10" spans="1:34">
      <c r="A10">
        <f t="shared" si="4"/>
        <v>5</v>
      </c>
      <c r="B10">
        <v>3.74099</v>
      </c>
      <c r="C10">
        <v>0.81738299999999997</v>
      </c>
      <c r="D10">
        <v>6.6646000000000001</v>
      </c>
      <c r="E10">
        <v>-5.1999999999999995E-4</v>
      </c>
      <c r="F10">
        <v>-1.0859999999999999E-3</v>
      </c>
      <c r="G10">
        <v>4.5000000000000003E-5</v>
      </c>
      <c r="H10">
        <v>-6.9360000000000003E-3</v>
      </c>
      <c r="I10">
        <v>-1.2999E-2</v>
      </c>
      <c r="J10">
        <v>-8.7399999999999999E-4</v>
      </c>
      <c r="K10">
        <v>-1.227E-3</v>
      </c>
      <c r="L10">
        <v>-2.6700000000000001E-3</v>
      </c>
      <c r="M10">
        <v>2.1599999999999999E-4</v>
      </c>
      <c r="N10" s="1">
        <f t="shared" si="2"/>
        <v>9.3231072122813146</v>
      </c>
      <c r="O10" s="2">
        <f t="shared" si="0"/>
        <v>2.0370408214125506</v>
      </c>
      <c r="P10" s="2">
        <f t="shared" si="0"/>
        <v>16.609181079599264</v>
      </c>
      <c r="Q10" s="2">
        <f t="shared" si="3"/>
        <v>-0.12959178587449535</v>
      </c>
      <c r="R10" s="2">
        <f t="shared" si="1"/>
        <v>-0.27064746049942678</v>
      </c>
      <c r="S10" s="2">
        <f t="shared" si="1"/>
        <v>1.121467377760056E-2</v>
      </c>
      <c r="T10" s="2">
        <f t="shared" si="1"/>
        <v>-1.7285550515874994</v>
      </c>
      <c r="U10" s="2">
        <f t="shared" si="1"/>
        <v>-3.2395454318895482</v>
      </c>
      <c r="V10" s="2">
        <f t="shared" si="1"/>
        <v>-0.21781388625828643</v>
      </c>
      <c r="W10" s="2">
        <f t="shared" si="1"/>
        <v>-0.3057867716692419</v>
      </c>
      <c r="X10" s="2">
        <f t="shared" si="1"/>
        <v>-0.66540397747096647</v>
      </c>
      <c r="Y10" s="3">
        <f t="shared" si="1"/>
        <v>5.3830434132482674E-2</v>
      </c>
    </row>
    <row r="11" spans="1:34">
      <c r="A11">
        <f t="shared" si="4"/>
        <v>6</v>
      </c>
      <c r="B11">
        <v>3.0489999999999999</v>
      </c>
      <c r="C11">
        <v>0.33016200000000001</v>
      </c>
      <c r="D11">
        <v>5.7678399999999996</v>
      </c>
      <c r="E11">
        <v>-5.22E-4</v>
      </c>
      <c r="F11">
        <v>-1.0950000000000001E-3</v>
      </c>
      <c r="G11">
        <v>5.1E-5</v>
      </c>
      <c r="H11">
        <v>-6.796E-3</v>
      </c>
      <c r="I11">
        <v>-1.2999E-2</v>
      </c>
      <c r="J11">
        <v>-5.9299999999999999E-4</v>
      </c>
      <c r="K11">
        <v>-1.013E-3</v>
      </c>
      <c r="L11">
        <v>-2.4039999999999999E-3</v>
      </c>
      <c r="M11">
        <v>3.77E-4</v>
      </c>
      <c r="N11" s="1">
        <f t="shared" si="2"/>
        <v>7.598564521756467</v>
      </c>
      <c r="O11" s="2">
        <f t="shared" si="0"/>
        <v>0.82281313861336791</v>
      </c>
      <c r="P11" s="2">
        <f t="shared" si="0"/>
        <v>14.374320889199023</v>
      </c>
      <c r="Q11" s="2">
        <f t="shared" si="3"/>
        <v>-0.1300902158201665</v>
      </c>
      <c r="R11" s="2">
        <f t="shared" si="1"/>
        <v>-0.2728903952549469</v>
      </c>
      <c r="S11" s="2">
        <f t="shared" si="1"/>
        <v>1.2709963614613967E-2</v>
      </c>
      <c r="T11" s="2">
        <f t="shared" si="1"/>
        <v>-1.6936649553905199</v>
      </c>
      <c r="U11" s="2">
        <f t="shared" si="1"/>
        <v>-3.2395454318895482</v>
      </c>
      <c r="V11" s="2">
        <f t="shared" si="1"/>
        <v>-0.14778447889149179</v>
      </c>
      <c r="W11" s="2">
        <f t="shared" si="1"/>
        <v>-0.25245476748243034</v>
      </c>
      <c r="X11" s="2">
        <f t="shared" si="1"/>
        <v>-0.59911279469670542</v>
      </c>
      <c r="Y11" s="3">
        <f t="shared" si="1"/>
        <v>9.395404475900912E-2</v>
      </c>
      <c r="AH11" s="13"/>
    </row>
    <row r="12" spans="1:34">
      <c r="A12">
        <f t="shared" si="4"/>
        <v>7</v>
      </c>
      <c r="B12">
        <v>2.04548</v>
      </c>
      <c r="C12">
        <v>-0.26359900000000003</v>
      </c>
      <c r="D12">
        <v>4.3545600000000002</v>
      </c>
      <c r="E12">
        <v>-5.6099999999999998E-4</v>
      </c>
      <c r="F12">
        <v>-1.1490000000000001E-3</v>
      </c>
      <c r="G12">
        <v>2.6999999999999999E-5</v>
      </c>
      <c r="H12">
        <v>-6.7270000000000003E-3</v>
      </c>
      <c r="I12">
        <v>-1.2822E-2</v>
      </c>
      <c r="J12">
        <v>-6.3199999999999997E-4</v>
      </c>
      <c r="K12">
        <v>-7.9000000000000001E-4</v>
      </c>
      <c r="L12">
        <v>-2.078E-3</v>
      </c>
      <c r="M12">
        <v>4.9799999999999996E-4</v>
      </c>
      <c r="N12" s="1">
        <f t="shared" si="2"/>
        <v>5.097642426356976</v>
      </c>
      <c r="O12" s="2">
        <f t="shared" si="0"/>
        <v>-0.65692817624482891</v>
      </c>
      <c r="P12" s="2">
        <f t="shared" si="0"/>
        <v>10.852215521108509</v>
      </c>
      <c r="Q12" s="2">
        <f t="shared" si="3"/>
        <v>-0.13980959976075363</v>
      </c>
      <c r="R12" s="2">
        <f t="shared" si="1"/>
        <v>-0.28634800378806763</v>
      </c>
      <c r="S12" s="2">
        <f t="shared" si="1"/>
        <v>6.7288042665603343E-3</v>
      </c>
      <c r="T12" s="2">
        <f t="shared" si="1"/>
        <v>-1.676469122264866</v>
      </c>
      <c r="U12" s="2">
        <f t="shared" si="1"/>
        <v>-3.1954343816976527</v>
      </c>
      <c r="V12" s="2">
        <f t="shared" si="1"/>
        <v>-0.15750386283207893</v>
      </c>
      <c r="W12" s="2">
        <f t="shared" si="1"/>
        <v>-0.19687982854009869</v>
      </c>
      <c r="X12" s="2">
        <f t="shared" si="1"/>
        <v>-0.51786871355231023</v>
      </c>
      <c r="Y12" s="3">
        <f t="shared" si="1"/>
        <v>0.12410905647211284</v>
      </c>
    </row>
    <row r="13" spans="1:34">
      <c r="A13">
        <f t="shared" si="4"/>
        <v>8</v>
      </c>
      <c r="B13">
        <v>1.89862</v>
      </c>
      <c r="C13">
        <v>-0.29193999999999998</v>
      </c>
      <c r="D13">
        <v>4.0891799999999998</v>
      </c>
      <c r="E13">
        <v>-6.5099999999999999E-4</v>
      </c>
      <c r="F13">
        <v>-1.271E-3</v>
      </c>
      <c r="G13" s="13">
        <v>-3.1000000000000001E-5</v>
      </c>
      <c r="H13">
        <v>-6.6290000000000003E-3</v>
      </c>
      <c r="I13">
        <v>-1.2489E-2</v>
      </c>
      <c r="J13">
        <v>-7.6900000000000004E-4</v>
      </c>
      <c r="K13">
        <v>-7.7800000000000005E-4</v>
      </c>
      <c r="L13">
        <v>-1.9840000000000001E-3</v>
      </c>
      <c r="M13">
        <v>4.2700000000000002E-4</v>
      </c>
      <c r="N13" s="1">
        <f t="shared" si="2"/>
        <v>4.7316453172506607</v>
      </c>
      <c r="O13" s="2">
        <f t="shared" si="0"/>
        <v>-0.7275581916961571</v>
      </c>
      <c r="P13" s="2">
        <f t="shared" si="0"/>
        <v>10.190848826197477</v>
      </c>
      <c r="Q13" s="2">
        <f t="shared" si="3"/>
        <v>-0.16223894731595476</v>
      </c>
      <c r="R13" s="2">
        <f t="shared" si="1"/>
        <v>-0.31675223047400686</v>
      </c>
      <c r="S13" s="2">
        <f t="shared" si="1"/>
        <v>-7.7256641579026078E-3</v>
      </c>
      <c r="T13" s="2">
        <f t="shared" si="1"/>
        <v>-1.6520460549269802</v>
      </c>
      <c r="U13" s="2">
        <f t="shared" si="1"/>
        <v>-3.1124457957434082</v>
      </c>
      <c r="V13" s="2">
        <f t="shared" si="1"/>
        <v>-0.1916463141105518</v>
      </c>
      <c r="W13" s="2">
        <f t="shared" si="1"/>
        <v>-0.19388924886607189</v>
      </c>
      <c r="X13" s="2">
        <f t="shared" si="1"/>
        <v>-0.4944425061057669</v>
      </c>
      <c r="Y13" s="3">
        <f t="shared" si="1"/>
        <v>0.10641479340078752</v>
      </c>
    </row>
    <row r="14" spans="1:34">
      <c r="A14">
        <f t="shared" si="4"/>
        <v>9</v>
      </c>
      <c r="B14">
        <v>1.91489</v>
      </c>
      <c r="C14">
        <v>-0.243672</v>
      </c>
      <c r="D14">
        <v>4.0734500000000002</v>
      </c>
      <c r="E14">
        <v>-6.8900000000000005E-4</v>
      </c>
      <c r="F14">
        <v>-1.3450000000000001E-3</v>
      </c>
      <c r="G14" s="13">
        <v>-3.1999999999999999E-5</v>
      </c>
      <c r="H14">
        <v>-6.4019999999999997E-3</v>
      </c>
      <c r="I14">
        <v>-1.1985000000000001E-2</v>
      </c>
      <c r="J14">
        <v>-8.1800000000000004E-4</v>
      </c>
      <c r="K14">
        <v>-7.4100000000000001E-4</v>
      </c>
      <c r="L14">
        <v>-1.8879999999999999E-3</v>
      </c>
      <c r="M14">
        <v>4.0700000000000003E-4</v>
      </c>
      <c r="N14" s="1">
        <f t="shared" si="2"/>
        <v>4.7721925933310079</v>
      </c>
      <c r="O14" s="2">
        <f t="shared" si="0"/>
        <v>-0.60726710860788524</v>
      </c>
      <c r="P14" s="2">
        <f t="shared" si="0"/>
        <v>10.151647310970445</v>
      </c>
      <c r="Q14" s="2">
        <f t="shared" si="3"/>
        <v>-0.17170911628370633</v>
      </c>
      <c r="R14" s="2">
        <f t="shared" si="1"/>
        <v>-0.33519413846383894</v>
      </c>
      <c r="S14" s="2">
        <f t="shared" si="1"/>
        <v>-7.9748791307381744E-3</v>
      </c>
      <c r="T14" s="2">
        <f t="shared" si="1"/>
        <v>-1.5954742560933062</v>
      </c>
      <c r="U14" s="2">
        <f t="shared" si="1"/>
        <v>-2.9868414494342823</v>
      </c>
      <c r="V14" s="2">
        <f t="shared" si="1"/>
        <v>-0.20385784777949459</v>
      </c>
      <c r="W14" s="2">
        <f t="shared" si="1"/>
        <v>-0.18466829487115585</v>
      </c>
      <c r="X14" s="2">
        <f t="shared" si="1"/>
        <v>-0.47051786871355233</v>
      </c>
      <c r="Y14" s="3">
        <f t="shared" si="1"/>
        <v>0.10143049394407616</v>
      </c>
    </row>
    <row r="15" spans="1:34">
      <c r="A15">
        <f t="shared" si="4"/>
        <v>10</v>
      </c>
      <c r="B15">
        <v>1.7855300000000001</v>
      </c>
      <c r="C15">
        <v>-0.33278600000000003</v>
      </c>
      <c r="D15">
        <v>3.9038400000000002</v>
      </c>
      <c r="E15">
        <v>-6.9899999999999997E-4</v>
      </c>
      <c r="F15">
        <v>-1.3810000000000001E-3</v>
      </c>
      <c r="G15" s="13">
        <v>-1.8E-5</v>
      </c>
      <c r="H15">
        <v>-5.94E-3</v>
      </c>
      <c r="I15">
        <v>-1.1251000000000001E-2</v>
      </c>
      <c r="J15">
        <v>-6.2799999999999998E-4</v>
      </c>
      <c r="K15">
        <v>-6.2699999999999995E-4</v>
      </c>
      <c r="L15">
        <v>-1.7210000000000001E-3</v>
      </c>
      <c r="M15">
        <v>4.66E-4</v>
      </c>
      <c r="N15" s="1">
        <f t="shared" si="2"/>
        <v>4.4498081044709172</v>
      </c>
      <c r="O15" s="2">
        <f t="shared" si="0"/>
        <v>-0.8293525395005733</v>
      </c>
      <c r="P15" s="2">
        <f t="shared" si="0"/>
        <v>9.7289537955440366</v>
      </c>
      <c r="Q15" s="2">
        <f t="shared" si="3"/>
        <v>-0.17420126601206198</v>
      </c>
      <c r="R15" s="2">
        <f t="shared" si="1"/>
        <v>-0.34416587748591937</v>
      </c>
      <c r="S15" s="2">
        <f t="shared" si="1"/>
        <v>-4.4858695110402231E-3</v>
      </c>
      <c r="T15" s="2">
        <f t="shared" si="1"/>
        <v>-1.4803369386432736</v>
      </c>
      <c r="U15" s="2">
        <f t="shared" si="1"/>
        <v>-2.8039176593729751</v>
      </c>
      <c r="V15" s="2">
        <f t="shared" si="1"/>
        <v>-0.15650700294073666</v>
      </c>
      <c r="W15" s="2">
        <f t="shared" si="1"/>
        <v>-0.1562577879679011</v>
      </c>
      <c r="X15" s="2">
        <f t="shared" si="1"/>
        <v>-0.4288989682500125</v>
      </c>
      <c r="Y15" s="3">
        <f t="shared" si="1"/>
        <v>0.11613417734137468</v>
      </c>
    </row>
    <row r="16" spans="1:34">
      <c r="A16">
        <f t="shared" si="4"/>
        <v>11</v>
      </c>
      <c r="B16">
        <v>1.54714</v>
      </c>
      <c r="C16">
        <v>-0.48896499999999998</v>
      </c>
      <c r="D16">
        <v>3.58324</v>
      </c>
      <c r="E16">
        <v>-7.2000000000000005E-4</v>
      </c>
      <c r="F16">
        <v>-1.4239999999999999E-3</v>
      </c>
      <c r="G16" s="13">
        <v>-1.5999999999999999E-5</v>
      </c>
      <c r="H16">
        <v>-5.4510000000000001E-3</v>
      </c>
      <c r="I16">
        <v>-1.0508E-2</v>
      </c>
      <c r="J16">
        <v>-3.9399999999999998E-4</v>
      </c>
      <c r="K16">
        <v>-5.1099999999999995E-4</v>
      </c>
      <c r="L16">
        <v>-1.549E-3</v>
      </c>
      <c r="M16">
        <v>5.2700000000000002E-4</v>
      </c>
      <c r="N16" s="1">
        <f t="shared" si="2"/>
        <v>3.8557045307282061</v>
      </c>
      <c r="O16" s="2">
        <f t="shared" si="0"/>
        <v>-1.2185739919254348</v>
      </c>
      <c r="P16" s="2">
        <f t="shared" si="0"/>
        <v>8.9299705926332056</v>
      </c>
      <c r="Q16" s="2">
        <f t="shared" si="3"/>
        <v>-0.17943478044160896</v>
      </c>
      <c r="R16" s="2">
        <f t="shared" si="1"/>
        <v>-0.3548821213178488</v>
      </c>
      <c r="S16" s="2">
        <f t="shared" si="1"/>
        <v>-3.9874395653690872E-3</v>
      </c>
      <c r="T16" s="2">
        <f t="shared" si="1"/>
        <v>-1.358470816926681</v>
      </c>
      <c r="U16" s="2">
        <f t="shared" si="1"/>
        <v>-2.6187509345561479</v>
      </c>
      <c r="V16" s="2">
        <f t="shared" si="1"/>
        <v>-9.8190699297213774E-2</v>
      </c>
      <c r="W16" s="2">
        <f t="shared" si="1"/>
        <v>-0.1273488511189752</v>
      </c>
      <c r="X16" s="2">
        <f t="shared" si="1"/>
        <v>-0.38603399292229479</v>
      </c>
      <c r="Y16" s="3">
        <f t="shared" si="1"/>
        <v>0.13133629068434433</v>
      </c>
    </row>
    <row r="17" spans="1:34">
      <c r="A17">
        <f t="shared" si="4"/>
        <v>12</v>
      </c>
      <c r="B17">
        <v>1.34141</v>
      </c>
      <c r="C17">
        <v>-0.63360499999999997</v>
      </c>
      <c r="D17">
        <v>3.31643</v>
      </c>
      <c r="E17">
        <v>-7.54E-4</v>
      </c>
      <c r="F17">
        <v>-1.485E-3</v>
      </c>
      <c r="G17">
        <v>-2.3E-5</v>
      </c>
      <c r="H17">
        <v>-5.0540000000000003E-3</v>
      </c>
      <c r="I17">
        <v>-9.9120000000000007E-3</v>
      </c>
      <c r="J17">
        <v>-1.9599999999999999E-4</v>
      </c>
      <c r="K17">
        <v>-4.4099999999999999E-4</v>
      </c>
      <c r="L17">
        <v>-1.4369999999999999E-3</v>
      </c>
      <c r="M17">
        <v>5.5500000000000005E-4</v>
      </c>
      <c r="N17" s="1">
        <f t="shared" si="2"/>
        <v>3.3429945671135921</v>
      </c>
      <c r="O17" s="2">
        <f t="shared" si="0"/>
        <v>-1.5790385286348003</v>
      </c>
      <c r="P17" s="2">
        <f t="shared" si="0"/>
        <v>8.2650401236106266</v>
      </c>
      <c r="Q17" s="2">
        <f t="shared" si="3"/>
        <v>-0.18790808951801824</v>
      </c>
      <c r="R17" s="2">
        <f t="shared" si="1"/>
        <v>-0.37008423466081841</v>
      </c>
      <c r="S17" s="2">
        <f t="shared" si="1"/>
        <v>-5.7319443752180633E-3</v>
      </c>
      <c r="T17" s="2">
        <f t="shared" si="1"/>
        <v>-1.2595324727109607</v>
      </c>
      <c r="U17" s="2">
        <f t="shared" si="1"/>
        <v>-2.4702188107461498</v>
      </c>
      <c r="V17" s="2">
        <f t="shared" si="1"/>
        <v>-4.884613467577132E-2</v>
      </c>
      <c r="W17" s="2">
        <f t="shared" si="1"/>
        <v>-0.10990380302048548</v>
      </c>
      <c r="X17" s="2">
        <f t="shared" si="1"/>
        <v>-0.35812191596471116</v>
      </c>
      <c r="Y17" s="3">
        <f t="shared" si="1"/>
        <v>0.13831430992374025</v>
      </c>
    </row>
    <row r="18" spans="1:34">
      <c r="A18">
        <f t="shared" si="4"/>
        <v>13</v>
      </c>
      <c r="B18">
        <v>1.2414799999999999</v>
      </c>
      <c r="C18">
        <v>-0.68452900000000005</v>
      </c>
      <c r="D18">
        <v>3.1674899999999999</v>
      </c>
      <c r="E18">
        <v>-7.76E-4</v>
      </c>
      <c r="F18">
        <v>-1.534E-3</v>
      </c>
      <c r="G18" s="13">
        <v>-1.7E-5</v>
      </c>
      <c r="H18">
        <v>-4.7010000000000003E-3</v>
      </c>
      <c r="I18">
        <v>-9.4199999999999996E-3</v>
      </c>
      <c r="J18">
        <v>1.7E-5</v>
      </c>
      <c r="K18">
        <v>-3.9399999999999998E-4</v>
      </c>
      <c r="L18">
        <v>-1.3519999999999999E-3</v>
      </c>
      <c r="M18">
        <v>5.6300000000000002E-4</v>
      </c>
      <c r="N18" s="1">
        <f t="shared" si="2"/>
        <v>3.093954044759009</v>
      </c>
      <c r="O18" s="2">
        <f t="shared" si="0"/>
        <v>-1.7059487614015851</v>
      </c>
      <c r="P18" s="2">
        <f t="shared" si="0"/>
        <v>7.893859343069332</v>
      </c>
      <c r="Q18" s="2">
        <f t="shared" si="3"/>
        <v>-0.19339081892040075</v>
      </c>
      <c r="R18" s="2">
        <f t="shared" si="1"/>
        <v>-0.38229576832976131</v>
      </c>
      <c r="S18" s="2">
        <f t="shared" si="1"/>
        <v>-4.2366545382046556E-3</v>
      </c>
      <c r="T18" s="2">
        <f t="shared" si="1"/>
        <v>-1.1715595873000051</v>
      </c>
      <c r="U18" s="2">
        <f t="shared" si="1"/>
        <v>-2.3476050441110501</v>
      </c>
      <c r="V18" s="2">
        <f t="shared" si="1"/>
        <v>4.2366545382046556E-3</v>
      </c>
      <c r="W18" s="2">
        <f t="shared" si="1"/>
        <v>-9.8190699297213774E-2</v>
      </c>
      <c r="X18" s="2">
        <f t="shared" si="1"/>
        <v>-0.33693864327368789</v>
      </c>
      <c r="Y18" s="3">
        <f t="shared" si="1"/>
        <v>0.14030802970642478</v>
      </c>
    </row>
    <row r="19" spans="1:34">
      <c r="A19">
        <f t="shared" si="4"/>
        <v>14</v>
      </c>
      <c r="B19">
        <v>1.16188</v>
      </c>
      <c r="C19">
        <v>-0.71200600000000003</v>
      </c>
      <c r="D19">
        <v>3.0357599999999998</v>
      </c>
      <c r="E19">
        <v>-7.85E-4</v>
      </c>
      <c r="F19">
        <v>-1.5679999999999999E-3</v>
      </c>
      <c r="G19" s="13">
        <v>-1.9999999999999999E-6</v>
      </c>
      <c r="H19">
        <v>-4.346E-3</v>
      </c>
      <c r="I19">
        <v>-8.9560000000000004E-3</v>
      </c>
      <c r="J19">
        <v>2.6499999999999999E-4</v>
      </c>
      <c r="K19">
        <v>-3.4299999999999999E-4</v>
      </c>
      <c r="L19">
        <v>-1.2589999999999999E-3</v>
      </c>
      <c r="M19">
        <v>5.7300000000000005E-4</v>
      </c>
      <c r="N19" s="1">
        <f t="shared" si="2"/>
        <v>2.8955789263818974</v>
      </c>
      <c r="O19" s="2">
        <f t="shared" si="0"/>
        <v>-1.7744255594876142</v>
      </c>
      <c r="P19" s="2">
        <f t="shared" si="0"/>
        <v>7.5655684593530381</v>
      </c>
      <c r="Q19" s="2">
        <f t="shared" si="3"/>
        <v>-0.19563375367592087</v>
      </c>
      <c r="R19" s="2">
        <f t="shared" si="1"/>
        <v>-0.39076907740617056</v>
      </c>
      <c r="S19" s="2">
        <f t="shared" si="1"/>
        <v>-4.984299456711359E-4</v>
      </c>
      <c r="T19" s="2">
        <f t="shared" si="1"/>
        <v>-1.0830882719433783</v>
      </c>
      <c r="U19" s="2">
        <f t="shared" si="1"/>
        <v>-2.2319692967153468</v>
      </c>
      <c r="V19" s="2">
        <f t="shared" si="1"/>
        <v>6.6041967801425516E-2</v>
      </c>
      <c r="W19" s="2">
        <f t="shared" si="1"/>
        <v>-8.5480735682599812E-2</v>
      </c>
      <c r="X19" s="2">
        <f t="shared" si="1"/>
        <v>-0.31376165079998003</v>
      </c>
      <c r="Y19" s="3">
        <f t="shared" si="1"/>
        <v>0.14280017943478046</v>
      </c>
    </row>
    <row r="20" spans="1:34">
      <c r="A20">
        <f t="shared" si="4"/>
        <v>15</v>
      </c>
      <c r="B20">
        <v>1.0630500000000001</v>
      </c>
      <c r="C20">
        <v>-0.74892599999999998</v>
      </c>
      <c r="D20">
        <v>2.8750200000000001</v>
      </c>
      <c r="E20">
        <v>-7.9600000000000005E-4</v>
      </c>
      <c r="F20">
        <v>-1.6000000000000001E-3</v>
      </c>
      <c r="G20">
        <v>9.3000000000000007E-6</v>
      </c>
      <c r="H20">
        <v>-4.0020000000000003E-3</v>
      </c>
      <c r="I20">
        <v>-8.5170000000000003E-3</v>
      </c>
      <c r="J20">
        <v>5.1199999999999998E-4</v>
      </c>
      <c r="K20">
        <v>-2.9100000000000003E-4</v>
      </c>
      <c r="L20">
        <v>-1.163E-3</v>
      </c>
      <c r="M20">
        <v>5.8100000000000003E-4</v>
      </c>
      <c r="N20" s="1">
        <f t="shared" si="2"/>
        <v>2.6492797687285052</v>
      </c>
      <c r="O20" s="2">
        <f t="shared" si="0"/>
        <v>-1.8664357274585057</v>
      </c>
      <c r="P20" s="2">
        <f t="shared" si="0"/>
        <v>7.1649803120171462</v>
      </c>
      <c r="Q20" s="2">
        <f t="shared" si="3"/>
        <v>-0.19837511837711211</v>
      </c>
      <c r="R20" s="2">
        <f t="shared" si="1"/>
        <v>-0.39874395653690875</v>
      </c>
      <c r="S20" s="2">
        <f t="shared" si="1"/>
        <v>2.3176992473707822E-3</v>
      </c>
      <c r="T20" s="2">
        <f t="shared" si="1"/>
        <v>-0.99735832128794311</v>
      </c>
      <c r="U20" s="2">
        <f t="shared" si="1"/>
        <v>-2.1225639236405325</v>
      </c>
      <c r="V20" s="2">
        <f t="shared" si="1"/>
        <v>0.12759806609181079</v>
      </c>
      <c r="W20" s="2">
        <f t="shared" si="1"/>
        <v>-7.2521557095150277E-2</v>
      </c>
      <c r="X20" s="2">
        <f t="shared" si="1"/>
        <v>-0.28983701340776558</v>
      </c>
      <c r="Y20" s="3">
        <f t="shared" si="1"/>
        <v>0.14479389921746499</v>
      </c>
    </row>
    <row r="21" spans="1:34">
      <c r="A21">
        <f t="shared" si="4"/>
        <v>16</v>
      </c>
      <c r="B21">
        <v>0.95205200000000001</v>
      </c>
      <c r="C21">
        <v>-0.79364299999999999</v>
      </c>
      <c r="D21">
        <v>2.6977500000000001</v>
      </c>
      <c r="E21">
        <v>-8.0999999999999996E-4</v>
      </c>
      <c r="F21">
        <v>-1.637E-3</v>
      </c>
      <c r="G21">
        <v>1.7E-5</v>
      </c>
      <c r="H21">
        <v>-3.7069999999999998E-3</v>
      </c>
      <c r="I21">
        <v>-8.1300000000000001E-3</v>
      </c>
      <c r="J21">
        <v>7.1599999999999995E-4</v>
      </c>
      <c r="K21">
        <v>-2.4800000000000001E-4</v>
      </c>
      <c r="L21">
        <v>-1.077E-3</v>
      </c>
      <c r="M21">
        <v>5.8100000000000003E-4</v>
      </c>
      <c r="N21" s="1">
        <f t="shared" si="2"/>
        <v>2.3726561331804814</v>
      </c>
      <c r="O21" s="2">
        <f t="shared" si="2"/>
        <v>-1.9778771868613867</v>
      </c>
      <c r="P21" s="2">
        <f t="shared" si="2"/>
        <v>6.723196929671535</v>
      </c>
      <c r="Q21" s="2">
        <f t="shared" si="3"/>
        <v>-0.20186412799681003</v>
      </c>
      <c r="R21" s="2">
        <f t="shared" si="3"/>
        <v>-0.40796491053182482</v>
      </c>
      <c r="S21" s="2">
        <f t="shared" si="3"/>
        <v>4.2366545382046556E-3</v>
      </c>
      <c r="T21" s="2">
        <f t="shared" si="3"/>
        <v>-0.92383990430145035</v>
      </c>
      <c r="U21" s="2">
        <f t="shared" si="3"/>
        <v>-2.0261177291531678</v>
      </c>
      <c r="V21" s="2">
        <f t="shared" si="3"/>
        <v>0.17843792055026667</v>
      </c>
      <c r="W21" s="2">
        <f t="shared" si="3"/>
        <v>-6.1805313263220862E-2</v>
      </c>
      <c r="X21" s="2">
        <f t="shared" si="3"/>
        <v>-0.26840452574390672</v>
      </c>
      <c r="Y21" s="3">
        <f t="shared" si="3"/>
        <v>0.14479389921746499</v>
      </c>
    </row>
    <row r="22" spans="1:34">
      <c r="A22">
        <f t="shared" si="4"/>
        <v>17</v>
      </c>
      <c r="B22">
        <v>0.86557700000000004</v>
      </c>
      <c r="C22">
        <v>-0.81706100000000004</v>
      </c>
      <c r="D22">
        <v>2.5482200000000002</v>
      </c>
      <c r="E22">
        <v>-8.2200000000000003E-4</v>
      </c>
      <c r="F22">
        <v>-1.67E-3</v>
      </c>
      <c r="G22">
        <v>2.6999999999999999E-5</v>
      </c>
      <c r="H22">
        <v>-3.4529999999999999E-3</v>
      </c>
      <c r="I22">
        <v>-7.79E-3</v>
      </c>
      <c r="J22">
        <v>8.83E-4</v>
      </c>
      <c r="K22">
        <v>-2.14E-4</v>
      </c>
      <c r="L22">
        <v>-1.003E-3</v>
      </c>
      <c r="M22">
        <v>5.7499999999999999E-4</v>
      </c>
      <c r="N22" s="1">
        <f t="shared" si="2"/>
        <v>2.1571474854209245</v>
      </c>
      <c r="O22" s="2">
        <f t="shared" si="2"/>
        <v>-2.03623834920002</v>
      </c>
      <c r="P22" s="2">
        <f t="shared" si="2"/>
        <v>6.3505457807905108</v>
      </c>
      <c r="Q22" s="2">
        <f t="shared" si="3"/>
        <v>-0.20485470767083688</v>
      </c>
      <c r="R22" s="2">
        <f t="shared" si="3"/>
        <v>-0.41618900463539854</v>
      </c>
      <c r="S22" s="2">
        <f t="shared" si="3"/>
        <v>6.7288042665603343E-3</v>
      </c>
      <c r="T22" s="2">
        <f t="shared" si="3"/>
        <v>-0.86053930120121624</v>
      </c>
      <c r="U22" s="2">
        <f t="shared" si="3"/>
        <v>-1.9413846383890745</v>
      </c>
      <c r="V22" s="2">
        <f t="shared" si="3"/>
        <v>0.22005682101380653</v>
      </c>
      <c r="W22" s="2">
        <f t="shared" si="3"/>
        <v>-5.3332004186811541E-2</v>
      </c>
      <c r="X22" s="2">
        <f t="shared" si="3"/>
        <v>-0.24996261775407469</v>
      </c>
      <c r="Y22" s="3">
        <f t="shared" si="3"/>
        <v>0.14329860938045158</v>
      </c>
    </row>
    <row r="23" spans="1:34">
      <c r="A23">
        <f t="shared" si="4"/>
        <v>18</v>
      </c>
      <c r="B23">
        <v>0.80290899999999998</v>
      </c>
      <c r="C23">
        <v>-0.81996100000000005</v>
      </c>
      <c r="D23">
        <v>2.42578</v>
      </c>
      <c r="E23">
        <v>-8.2899999999999998E-4</v>
      </c>
      <c r="F23">
        <v>-1.6969999999999999E-3</v>
      </c>
      <c r="G23">
        <v>4.0000000000000003E-5</v>
      </c>
      <c r="H23">
        <v>-3.2239999999999999E-3</v>
      </c>
      <c r="I23">
        <v>-7.4739999999999997E-3</v>
      </c>
      <c r="J23">
        <v>1.026E-3</v>
      </c>
      <c r="K23">
        <v>-1.84E-4</v>
      </c>
      <c r="L23">
        <v>-9.3400000000000004E-4</v>
      </c>
      <c r="M23">
        <v>5.6599999999999999E-4</v>
      </c>
      <c r="N23" s="1">
        <f t="shared" si="2"/>
        <v>2.0009694462443304</v>
      </c>
      <c r="O23" s="2">
        <f t="shared" si="2"/>
        <v>-2.0434655834122517</v>
      </c>
      <c r="P23" s="2">
        <f t="shared" si="2"/>
        <v>6.0454069680506413</v>
      </c>
      <c r="Q23" s="2">
        <f t="shared" si="3"/>
        <v>-0.20659921248068586</v>
      </c>
      <c r="R23" s="2">
        <f t="shared" si="3"/>
        <v>-0.42291780890195885</v>
      </c>
      <c r="S23" s="2">
        <f t="shared" si="3"/>
        <v>9.9685989134227198E-3</v>
      </c>
      <c r="T23" s="2">
        <f t="shared" si="3"/>
        <v>-0.80346907242187104</v>
      </c>
      <c r="U23" s="2">
        <f t="shared" si="3"/>
        <v>-1.8626327069730348</v>
      </c>
      <c r="V23" s="2">
        <f t="shared" si="3"/>
        <v>0.25569456212929276</v>
      </c>
      <c r="W23" s="2">
        <f t="shared" si="3"/>
        <v>-4.5855555001744507E-2</v>
      </c>
      <c r="X23" s="2">
        <f t="shared" si="3"/>
        <v>-0.23276678462842051</v>
      </c>
      <c r="Y23" s="3">
        <f t="shared" si="3"/>
        <v>0.14105567462493146</v>
      </c>
    </row>
    <row r="24" spans="1:34">
      <c r="A24">
        <f t="shared" si="4"/>
        <v>19</v>
      </c>
      <c r="B24">
        <v>0.74585500000000005</v>
      </c>
      <c r="C24">
        <v>-0.81818000000000002</v>
      </c>
      <c r="D24">
        <v>2.3098900000000002</v>
      </c>
      <c r="E24">
        <v>-8.3500000000000002E-4</v>
      </c>
      <c r="F24">
        <v>-1.722E-3</v>
      </c>
      <c r="G24">
        <v>5.1999999999999997E-5</v>
      </c>
      <c r="H24">
        <v>-3.0130000000000001E-3</v>
      </c>
      <c r="I24">
        <v>-7.1729999999999997E-3</v>
      </c>
      <c r="J24">
        <v>1.147E-3</v>
      </c>
      <c r="K24">
        <v>-1.56E-4</v>
      </c>
      <c r="L24">
        <v>-8.6799999999999996E-4</v>
      </c>
      <c r="M24">
        <v>5.5699999999999999E-4</v>
      </c>
      <c r="N24" s="1">
        <f t="shared" si="2"/>
        <v>1.8587823356427255</v>
      </c>
      <c r="O24" s="2">
        <f t="shared" si="2"/>
        <v>-2.0390270647460502</v>
      </c>
      <c r="P24" s="2">
        <f t="shared" si="2"/>
        <v>5.7565917360315018</v>
      </c>
      <c r="Q24" s="2">
        <f t="shared" si="3"/>
        <v>-0.20809450231769927</v>
      </c>
      <c r="R24" s="2">
        <f t="shared" si="3"/>
        <v>-0.42914818322284803</v>
      </c>
      <c r="S24" s="2">
        <f t="shared" si="3"/>
        <v>1.2959178587449533E-2</v>
      </c>
      <c r="T24" s="2">
        <f t="shared" si="3"/>
        <v>-0.75088471315356631</v>
      </c>
      <c r="U24" s="2">
        <f t="shared" si="3"/>
        <v>-1.7876190001495289</v>
      </c>
      <c r="V24" s="2">
        <f t="shared" si="3"/>
        <v>0.28584957384239645</v>
      </c>
      <c r="W24" s="2">
        <f t="shared" si="3"/>
        <v>-3.8877535762348599E-2</v>
      </c>
      <c r="X24" s="2">
        <f t="shared" si="3"/>
        <v>-0.21631859642127302</v>
      </c>
      <c r="Y24" s="3">
        <f t="shared" si="3"/>
        <v>0.13881273986941137</v>
      </c>
      <c r="AH24" s="13"/>
    </row>
    <row r="25" spans="1:34">
      <c r="A25">
        <f t="shared" si="4"/>
        <v>20</v>
      </c>
      <c r="B25">
        <v>0.68659700000000001</v>
      </c>
      <c r="C25">
        <v>-0.81938</v>
      </c>
      <c r="D25">
        <v>2.1925699999999999</v>
      </c>
      <c r="E25">
        <v>-8.4199999999999998E-4</v>
      </c>
      <c r="F25">
        <v>-1.7459999999999999E-3</v>
      </c>
      <c r="G25">
        <v>6.2000000000000003E-5</v>
      </c>
      <c r="H25">
        <v>-2.8270000000000001E-3</v>
      </c>
      <c r="I25">
        <v>-6.8960000000000002E-3</v>
      </c>
      <c r="J25">
        <v>1.243E-3</v>
      </c>
      <c r="K25">
        <v>-1.2999999999999999E-4</v>
      </c>
      <c r="L25">
        <v>-8.0800000000000002E-4</v>
      </c>
      <c r="M25">
        <v>5.4699999999999996E-4</v>
      </c>
      <c r="N25" s="1">
        <f t="shared" si="2"/>
        <v>1.7111025270398246</v>
      </c>
      <c r="O25" s="2">
        <f t="shared" si="2"/>
        <v>-2.0420176444200768</v>
      </c>
      <c r="P25" s="2">
        <f t="shared" si="2"/>
        <v>5.4642127299008125</v>
      </c>
      <c r="Q25" s="2">
        <f t="shared" si="3"/>
        <v>-0.20983900712754822</v>
      </c>
      <c r="R25" s="2">
        <f t="shared" si="3"/>
        <v>-0.43512934257090169</v>
      </c>
      <c r="S25" s="2">
        <f t="shared" si="3"/>
        <v>1.5451328315805216E-2</v>
      </c>
      <c r="T25" s="2">
        <f t="shared" si="3"/>
        <v>-0.7045307282061507</v>
      </c>
      <c r="U25" s="2">
        <f t="shared" si="3"/>
        <v>-1.7185864526740766</v>
      </c>
      <c r="V25" s="2">
        <f t="shared" si="3"/>
        <v>0.30977421123461096</v>
      </c>
      <c r="W25" s="2">
        <f t="shared" si="3"/>
        <v>-3.2397946468623838E-2</v>
      </c>
      <c r="X25" s="2">
        <f t="shared" si="3"/>
        <v>-0.20136569805113891</v>
      </c>
      <c r="Y25" s="3">
        <f t="shared" si="3"/>
        <v>0.13632059014105569</v>
      </c>
      <c r="AH25" s="13"/>
    </row>
    <row r="26" spans="1:34">
      <c r="A26">
        <f t="shared" si="4"/>
        <v>21</v>
      </c>
      <c r="B26">
        <v>0.63293500000000003</v>
      </c>
      <c r="C26">
        <v>-0.81776199999999999</v>
      </c>
      <c r="D26">
        <v>2.0836299999999999</v>
      </c>
      <c r="E26">
        <v>-8.4800000000000001E-4</v>
      </c>
      <c r="F26">
        <v>-1.768E-3</v>
      </c>
      <c r="G26">
        <v>7.2999999999999999E-5</v>
      </c>
      <c r="H26">
        <v>-2.6649999999999998E-3</v>
      </c>
      <c r="I26">
        <v>-6.646E-3</v>
      </c>
      <c r="J26">
        <v>1.3159999999999999E-3</v>
      </c>
      <c r="K26">
        <v>-1.08E-4</v>
      </c>
      <c r="L26">
        <v>-7.54E-4</v>
      </c>
      <c r="M26">
        <v>5.3700000000000004E-4</v>
      </c>
      <c r="N26" s="1">
        <f t="shared" si="2"/>
        <v>1.5773687883168022</v>
      </c>
      <c r="O26" s="2">
        <f t="shared" si="2"/>
        <v>-2.0379853461595974</v>
      </c>
      <c r="P26" s="2">
        <f t="shared" si="2"/>
        <v>5.192717938493745</v>
      </c>
      <c r="Q26" s="2">
        <f t="shared" si="3"/>
        <v>-0.21133429696456163</v>
      </c>
      <c r="R26" s="2">
        <f t="shared" si="3"/>
        <v>-0.44061207197328423</v>
      </c>
      <c r="S26" s="2">
        <f t="shared" si="3"/>
        <v>1.8192693016996463E-2</v>
      </c>
      <c r="T26" s="2">
        <f t="shared" si="3"/>
        <v>-0.66415790260678853</v>
      </c>
      <c r="U26" s="2">
        <f t="shared" si="3"/>
        <v>-1.6562827094651846</v>
      </c>
      <c r="V26" s="2">
        <f t="shared" si="3"/>
        <v>0.32796690425160746</v>
      </c>
      <c r="W26" s="2">
        <f t="shared" si="3"/>
        <v>-2.6915217066241337E-2</v>
      </c>
      <c r="X26" s="2">
        <f t="shared" si="3"/>
        <v>-0.18790808951801824</v>
      </c>
      <c r="Y26" s="3">
        <f t="shared" si="3"/>
        <v>0.13382844041270001</v>
      </c>
    </row>
    <row r="27" spans="1:34">
      <c r="A27">
        <f t="shared" si="4"/>
        <v>22</v>
      </c>
      <c r="B27">
        <v>0.58980900000000003</v>
      </c>
      <c r="C27">
        <v>-0.80965799999999999</v>
      </c>
      <c r="D27">
        <v>1.9892799999999999</v>
      </c>
      <c r="E27">
        <v>-8.52E-4</v>
      </c>
      <c r="F27">
        <v>-1.7880000000000001E-3</v>
      </c>
      <c r="G27">
        <v>8.3999999999999995E-5</v>
      </c>
      <c r="H27">
        <v>-2.5219999999999999E-3</v>
      </c>
      <c r="I27">
        <v>-6.417E-3</v>
      </c>
      <c r="J27">
        <v>1.3730000000000001E-3</v>
      </c>
      <c r="K27">
        <v>-8.8999999999999995E-5</v>
      </c>
      <c r="L27">
        <v>-7.0600000000000003E-4</v>
      </c>
      <c r="M27">
        <v>5.2700000000000002E-4</v>
      </c>
      <c r="N27" s="1">
        <f t="shared" si="2"/>
        <v>1.4698923391317351</v>
      </c>
      <c r="O27" s="2">
        <f t="shared" si="2"/>
        <v>-2.017788964761003</v>
      </c>
      <c r="P27" s="2">
        <f t="shared" si="2"/>
        <v>4.9575836116233862</v>
      </c>
      <c r="Q27" s="2">
        <f t="shared" si="3"/>
        <v>-0.2123311568559039</v>
      </c>
      <c r="R27" s="2">
        <f t="shared" si="3"/>
        <v>-0.44559637142999559</v>
      </c>
      <c r="S27" s="2">
        <f t="shared" si="3"/>
        <v>2.093405771818771E-2</v>
      </c>
      <c r="T27" s="2">
        <f t="shared" si="3"/>
        <v>-0.62852016149130241</v>
      </c>
      <c r="U27" s="2">
        <f t="shared" si="3"/>
        <v>-1.5992124806858399</v>
      </c>
      <c r="V27" s="2">
        <f t="shared" si="3"/>
        <v>0.34217215770323484</v>
      </c>
      <c r="W27" s="2">
        <f t="shared" si="3"/>
        <v>-2.218013258236555E-2</v>
      </c>
      <c r="X27" s="2">
        <f t="shared" si="3"/>
        <v>-0.17594577082191099</v>
      </c>
      <c r="Y27" s="3">
        <f t="shared" si="3"/>
        <v>0.13133629068434433</v>
      </c>
    </row>
    <row r="28" spans="1:34">
      <c r="A28">
        <f t="shared" si="4"/>
        <v>23</v>
      </c>
      <c r="B28">
        <v>0.55315899999999996</v>
      </c>
      <c r="C28">
        <v>-0.79887799999999998</v>
      </c>
      <c r="D28">
        <v>1.9052</v>
      </c>
      <c r="E28">
        <v>-8.5599999999999999E-4</v>
      </c>
      <c r="F28">
        <v>-1.8060000000000001E-3</v>
      </c>
      <c r="G28">
        <v>9.5000000000000005E-5</v>
      </c>
      <c r="H28">
        <v>-2.3930000000000002E-3</v>
      </c>
      <c r="I28">
        <v>-6.2059999999999997E-3</v>
      </c>
      <c r="J28">
        <v>1.4189999999999999E-3</v>
      </c>
      <c r="K28">
        <v>-7.2999999999999999E-5</v>
      </c>
      <c r="L28">
        <v>-6.6399999999999999E-4</v>
      </c>
      <c r="M28">
        <v>5.1900000000000004E-4</v>
      </c>
      <c r="N28" s="1">
        <f t="shared" si="2"/>
        <v>1.3785550515874994</v>
      </c>
      <c r="O28" s="2">
        <f t="shared" si="2"/>
        <v>-1.9909235906893286</v>
      </c>
      <c r="P28" s="2">
        <f t="shared" si="2"/>
        <v>4.7480436624632407</v>
      </c>
      <c r="Q28" s="2">
        <f t="shared" si="3"/>
        <v>-0.21332801674724616</v>
      </c>
      <c r="R28" s="2">
        <f t="shared" si="3"/>
        <v>-0.45008224094103577</v>
      </c>
      <c r="S28" s="2">
        <f t="shared" si="3"/>
        <v>2.3675422419378957E-2</v>
      </c>
      <c r="T28" s="2">
        <f t="shared" si="3"/>
        <v>-0.59637142999551418</v>
      </c>
      <c r="U28" s="2">
        <f t="shared" si="3"/>
        <v>-1.5466281214175346</v>
      </c>
      <c r="V28" s="2">
        <f t="shared" si="3"/>
        <v>0.35363604645367097</v>
      </c>
      <c r="W28" s="2">
        <f t="shared" si="3"/>
        <v>-1.8192693016996463E-2</v>
      </c>
      <c r="X28" s="2">
        <f t="shared" si="3"/>
        <v>-0.16547874196281714</v>
      </c>
      <c r="Y28" s="3">
        <f t="shared" si="3"/>
        <v>0.12934257090165979</v>
      </c>
    </row>
    <row r="29" spans="1:34">
      <c r="A29">
        <f t="shared" si="4"/>
        <v>24</v>
      </c>
      <c r="B29">
        <v>0.51857799999999998</v>
      </c>
      <c r="C29">
        <v>-0.78959800000000002</v>
      </c>
      <c r="D29">
        <v>1.8267500000000001</v>
      </c>
      <c r="E29">
        <v>-8.5899999999999995E-4</v>
      </c>
      <c r="F29">
        <v>-1.823E-3</v>
      </c>
      <c r="G29">
        <v>1.05E-4</v>
      </c>
      <c r="H29">
        <v>-2.2790000000000002E-3</v>
      </c>
      <c r="I29">
        <v>-6.012E-3</v>
      </c>
      <c r="J29">
        <v>1.4549999999999999E-3</v>
      </c>
      <c r="K29" s="13">
        <v>-5.7000000000000003E-5</v>
      </c>
      <c r="L29">
        <v>-6.2600000000000004E-4</v>
      </c>
      <c r="M29">
        <v>5.1199999999999998E-4</v>
      </c>
      <c r="N29" s="1">
        <f t="shared" si="2"/>
        <v>1.2923740218312316</v>
      </c>
      <c r="O29" s="2">
        <f t="shared" si="2"/>
        <v>-1.967796441210188</v>
      </c>
      <c r="P29" s="2">
        <f t="shared" si="2"/>
        <v>4.5525345162737381</v>
      </c>
      <c r="Q29" s="2">
        <f t="shared" si="3"/>
        <v>-0.21407566166575287</v>
      </c>
      <c r="R29" s="2">
        <f t="shared" si="3"/>
        <v>-0.45431889547924037</v>
      </c>
      <c r="S29" s="2">
        <f t="shared" si="3"/>
        <v>2.6167572147734637E-2</v>
      </c>
      <c r="T29" s="2">
        <f t="shared" si="3"/>
        <v>-0.56796092309225943</v>
      </c>
      <c r="U29" s="2">
        <f t="shared" si="3"/>
        <v>-1.4982804166874346</v>
      </c>
      <c r="V29" s="2">
        <f t="shared" si="3"/>
        <v>0.3626077854757514</v>
      </c>
      <c r="W29" s="2">
        <f t="shared" si="3"/>
        <v>-1.4205253451627375E-2</v>
      </c>
      <c r="X29" s="2">
        <f t="shared" si="3"/>
        <v>-0.15600857299506557</v>
      </c>
      <c r="Y29" s="3">
        <f t="shared" si="3"/>
        <v>0.12759806609181079</v>
      </c>
    </row>
    <row r="30" spans="1:34">
      <c r="A30">
        <f t="shared" si="4"/>
        <v>25</v>
      </c>
      <c r="B30">
        <v>0.48657099999999998</v>
      </c>
      <c r="C30">
        <v>-0.78168000000000004</v>
      </c>
      <c r="D30">
        <v>1.75482</v>
      </c>
      <c r="E30">
        <v>-8.6200000000000003E-4</v>
      </c>
      <c r="F30">
        <v>-1.8389999999999999E-3</v>
      </c>
      <c r="G30">
        <v>1.15E-4</v>
      </c>
      <c r="H30">
        <v>-2.1779999999999998E-3</v>
      </c>
      <c r="I30">
        <v>-5.8380000000000003E-3</v>
      </c>
      <c r="J30">
        <v>1.4809999999999999E-3</v>
      </c>
      <c r="K30">
        <v>-4.3999999999999999E-5</v>
      </c>
      <c r="L30">
        <v>-5.9400000000000002E-4</v>
      </c>
      <c r="M30">
        <v>5.0600000000000005E-4</v>
      </c>
      <c r="N30" s="1">
        <f t="shared" si="2"/>
        <v>1.2126077854757513</v>
      </c>
      <c r="O30" s="2">
        <f t="shared" si="2"/>
        <v>-1.9480635996610678</v>
      </c>
      <c r="P30" s="2">
        <f t="shared" si="2"/>
        <v>4.3732741863131137</v>
      </c>
      <c r="Q30" s="2">
        <f t="shared" si="3"/>
        <v>-0.21482330658425958</v>
      </c>
      <c r="R30" s="2">
        <f t="shared" si="3"/>
        <v>-0.45830633504460944</v>
      </c>
      <c r="S30" s="2">
        <f t="shared" si="3"/>
        <v>2.8659721876090317E-2</v>
      </c>
      <c r="T30" s="2">
        <f t="shared" si="3"/>
        <v>-0.54279021083586698</v>
      </c>
      <c r="U30" s="2">
        <f t="shared" si="3"/>
        <v>-1.4549170114140457</v>
      </c>
      <c r="V30" s="2">
        <f t="shared" si="3"/>
        <v>0.36908737476947612</v>
      </c>
      <c r="W30" s="2">
        <f t="shared" si="3"/>
        <v>-1.0965458804764992E-2</v>
      </c>
      <c r="X30" s="2">
        <f t="shared" si="3"/>
        <v>-0.14803369386432738</v>
      </c>
      <c r="Y30" s="3">
        <f t="shared" si="3"/>
        <v>0.12610277625479741</v>
      </c>
    </row>
    <row r="31" spans="1:34">
      <c r="A31">
        <f t="shared" si="4"/>
        <v>26</v>
      </c>
      <c r="B31">
        <v>0.45900000000000002</v>
      </c>
      <c r="C31">
        <v>-0.77371000000000001</v>
      </c>
      <c r="D31">
        <v>1.69171</v>
      </c>
      <c r="E31">
        <v>-8.6399999999999997E-4</v>
      </c>
      <c r="F31">
        <v>-1.853E-3</v>
      </c>
      <c r="G31">
        <v>1.25E-4</v>
      </c>
      <c r="H31">
        <v>-2.0890000000000001E-3</v>
      </c>
      <c r="I31">
        <v>-5.6810000000000003E-3</v>
      </c>
      <c r="J31">
        <v>1.5020000000000001E-3</v>
      </c>
      <c r="K31">
        <v>-3.1999999999999999E-5</v>
      </c>
      <c r="L31">
        <v>-5.6599999999999999E-4</v>
      </c>
      <c r="M31">
        <v>5.0299999999999997E-4</v>
      </c>
      <c r="N31" s="1">
        <f t="shared" si="2"/>
        <v>1.143896725315257</v>
      </c>
      <c r="O31" s="2">
        <f t="shared" si="2"/>
        <v>-1.928201166326073</v>
      </c>
      <c r="P31" s="2">
        <f t="shared" si="2"/>
        <v>4.2159946169565874</v>
      </c>
      <c r="Q31" s="2">
        <f t="shared" si="3"/>
        <v>-0.2153217365299307</v>
      </c>
      <c r="R31" s="2">
        <f t="shared" si="3"/>
        <v>-0.46179534466430744</v>
      </c>
      <c r="S31" s="2">
        <f t="shared" si="3"/>
        <v>3.1151871604445998E-2</v>
      </c>
      <c r="T31" s="2">
        <f t="shared" si="3"/>
        <v>-0.52061007825350147</v>
      </c>
      <c r="U31" s="2">
        <f t="shared" si="3"/>
        <v>-1.4157902606788617</v>
      </c>
      <c r="V31" s="2">
        <f t="shared" si="3"/>
        <v>0.37432088919902312</v>
      </c>
      <c r="W31" s="2">
        <f t="shared" si="3"/>
        <v>-7.9748791307381744E-3</v>
      </c>
      <c r="X31" s="2">
        <f t="shared" si="3"/>
        <v>-0.14105567462493146</v>
      </c>
      <c r="Y31" s="3">
        <f t="shared" si="3"/>
        <v>0.12535513133629067</v>
      </c>
    </row>
    <row r="32" spans="1:34">
      <c r="A32">
        <f t="shared" si="4"/>
        <v>27</v>
      </c>
      <c r="B32">
        <v>0.435336</v>
      </c>
      <c r="C32">
        <v>-0.76624599999999998</v>
      </c>
      <c r="D32">
        <v>1.6369199999999999</v>
      </c>
      <c r="E32">
        <v>-8.6600000000000002E-4</v>
      </c>
      <c r="F32">
        <v>-1.866E-3</v>
      </c>
      <c r="G32">
        <v>1.34E-4</v>
      </c>
      <c r="H32">
        <v>-2.0100000000000001E-3</v>
      </c>
      <c r="I32">
        <v>-5.5380000000000004E-3</v>
      </c>
      <c r="J32">
        <v>1.518E-3</v>
      </c>
      <c r="K32">
        <v>-2.0999999999999999E-5</v>
      </c>
      <c r="L32">
        <v>-5.4299999999999997E-4</v>
      </c>
      <c r="M32">
        <v>5.0100000000000003E-4</v>
      </c>
      <c r="N32" s="1">
        <f t="shared" si="2"/>
        <v>1.0849224941434481</v>
      </c>
      <c r="O32" s="2">
        <f t="shared" si="2"/>
        <v>-1.9095997607536261</v>
      </c>
      <c r="P32" s="2">
        <f t="shared" si="2"/>
        <v>4.0794497333399793</v>
      </c>
      <c r="Q32" s="2">
        <f t="shared" si="3"/>
        <v>-0.21582016647560184</v>
      </c>
      <c r="R32" s="2">
        <f t="shared" si="3"/>
        <v>-0.46503513931116985</v>
      </c>
      <c r="S32" s="2">
        <f t="shared" si="3"/>
        <v>3.3394806359966112E-2</v>
      </c>
      <c r="T32" s="2">
        <f t="shared" si="3"/>
        <v>-0.50092209539949162</v>
      </c>
      <c r="U32" s="2">
        <f t="shared" si="3"/>
        <v>-1.3801525195633757</v>
      </c>
      <c r="V32" s="2">
        <f t="shared" si="3"/>
        <v>0.37830832876439213</v>
      </c>
      <c r="W32" s="2">
        <f t="shared" si="3"/>
        <v>-5.2335144295469274E-3</v>
      </c>
      <c r="X32" s="2">
        <f t="shared" si="3"/>
        <v>-0.13532373024971339</v>
      </c>
      <c r="Y32" s="3">
        <f t="shared" si="3"/>
        <v>0.12485670139061956</v>
      </c>
    </row>
    <row r="33" spans="1:25">
      <c r="A33">
        <f t="shared" si="4"/>
        <v>28</v>
      </c>
      <c r="B33">
        <v>0.41399000000000002</v>
      </c>
      <c r="C33">
        <v>-0.76070899999999997</v>
      </c>
      <c r="D33">
        <v>1.5886899999999999</v>
      </c>
      <c r="E33">
        <v>-8.6799999999999996E-4</v>
      </c>
      <c r="F33">
        <v>-1.879E-3</v>
      </c>
      <c r="G33">
        <v>1.44E-4</v>
      </c>
      <c r="H33">
        <v>-1.939E-3</v>
      </c>
      <c r="I33">
        <v>-5.4099999999999999E-3</v>
      </c>
      <c r="J33">
        <v>1.531E-3</v>
      </c>
      <c r="K33">
        <v>-1.2E-5</v>
      </c>
      <c r="L33">
        <v>-5.2400000000000005E-4</v>
      </c>
      <c r="M33">
        <v>5.0000000000000001E-4</v>
      </c>
      <c r="N33" s="1">
        <f t="shared" si="2"/>
        <v>1.0317250660419679</v>
      </c>
      <c r="O33" s="2">
        <f t="shared" si="2"/>
        <v>-1.8958007277077207</v>
      </c>
      <c r="P33" s="2">
        <f t="shared" si="2"/>
        <v>3.9592533519413848</v>
      </c>
      <c r="Q33" s="2">
        <f t="shared" si="3"/>
        <v>-0.21631859642127302</v>
      </c>
      <c r="R33" s="2">
        <f t="shared" si="3"/>
        <v>-0.46827493395803227</v>
      </c>
      <c r="S33" s="2">
        <f t="shared" si="3"/>
        <v>3.5886956088321785E-2</v>
      </c>
      <c r="T33" s="2">
        <f t="shared" si="3"/>
        <v>-0.4832278323281663</v>
      </c>
      <c r="U33" s="2">
        <f t="shared" si="3"/>
        <v>-1.3482530030404227</v>
      </c>
      <c r="V33" s="2">
        <f t="shared" si="3"/>
        <v>0.3815481234112546</v>
      </c>
      <c r="W33" s="2">
        <f t="shared" si="3"/>
        <v>-2.9905796740268159E-3</v>
      </c>
      <c r="X33" s="2">
        <f t="shared" si="3"/>
        <v>-0.13058864576583762</v>
      </c>
      <c r="Y33" s="3">
        <f t="shared" si="3"/>
        <v>0.12460748641778399</v>
      </c>
    </row>
    <row r="34" spans="1:25">
      <c r="A34">
        <f t="shared" si="4"/>
        <v>29</v>
      </c>
      <c r="B34">
        <v>0.39449499999999998</v>
      </c>
      <c r="C34">
        <v>-0.75744500000000003</v>
      </c>
      <c r="D34">
        <v>1.54643</v>
      </c>
      <c r="E34">
        <v>-8.6899999999999998E-4</v>
      </c>
      <c r="F34">
        <v>-1.89E-3</v>
      </c>
      <c r="G34">
        <v>1.5300000000000001E-4</v>
      </c>
      <c r="H34">
        <v>-1.877E-3</v>
      </c>
      <c r="I34">
        <v>-5.2950000000000002E-3</v>
      </c>
      <c r="J34">
        <v>1.5410000000000001E-3</v>
      </c>
      <c r="K34">
        <v>-3.5999999999999998E-6</v>
      </c>
      <c r="L34">
        <v>-5.0900000000000001E-4</v>
      </c>
      <c r="M34">
        <v>5.0199999999999995E-4</v>
      </c>
      <c r="N34" s="1">
        <f t="shared" si="2"/>
        <v>0.98314060708767381</v>
      </c>
      <c r="O34" s="2">
        <f t="shared" si="2"/>
        <v>-1.8876663509943679</v>
      </c>
      <c r="P34" s="2">
        <f t="shared" si="2"/>
        <v>3.8539351044210739</v>
      </c>
      <c r="Q34" s="2">
        <f t="shared" si="3"/>
        <v>-0.21656781139410858</v>
      </c>
      <c r="R34" s="2">
        <f t="shared" si="3"/>
        <v>-0.47101629865922345</v>
      </c>
      <c r="S34" s="2">
        <f t="shared" si="3"/>
        <v>3.8129890843841906E-2</v>
      </c>
      <c r="T34" s="2">
        <f t="shared" si="3"/>
        <v>-0.46777650401236109</v>
      </c>
      <c r="U34" s="2">
        <f t="shared" si="3"/>
        <v>-1.3195932811643323</v>
      </c>
      <c r="V34" s="2">
        <f t="shared" si="3"/>
        <v>0.38404027313961026</v>
      </c>
      <c r="W34" s="2">
        <f t="shared" si="3"/>
        <v>-8.9717390220804463E-4</v>
      </c>
      <c r="X34" s="2">
        <f t="shared" si="3"/>
        <v>-0.12685042117330411</v>
      </c>
      <c r="Y34" s="3">
        <f t="shared" si="3"/>
        <v>0.12510591636345511</v>
      </c>
    </row>
    <row r="35" spans="1:25">
      <c r="A35">
        <f t="shared" si="4"/>
        <v>30</v>
      </c>
      <c r="B35">
        <v>0.37721100000000002</v>
      </c>
      <c r="C35">
        <v>-0.75597999999999999</v>
      </c>
      <c r="D35">
        <v>1.5104</v>
      </c>
      <c r="E35">
        <v>-8.7000000000000001E-4</v>
      </c>
      <c r="F35">
        <v>-1.9009999999999999E-3</v>
      </c>
      <c r="G35">
        <v>1.6200000000000001E-4</v>
      </c>
      <c r="H35">
        <v>-1.8209999999999999E-3</v>
      </c>
      <c r="I35">
        <v>-5.1929999999999997E-3</v>
      </c>
      <c r="J35">
        <v>1.5499999999999999E-3</v>
      </c>
      <c r="K35">
        <v>3.8E-6</v>
      </c>
      <c r="L35">
        <v>-4.9700000000000005E-4</v>
      </c>
      <c r="M35">
        <v>5.0500000000000002E-4</v>
      </c>
      <c r="N35" s="1">
        <f t="shared" si="2"/>
        <v>0.94006629118277429</v>
      </c>
      <c r="O35" s="2">
        <f t="shared" si="2"/>
        <v>-1.8840153516423268</v>
      </c>
      <c r="P35" s="2">
        <f t="shared" si="2"/>
        <v>3.7641429497084187</v>
      </c>
      <c r="Q35" s="2">
        <f t="shared" si="3"/>
        <v>-0.21681702636694411</v>
      </c>
      <c r="R35" s="2">
        <f t="shared" si="3"/>
        <v>-0.47375766336041469</v>
      </c>
      <c r="S35" s="2">
        <f t="shared" si="3"/>
        <v>4.0372825599362012E-2</v>
      </c>
      <c r="T35" s="2">
        <f t="shared" si="3"/>
        <v>-0.45382046553356925</v>
      </c>
      <c r="U35" s="2">
        <f t="shared" si="3"/>
        <v>-1.2941733539351044</v>
      </c>
      <c r="V35" s="2">
        <f t="shared" si="3"/>
        <v>0.38628320789513038</v>
      </c>
      <c r="W35" s="2">
        <f t="shared" si="3"/>
        <v>9.4701689677515832E-4</v>
      </c>
      <c r="X35" s="2">
        <f t="shared" si="3"/>
        <v>-0.1238598414992773</v>
      </c>
      <c r="Y35" s="3">
        <f t="shared" si="3"/>
        <v>0.12585356128196185</v>
      </c>
    </row>
    <row r="36" spans="1:25">
      <c r="A36">
        <f t="shared" si="4"/>
        <v>31</v>
      </c>
      <c r="B36">
        <v>0.36208800000000002</v>
      </c>
      <c r="C36">
        <v>-0.75614999999999999</v>
      </c>
      <c r="D36">
        <v>1.4803299999999999</v>
      </c>
      <c r="E36">
        <v>-8.7000000000000001E-4</v>
      </c>
      <c r="F36">
        <v>-1.9109999999999999E-3</v>
      </c>
      <c r="G36">
        <v>1.7100000000000001E-4</v>
      </c>
      <c r="H36">
        <v>-1.771E-3</v>
      </c>
      <c r="I36">
        <v>-5.1019999999999998E-3</v>
      </c>
      <c r="J36">
        <v>1.5590000000000001E-3</v>
      </c>
      <c r="K36">
        <v>1.0000000000000001E-5</v>
      </c>
      <c r="L36">
        <v>-4.8799999999999999E-4</v>
      </c>
      <c r="M36">
        <v>5.0900000000000001E-4</v>
      </c>
      <c r="N36" s="1">
        <f t="shared" si="2"/>
        <v>0.90237751084085138</v>
      </c>
      <c r="O36" s="2">
        <f t="shared" si="2"/>
        <v>-1.8844390170961471</v>
      </c>
      <c r="P36" s="2">
        <f t="shared" si="2"/>
        <v>3.6892040073767634</v>
      </c>
      <c r="Q36" s="2">
        <f t="shared" si="3"/>
        <v>-0.21681702636694411</v>
      </c>
      <c r="R36" s="2">
        <f t="shared" si="3"/>
        <v>-0.4762498130887704</v>
      </c>
      <c r="S36" s="2">
        <f t="shared" si="3"/>
        <v>4.2615760354882126E-2</v>
      </c>
      <c r="T36" s="2">
        <f t="shared" si="3"/>
        <v>-0.44135971689179088</v>
      </c>
      <c r="U36" s="2">
        <f t="shared" si="3"/>
        <v>-1.2714947914070678</v>
      </c>
      <c r="V36" s="2">
        <f t="shared" si="3"/>
        <v>0.3885261426506505</v>
      </c>
      <c r="W36" s="2">
        <f t="shared" si="3"/>
        <v>2.4921497283556799E-3</v>
      </c>
      <c r="X36" s="2">
        <f t="shared" si="3"/>
        <v>-0.12161690674375716</v>
      </c>
      <c r="Y36" s="3">
        <f t="shared" si="3"/>
        <v>0.12685042117330411</v>
      </c>
    </row>
    <row r="37" spans="1:25">
      <c r="A37">
        <f t="shared" si="4"/>
        <v>32</v>
      </c>
      <c r="B37">
        <v>0.34861300000000001</v>
      </c>
      <c r="C37">
        <v>-0.75816300000000003</v>
      </c>
      <c r="D37">
        <v>1.45539</v>
      </c>
      <c r="E37">
        <v>-8.7100000000000003E-4</v>
      </c>
      <c r="F37">
        <v>-1.921E-3</v>
      </c>
      <c r="G37">
        <v>1.7899999999999999E-4</v>
      </c>
      <c r="H37">
        <v>-1.727E-3</v>
      </c>
      <c r="I37">
        <v>-5.0220000000000004E-3</v>
      </c>
      <c r="J37">
        <v>1.5679999999999999E-3</v>
      </c>
      <c r="K37">
        <v>1.5999999999999999E-5</v>
      </c>
      <c r="L37">
        <v>-4.8200000000000001E-4</v>
      </c>
      <c r="M37">
        <v>5.1400000000000003E-4</v>
      </c>
      <c r="N37" s="1">
        <f t="shared" si="2"/>
        <v>0.86879579325125855</v>
      </c>
      <c r="O37" s="2">
        <f t="shared" si="2"/>
        <v>-1.8894557144993274</v>
      </c>
      <c r="P37" s="2">
        <f t="shared" si="2"/>
        <v>3.6270497931515724</v>
      </c>
      <c r="Q37" s="2">
        <f t="shared" si="3"/>
        <v>-0.2170662413397797</v>
      </c>
      <c r="R37" s="2">
        <f t="shared" si="3"/>
        <v>-0.47874196281712605</v>
      </c>
      <c r="S37" s="2">
        <f t="shared" si="3"/>
        <v>4.4609480137566666E-2</v>
      </c>
      <c r="T37" s="2">
        <f t="shared" si="3"/>
        <v>-0.43039425808702586</v>
      </c>
      <c r="U37" s="2">
        <f t="shared" si="3"/>
        <v>-1.2515575935802226</v>
      </c>
      <c r="V37" s="2">
        <f t="shared" si="3"/>
        <v>0.39076907740617056</v>
      </c>
      <c r="W37" s="2">
        <f t="shared" si="3"/>
        <v>3.9874395653690872E-3</v>
      </c>
      <c r="X37" s="2">
        <f t="shared" si="3"/>
        <v>-0.12012161690674376</v>
      </c>
      <c r="Y37" s="3">
        <f t="shared" si="3"/>
        <v>0.12809649603748194</v>
      </c>
    </row>
    <row r="38" spans="1:25">
      <c r="A38">
        <f t="shared" si="4"/>
        <v>33</v>
      </c>
      <c r="B38">
        <v>0.336453</v>
      </c>
      <c r="C38">
        <v>-0.76202899999999996</v>
      </c>
      <c r="D38">
        <v>1.4349400000000001</v>
      </c>
      <c r="E38">
        <v>-8.7100000000000003E-4</v>
      </c>
      <c r="F38">
        <v>-1.9300000000000001E-3</v>
      </c>
      <c r="G38">
        <v>1.8799999999999999E-4</v>
      </c>
      <c r="H38">
        <v>-1.6869999999999999E-3</v>
      </c>
      <c r="I38">
        <v>-4.9509999999999997E-3</v>
      </c>
      <c r="J38">
        <v>1.5770000000000001E-3</v>
      </c>
      <c r="K38">
        <v>2.0999999999999999E-5</v>
      </c>
      <c r="L38">
        <v>-4.7699999999999999E-4</v>
      </c>
      <c r="M38">
        <v>5.1999999999999995E-4</v>
      </c>
      <c r="N38" s="1">
        <f t="shared" si="2"/>
        <v>0.83849125255445356</v>
      </c>
      <c r="O38" s="2">
        <f t="shared" si="2"/>
        <v>-1.8990903653491502</v>
      </c>
      <c r="P38" s="2">
        <f t="shared" si="2"/>
        <v>3.5760853312066994</v>
      </c>
      <c r="Q38" s="2">
        <f t="shared" si="3"/>
        <v>-0.2170662413397797</v>
      </c>
      <c r="R38" s="2">
        <f t="shared" si="3"/>
        <v>-0.48098489757264618</v>
      </c>
      <c r="S38" s="2">
        <f t="shared" si="3"/>
        <v>4.6852414893086773E-2</v>
      </c>
      <c r="T38" s="2">
        <f t="shared" si="3"/>
        <v>-0.42042565917360314</v>
      </c>
      <c r="U38" s="2">
        <f t="shared" si="3"/>
        <v>-1.2338633305088971</v>
      </c>
      <c r="V38" s="2">
        <f t="shared" si="3"/>
        <v>0.39301201216169068</v>
      </c>
      <c r="W38" s="2">
        <f t="shared" si="3"/>
        <v>5.2335144295469274E-3</v>
      </c>
      <c r="X38" s="2">
        <f t="shared" si="3"/>
        <v>-0.11887554204256592</v>
      </c>
      <c r="Y38" s="3">
        <f t="shared" si="3"/>
        <v>0.12959178587449535</v>
      </c>
    </row>
    <row r="39" spans="1:25">
      <c r="A39">
        <f t="shared" si="4"/>
        <v>34</v>
      </c>
      <c r="B39">
        <v>0.32557700000000001</v>
      </c>
      <c r="C39">
        <v>-0.76745399999999997</v>
      </c>
      <c r="D39">
        <v>1.4186099999999999</v>
      </c>
      <c r="E39">
        <v>-8.7100000000000003E-4</v>
      </c>
      <c r="F39">
        <v>-1.9380000000000001E-3</v>
      </c>
      <c r="G39">
        <v>1.9699999999999999E-4</v>
      </c>
      <c r="H39">
        <v>-1.652E-3</v>
      </c>
      <c r="I39">
        <v>-4.8910000000000004E-3</v>
      </c>
      <c r="J39">
        <v>1.586E-3</v>
      </c>
      <c r="K39">
        <v>2.5999999999999998E-5</v>
      </c>
      <c r="L39">
        <v>-4.7399999999999997E-4</v>
      </c>
      <c r="M39">
        <v>5.2599999999999999E-4</v>
      </c>
      <c r="N39" s="1">
        <f t="shared" si="2"/>
        <v>0.8113866321088572</v>
      </c>
      <c r="O39" s="2">
        <f t="shared" si="2"/>
        <v>-1.9126102776254796</v>
      </c>
      <c r="P39" s="2">
        <f t="shared" si="2"/>
        <v>3.5353885261426505</v>
      </c>
      <c r="Q39" s="2">
        <f t="shared" si="3"/>
        <v>-0.2170662413397797</v>
      </c>
      <c r="R39" s="2">
        <f t="shared" si="3"/>
        <v>-0.48297861735533071</v>
      </c>
      <c r="S39" s="2">
        <f t="shared" si="3"/>
        <v>4.9095349648606887E-2</v>
      </c>
      <c r="T39" s="2">
        <f t="shared" si="3"/>
        <v>-0.4117031351243583</v>
      </c>
      <c r="U39" s="2">
        <f t="shared" si="3"/>
        <v>-1.2189104321387629</v>
      </c>
      <c r="V39" s="2">
        <f t="shared" si="3"/>
        <v>0.3952549469172108</v>
      </c>
      <c r="W39" s="2">
        <f t="shared" si="3"/>
        <v>6.4795892937247667E-3</v>
      </c>
      <c r="X39" s="2">
        <f t="shared" si="3"/>
        <v>-0.11812789712405922</v>
      </c>
      <c r="Y39" s="3">
        <f t="shared" si="3"/>
        <v>0.13108707571150877</v>
      </c>
    </row>
    <row r="40" spans="1:25">
      <c r="A40">
        <f t="shared" si="4"/>
        <v>35</v>
      </c>
      <c r="B40">
        <v>0.31593300000000002</v>
      </c>
      <c r="C40">
        <v>-0.77415500000000004</v>
      </c>
      <c r="D40">
        <v>1.40602</v>
      </c>
      <c r="E40">
        <v>-8.7100000000000003E-4</v>
      </c>
      <c r="F40">
        <v>-1.9469999999999999E-3</v>
      </c>
      <c r="G40">
        <v>2.0599999999999999E-4</v>
      </c>
      <c r="H40">
        <v>-1.6199999999999999E-3</v>
      </c>
      <c r="I40">
        <v>-4.8380000000000003E-3</v>
      </c>
      <c r="J40">
        <v>1.5969999999999999E-3</v>
      </c>
      <c r="K40">
        <v>3.0000000000000001E-5</v>
      </c>
      <c r="L40">
        <v>-4.73E-4</v>
      </c>
      <c r="M40">
        <v>5.3300000000000005E-4</v>
      </c>
      <c r="N40" s="1">
        <f t="shared" si="2"/>
        <v>0.78735234012859501</v>
      </c>
      <c r="O40" s="2">
        <f t="shared" si="2"/>
        <v>-1.9293101729551914</v>
      </c>
      <c r="P40" s="2">
        <f t="shared" si="2"/>
        <v>3.504012361062653</v>
      </c>
      <c r="Q40" s="2">
        <f t="shared" si="3"/>
        <v>-0.2170662413397797</v>
      </c>
      <c r="R40" s="2">
        <f t="shared" si="3"/>
        <v>-0.48522155211085083</v>
      </c>
      <c r="S40" s="2">
        <f t="shared" si="3"/>
        <v>5.1338284404127001E-2</v>
      </c>
      <c r="T40" s="2">
        <f t="shared" si="3"/>
        <v>-0.40372825599362006</v>
      </c>
      <c r="U40" s="2">
        <f t="shared" si="3"/>
        <v>-1.2057020385784778</v>
      </c>
      <c r="V40" s="2">
        <f t="shared" si="3"/>
        <v>0.39799631161840199</v>
      </c>
      <c r="W40" s="2">
        <f t="shared" si="3"/>
        <v>7.4764491850670394E-3</v>
      </c>
      <c r="X40" s="2">
        <f t="shared" si="3"/>
        <v>-0.11787868215122366</v>
      </c>
      <c r="Y40" s="3">
        <f t="shared" si="3"/>
        <v>0.13283158052135774</v>
      </c>
    </row>
    <row r="41" spans="1:25">
      <c r="A41">
        <f t="shared" si="4"/>
        <v>36</v>
      </c>
      <c r="B41">
        <v>0.30733700000000003</v>
      </c>
      <c r="C41">
        <v>-0.78197899999999998</v>
      </c>
      <c r="D41">
        <v>1.3966499999999999</v>
      </c>
      <c r="E41">
        <v>-8.7000000000000001E-4</v>
      </c>
      <c r="F41">
        <v>-1.9550000000000001E-3</v>
      </c>
      <c r="G41">
        <v>2.1499999999999999E-4</v>
      </c>
      <c r="H41">
        <v>-1.5920000000000001E-3</v>
      </c>
      <c r="I41">
        <v>-4.7939999999999997E-3</v>
      </c>
      <c r="J41">
        <v>1.6100000000000001E-3</v>
      </c>
      <c r="K41">
        <v>3.4E-5</v>
      </c>
      <c r="L41">
        <v>-4.7199999999999998E-4</v>
      </c>
      <c r="M41">
        <v>5.3899999999999998E-4</v>
      </c>
      <c r="N41" s="1">
        <f t="shared" si="2"/>
        <v>0.7659298210636496</v>
      </c>
      <c r="O41" s="2">
        <f t="shared" si="2"/>
        <v>-1.9488087524298461</v>
      </c>
      <c r="P41" s="2">
        <f t="shared" si="2"/>
        <v>3.4806609181079597</v>
      </c>
      <c r="Q41" s="2">
        <f t="shared" si="3"/>
        <v>-0.21681702636694411</v>
      </c>
      <c r="R41" s="2">
        <f t="shared" si="3"/>
        <v>-0.48721527189353542</v>
      </c>
      <c r="S41" s="2">
        <f t="shared" si="3"/>
        <v>5.3581219159647107E-2</v>
      </c>
      <c r="T41" s="2">
        <f t="shared" si="3"/>
        <v>-0.39675023675422422</v>
      </c>
      <c r="U41" s="2">
        <f t="shared" si="3"/>
        <v>-1.1947365797737126</v>
      </c>
      <c r="V41" s="2">
        <f t="shared" si="3"/>
        <v>0.40123610626526446</v>
      </c>
      <c r="W41" s="2">
        <f t="shared" si="3"/>
        <v>8.4733090764093112E-3</v>
      </c>
      <c r="X41" s="2">
        <f t="shared" si="3"/>
        <v>-0.11762946717838808</v>
      </c>
      <c r="Y41" s="3">
        <f t="shared" si="3"/>
        <v>0.13432687035837113</v>
      </c>
    </row>
    <row r="42" spans="1:25">
      <c r="A42">
        <f t="shared" si="4"/>
        <v>37</v>
      </c>
      <c r="B42">
        <v>0.29961599999999999</v>
      </c>
      <c r="C42">
        <v>-0.79077600000000003</v>
      </c>
      <c r="D42">
        <v>1.39001</v>
      </c>
      <c r="E42">
        <v>-8.7000000000000001E-4</v>
      </c>
      <c r="F42">
        <v>-1.9629999999999999E-3</v>
      </c>
      <c r="G42">
        <v>2.24E-4</v>
      </c>
      <c r="H42">
        <v>-1.567E-3</v>
      </c>
      <c r="I42">
        <v>-4.7569999999999999E-3</v>
      </c>
      <c r="J42">
        <v>1.624E-3</v>
      </c>
      <c r="K42">
        <v>3.6999999999999998E-5</v>
      </c>
      <c r="L42">
        <v>-4.73E-4</v>
      </c>
      <c r="M42">
        <v>5.4600000000000004E-4</v>
      </c>
      <c r="N42" s="1">
        <f t="shared" si="2"/>
        <v>0.74668793301101533</v>
      </c>
      <c r="O42" s="2">
        <f t="shared" si="2"/>
        <v>-1.9707321935901911</v>
      </c>
      <c r="P42" s="2">
        <f t="shared" si="2"/>
        <v>3.4641130439116781</v>
      </c>
      <c r="Q42" s="2">
        <f t="shared" si="3"/>
        <v>-0.21681702636694411</v>
      </c>
      <c r="R42" s="2">
        <f t="shared" si="3"/>
        <v>-0.48920899167621995</v>
      </c>
      <c r="S42" s="2">
        <f t="shared" si="3"/>
        <v>5.5824153915167228E-2</v>
      </c>
      <c r="T42" s="2">
        <f t="shared" si="3"/>
        <v>-0.39051986243333503</v>
      </c>
      <c r="U42" s="2">
        <f t="shared" si="3"/>
        <v>-1.1855156257787969</v>
      </c>
      <c r="V42" s="2">
        <f t="shared" si="3"/>
        <v>0.40472511588496235</v>
      </c>
      <c r="W42" s="2">
        <f t="shared" si="3"/>
        <v>9.2209539949160146E-3</v>
      </c>
      <c r="X42" s="2">
        <f t="shared" si="3"/>
        <v>-0.11787868215122366</v>
      </c>
      <c r="Y42" s="3">
        <f t="shared" si="3"/>
        <v>0.13607137516822013</v>
      </c>
    </row>
    <row r="43" spans="1:25">
      <c r="A43">
        <f t="shared" si="4"/>
        <v>38</v>
      </c>
      <c r="B43">
        <v>0.29268899999999998</v>
      </c>
      <c r="C43">
        <v>-0.80033200000000004</v>
      </c>
      <c r="D43">
        <v>1.38571</v>
      </c>
      <c r="E43">
        <v>-8.6899999999999998E-4</v>
      </c>
      <c r="F43">
        <v>-1.9710000000000001E-3</v>
      </c>
      <c r="G43">
        <v>2.33E-4</v>
      </c>
      <c r="H43">
        <v>-1.544E-3</v>
      </c>
      <c r="I43">
        <v>-4.7260000000000002E-3</v>
      </c>
      <c r="J43">
        <v>1.639E-3</v>
      </c>
      <c r="K43">
        <v>4.0000000000000003E-5</v>
      </c>
      <c r="L43">
        <v>-4.7399999999999997E-4</v>
      </c>
      <c r="M43">
        <v>5.53E-4</v>
      </c>
      <c r="N43" s="1">
        <f t="shared" si="2"/>
        <v>0.72942481184269548</v>
      </c>
      <c r="O43" s="2">
        <f t="shared" si="2"/>
        <v>-1.9945471763943579</v>
      </c>
      <c r="P43" s="2">
        <f t="shared" si="2"/>
        <v>3.4533968000797488</v>
      </c>
      <c r="Q43" s="2">
        <f t="shared" si="3"/>
        <v>-0.21656781139410858</v>
      </c>
      <c r="R43" s="2">
        <f t="shared" si="3"/>
        <v>-0.49120271145890448</v>
      </c>
      <c r="S43" s="2">
        <f t="shared" si="3"/>
        <v>5.8067088670687342E-2</v>
      </c>
      <c r="T43" s="2">
        <f t="shared" si="3"/>
        <v>-0.38478791805811696</v>
      </c>
      <c r="U43" s="2">
        <f t="shared" si="3"/>
        <v>-1.1777899616208942</v>
      </c>
      <c r="V43" s="2">
        <f t="shared" si="3"/>
        <v>0.40846334047749594</v>
      </c>
      <c r="W43" s="2">
        <f t="shared" si="3"/>
        <v>9.9685989134227198E-3</v>
      </c>
      <c r="X43" s="2">
        <f t="shared" si="3"/>
        <v>-0.11812789712405922</v>
      </c>
      <c r="Y43" s="3">
        <f t="shared" si="3"/>
        <v>0.1378158799780691</v>
      </c>
    </row>
    <row r="44" spans="1:25">
      <c r="A44">
        <f t="shared" si="4"/>
        <v>39</v>
      </c>
      <c r="B44">
        <v>0.28649799999999997</v>
      </c>
      <c r="C44">
        <v>-0.81043100000000001</v>
      </c>
      <c r="D44">
        <v>1.3834299999999999</v>
      </c>
      <c r="E44">
        <v>-8.6799999999999996E-4</v>
      </c>
      <c r="F44">
        <v>-1.9789999999999999E-3</v>
      </c>
      <c r="G44">
        <v>2.42E-4</v>
      </c>
      <c r="H44">
        <v>-1.523E-3</v>
      </c>
      <c r="I44">
        <v>-4.7019999999999996E-3</v>
      </c>
      <c r="J44">
        <v>1.6559999999999999E-3</v>
      </c>
      <c r="K44">
        <v>4.1999999999999998E-5</v>
      </c>
      <c r="L44">
        <v>-4.75E-4</v>
      </c>
      <c r="M44">
        <v>5.5900000000000004E-4</v>
      </c>
      <c r="N44" s="1">
        <f t="shared" si="2"/>
        <v>0.71399591287444542</v>
      </c>
      <c r="O44" s="2">
        <f t="shared" si="2"/>
        <v>-2.0197153965010219</v>
      </c>
      <c r="P44" s="2">
        <f t="shared" si="2"/>
        <v>3.4477146986990976</v>
      </c>
      <c r="Q44" s="2">
        <f t="shared" si="3"/>
        <v>-0.21631859642127302</v>
      </c>
      <c r="R44" s="2">
        <f t="shared" si="3"/>
        <v>-0.49319643124158902</v>
      </c>
      <c r="S44" s="2">
        <f t="shared" si="3"/>
        <v>6.0310023426207449E-2</v>
      </c>
      <c r="T44" s="2">
        <f t="shared" si="3"/>
        <v>-0.37955440362857001</v>
      </c>
      <c r="U44" s="2">
        <f t="shared" si="3"/>
        <v>-1.1718088022728406</v>
      </c>
      <c r="V44" s="2">
        <f t="shared" si="3"/>
        <v>0.41269999501570054</v>
      </c>
      <c r="W44" s="2">
        <f t="shared" si="3"/>
        <v>1.0467028859093855E-2</v>
      </c>
      <c r="X44" s="2">
        <f t="shared" si="3"/>
        <v>-0.11837711209689479</v>
      </c>
      <c r="Y44" s="3">
        <f t="shared" si="3"/>
        <v>0.13931116981508251</v>
      </c>
    </row>
    <row r="45" spans="1:25">
      <c r="A45">
        <f t="shared" si="4"/>
        <v>40</v>
      </c>
      <c r="B45">
        <v>0.28095599999999998</v>
      </c>
      <c r="C45">
        <v>-0.820913</v>
      </c>
      <c r="D45">
        <v>1.3828199999999999</v>
      </c>
      <c r="E45">
        <v>-8.6799999999999996E-4</v>
      </c>
      <c r="F45">
        <v>-1.9870000000000001E-3</v>
      </c>
      <c r="G45">
        <v>2.52E-4</v>
      </c>
      <c r="H45">
        <v>-1.505E-3</v>
      </c>
      <c r="I45">
        <v>-4.6829999999999997E-3</v>
      </c>
      <c r="J45">
        <v>1.6739999999999999E-3</v>
      </c>
      <c r="K45">
        <v>4.3999999999999999E-5</v>
      </c>
      <c r="L45">
        <v>-4.7699999999999999E-4</v>
      </c>
      <c r="M45">
        <v>5.6499999999999996E-4</v>
      </c>
      <c r="N45" s="1">
        <f t="shared" si="2"/>
        <v>0.70018441907989826</v>
      </c>
      <c r="O45" s="2">
        <f t="shared" si="2"/>
        <v>-2.045838109953646</v>
      </c>
      <c r="P45" s="2">
        <f t="shared" si="2"/>
        <v>3.4461944873648007</v>
      </c>
      <c r="Q45" s="2">
        <f t="shared" si="3"/>
        <v>-0.21631859642127302</v>
      </c>
      <c r="R45" s="2">
        <f t="shared" si="3"/>
        <v>-0.49519015102427361</v>
      </c>
      <c r="S45" s="2">
        <f t="shared" si="3"/>
        <v>6.2802173154563129E-2</v>
      </c>
      <c r="T45" s="2">
        <f t="shared" si="3"/>
        <v>-0.37506853411752977</v>
      </c>
      <c r="U45" s="2">
        <f t="shared" si="3"/>
        <v>-1.1670737177889647</v>
      </c>
      <c r="V45" s="2">
        <f t="shared" si="3"/>
        <v>0.41718586452674078</v>
      </c>
      <c r="W45" s="2">
        <f t="shared" si="3"/>
        <v>1.0965458804764992E-2</v>
      </c>
      <c r="X45" s="2">
        <f t="shared" si="3"/>
        <v>-0.11887554204256592</v>
      </c>
      <c r="Y45" s="3">
        <f t="shared" si="3"/>
        <v>0.1408064596520959</v>
      </c>
    </row>
    <row r="46" spans="1:25">
      <c r="A46">
        <f t="shared" si="4"/>
        <v>41</v>
      </c>
      <c r="B46">
        <v>0.27597500000000003</v>
      </c>
      <c r="C46">
        <v>-0.83165</v>
      </c>
      <c r="D46">
        <v>1.3835999999999999</v>
      </c>
      <c r="E46">
        <v>-8.6700000000000004E-4</v>
      </c>
      <c r="F46">
        <v>-1.9949999999999998E-3</v>
      </c>
      <c r="G46">
        <v>2.61E-4</v>
      </c>
      <c r="H46">
        <v>-1.488E-3</v>
      </c>
      <c r="I46">
        <v>-4.6699999999999997E-3</v>
      </c>
      <c r="J46">
        <v>1.694E-3</v>
      </c>
      <c r="K46">
        <v>4.6E-5</v>
      </c>
      <c r="L46">
        <v>-4.7899999999999999E-4</v>
      </c>
      <c r="M46">
        <v>5.71E-4</v>
      </c>
      <c r="N46" s="1">
        <f t="shared" si="2"/>
        <v>0.68777102128295875</v>
      </c>
      <c r="O46" s="2">
        <f t="shared" si="2"/>
        <v>-2.0725963215870009</v>
      </c>
      <c r="P46" s="2">
        <f t="shared" si="2"/>
        <v>3.4481383641529182</v>
      </c>
      <c r="Q46" s="2">
        <f t="shared" si="3"/>
        <v>-0.21606938144843743</v>
      </c>
      <c r="R46" s="2">
        <f t="shared" si="3"/>
        <v>-0.49718387080695808</v>
      </c>
      <c r="S46" s="2">
        <f t="shared" si="3"/>
        <v>6.504510791008325E-2</v>
      </c>
      <c r="T46" s="2">
        <f t="shared" si="3"/>
        <v>-0.37083187957932512</v>
      </c>
      <c r="U46" s="2">
        <f t="shared" si="3"/>
        <v>-1.1638339231421024</v>
      </c>
      <c r="V46" s="2">
        <f t="shared" si="3"/>
        <v>0.42217016398345214</v>
      </c>
      <c r="W46" s="2">
        <f t="shared" si="3"/>
        <v>1.1463888750436127E-2</v>
      </c>
      <c r="X46" s="2">
        <f t="shared" si="3"/>
        <v>-0.11937397198823706</v>
      </c>
      <c r="Y46" s="3">
        <f t="shared" si="3"/>
        <v>0.14230174948910931</v>
      </c>
    </row>
    <row r="47" spans="1:25">
      <c r="A47">
        <f t="shared" si="4"/>
        <v>42</v>
      </c>
      <c r="B47">
        <v>0.27149299999999998</v>
      </c>
      <c r="C47">
        <v>-0.84251600000000004</v>
      </c>
      <c r="D47">
        <v>1.3855</v>
      </c>
      <c r="E47">
        <v>-8.6600000000000002E-4</v>
      </c>
      <c r="F47">
        <v>-2.003E-3</v>
      </c>
      <c r="G47">
        <v>2.7099999999999997E-4</v>
      </c>
      <c r="H47">
        <v>-1.4729999999999999E-3</v>
      </c>
      <c r="I47">
        <v>-4.6600000000000001E-3</v>
      </c>
      <c r="J47">
        <v>1.7149999999999999E-3</v>
      </c>
      <c r="K47">
        <v>4.8000000000000001E-5</v>
      </c>
      <c r="L47">
        <v>-4.8099999999999998E-4</v>
      </c>
      <c r="M47">
        <v>5.7700000000000004E-4</v>
      </c>
      <c r="N47" s="1">
        <f t="shared" si="2"/>
        <v>0.67660120620046849</v>
      </c>
      <c r="O47" s="2">
        <f t="shared" si="2"/>
        <v>-2.099676020535314</v>
      </c>
      <c r="P47" s="2">
        <f t="shared" si="2"/>
        <v>3.4528734486367942</v>
      </c>
      <c r="Q47" s="2">
        <f t="shared" si="3"/>
        <v>-0.21582016647560184</v>
      </c>
      <c r="R47" s="2">
        <f t="shared" si="3"/>
        <v>-0.49917759058964267</v>
      </c>
      <c r="S47" s="2">
        <f t="shared" si="3"/>
        <v>6.7537257638438916E-2</v>
      </c>
      <c r="T47" s="2">
        <f t="shared" si="3"/>
        <v>-0.36709365498679158</v>
      </c>
      <c r="U47" s="2">
        <f t="shared" si="3"/>
        <v>-1.1613417734137468</v>
      </c>
      <c r="V47" s="2">
        <f t="shared" si="3"/>
        <v>0.42740367841299903</v>
      </c>
      <c r="W47" s="2">
        <f t="shared" ref="W47:Y65" si="5">100*K47*$Q$3</f>
        <v>1.1962318696107263E-2</v>
      </c>
      <c r="X47" s="2">
        <f t="shared" si="5"/>
        <v>-0.11987240193390819</v>
      </c>
      <c r="Y47" s="3">
        <f t="shared" si="5"/>
        <v>0.14379703932612273</v>
      </c>
    </row>
    <row r="48" spans="1:25">
      <c r="A48">
        <f t="shared" si="4"/>
        <v>43</v>
      </c>
      <c r="B48">
        <v>0.26746399999999998</v>
      </c>
      <c r="C48">
        <v>-0.85339799999999999</v>
      </c>
      <c r="D48">
        <v>1.3883300000000001</v>
      </c>
      <c r="E48">
        <v>-8.6499999999999999E-4</v>
      </c>
      <c r="F48">
        <v>-2.0110000000000002E-3</v>
      </c>
      <c r="G48">
        <v>2.81E-4</v>
      </c>
      <c r="H48">
        <v>-1.459E-3</v>
      </c>
      <c r="I48">
        <v>-4.6550000000000003E-3</v>
      </c>
      <c r="J48">
        <v>1.737E-3</v>
      </c>
      <c r="K48">
        <v>5.0000000000000002E-5</v>
      </c>
      <c r="L48">
        <v>-4.8299999999999998E-4</v>
      </c>
      <c r="M48">
        <v>5.8200000000000005E-4</v>
      </c>
      <c r="N48" s="1">
        <f t="shared" si="2"/>
        <v>0.6665603349449235</v>
      </c>
      <c r="O48" s="2">
        <f t="shared" si="2"/>
        <v>-2.1267955938792804</v>
      </c>
      <c r="P48" s="2">
        <f t="shared" si="2"/>
        <v>3.4599262323680411</v>
      </c>
      <c r="Q48" s="2">
        <f t="shared" ref="Q48:V65" si="6">100*E48*$Q$3</f>
        <v>-0.21557095150276628</v>
      </c>
      <c r="R48" s="2">
        <f t="shared" si="6"/>
        <v>-0.50117131037232732</v>
      </c>
      <c r="S48" s="2">
        <f t="shared" si="6"/>
        <v>7.0029407366794597E-2</v>
      </c>
      <c r="T48" s="2">
        <f t="shared" si="6"/>
        <v>-0.36360464536709369</v>
      </c>
      <c r="U48" s="2">
        <f t="shared" si="6"/>
        <v>-1.160095698549569</v>
      </c>
      <c r="V48" s="2">
        <f t="shared" si="6"/>
        <v>0.43288640781538157</v>
      </c>
      <c r="W48" s="2">
        <f t="shared" si="5"/>
        <v>1.2460748641778398E-2</v>
      </c>
      <c r="X48" s="2">
        <f t="shared" si="5"/>
        <v>-0.12037083187957932</v>
      </c>
      <c r="Y48" s="3">
        <f t="shared" si="5"/>
        <v>0.14504311419030055</v>
      </c>
    </row>
    <row r="49" spans="1:25">
      <c r="A49">
        <f t="shared" si="4"/>
        <v>44</v>
      </c>
      <c r="B49">
        <v>0.26383600000000001</v>
      </c>
      <c r="C49">
        <v>-0.86420699999999995</v>
      </c>
      <c r="D49">
        <v>1.39188</v>
      </c>
      <c r="E49">
        <v>-8.6399999999999997E-4</v>
      </c>
      <c r="F49">
        <v>-2.019E-3</v>
      </c>
      <c r="G49">
        <v>2.9100000000000003E-4</v>
      </c>
      <c r="H49">
        <v>-1.4469999999999999E-3</v>
      </c>
      <c r="I49">
        <v>-4.6540000000000002E-3</v>
      </c>
      <c r="J49">
        <v>1.7600000000000001E-3</v>
      </c>
      <c r="K49">
        <v>5.1E-5</v>
      </c>
      <c r="L49">
        <v>-4.8500000000000003E-4</v>
      </c>
      <c r="M49">
        <v>5.8600000000000004E-4</v>
      </c>
      <c r="N49" s="1">
        <f t="shared" si="2"/>
        <v>0.65751881573044912</v>
      </c>
      <c r="O49" s="2">
        <f t="shared" si="2"/>
        <v>-2.1537332402930769</v>
      </c>
      <c r="P49" s="2">
        <f t="shared" si="2"/>
        <v>3.4687733639037033</v>
      </c>
      <c r="Q49" s="2">
        <f t="shared" si="6"/>
        <v>-0.2153217365299307</v>
      </c>
      <c r="R49" s="2">
        <f t="shared" si="6"/>
        <v>-0.50316503015501168</v>
      </c>
      <c r="S49" s="2">
        <f t="shared" si="6"/>
        <v>7.2521557095150277E-2</v>
      </c>
      <c r="T49" s="2">
        <f t="shared" si="6"/>
        <v>-0.36061406569306687</v>
      </c>
      <c r="U49" s="2">
        <f t="shared" si="6"/>
        <v>-1.1598464835767335</v>
      </c>
      <c r="V49" s="2">
        <f t="shared" si="6"/>
        <v>0.43861835219059969</v>
      </c>
      <c r="W49" s="2">
        <f t="shared" si="5"/>
        <v>1.2709963614613967E-2</v>
      </c>
      <c r="X49" s="2">
        <f t="shared" si="5"/>
        <v>-0.12086926182525047</v>
      </c>
      <c r="Y49" s="3">
        <f t="shared" si="5"/>
        <v>0.14603997408164285</v>
      </c>
    </row>
    <row r="50" spans="1:25">
      <c r="A50">
        <f t="shared" si="4"/>
        <v>45</v>
      </c>
      <c r="B50">
        <v>0.26056299999999999</v>
      </c>
      <c r="C50">
        <v>-0.87487800000000004</v>
      </c>
      <c r="D50">
        <v>1.3959999999999999</v>
      </c>
      <c r="E50">
        <v>-8.6300000000000005E-4</v>
      </c>
      <c r="F50">
        <v>-2.0270000000000002E-3</v>
      </c>
      <c r="G50">
        <v>3.0200000000000002E-4</v>
      </c>
      <c r="H50">
        <v>-1.4350000000000001E-3</v>
      </c>
      <c r="I50">
        <v>-4.6560000000000004E-3</v>
      </c>
      <c r="J50">
        <v>1.7849999999999999E-3</v>
      </c>
      <c r="K50">
        <v>5.1999999999999997E-5</v>
      </c>
      <c r="L50">
        <v>-4.86E-4</v>
      </c>
      <c r="M50">
        <v>5.9100000000000005E-4</v>
      </c>
      <c r="N50" s="1">
        <f t="shared" si="2"/>
        <v>0.64936200966954094</v>
      </c>
      <c r="O50" s="2">
        <f t="shared" si="2"/>
        <v>-2.1803269700443604</v>
      </c>
      <c r="P50" s="2">
        <f t="shared" si="2"/>
        <v>3.4790410207845288</v>
      </c>
      <c r="Q50" s="2">
        <f t="shared" si="6"/>
        <v>-0.21507252155709516</v>
      </c>
      <c r="R50" s="2">
        <f t="shared" si="6"/>
        <v>-0.50515874993769627</v>
      </c>
      <c r="S50" s="2">
        <f t="shared" si="6"/>
        <v>7.5262921796341531E-2</v>
      </c>
      <c r="T50" s="2">
        <f t="shared" si="6"/>
        <v>-0.35762348601904009</v>
      </c>
      <c r="U50" s="2">
        <f t="shared" si="6"/>
        <v>-1.1603449135224044</v>
      </c>
      <c r="V50" s="2">
        <f t="shared" si="6"/>
        <v>0.44484872651148882</v>
      </c>
      <c r="W50" s="2">
        <f t="shared" si="5"/>
        <v>1.2959178587449533E-2</v>
      </c>
      <c r="X50" s="2">
        <f t="shared" si="5"/>
        <v>-0.12111847679808603</v>
      </c>
      <c r="Y50" s="3">
        <f t="shared" si="5"/>
        <v>0.14728604894582067</v>
      </c>
    </row>
    <row r="51" spans="1:25">
      <c r="A51">
        <f t="shared" si="4"/>
        <v>46</v>
      </c>
      <c r="B51">
        <v>0.257604</v>
      </c>
      <c r="C51">
        <v>-0.88535600000000003</v>
      </c>
      <c r="D51">
        <v>1.4005700000000001</v>
      </c>
      <c r="E51">
        <v>-8.6200000000000003E-4</v>
      </c>
      <c r="F51">
        <v>-2.036E-3</v>
      </c>
      <c r="G51">
        <v>3.1300000000000002E-4</v>
      </c>
      <c r="H51">
        <v>-1.4250000000000001E-3</v>
      </c>
      <c r="I51">
        <v>-4.6600000000000001E-3</v>
      </c>
      <c r="J51">
        <v>1.81E-3</v>
      </c>
      <c r="K51">
        <v>5.3000000000000001E-5</v>
      </c>
      <c r="L51">
        <v>-4.8799999999999999E-4</v>
      </c>
      <c r="M51">
        <v>5.9400000000000002E-4</v>
      </c>
      <c r="N51" s="1">
        <f t="shared" si="2"/>
        <v>0.64198773862333647</v>
      </c>
      <c r="O51" s="2">
        <f t="shared" si="2"/>
        <v>-2.2064397148980714</v>
      </c>
      <c r="P51" s="2">
        <f t="shared" si="2"/>
        <v>3.4904301450431148</v>
      </c>
      <c r="Q51" s="2">
        <f t="shared" si="6"/>
        <v>-0.21482330658425958</v>
      </c>
      <c r="R51" s="2">
        <f t="shared" si="6"/>
        <v>-0.50740168469321645</v>
      </c>
      <c r="S51" s="2">
        <f t="shared" si="6"/>
        <v>7.8004286497532785E-2</v>
      </c>
      <c r="T51" s="2">
        <f t="shared" si="6"/>
        <v>-0.35513133629068439</v>
      </c>
      <c r="U51" s="2">
        <f t="shared" si="6"/>
        <v>-1.1613417734137468</v>
      </c>
      <c r="V51" s="2">
        <f t="shared" si="6"/>
        <v>0.45107910083237801</v>
      </c>
      <c r="W51" s="2">
        <f t="shared" si="5"/>
        <v>1.3208393560285102E-2</v>
      </c>
      <c r="X51" s="2">
        <f t="shared" si="5"/>
        <v>-0.12161690674375716</v>
      </c>
      <c r="Y51" s="3">
        <f t="shared" si="5"/>
        <v>0.14803369386432738</v>
      </c>
    </row>
    <row r="52" spans="1:25">
      <c r="A52">
        <f t="shared" si="4"/>
        <v>47</v>
      </c>
      <c r="B52">
        <v>0.25492700000000001</v>
      </c>
      <c r="C52">
        <v>-0.89559900000000003</v>
      </c>
      <c r="D52">
        <v>1.4054500000000001</v>
      </c>
      <c r="E52">
        <v>-8.5999999999999998E-4</v>
      </c>
      <c r="F52">
        <v>-2.0449999999999999E-3</v>
      </c>
      <c r="G52">
        <v>3.2400000000000001E-4</v>
      </c>
      <c r="H52">
        <v>-1.4159999999999999E-3</v>
      </c>
      <c r="I52">
        <v>-4.6670000000000001E-3</v>
      </c>
      <c r="J52">
        <v>1.836E-3</v>
      </c>
      <c r="K52">
        <v>5.3999999999999998E-5</v>
      </c>
      <c r="L52">
        <v>-4.8999999999999998E-4</v>
      </c>
      <c r="M52">
        <v>5.9800000000000001E-4</v>
      </c>
      <c r="N52" s="1">
        <f t="shared" si="2"/>
        <v>0.63531625380052836</v>
      </c>
      <c r="O52" s="2">
        <f t="shared" si="2"/>
        <v>-2.2319668045656185</v>
      </c>
      <c r="P52" s="2">
        <f t="shared" si="2"/>
        <v>3.5025918357174901</v>
      </c>
      <c r="Q52" s="2">
        <f t="shared" si="6"/>
        <v>-0.21432487663858843</v>
      </c>
      <c r="R52" s="2">
        <f t="shared" si="6"/>
        <v>-0.50964461944873651</v>
      </c>
      <c r="S52" s="2">
        <f t="shared" si="6"/>
        <v>8.0745651198724025E-2</v>
      </c>
      <c r="T52" s="2">
        <f t="shared" si="6"/>
        <v>-0.35288840153516426</v>
      </c>
      <c r="U52" s="2">
        <f t="shared" si="6"/>
        <v>-1.1630862782235958</v>
      </c>
      <c r="V52" s="2">
        <f t="shared" si="6"/>
        <v>0.45755869012610279</v>
      </c>
      <c r="W52" s="2">
        <f t="shared" si="5"/>
        <v>1.3457608533120669E-2</v>
      </c>
      <c r="X52" s="2">
        <f t="shared" si="5"/>
        <v>-0.12211533668942831</v>
      </c>
      <c r="Y52" s="3">
        <f t="shared" si="5"/>
        <v>0.14903055375566965</v>
      </c>
    </row>
    <row r="53" spans="1:25">
      <c r="A53">
        <f t="shared" si="4"/>
        <v>48</v>
      </c>
      <c r="B53">
        <v>0.2525</v>
      </c>
      <c r="C53">
        <v>-0.90557600000000005</v>
      </c>
      <c r="D53">
        <v>1.4105799999999999</v>
      </c>
      <c r="E53">
        <v>-8.5899999999999995E-4</v>
      </c>
      <c r="F53">
        <v>-2.0539999999999998E-3</v>
      </c>
      <c r="G53">
        <v>3.3500000000000001E-4</v>
      </c>
      <c r="H53">
        <v>-1.407E-3</v>
      </c>
      <c r="I53">
        <v>-4.6769999999999997E-3</v>
      </c>
      <c r="J53">
        <v>1.8630000000000001E-3</v>
      </c>
      <c r="K53">
        <v>5.5000000000000002E-5</v>
      </c>
      <c r="L53">
        <v>-4.9100000000000001E-4</v>
      </c>
      <c r="M53">
        <v>5.9999999999999995E-4</v>
      </c>
      <c r="N53" s="1">
        <f t="shared" si="2"/>
        <v>0.62926780640980917</v>
      </c>
      <c r="O53" s="2">
        <f t="shared" si="2"/>
        <v>-2.2568309824054231</v>
      </c>
      <c r="P53" s="2">
        <f t="shared" si="2"/>
        <v>3.5153765638239545</v>
      </c>
      <c r="Q53" s="2">
        <f t="shared" si="6"/>
        <v>-0.21407566166575287</v>
      </c>
      <c r="R53" s="2">
        <f t="shared" si="6"/>
        <v>-0.51188755420425658</v>
      </c>
      <c r="S53" s="2">
        <f t="shared" si="6"/>
        <v>8.3487015899915279E-2</v>
      </c>
      <c r="T53" s="2">
        <f t="shared" si="6"/>
        <v>-0.35064546677964409</v>
      </c>
      <c r="U53" s="2">
        <f t="shared" si="6"/>
        <v>-1.1655784279519512</v>
      </c>
      <c r="V53" s="2">
        <f t="shared" si="6"/>
        <v>0.4642874943926632</v>
      </c>
      <c r="W53" s="2">
        <f t="shared" si="5"/>
        <v>1.370682350595624E-2</v>
      </c>
      <c r="X53" s="2">
        <f t="shared" si="5"/>
        <v>-0.12236455166226387</v>
      </c>
      <c r="Y53" s="3">
        <f t="shared" si="5"/>
        <v>0.14952898370134077</v>
      </c>
    </row>
    <row r="54" spans="1:25">
      <c r="A54">
        <f t="shared" si="4"/>
        <v>49</v>
      </c>
      <c r="B54">
        <v>0.25029600000000002</v>
      </c>
      <c r="C54">
        <v>-0.91526600000000002</v>
      </c>
      <c r="D54">
        <v>1.4158599999999999</v>
      </c>
      <c r="E54">
        <v>-8.5800000000000004E-4</v>
      </c>
      <c r="F54">
        <v>-2.0630000000000002E-3</v>
      </c>
      <c r="G54">
        <v>3.4699999999999998E-4</v>
      </c>
      <c r="H54">
        <v>-1.3990000000000001E-3</v>
      </c>
      <c r="I54">
        <v>-4.6880000000000003E-3</v>
      </c>
      <c r="J54">
        <v>1.8910000000000001E-3</v>
      </c>
      <c r="K54">
        <v>5.5999999999999999E-5</v>
      </c>
      <c r="L54">
        <v>-4.9200000000000003E-4</v>
      </c>
      <c r="M54">
        <v>6.0300000000000002E-4</v>
      </c>
      <c r="N54" s="1">
        <f t="shared" si="2"/>
        <v>0.62377510840851325</v>
      </c>
      <c r="O54" s="2">
        <f t="shared" si="2"/>
        <v>-2.2809799132731898</v>
      </c>
      <c r="P54" s="2">
        <f t="shared" si="2"/>
        <v>3.5285351143896726</v>
      </c>
      <c r="Q54" s="2">
        <f t="shared" si="6"/>
        <v>-0.21382644669291731</v>
      </c>
      <c r="R54" s="2">
        <f t="shared" si="6"/>
        <v>-0.51413048895977675</v>
      </c>
      <c r="S54" s="2">
        <f t="shared" si="6"/>
        <v>8.6477595573942079E-2</v>
      </c>
      <c r="T54" s="2">
        <f t="shared" si="6"/>
        <v>-0.34865174699695961</v>
      </c>
      <c r="U54" s="2">
        <f t="shared" si="6"/>
        <v>-1.1683197926531428</v>
      </c>
      <c r="V54" s="2">
        <f t="shared" si="6"/>
        <v>0.4712655136320591</v>
      </c>
      <c r="W54" s="2">
        <f t="shared" si="5"/>
        <v>1.3956038478791807E-2</v>
      </c>
      <c r="X54" s="2">
        <f t="shared" si="5"/>
        <v>-0.12261376663509944</v>
      </c>
      <c r="Y54" s="3">
        <f t="shared" si="5"/>
        <v>0.15027662861984747</v>
      </c>
    </row>
    <row r="55" spans="1:25">
      <c r="A55">
        <f t="shared" si="4"/>
        <v>50</v>
      </c>
      <c r="B55">
        <v>0.24828900000000001</v>
      </c>
      <c r="C55">
        <v>-0.92465799999999998</v>
      </c>
      <c r="D55">
        <v>1.4212400000000001</v>
      </c>
      <c r="E55">
        <v>-8.5700000000000001E-4</v>
      </c>
      <c r="F55">
        <v>-2.0720000000000001E-3</v>
      </c>
      <c r="G55">
        <v>3.59E-4</v>
      </c>
      <c r="H55">
        <v>-1.392E-3</v>
      </c>
      <c r="I55">
        <v>-4.7019999999999996E-3</v>
      </c>
      <c r="J55">
        <v>1.918E-3</v>
      </c>
      <c r="K55">
        <v>5.5999999999999999E-5</v>
      </c>
      <c r="L55">
        <v>-4.9299999999999995E-4</v>
      </c>
      <c r="M55">
        <v>6.0499999999999996E-4</v>
      </c>
      <c r="N55" s="1">
        <f t="shared" si="2"/>
        <v>0.61877336390370341</v>
      </c>
      <c r="O55" s="2">
        <f t="shared" si="2"/>
        <v>-2.3043861835219062</v>
      </c>
      <c r="P55" s="2">
        <f t="shared" si="2"/>
        <v>3.5419428799282264</v>
      </c>
      <c r="Q55" s="2">
        <f t="shared" si="6"/>
        <v>-0.21357723172008175</v>
      </c>
      <c r="R55" s="2">
        <f t="shared" si="6"/>
        <v>-0.51637342371529682</v>
      </c>
      <c r="S55" s="2">
        <f t="shared" si="6"/>
        <v>8.9468175247968906E-2</v>
      </c>
      <c r="T55" s="2">
        <f t="shared" si="6"/>
        <v>-0.34690724218711061</v>
      </c>
      <c r="U55" s="2">
        <f t="shared" si="6"/>
        <v>-1.1718088022728406</v>
      </c>
      <c r="V55" s="2">
        <f t="shared" si="6"/>
        <v>0.47799431789861935</v>
      </c>
      <c r="W55" s="2">
        <f t="shared" si="5"/>
        <v>1.3956038478791807E-2</v>
      </c>
      <c r="X55" s="2">
        <f t="shared" si="5"/>
        <v>-0.122862981607935</v>
      </c>
      <c r="Y55" s="3">
        <f t="shared" si="5"/>
        <v>0.15077505856551862</v>
      </c>
    </row>
    <row r="56" spans="1:25">
      <c r="A56">
        <f t="shared" si="4"/>
        <v>51</v>
      </c>
      <c r="B56">
        <v>0.24645900000000001</v>
      </c>
      <c r="C56">
        <v>-0.93374599999999996</v>
      </c>
      <c r="D56">
        <v>1.42666</v>
      </c>
      <c r="E56">
        <v>-8.5499999999999997E-4</v>
      </c>
      <c r="F56">
        <v>-2.0820000000000001E-3</v>
      </c>
      <c r="G56">
        <v>3.7100000000000002E-4</v>
      </c>
      <c r="H56">
        <v>-1.3849999999999999E-3</v>
      </c>
      <c r="I56">
        <v>-4.7159999999999997E-3</v>
      </c>
      <c r="J56">
        <v>1.9469999999999999E-3</v>
      </c>
      <c r="K56">
        <v>5.7000000000000003E-5</v>
      </c>
      <c r="L56">
        <v>-4.9399999999999997E-4</v>
      </c>
      <c r="M56">
        <v>6.0700000000000001E-4</v>
      </c>
      <c r="N56" s="1">
        <f t="shared" si="2"/>
        <v>0.61421272990081255</v>
      </c>
      <c r="O56" s="2">
        <f t="shared" si="2"/>
        <v>-2.3270348402532024</v>
      </c>
      <c r="P56" s="2">
        <f t="shared" si="2"/>
        <v>3.5554503314559143</v>
      </c>
      <c r="Q56" s="2">
        <f t="shared" si="6"/>
        <v>-0.2130788017744106</v>
      </c>
      <c r="R56" s="2">
        <f t="shared" si="6"/>
        <v>-0.51886557344365247</v>
      </c>
      <c r="S56" s="2">
        <f t="shared" si="6"/>
        <v>9.245875492199572E-2</v>
      </c>
      <c r="T56" s="2">
        <f t="shared" si="6"/>
        <v>-0.34516273737726161</v>
      </c>
      <c r="U56" s="2">
        <f t="shared" si="6"/>
        <v>-1.1752978118925386</v>
      </c>
      <c r="V56" s="2">
        <f t="shared" si="6"/>
        <v>0.48522155211085083</v>
      </c>
      <c r="W56" s="2">
        <f t="shared" si="5"/>
        <v>1.4205253451627375E-2</v>
      </c>
      <c r="X56" s="2">
        <f t="shared" si="5"/>
        <v>-0.12311219658077058</v>
      </c>
      <c r="Y56" s="3">
        <f t="shared" si="5"/>
        <v>0.15127348851118977</v>
      </c>
    </row>
    <row r="57" spans="1:25">
      <c r="A57">
        <f t="shared" si="4"/>
        <v>52</v>
      </c>
      <c r="B57">
        <v>0.244786</v>
      </c>
      <c r="C57">
        <v>-0.94252800000000003</v>
      </c>
      <c r="D57">
        <v>1.4320999999999999</v>
      </c>
      <c r="E57">
        <v>-8.5400000000000005E-4</v>
      </c>
      <c r="F57">
        <v>-2.0920000000000001E-3</v>
      </c>
      <c r="G57">
        <v>3.8299999999999999E-4</v>
      </c>
      <c r="H57">
        <v>-1.379E-3</v>
      </c>
      <c r="I57">
        <v>-4.7320000000000001E-3</v>
      </c>
      <c r="J57">
        <v>1.9750000000000002E-3</v>
      </c>
      <c r="K57">
        <v>5.7000000000000003E-5</v>
      </c>
      <c r="L57">
        <v>-4.9399999999999997E-4</v>
      </c>
      <c r="M57">
        <v>6.0800000000000003E-4</v>
      </c>
      <c r="N57" s="1">
        <f t="shared" si="2"/>
        <v>0.61004336340527343</v>
      </c>
      <c r="O57" s="2">
        <f t="shared" si="2"/>
        <v>-2.3489208991676223</v>
      </c>
      <c r="P57" s="2">
        <f t="shared" si="2"/>
        <v>3.5690076259781689</v>
      </c>
      <c r="Q57" s="2">
        <f t="shared" si="6"/>
        <v>-0.21282958680157504</v>
      </c>
      <c r="R57" s="2">
        <f t="shared" si="6"/>
        <v>-0.52135772317200824</v>
      </c>
      <c r="S57" s="2">
        <f t="shared" si="6"/>
        <v>9.5449334596022534E-2</v>
      </c>
      <c r="T57" s="2">
        <f t="shared" si="6"/>
        <v>-0.34366744754024819</v>
      </c>
      <c r="U57" s="2">
        <f t="shared" si="6"/>
        <v>-1.1792852514579077</v>
      </c>
      <c r="V57" s="2">
        <f t="shared" si="6"/>
        <v>0.49219957135024678</v>
      </c>
      <c r="W57" s="2">
        <f t="shared" si="5"/>
        <v>1.4205253451627375E-2</v>
      </c>
      <c r="X57" s="2">
        <f t="shared" si="5"/>
        <v>-0.12311219658077058</v>
      </c>
      <c r="Y57" s="3">
        <f t="shared" si="5"/>
        <v>0.15152270348402536</v>
      </c>
    </row>
    <row r="58" spans="1:25">
      <c r="A58">
        <f t="shared" si="4"/>
        <v>53</v>
      </c>
      <c r="B58">
        <v>0.243252</v>
      </c>
      <c r="C58">
        <v>-0.95100899999999999</v>
      </c>
      <c r="D58">
        <v>1.4375100000000001</v>
      </c>
      <c r="E58">
        <v>-8.5300000000000003E-4</v>
      </c>
      <c r="F58">
        <v>-2.1020000000000001E-3</v>
      </c>
      <c r="G58">
        <v>3.9599999999999998E-4</v>
      </c>
      <c r="H58">
        <v>-1.3730000000000001E-3</v>
      </c>
      <c r="I58">
        <v>-4.7499999999999999E-3</v>
      </c>
      <c r="J58">
        <v>2.0040000000000001E-3</v>
      </c>
      <c r="K58">
        <v>5.8E-5</v>
      </c>
      <c r="L58">
        <v>-4.95E-4</v>
      </c>
      <c r="M58">
        <v>6.0999999999999997E-4</v>
      </c>
      <c r="N58" s="1">
        <f t="shared" si="2"/>
        <v>0.60622040572197577</v>
      </c>
      <c r="O58" s="2">
        <f t="shared" si="2"/>
        <v>-2.3700568210138067</v>
      </c>
      <c r="P58" s="2">
        <f t="shared" si="2"/>
        <v>3.5824901560085731</v>
      </c>
      <c r="Q58" s="2">
        <f t="shared" si="6"/>
        <v>-0.21258037182873948</v>
      </c>
      <c r="R58" s="2">
        <f t="shared" si="6"/>
        <v>-0.52384987290036389</v>
      </c>
      <c r="S58" s="2">
        <f t="shared" si="6"/>
        <v>9.8689129242884907E-2</v>
      </c>
      <c r="T58" s="2">
        <f t="shared" si="6"/>
        <v>-0.34217215770323484</v>
      </c>
      <c r="U58" s="2">
        <f t="shared" si="6"/>
        <v>-1.1837711209689479</v>
      </c>
      <c r="V58" s="2">
        <f t="shared" si="6"/>
        <v>0.49942680556247826</v>
      </c>
      <c r="W58" s="2">
        <f t="shared" si="5"/>
        <v>1.4454468424462942E-2</v>
      </c>
      <c r="X58" s="2">
        <f t="shared" si="5"/>
        <v>-0.12336141155360615</v>
      </c>
      <c r="Y58" s="3">
        <f t="shared" si="5"/>
        <v>0.15202113342969645</v>
      </c>
    </row>
    <row r="59" spans="1:25">
      <c r="A59">
        <f t="shared" si="4"/>
        <v>54</v>
      </c>
      <c r="B59">
        <v>0.241843</v>
      </c>
      <c r="C59">
        <v>-0.95919600000000005</v>
      </c>
      <c r="D59">
        <v>1.4428799999999999</v>
      </c>
      <c r="E59">
        <v>-8.5099999999999998E-4</v>
      </c>
      <c r="F59">
        <v>-2.1120000000000002E-3</v>
      </c>
      <c r="G59">
        <v>4.0900000000000002E-4</v>
      </c>
      <c r="H59">
        <v>-1.3669999999999999E-3</v>
      </c>
      <c r="I59">
        <v>-4.7679999999999997E-3</v>
      </c>
      <c r="J59">
        <v>2.0339999999999998E-3</v>
      </c>
      <c r="K59">
        <v>5.8E-5</v>
      </c>
      <c r="L59">
        <v>-4.95E-4</v>
      </c>
      <c r="M59">
        <v>6.0999999999999997E-4</v>
      </c>
      <c r="N59" s="1">
        <f t="shared" si="2"/>
        <v>0.60270896675472263</v>
      </c>
      <c r="O59" s="2">
        <f t="shared" si="2"/>
        <v>-2.3904600508398546</v>
      </c>
      <c r="P59" s="2">
        <f t="shared" si="2"/>
        <v>3.5958730000498429</v>
      </c>
      <c r="Q59" s="2">
        <f t="shared" si="6"/>
        <v>-0.21208194188306834</v>
      </c>
      <c r="R59" s="2">
        <f t="shared" si="6"/>
        <v>-0.52634202262871965</v>
      </c>
      <c r="S59" s="2">
        <f t="shared" si="6"/>
        <v>0.10192892388974729</v>
      </c>
      <c r="T59" s="2">
        <f t="shared" si="6"/>
        <v>-0.34067686786622137</v>
      </c>
      <c r="U59" s="2">
        <f t="shared" si="6"/>
        <v>-1.188256990479988</v>
      </c>
      <c r="V59" s="2">
        <f t="shared" si="6"/>
        <v>0.50690325474754516</v>
      </c>
      <c r="W59" s="2">
        <f t="shared" si="5"/>
        <v>1.4454468424462942E-2</v>
      </c>
      <c r="X59" s="2">
        <f t="shared" si="5"/>
        <v>-0.12336141155360615</v>
      </c>
      <c r="Y59" s="3">
        <f t="shared" si="5"/>
        <v>0.15202113342969645</v>
      </c>
    </row>
    <row r="60" spans="1:25">
      <c r="A60">
        <f t="shared" si="4"/>
        <v>55</v>
      </c>
      <c r="B60">
        <v>0.24054400000000001</v>
      </c>
      <c r="C60">
        <v>-0.96709699999999998</v>
      </c>
      <c r="D60">
        <v>1.4481900000000001</v>
      </c>
      <c r="E60">
        <v>-8.4999999999999995E-4</v>
      </c>
      <c r="F60">
        <v>-2.1229999999999999E-3</v>
      </c>
      <c r="G60">
        <v>4.2200000000000001E-4</v>
      </c>
      <c r="H60">
        <v>-1.3619999999999999E-3</v>
      </c>
      <c r="I60">
        <v>-4.7869999999999996E-3</v>
      </c>
      <c r="J60">
        <v>2.0630000000000002E-3</v>
      </c>
      <c r="K60">
        <v>5.8E-5</v>
      </c>
      <c r="L60">
        <v>-4.95E-4</v>
      </c>
      <c r="M60">
        <v>6.11E-4</v>
      </c>
      <c r="N60" s="1">
        <f t="shared" si="2"/>
        <v>0.59947166425758869</v>
      </c>
      <c r="O60" s="2">
        <f t="shared" si="2"/>
        <v>-2.4101505258435929</v>
      </c>
      <c r="P60" s="2">
        <f t="shared" si="2"/>
        <v>3.6091063151074119</v>
      </c>
      <c r="Q60" s="2">
        <f t="shared" si="6"/>
        <v>-0.21183272691023275</v>
      </c>
      <c r="R60" s="2">
        <f t="shared" si="6"/>
        <v>-0.52908338732991078</v>
      </c>
      <c r="S60" s="2">
        <f t="shared" si="6"/>
        <v>0.10516871853660968</v>
      </c>
      <c r="T60" s="2">
        <f t="shared" si="6"/>
        <v>-0.33943079300204354</v>
      </c>
      <c r="U60" s="2">
        <f t="shared" si="6"/>
        <v>-1.1929920749638638</v>
      </c>
      <c r="V60" s="2">
        <f t="shared" si="6"/>
        <v>0.51413048895977675</v>
      </c>
      <c r="W60" s="2">
        <f t="shared" si="5"/>
        <v>1.4454468424462942E-2</v>
      </c>
      <c r="X60" s="2">
        <f t="shared" si="5"/>
        <v>-0.12336141155360615</v>
      </c>
      <c r="Y60" s="3">
        <f t="shared" si="5"/>
        <v>0.15227034840253204</v>
      </c>
    </row>
    <row r="61" spans="1:25">
      <c r="A61">
        <f t="shared" si="4"/>
        <v>56</v>
      </c>
      <c r="B61">
        <v>0.239344</v>
      </c>
      <c r="C61">
        <v>-0.97472400000000003</v>
      </c>
      <c r="D61">
        <v>1.4534100000000001</v>
      </c>
      <c r="E61">
        <v>-8.4900000000000004E-4</v>
      </c>
      <c r="F61">
        <v>-2.134E-3</v>
      </c>
      <c r="G61">
        <v>4.3600000000000003E-4</v>
      </c>
      <c r="H61">
        <v>-1.3569999999999999E-3</v>
      </c>
      <c r="I61">
        <v>-4.8069999999999996E-3</v>
      </c>
      <c r="J61">
        <v>2.0920000000000001E-3</v>
      </c>
      <c r="K61">
        <v>5.8E-5</v>
      </c>
      <c r="L61">
        <v>-4.95E-4</v>
      </c>
      <c r="M61">
        <v>6.11E-4</v>
      </c>
      <c r="N61" s="1">
        <f t="shared" si="2"/>
        <v>0.59648108458356186</v>
      </c>
      <c r="O61" s="2">
        <f t="shared" si="2"/>
        <v>-2.4291581518217615</v>
      </c>
      <c r="P61" s="2">
        <f t="shared" si="2"/>
        <v>3.6221153366894288</v>
      </c>
      <c r="Q61" s="2">
        <f t="shared" si="6"/>
        <v>-0.21158351193739722</v>
      </c>
      <c r="R61" s="2">
        <f t="shared" si="6"/>
        <v>-0.53182475203110202</v>
      </c>
      <c r="S61" s="2">
        <f t="shared" si="6"/>
        <v>0.10865772815630763</v>
      </c>
      <c r="T61" s="2">
        <f t="shared" si="6"/>
        <v>-0.33818471813786571</v>
      </c>
      <c r="U61" s="2">
        <f t="shared" si="6"/>
        <v>-1.1979763744205751</v>
      </c>
      <c r="V61" s="2">
        <f t="shared" si="6"/>
        <v>0.52135772317200824</v>
      </c>
      <c r="W61" s="2">
        <f t="shared" si="5"/>
        <v>1.4454468424462942E-2</v>
      </c>
      <c r="X61" s="2">
        <f t="shared" si="5"/>
        <v>-0.12336141155360615</v>
      </c>
      <c r="Y61" s="3">
        <f t="shared" si="5"/>
        <v>0.15227034840253204</v>
      </c>
    </row>
    <row r="62" spans="1:25">
      <c r="A62">
        <f t="shared" si="4"/>
        <v>57</v>
      </c>
      <c r="B62">
        <v>0.238232</v>
      </c>
      <c r="C62">
        <v>-0.98209000000000002</v>
      </c>
      <c r="D62">
        <v>1.45855</v>
      </c>
      <c r="E62">
        <v>-8.4699999999999999E-4</v>
      </c>
      <c r="F62">
        <v>-2.1450000000000002E-3</v>
      </c>
      <c r="G62">
        <v>4.4999999999999999E-4</v>
      </c>
      <c r="H62">
        <v>-1.353E-3</v>
      </c>
      <c r="I62">
        <v>-4.8279999999999998E-3</v>
      </c>
      <c r="J62">
        <v>2.1220000000000002E-3</v>
      </c>
      <c r="K62">
        <v>5.8999999999999998E-5</v>
      </c>
      <c r="L62">
        <v>-4.9399999999999997E-4</v>
      </c>
      <c r="M62">
        <v>6.1200000000000002E-4</v>
      </c>
      <c r="N62" s="1">
        <f t="shared" si="2"/>
        <v>0.59370981408563028</v>
      </c>
      <c r="O62" s="2">
        <f t="shared" si="2"/>
        <v>-2.4475153267208296</v>
      </c>
      <c r="P62" s="2">
        <f t="shared" si="2"/>
        <v>3.6349249862931767</v>
      </c>
      <c r="Q62" s="2">
        <f t="shared" si="6"/>
        <v>-0.21108508199172607</v>
      </c>
      <c r="R62" s="2">
        <f t="shared" si="6"/>
        <v>-0.53456611673229337</v>
      </c>
      <c r="S62" s="2">
        <f t="shared" si="6"/>
        <v>0.11214673777600559</v>
      </c>
      <c r="T62" s="2">
        <f t="shared" si="6"/>
        <v>-0.33718785824652348</v>
      </c>
      <c r="U62" s="2">
        <f t="shared" si="6"/>
        <v>-1.2032098888501221</v>
      </c>
      <c r="V62" s="2">
        <f t="shared" si="6"/>
        <v>0.52883417235707531</v>
      </c>
      <c r="W62" s="2">
        <f t="shared" si="5"/>
        <v>1.470368339729851E-2</v>
      </c>
      <c r="X62" s="2">
        <f t="shared" si="5"/>
        <v>-0.12311219658077058</v>
      </c>
      <c r="Y62" s="3">
        <f t="shared" si="5"/>
        <v>0.15251956337536762</v>
      </c>
    </row>
    <row r="63" spans="1:25">
      <c r="A63">
        <f t="shared" si="4"/>
        <v>58</v>
      </c>
      <c r="B63">
        <v>0.23719899999999999</v>
      </c>
      <c r="C63">
        <v>-0.98920699999999995</v>
      </c>
      <c r="D63">
        <v>1.4636</v>
      </c>
      <c r="E63">
        <v>-8.4599999999999996E-4</v>
      </c>
      <c r="F63">
        <v>-2.1559999999999999E-3</v>
      </c>
      <c r="G63">
        <v>4.64E-4</v>
      </c>
      <c r="H63">
        <v>-1.348E-3</v>
      </c>
      <c r="I63">
        <v>-4.849E-3</v>
      </c>
      <c r="J63">
        <v>2.1519999999999998E-3</v>
      </c>
      <c r="K63">
        <v>5.8999999999999998E-5</v>
      </c>
      <c r="L63">
        <v>-4.9399999999999997E-4</v>
      </c>
      <c r="M63">
        <v>6.11E-4</v>
      </c>
      <c r="N63" s="1">
        <f t="shared" si="2"/>
        <v>0.59113542341623881</v>
      </c>
      <c r="O63" s="2">
        <f t="shared" si="2"/>
        <v>-2.4652519563375366</v>
      </c>
      <c r="P63" s="2">
        <f t="shared" si="2"/>
        <v>3.6475103424213731</v>
      </c>
      <c r="Q63" s="2">
        <f t="shared" si="6"/>
        <v>-0.21083586701889048</v>
      </c>
      <c r="R63" s="2">
        <f t="shared" si="6"/>
        <v>-0.5373074814334845</v>
      </c>
      <c r="S63" s="2">
        <f t="shared" si="6"/>
        <v>0.11563574739570354</v>
      </c>
      <c r="T63" s="2">
        <f t="shared" si="6"/>
        <v>-0.33594178338234565</v>
      </c>
      <c r="U63" s="2">
        <f t="shared" si="6"/>
        <v>-1.2084434032796691</v>
      </c>
      <c r="V63" s="2">
        <f t="shared" si="6"/>
        <v>0.53631062154214226</v>
      </c>
      <c r="W63" s="2">
        <f t="shared" si="5"/>
        <v>1.470368339729851E-2</v>
      </c>
      <c r="X63" s="2">
        <f t="shared" si="5"/>
        <v>-0.12311219658077058</v>
      </c>
      <c r="Y63" s="3">
        <f t="shared" si="5"/>
        <v>0.15227034840253204</v>
      </c>
    </row>
    <row r="64" spans="1:25">
      <c r="A64">
        <f t="shared" si="4"/>
        <v>59</v>
      </c>
      <c r="B64">
        <v>0.236234</v>
      </c>
      <c r="C64">
        <v>-0.99609000000000003</v>
      </c>
      <c r="D64">
        <v>1.4685600000000001</v>
      </c>
      <c r="E64">
        <v>-8.4500000000000005E-4</v>
      </c>
      <c r="F64">
        <v>-2.1670000000000001E-3</v>
      </c>
      <c r="G64">
        <v>4.7800000000000002E-4</v>
      </c>
      <c r="H64">
        <v>-1.3439999999999999E-3</v>
      </c>
      <c r="I64">
        <v>-4.8710000000000003E-3</v>
      </c>
      <c r="J64">
        <v>2.1819999999999999E-3</v>
      </c>
      <c r="K64">
        <v>5.8999999999999998E-5</v>
      </c>
      <c r="L64">
        <v>-4.9299999999999995E-4</v>
      </c>
      <c r="M64">
        <v>6.11E-4</v>
      </c>
      <c r="N64" s="1">
        <f t="shared" si="2"/>
        <v>0.58873049892837559</v>
      </c>
      <c r="O64" s="2">
        <f t="shared" si="2"/>
        <v>-2.4824054229178092</v>
      </c>
      <c r="P64" s="2">
        <f t="shared" si="2"/>
        <v>3.6598714050740173</v>
      </c>
      <c r="Q64" s="2">
        <f t="shared" si="6"/>
        <v>-0.21058665204605495</v>
      </c>
      <c r="R64" s="2">
        <f t="shared" si="6"/>
        <v>-0.54004884613467585</v>
      </c>
      <c r="S64" s="2">
        <f t="shared" si="6"/>
        <v>0.1191247570154015</v>
      </c>
      <c r="T64" s="2">
        <f t="shared" si="6"/>
        <v>-0.33494492349100335</v>
      </c>
      <c r="U64" s="2">
        <f t="shared" si="6"/>
        <v>-1.2139261326820516</v>
      </c>
      <c r="V64" s="2">
        <f t="shared" si="6"/>
        <v>0.54378707072720933</v>
      </c>
      <c r="W64" s="2">
        <f t="shared" si="5"/>
        <v>1.470368339729851E-2</v>
      </c>
      <c r="X64" s="2">
        <f t="shared" si="5"/>
        <v>-0.122862981607935</v>
      </c>
      <c r="Y64" s="3">
        <f t="shared" si="5"/>
        <v>0.15227034840253204</v>
      </c>
    </row>
    <row r="65" spans="1:29" ht="15.75" thickBot="1">
      <c r="A65">
        <f t="shared" si="4"/>
        <v>60</v>
      </c>
      <c r="B65">
        <v>0.23533200000000001</v>
      </c>
      <c r="C65">
        <v>-1.00275</v>
      </c>
      <c r="D65">
        <v>1.47342</v>
      </c>
      <c r="E65">
        <v>-8.43E-4</v>
      </c>
      <c r="F65">
        <v>-2.1789999999999999E-3</v>
      </c>
      <c r="G65">
        <v>4.9299999999999995E-4</v>
      </c>
      <c r="H65">
        <v>-1.341E-3</v>
      </c>
      <c r="I65">
        <v>-4.8929999999999998E-3</v>
      </c>
      <c r="J65">
        <v>2.212E-3</v>
      </c>
      <c r="K65">
        <v>5.8999999999999998E-5</v>
      </c>
      <c r="L65">
        <v>-4.9200000000000003E-4</v>
      </c>
      <c r="M65">
        <v>6.11E-4</v>
      </c>
      <c r="N65" s="4">
        <f t="shared" si="2"/>
        <v>0.5864825798733988</v>
      </c>
      <c r="O65" s="5">
        <f t="shared" si="2"/>
        <v>-2.4990031401086581</v>
      </c>
      <c r="P65" s="5">
        <f t="shared" si="2"/>
        <v>3.6719832527538254</v>
      </c>
      <c r="Q65" s="5">
        <f t="shared" si="6"/>
        <v>-0.2100882221003838</v>
      </c>
      <c r="R65" s="5">
        <f t="shared" si="6"/>
        <v>-0.54303942580870257</v>
      </c>
      <c r="S65" s="5">
        <f t="shared" si="6"/>
        <v>0.122862981607935</v>
      </c>
      <c r="T65" s="5">
        <f t="shared" si="6"/>
        <v>-0.33419727857249665</v>
      </c>
      <c r="U65" s="5">
        <f t="shared" si="6"/>
        <v>-1.2194088620844339</v>
      </c>
      <c r="V65" s="5">
        <f t="shared" si="6"/>
        <v>0.5512635199122764</v>
      </c>
      <c r="W65" s="5">
        <f t="shared" si="5"/>
        <v>1.470368339729851E-2</v>
      </c>
      <c r="X65" s="5">
        <f t="shared" si="5"/>
        <v>-0.12261376663509944</v>
      </c>
      <c r="Y65" s="6">
        <f t="shared" si="5"/>
        <v>0.15227034840253204</v>
      </c>
    </row>
    <row r="78" spans="1:29">
      <c r="AC78" s="13"/>
    </row>
    <row r="106" spans="29:29">
      <c r="AC106" s="13"/>
    </row>
    <row r="107" spans="29:29">
      <c r="AC107" s="13"/>
    </row>
  </sheetData>
  <mergeCells count="2">
    <mergeCell ref="B2:J2"/>
    <mergeCell ref="N2:V2"/>
  </mergeCells>
  <phoneticPr fontId="37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5"/>
  <sheetViews>
    <sheetView topLeftCell="H1" zoomScale="70" zoomScaleNormal="70" workbookViewId="0">
      <selection activeCell="AA1" sqref="AA1:BP1048576"/>
    </sheetView>
  </sheetViews>
  <sheetFormatPr defaultRowHeight="15"/>
  <cols>
    <col min="2" max="2" width="10.5703125" bestFit="1" customWidth="1"/>
    <col min="10" max="10" width="11.140625" customWidth="1"/>
    <col min="11" max="11" width="13.28515625" customWidth="1"/>
    <col min="14" max="14" width="11.140625" customWidth="1"/>
    <col min="16" max="16" width="15.28515625" customWidth="1"/>
  </cols>
  <sheetData>
    <row r="1" spans="1:25" ht="15.75" thickBot="1"/>
    <row r="2" spans="1:25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18"/>
      <c r="L2" s="18"/>
      <c r="M2" s="19"/>
      <c r="N2" s="46" t="s">
        <v>9</v>
      </c>
      <c r="O2" s="47"/>
      <c r="P2" s="47"/>
      <c r="Q2" s="47"/>
      <c r="R2" s="47"/>
      <c r="S2" s="47"/>
      <c r="T2" s="47"/>
      <c r="U2" s="47"/>
      <c r="V2" s="47"/>
      <c r="W2" s="16"/>
      <c r="X2" s="16"/>
      <c r="Y2" s="17"/>
    </row>
    <row r="3" spans="1:25">
      <c r="B3" s="1"/>
      <c r="C3" s="7"/>
      <c r="D3" s="7"/>
      <c r="E3" s="7"/>
      <c r="F3" s="7"/>
      <c r="G3" s="7"/>
      <c r="H3" s="7"/>
      <c r="I3" s="7"/>
      <c r="J3" s="7"/>
      <c r="K3" s="7"/>
      <c r="L3" s="7"/>
      <c r="M3" s="14"/>
      <c r="N3" s="8" t="s">
        <v>6</v>
      </c>
      <c r="O3" s="9">
        <v>50</v>
      </c>
      <c r="P3" s="9" t="s">
        <v>7</v>
      </c>
      <c r="Q3" s="9">
        <f>O3/B5</f>
        <v>2.419585089548844</v>
      </c>
      <c r="R3" s="9"/>
      <c r="S3" s="9"/>
      <c r="T3" s="9"/>
      <c r="U3" s="9"/>
      <c r="V3" s="9"/>
      <c r="W3" s="2"/>
      <c r="X3" s="2"/>
      <c r="Y3" s="3"/>
    </row>
    <row r="4" spans="1:25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20" t="s">
        <v>28</v>
      </c>
      <c r="L4" s="2" t="s">
        <v>1</v>
      </c>
      <c r="M4" s="3" t="s">
        <v>2</v>
      </c>
      <c r="N4" s="1" t="s">
        <v>4</v>
      </c>
      <c r="O4" s="2" t="s">
        <v>1</v>
      </c>
      <c r="P4" s="2" t="s">
        <v>2</v>
      </c>
      <c r="Q4" s="2" t="s">
        <v>5</v>
      </c>
      <c r="R4" s="2" t="s">
        <v>1</v>
      </c>
      <c r="S4" s="2" t="s">
        <v>2</v>
      </c>
      <c r="T4" s="2" t="s">
        <v>3</v>
      </c>
      <c r="U4" s="2" t="s">
        <v>1</v>
      </c>
      <c r="V4" s="2" t="s">
        <v>2</v>
      </c>
      <c r="W4" s="20" t="s">
        <v>28</v>
      </c>
      <c r="X4" s="2" t="s">
        <v>1</v>
      </c>
      <c r="Y4" s="3" t="s">
        <v>2</v>
      </c>
    </row>
    <row r="5" spans="1:25">
      <c r="A5">
        <v>0</v>
      </c>
      <c r="B5">
        <v>20.6647</v>
      </c>
      <c r="C5">
        <v>18.603200000000001</v>
      </c>
      <c r="D5">
        <v>22.726199999999999</v>
      </c>
      <c r="E5">
        <v>-8.4800000000000001E-4</v>
      </c>
      <c r="F5">
        <v>-1.225E-3</v>
      </c>
      <c r="G5">
        <v>-4.7100000000000001E-4</v>
      </c>
      <c r="H5">
        <v>-3.8999999999999999E-4</v>
      </c>
      <c r="I5">
        <v>-3.202E-3</v>
      </c>
      <c r="J5">
        <v>2.4220000000000001E-3</v>
      </c>
      <c r="K5">
        <v>1.6659999999999999E-3</v>
      </c>
      <c r="L5">
        <v>-4.0639999999999999E-3</v>
      </c>
      <c r="M5">
        <v>7.3959999999999998E-3</v>
      </c>
      <c r="N5" s="1">
        <f>B5*$Q$3</f>
        <v>49.999999999999993</v>
      </c>
      <c r="O5" s="2">
        <f t="shared" ref="O5:P20" si="0">C5*$Q$3</f>
        <v>45.012025337895054</v>
      </c>
      <c r="P5" s="2">
        <f t="shared" si="0"/>
        <v>54.987974662104932</v>
      </c>
      <c r="Q5" s="2">
        <f>100*E5*$Q$3</f>
        <v>-0.20518081559374196</v>
      </c>
      <c r="R5" s="2">
        <f t="shared" ref="R5:Y20" si="1">100*F5*$Q$3</f>
        <v>-0.29639917346973338</v>
      </c>
      <c r="S5" s="2">
        <f t="shared" si="1"/>
        <v>-0.11396245771775056</v>
      </c>
      <c r="T5" s="2">
        <f t="shared" si="1"/>
        <v>-9.4363818492404911E-2</v>
      </c>
      <c r="U5" s="2">
        <f t="shared" si="1"/>
        <v>-0.77475114567353975</v>
      </c>
      <c r="V5" s="2">
        <f t="shared" si="1"/>
        <v>0.58602350868872999</v>
      </c>
      <c r="W5" s="2">
        <f t="shared" si="1"/>
        <v>0.40310287591883742</v>
      </c>
      <c r="X5" s="2">
        <f t="shared" si="1"/>
        <v>-0.98331938039265021</v>
      </c>
      <c r="Y5" s="3">
        <f t="shared" si="1"/>
        <v>1.7895251322303252</v>
      </c>
    </row>
    <row r="6" spans="1:25">
      <c r="A6">
        <f>A5+1</f>
        <v>1</v>
      </c>
      <c r="B6">
        <v>13.1092</v>
      </c>
      <c r="C6">
        <v>9.9522300000000001</v>
      </c>
      <c r="D6">
        <v>16.266100000000002</v>
      </c>
      <c r="E6">
        <v>-6.8000000000000005E-4</v>
      </c>
      <c r="F6">
        <v>-1.16E-3</v>
      </c>
      <c r="G6">
        <v>-2.0000000000000001E-4</v>
      </c>
      <c r="H6">
        <v>-2.1689999999999999E-3</v>
      </c>
      <c r="I6">
        <v>-6.2269999999999999E-3</v>
      </c>
      <c r="J6">
        <v>1.89E-3</v>
      </c>
      <c r="K6">
        <v>-3.1419999999999998E-3</v>
      </c>
      <c r="L6">
        <v>-9.4640000000000002E-3</v>
      </c>
      <c r="M6">
        <v>3.179E-3</v>
      </c>
      <c r="N6" s="1">
        <f t="shared" ref="N6:P65" si="2">B6*$Q$3</f>
        <v>31.718824855913706</v>
      </c>
      <c r="O6" s="2">
        <f t="shared" si="0"/>
        <v>24.080267315760693</v>
      </c>
      <c r="P6" s="2">
        <f t="shared" si="0"/>
        <v>39.357213025110454</v>
      </c>
      <c r="Q6" s="2">
        <f t="shared" ref="Q6:Y47" si="3">100*E6*$Q$3</f>
        <v>-0.1645317860893214</v>
      </c>
      <c r="R6" s="2">
        <f t="shared" si="1"/>
        <v>-0.28067187038766594</v>
      </c>
      <c r="S6" s="2">
        <f t="shared" si="1"/>
        <v>-4.8391701790976883E-2</v>
      </c>
      <c r="T6" s="2">
        <f t="shared" si="1"/>
        <v>-0.52480800592314425</v>
      </c>
      <c r="U6" s="2">
        <f t="shared" si="1"/>
        <v>-1.5066756352620652</v>
      </c>
      <c r="V6" s="2">
        <f t="shared" si="1"/>
        <v>0.45730158192473153</v>
      </c>
      <c r="W6" s="2">
        <f t="shared" si="1"/>
        <v>-0.76023363513624675</v>
      </c>
      <c r="X6" s="2">
        <f t="shared" si="1"/>
        <v>-2.2898953287490258</v>
      </c>
      <c r="Y6" s="3">
        <f t="shared" si="1"/>
        <v>0.76918609996757759</v>
      </c>
    </row>
    <row r="7" spans="1:25">
      <c r="A7">
        <f t="shared" ref="A7:A65" si="4">A6+1</f>
        <v>2</v>
      </c>
      <c r="B7">
        <v>8.7654700000000005</v>
      </c>
      <c r="C7">
        <v>5.2816999999999998</v>
      </c>
      <c r="D7">
        <v>12.2492</v>
      </c>
      <c r="E7">
        <v>-5.4900000000000001E-4</v>
      </c>
      <c r="F7">
        <v>-1.049E-3</v>
      </c>
      <c r="G7">
        <v>-4.8999999999999998E-5</v>
      </c>
      <c r="H7">
        <v>-4.365E-3</v>
      </c>
      <c r="I7">
        <v>-9.4859999999999996E-3</v>
      </c>
      <c r="J7">
        <v>7.5500000000000003E-4</v>
      </c>
      <c r="K7">
        <v>-1.024E-3</v>
      </c>
      <c r="L7">
        <v>-7.7770000000000001E-3</v>
      </c>
      <c r="M7">
        <v>5.7279999999999996E-3</v>
      </c>
      <c r="N7" s="1">
        <f t="shared" si="2"/>
        <v>21.208800514887706</v>
      </c>
      <c r="O7" s="2">
        <f t="shared" si="0"/>
        <v>12.77952256747013</v>
      </c>
      <c r="P7" s="2">
        <f t="shared" si="0"/>
        <v>29.637981678901699</v>
      </c>
      <c r="Q7" s="2">
        <f t="shared" si="3"/>
        <v>-0.13283522141623155</v>
      </c>
      <c r="R7" s="2">
        <f t="shared" si="1"/>
        <v>-0.25381447589367373</v>
      </c>
      <c r="S7" s="2">
        <f t="shared" si="1"/>
        <v>-1.1855966938789335E-2</v>
      </c>
      <c r="T7" s="2">
        <f t="shared" si="1"/>
        <v>-1.0561488915880703</v>
      </c>
      <c r="U7" s="2">
        <f t="shared" si="1"/>
        <v>-2.2952184159460334</v>
      </c>
      <c r="V7" s="2">
        <f t="shared" si="1"/>
        <v>0.18267867426093773</v>
      </c>
      <c r="W7" s="2">
        <f t="shared" si="1"/>
        <v>-0.24776551316980161</v>
      </c>
      <c r="X7" s="2">
        <f t="shared" si="1"/>
        <v>-1.8817113241421362</v>
      </c>
      <c r="Y7" s="3">
        <f t="shared" si="1"/>
        <v>1.3859383392935778</v>
      </c>
    </row>
    <row r="8" spans="1:25">
      <c r="A8">
        <f t="shared" si="4"/>
        <v>3</v>
      </c>
      <c r="B8">
        <v>4.50732</v>
      </c>
      <c r="C8">
        <v>0.91615199999999997</v>
      </c>
      <c r="D8">
        <v>8.09849</v>
      </c>
      <c r="E8">
        <v>-5.8900000000000001E-4</v>
      </c>
      <c r="F8">
        <v>-1.1180000000000001E-3</v>
      </c>
      <c r="G8">
        <v>-6.0999999999999999E-5</v>
      </c>
      <c r="H8">
        <v>-6.476E-3</v>
      </c>
      <c r="I8">
        <v>-1.2341E-2</v>
      </c>
      <c r="J8">
        <v>-6.11E-4</v>
      </c>
      <c r="K8">
        <v>2.0089999999999999E-3</v>
      </c>
      <c r="L8">
        <v>-5.4079999999999996E-3</v>
      </c>
      <c r="M8">
        <v>9.4260000000000004E-3</v>
      </c>
      <c r="N8" s="1">
        <f t="shared" si="2"/>
        <v>10.905844265825296</v>
      </c>
      <c r="O8" s="2">
        <f t="shared" si="0"/>
        <v>2.2167077189603526</v>
      </c>
      <c r="P8" s="2">
        <f t="shared" si="0"/>
        <v>19.594985651860416</v>
      </c>
      <c r="Q8" s="2">
        <f t="shared" si="3"/>
        <v>-0.14251356177442692</v>
      </c>
      <c r="R8" s="2">
        <f t="shared" si="1"/>
        <v>-0.27050961301156079</v>
      </c>
      <c r="S8" s="2">
        <f t="shared" si="1"/>
        <v>-1.4759469046247947E-2</v>
      </c>
      <c r="T8" s="2">
        <f t="shared" si="1"/>
        <v>-1.5669233039918313</v>
      </c>
      <c r="U8" s="2">
        <f t="shared" si="1"/>
        <v>-2.9860099590122284</v>
      </c>
      <c r="V8" s="2">
        <f t="shared" si="1"/>
        <v>-0.14783664897143436</v>
      </c>
      <c r="W8" s="2">
        <f t="shared" si="1"/>
        <v>0.48609464449036277</v>
      </c>
      <c r="X8" s="2">
        <f t="shared" si="1"/>
        <v>-1.3085116164280146</v>
      </c>
      <c r="Y8" s="3">
        <f t="shared" si="1"/>
        <v>2.2807009054087404</v>
      </c>
    </row>
    <row r="9" spans="1:25">
      <c r="A9">
        <f t="shared" si="4"/>
        <v>4</v>
      </c>
      <c r="B9">
        <v>6.1497400000000004</v>
      </c>
      <c r="C9">
        <v>3.0720700000000001</v>
      </c>
      <c r="D9">
        <v>9.2274100000000008</v>
      </c>
      <c r="E9">
        <v>-8.2299999999999995E-4</v>
      </c>
      <c r="F9">
        <v>-1.34E-3</v>
      </c>
      <c r="G9">
        <v>-3.0600000000000001E-4</v>
      </c>
      <c r="H9">
        <v>-9.4730000000000005E-3</v>
      </c>
      <c r="I9">
        <v>-1.5393E-2</v>
      </c>
      <c r="J9">
        <v>-3.5539999999999999E-3</v>
      </c>
      <c r="K9">
        <v>-5.4100000000000003E-4</v>
      </c>
      <c r="L9">
        <v>-6.8859999999999998E-3</v>
      </c>
      <c r="M9">
        <v>5.8040000000000001E-3</v>
      </c>
      <c r="N9" s="1">
        <f t="shared" si="2"/>
        <v>14.879819208602109</v>
      </c>
      <c r="O9" s="2">
        <f t="shared" si="0"/>
        <v>7.4331347660503173</v>
      </c>
      <c r="P9" s="2">
        <f t="shared" si="0"/>
        <v>22.326503651153899</v>
      </c>
      <c r="Q9" s="2">
        <f t="shared" si="3"/>
        <v>-0.19913185286986987</v>
      </c>
      <c r="R9" s="2">
        <f t="shared" si="1"/>
        <v>-0.32422440199954511</v>
      </c>
      <c r="S9" s="2">
        <f t="shared" si="1"/>
        <v>-7.4039303740194629E-2</v>
      </c>
      <c r="T9" s="2">
        <f t="shared" si="1"/>
        <v>-2.29207295532962</v>
      </c>
      <c r="U9" s="2">
        <f t="shared" si="1"/>
        <v>-3.724467328342536</v>
      </c>
      <c r="V9" s="2">
        <f t="shared" si="1"/>
        <v>-0.85992054082565916</v>
      </c>
      <c r="W9" s="2">
        <f t="shared" si="1"/>
        <v>-0.13089955334459247</v>
      </c>
      <c r="X9" s="2">
        <f t="shared" si="1"/>
        <v>-1.666126292663334</v>
      </c>
      <c r="Y9" s="3">
        <f t="shared" si="1"/>
        <v>1.4043271859741491</v>
      </c>
    </row>
    <row r="10" spans="1:25">
      <c r="A10">
        <f t="shared" si="4"/>
        <v>5</v>
      </c>
      <c r="B10">
        <v>5.8072299999999997</v>
      </c>
      <c r="C10">
        <v>2.6662300000000001</v>
      </c>
      <c r="D10">
        <v>8.9482300000000006</v>
      </c>
      <c r="E10">
        <v>-9.3099999999999997E-4</v>
      </c>
      <c r="F10">
        <v>-1.506E-3</v>
      </c>
      <c r="G10">
        <v>-3.5599999999999998E-4</v>
      </c>
      <c r="H10">
        <v>-1.03E-2</v>
      </c>
      <c r="I10">
        <v>-1.6546999999999999E-2</v>
      </c>
      <c r="J10">
        <v>-4.0530000000000002E-3</v>
      </c>
      <c r="K10">
        <v>-1.8000000000000001E-4</v>
      </c>
      <c r="L10">
        <v>-6.561E-3</v>
      </c>
      <c r="M10">
        <v>6.2009999999999999E-3</v>
      </c>
      <c r="N10" s="1">
        <f t="shared" si="2"/>
        <v>14.051087119580732</v>
      </c>
      <c r="O10" s="2">
        <f t="shared" si="0"/>
        <v>6.4511703533078144</v>
      </c>
      <c r="P10" s="2">
        <f t="shared" si="0"/>
        <v>21.651003885853655</v>
      </c>
      <c r="Q10" s="2">
        <f t="shared" si="3"/>
        <v>-0.22526337183699738</v>
      </c>
      <c r="R10" s="2">
        <f t="shared" si="1"/>
        <v>-0.36438951448605589</v>
      </c>
      <c r="S10" s="2">
        <f t="shared" si="1"/>
        <v>-8.6137229187938841E-2</v>
      </c>
      <c r="T10" s="2">
        <f t="shared" si="1"/>
        <v>-2.4921726422353094</v>
      </c>
      <c r="U10" s="2">
        <f t="shared" si="1"/>
        <v>-4.0036874476764721</v>
      </c>
      <c r="V10" s="2">
        <f t="shared" si="1"/>
        <v>-0.98065783679414642</v>
      </c>
      <c r="W10" s="2">
        <f t="shared" si="1"/>
        <v>-4.3552531611879199E-2</v>
      </c>
      <c r="X10" s="2">
        <f t="shared" si="1"/>
        <v>-1.5874897772529966</v>
      </c>
      <c r="Y10" s="3">
        <f t="shared" si="1"/>
        <v>1.5003847140292381</v>
      </c>
    </row>
    <row r="11" spans="1:25">
      <c r="A11">
        <f t="shared" si="4"/>
        <v>6</v>
      </c>
      <c r="B11">
        <v>5.1167999999999996</v>
      </c>
      <c r="C11">
        <v>2.0272000000000001</v>
      </c>
      <c r="D11">
        <v>8.2064000000000004</v>
      </c>
      <c r="E11">
        <v>-9.9299999999999996E-4</v>
      </c>
      <c r="F11">
        <v>-1.5950000000000001E-3</v>
      </c>
      <c r="G11">
        <v>-3.9100000000000002E-4</v>
      </c>
      <c r="H11">
        <v>-1.0345E-2</v>
      </c>
      <c r="I11">
        <v>-1.6861999999999999E-2</v>
      </c>
      <c r="J11">
        <v>-3.8289999999999999E-3</v>
      </c>
      <c r="K11">
        <v>8.3600000000000005E-4</v>
      </c>
      <c r="L11">
        <v>-5.4840000000000002E-3</v>
      </c>
      <c r="M11">
        <v>7.156E-3</v>
      </c>
      <c r="N11" s="1">
        <f t="shared" si="2"/>
        <v>12.380532986203525</v>
      </c>
      <c r="O11" s="2">
        <f t="shared" si="0"/>
        <v>4.9049828935334165</v>
      </c>
      <c r="P11" s="2">
        <f t="shared" si="0"/>
        <v>19.856083078873635</v>
      </c>
      <c r="Q11" s="2">
        <f t="shared" si="3"/>
        <v>-0.24026479939220022</v>
      </c>
      <c r="R11" s="2">
        <f t="shared" si="1"/>
        <v>-0.38592382178304063</v>
      </c>
      <c r="S11" s="2">
        <f t="shared" si="1"/>
        <v>-9.4605777001359803E-2</v>
      </c>
      <c r="T11" s="2">
        <f t="shared" si="1"/>
        <v>-2.503060775138279</v>
      </c>
      <c r="U11" s="2">
        <f t="shared" si="1"/>
        <v>-4.0799043779972601</v>
      </c>
      <c r="V11" s="2">
        <f t="shared" si="1"/>
        <v>-0.92645913078825237</v>
      </c>
      <c r="W11" s="2">
        <f t="shared" si="1"/>
        <v>0.20227731348628339</v>
      </c>
      <c r="X11" s="2">
        <f t="shared" si="1"/>
        <v>-1.3269004631085861</v>
      </c>
      <c r="Y11" s="3">
        <f t="shared" si="1"/>
        <v>1.7314550900811527</v>
      </c>
    </row>
    <row r="12" spans="1:25">
      <c r="A12">
        <f t="shared" si="4"/>
        <v>7</v>
      </c>
      <c r="B12">
        <v>3.5931099999999998</v>
      </c>
      <c r="C12">
        <v>0.73630200000000001</v>
      </c>
      <c r="D12">
        <v>6.4499199999999997</v>
      </c>
      <c r="E12">
        <v>-1.072E-3</v>
      </c>
      <c r="F12">
        <v>-1.7099999999999999E-3</v>
      </c>
      <c r="G12">
        <v>-4.3399999999999998E-4</v>
      </c>
      <c r="H12">
        <v>-1.0543E-2</v>
      </c>
      <c r="I12">
        <v>-1.7146000000000002E-2</v>
      </c>
      <c r="J12">
        <v>-3.9399999999999999E-3</v>
      </c>
      <c r="K12">
        <v>1.5920000000000001E-3</v>
      </c>
      <c r="L12">
        <v>-4.5519999999999996E-3</v>
      </c>
      <c r="M12">
        <v>7.7359999999999998E-3</v>
      </c>
      <c r="N12" s="1">
        <f t="shared" si="2"/>
        <v>8.6938353811088458</v>
      </c>
      <c r="O12" s="2">
        <f t="shared" si="0"/>
        <v>1.781545340604993</v>
      </c>
      <c r="P12" s="2">
        <f t="shared" si="0"/>
        <v>15.606130260782878</v>
      </c>
      <c r="Q12" s="2">
        <f t="shared" si="3"/>
        <v>-0.25937952159963606</v>
      </c>
      <c r="R12" s="2">
        <f t="shared" si="1"/>
        <v>-0.41374905031285231</v>
      </c>
      <c r="S12" s="2">
        <f t="shared" si="1"/>
        <v>-0.10500999288641984</v>
      </c>
      <c r="T12" s="2">
        <f t="shared" si="1"/>
        <v>-2.5509685599113463</v>
      </c>
      <c r="U12" s="2">
        <f t="shared" si="1"/>
        <v>-4.1486205945404482</v>
      </c>
      <c r="V12" s="2">
        <f t="shared" si="1"/>
        <v>-0.95331652528224453</v>
      </c>
      <c r="W12" s="2">
        <f t="shared" si="1"/>
        <v>0.38519794625617598</v>
      </c>
      <c r="X12" s="2">
        <f t="shared" si="1"/>
        <v>-1.1013951327626337</v>
      </c>
      <c r="Y12" s="3">
        <f t="shared" si="1"/>
        <v>1.8717910252749856</v>
      </c>
    </row>
    <row r="13" spans="1:25">
      <c r="A13">
        <f t="shared" si="4"/>
        <v>8</v>
      </c>
      <c r="B13">
        <v>3.2239300000000002</v>
      </c>
      <c r="C13">
        <v>0.42873499999999998</v>
      </c>
      <c r="D13">
        <v>6.01912</v>
      </c>
      <c r="E13">
        <v>-1.158E-3</v>
      </c>
      <c r="F13">
        <v>-1.846E-3</v>
      </c>
      <c r="G13">
        <v>-4.6999999999999999E-4</v>
      </c>
      <c r="H13">
        <v>-1.0383E-2</v>
      </c>
      <c r="I13">
        <v>-1.6997999999999999E-2</v>
      </c>
      <c r="J13">
        <v>-3.7680000000000001E-3</v>
      </c>
      <c r="K13">
        <v>2.382E-3</v>
      </c>
      <c r="L13">
        <v>-3.431E-3</v>
      </c>
      <c r="M13">
        <v>8.1949999999999992E-3</v>
      </c>
      <c r="N13" s="1">
        <f t="shared" si="2"/>
        <v>7.8005729577492051</v>
      </c>
      <c r="O13" s="2">
        <f t="shared" si="0"/>
        <v>1.0373608133677237</v>
      </c>
      <c r="P13" s="2">
        <f t="shared" si="0"/>
        <v>14.563773004205238</v>
      </c>
      <c r="Q13" s="2">
        <f t="shared" si="3"/>
        <v>-0.28018795336975616</v>
      </c>
      <c r="R13" s="2">
        <f t="shared" si="1"/>
        <v>-0.44665540753071659</v>
      </c>
      <c r="S13" s="2">
        <f t="shared" si="1"/>
        <v>-0.11372049920879566</v>
      </c>
      <c r="T13" s="2">
        <f t="shared" si="1"/>
        <v>-2.5122551984785648</v>
      </c>
      <c r="U13" s="2">
        <f t="shared" si="1"/>
        <v>-4.1128107352151249</v>
      </c>
      <c r="V13" s="2">
        <f t="shared" si="1"/>
        <v>-0.91169966174200445</v>
      </c>
      <c r="W13" s="2">
        <f t="shared" si="1"/>
        <v>0.57634516833053462</v>
      </c>
      <c r="X13" s="2">
        <f t="shared" si="1"/>
        <v>-0.8301596442242084</v>
      </c>
      <c r="Y13" s="3">
        <f t="shared" si="1"/>
        <v>1.9828499808852773</v>
      </c>
    </row>
    <row r="14" spans="1:25">
      <c r="A14">
        <f t="shared" si="4"/>
        <v>9</v>
      </c>
      <c r="B14">
        <v>2.9340299999999999</v>
      </c>
      <c r="C14">
        <v>0.17959900000000001</v>
      </c>
      <c r="D14">
        <v>5.6884600000000001</v>
      </c>
      <c r="E14">
        <v>-1.214E-3</v>
      </c>
      <c r="F14">
        <v>-1.9499999999999999E-3</v>
      </c>
      <c r="G14">
        <v>-4.7800000000000002E-4</v>
      </c>
      <c r="H14">
        <v>-1.0081E-2</v>
      </c>
      <c r="I14">
        <v>-1.6639000000000001E-2</v>
      </c>
      <c r="J14">
        <v>-3.5239999999999998E-3</v>
      </c>
      <c r="K14">
        <v>2.7880000000000001E-3</v>
      </c>
      <c r="L14">
        <v>-2.7269999999999998E-3</v>
      </c>
      <c r="M14">
        <v>8.3020000000000004E-3</v>
      </c>
      <c r="N14" s="1">
        <f t="shared" si="2"/>
        <v>7.0991352402889945</v>
      </c>
      <c r="O14" s="2">
        <f t="shared" si="0"/>
        <v>0.43455506249788284</v>
      </c>
      <c r="P14" s="2">
        <f t="shared" si="0"/>
        <v>13.763712998495016</v>
      </c>
      <c r="Q14" s="2">
        <f t="shared" si="3"/>
        <v>-0.2937376298712297</v>
      </c>
      <c r="R14" s="2">
        <f t="shared" si="1"/>
        <v>-0.47181909246202453</v>
      </c>
      <c r="S14" s="2">
        <f t="shared" si="1"/>
        <v>-0.11565616728043475</v>
      </c>
      <c r="T14" s="2">
        <f t="shared" si="1"/>
        <v>-2.4391837287741898</v>
      </c>
      <c r="U14" s="2">
        <f t="shared" si="1"/>
        <v>-4.0259476305003217</v>
      </c>
      <c r="V14" s="2">
        <f t="shared" si="1"/>
        <v>-0.85266178555701255</v>
      </c>
      <c r="W14" s="2">
        <f t="shared" si="1"/>
        <v>0.67458032296621773</v>
      </c>
      <c r="X14" s="2">
        <f t="shared" si="1"/>
        <v>-0.6598208539199697</v>
      </c>
      <c r="Y14" s="3">
        <f t="shared" si="1"/>
        <v>2.0087395413434503</v>
      </c>
    </row>
    <row r="15" spans="1:25">
      <c r="A15">
        <f t="shared" si="4"/>
        <v>10</v>
      </c>
      <c r="B15">
        <v>2.69103</v>
      </c>
      <c r="C15">
        <v>-3.8899999999999998E-3</v>
      </c>
      <c r="D15">
        <v>5.3859500000000002</v>
      </c>
      <c r="E15">
        <v>-1.268E-3</v>
      </c>
      <c r="F15">
        <v>-2.0430000000000001E-3</v>
      </c>
      <c r="G15">
        <v>-4.9399999999999997E-4</v>
      </c>
      <c r="H15">
        <v>-9.6030000000000004E-3</v>
      </c>
      <c r="I15">
        <v>-1.6056999999999998E-2</v>
      </c>
      <c r="J15">
        <v>-3.1489999999999999E-3</v>
      </c>
      <c r="K15">
        <v>3.2590000000000002E-3</v>
      </c>
      <c r="L15">
        <v>-1.9350000000000001E-3</v>
      </c>
      <c r="M15">
        <v>8.4530000000000004E-3</v>
      </c>
      <c r="N15" s="1">
        <f t="shared" si="2"/>
        <v>6.5111760635286258</v>
      </c>
      <c r="O15" s="2">
        <f t="shared" si="0"/>
        <v>-9.4121859983450021E-3</v>
      </c>
      <c r="P15" s="2">
        <f t="shared" si="0"/>
        <v>13.031764313055596</v>
      </c>
      <c r="Q15" s="2">
        <f t="shared" si="3"/>
        <v>-0.3068033893547934</v>
      </c>
      <c r="R15" s="2">
        <f t="shared" si="1"/>
        <v>-0.49432123379482884</v>
      </c>
      <c r="S15" s="2">
        <f t="shared" si="1"/>
        <v>-0.11952750342371289</v>
      </c>
      <c r="T15" s="2">
        <f t="shared" si="1"/>
        <v>-2.3235275614937549</v>
      </c>
      <c r="U15" s="2">
        <f t="shared" si="1"/>
        <v>-3.8851277782885787</v>
      </c>
      <c r="V15" s="2">
        <f t="shared" si="1"/>
        <v>-0.76192734469893098</v>
      </c>
      <c r="W15" s="2">
        <f t="shared" si="1"/>
        <v>0.78854278068396833</v>
      </c>
      <c r="X15" s="2">
        <f t="shared" si="1"/>
        <v>-0.46818971482770133</v>
      </c>
      <c r="Y15" s="3">
        <f t="shared" si="1"/>
        <v>2.0452752761956381</v>
      </c>
    </row>
    <row r="16" spans="1:25">
      <c r="A16">
        <f t="shared" si="4"/>
        <v>11</v>
      </c>
      <c r="B16">
        <v>2.2584499999999998</v>
      </c>
      <c r="C16">
        <v>-0.29833100000000001</v>
      </c>
      <c r="D16">
        <v>4.8152400000000002</v>
      </c>
      <c r="E16">
        <v>-1.3190000000000001E-3</v>
      </c>
      <c r="F16">
        <v>-2.1299999999999999E-3</v>
      </c>
      <c r="G16">
        <v>-5.0799999999999999E-4</v>
      </c>
      <c r="H16">
        <v>-9.0919999999999994E-3</v>
      </c>
      <c r="I16">
        <v>-1.5428000000000001E-2</v>
      </c>
      <c r="J16">
        <v>-2.7560000000000002E-3</v>
      </c>
      <c r="K16">
        <v>3.7859999999999999E-3</v>
      </c>
      <c r="L16">
        <v>-1.1069999999999999E-3</v>
      </c>
      <c r="M16">
        <v>8.6789999999999992E-3</v>
      </c>
      <c r="N16" s="1">
        <f t="shared" si="2"/>
        <v>5.4645119454915863</v>
      </c>
      <c r="O16" s="2">
        <f t="shared" si="0"/>
        <v>-0.72183723935019617</v>
      </c>
      <c r="P16" s="2">
        <f t="shared" si="0"/>
        <v>11.650882906599175</v>
      </c>
      <c r="Q16" s="2">
        <f t="shared" si="3"/>
        <v>-0.31914327331149256</v>
      </c>
      <c r="R16" s="2">
        <f t="shared" si="1"/>
        <v>-0.5153716240739038</v>
      </c>
      <c r="S16" s="2">
        <f t="shared" si="1"/>
        <v>-0.12291492254908128</v>
      </c>
      <c r="T16" s="2">
        <f t="shared" si="1"/>
        <v>-2.1998867634178088</v>
      </c>
      <c r="U16" s="2">
        <f t="shared" si="1"/>
        <v>-3.732935876155957</v>
      </c>
      <c r="V16" s="2">
        <f t="shared" si="1"/>
        <v>-0.66683765067966139</v>
      </c>
      <c r="W16" s="2">
        <f t="shared" si="1"/>
        <v>0.91605491490319235</v>
      </c>
      <c r="X16" s="2">
        <f t="shared" si="1"/>
        <v>-0.267848069413057</v>
      </c>
      <c r="Y16" s="3">
        <f t="shared" si="1"/>
        <v>2.0999578992194414</v>
      </c>
    </row>
    <row r="17" spans="1:25">
      <c r="A17">
        <f t="shared" si="4"/>
        <v>12</v>
      </c>
      <c r="B17">
        <v>1.92167</v>
      </c>
      <c r="C17">
        <v>-0.53225100000000003</v>
      </c>
      <c r="D17">
        <v>4.3756000000000004</v>
      </c>
      <c r="E17">
        <v>-1.3649999999999999E-3</v>
      </c>
      <c r="F17">
        <v>-2.2160000000000001E-3</v>
      </c>
      <c r="G17">
        <v>-5.1400000000000003E-4</v>
      </c>
      <c r="H17">
        <v>-8.633E-3</v>
      </c>
      <c r="I17">
        <v>-1.487E-2</v>
      </c>
      <c r="J17">
        <v>-2.3960000000000001E-3</v>
      </c>
      <c r="K17">
        <v>4.1830000000000001E-3</v>
      </c>
      <c r="L17">
        <v>-5.5699999999999999E-4</v>
      </c>
      <c r="M17">
        <v>8.9230000000000004E-3</v>
      </c>
      <c r="N17" s="1">
        <f t="shared" si="2"/>
        <v>4.6496440790333269</v>
      </c>
      <c r="O17" s="2">
        <f t="shared" si="0"/>
        <v>-1.2878265834974618</v>
      </c>
      <c r="P17" s="2">
        <f t="shared" si="0"/>
        <v>10.587136517829922</v>
      </c>
      <c r="Q17" s="2">
        <f t="shared" si="3"/>
        <v>-0.33027336472341717</v>
      </c>
      <c r="R17" s="2">
        <f t="shared" si="1"/>
        <v>-0.53618005584402384</v>
      </c>
      <c r="S17" s="2">
        <f t="shared" si="1"/>
        <v>-0.12436667360281059</v>
      </c>
      <c r="T17" s="2">
        <f t="shared" si="1"/>
        <v>-2.0888278078075171</v>
      </c>
      <c r="U17" s="2">
        <f t="shared" si="1"/>
        <v>-3.5979230281591308</v>
      </c>
      <c r="V17" s="2">
        <f t="shared" si="1"/>
        <v>-0.57973258745590306</v>
      </c>
      <c r="W17" s="2">
        <f t="shared" si="1"/>
        <v>1.0121124429582815</v>
      </c>
      <c r="X17" s="2">
        <f t="shared" si="1"/>
        <v>-0.13477088948787061</v>
      </c>
      <c r="Y17" s="3">
        <f t="shared" si="1"/>
        <v>2.1589957754044335</v>
      </c>
    </row>
    <row r="18" spans="1:25">
      <c r="A18">
        <f t="shared" si="4"/>
        <v>13</v>
      </c>
      <c r="B18">
        <v>1.69303</v>
      </c>
      <c r="C18">
        <v>-0.67328200000000005</v>
      </c>
      <c r="D18">
        <v>4.0593500000000002</v>
      </c>
      <c r="E18">
        <v>-1.4E-3</v>
      </c>
      <c r="F18">
        <v>-2.2889999999999998E-3</v>
      </c>
      <c r="G18">
        <v>-5.1000000000000004E-4</v>
      </c>
      <c r="H18">
        <v>-8.1609999999999999E-3</v>
      </c>
      <c r="I18">
        <v>-1.431E-2</v>
      </c>
      <c r="J18">
        <v>-2.013E-3</v>
      </c>
      <c r="K18">
        <v>4.5100000000000001E-3</v>
      </c>
      <c r="L18">
        <v>-1.37E-4</v>
      </c>
      <c r="M18">
        <v>9.1570000000000002E-3</v>
      </c>
      <c r="N18" s="1">
        <f t="shared" si="2"/>
        <v>4.0964301441588793</v>
      </c>
      <c r="O18" s="2">
        <f t="shared" si="0"/>
        <v>-1.6290630882616248</v>
      </c>
      <c r="P18" s="2">
        <f t="shared" si="0"/>
        <v>9.8219427332600997</v>
      </c>
      <c r="Q18" s="2">
        <f t="shared" si="3"/>
        <v>-0.33874191253683811</v>
      </c>
      <c r="R18" s="2">
        <f t="shared" si="1"/>
        <v>-0.55384302699773036</v>
      </c>
      <c r="S18" s="2">
        <f t="shared" si="1"/>
        <v>-0.12339883956699105</v>
      </c>
      <c r="T18" s="2">
        <f t="shared" si="1"/>
        <v>-1.9746233915808113</v>
      </c>
      <c r="U18" s="2">
        <f t="shared" si="1"/>
        <v>-3.4624262631443958</v>
      </c>
      <c r="V18" s="2">
        <f t="shared" si="1"/>
        <v>-0.48706247852618229</v>
      </c>
      <c r="W18" s="2">
        <f t="shared" si="1"/>
        <v>1.0912328753865286</v>
      </c>
      <c r="X18" s="2">
        <f t="shared" si="1"/>
        <v>-3.3148315726819165E-2</v>
      </c>
      <c r="Y18" s="3">
        <f t="shared" si="1"/>
        <v>2.2156140664998767</v>
      </c>
    </row>
    <row r="19" spans="1:25">
      <c r="A19">
        <f t="shared" si="4"/>
        <v>14</v>
      </c>
      <c r="B19">
        <v>1.5299199999999999</v>
      </c>
      <c r="C19">
        <v>-0.760104</v>
      </c>
      <c r="D19">
        <v>3.8199399999999999</v>
      </c>
      <c r="E19">
        <v>-1.4300000000000001E-3</v>
      </c>
      <c r="F19">
        <v>-2.3530000000000001E-3</v>
      </c>
      <c r="G19">
        <v>-5.0699999999999996E-4</v>
      </c>
      <c r="H19">
        <v>-7.6759999999999997E-3</v>
      </c>
      <c r="I19">
        <v>-1.3736E-2</v>
      </c>
      <c r="J19">
        <v>-1.616E-3</v>
      </c>
      <c r="K19">
        <v>4.7949999999999998E-3</v>
      </c>
      <c r="L19">
        <v>2.05E-4</v>
      </c>
      <c r="M19">
        <v>9.3849999999999992E-3</v>
      </c>
      <c r="N19" s="1">
        <f t="shared" si="2"/>
        <v>3.7017716202025674</v>
      </c>
      <c r="O19" s="2">
        <f t="shared" si="0"/>
        <v>-1.8391363049064344</v>
      </c>
      <c r="P19" s="2">
        <f t="shared" si="0"/>
        <v>9.2426698669712106</v>
      </c>
      <c r="Q19" s="2">
        <f t="shared" si="3"/>
        <v>-0.34600066780548472</v>
      </c>
      <c r="R19" s="2">
        <f t="shared" si="1"/>
        <v>-0.56932837157084304</v>
      </c>
      <c r="S19" s="2">
        <f t="shared" si="1"/>
        <v>-0.12267296404012638</v>
      </c>
      <c r="T19" s="2">
        <f t="shared" si="1"/>
        <v>-1.8572735147376924</v>
      </c>
      <c r="U19" s="2">
        <f t="shared" si="1"/>
        <v>-3.3235420790042918</v>
      </c>
      <c r="V19" s="2">
        <f t="shared" si="1"/>
        <v>-0.39100495047109318</v>
      </c>
      <c r="W19" s="2">
        <f t="shared" si="1"/>
        <v>1.1601910504386705</v>
      </c>
      <c r="X19" s="2">
        <f t="shared" si="1"/>
        <v>4.9601494335751305E-2</v>
      </c>
      <c r="Y19" s="3">
        <f t="shared" si="1"/>
        <v>2.2707806065415896</v>
      </c>
    </row>
    <row r="20" spans="1:25">
      <c r="A20">
        <f t="shared" si="4"/>
        <v>15</v>
      </c>
      <c r="B20">
        <v>1.3514999999999999</v>
      </c>
      <c r="C20">
        <v>-0.85241900000000004</v>
      </c>
      <c r="D20">
        <v>3.5554199999999998</v>
      </c>
      <c r="E20">
        <v>-1.459E-3</v>
      </c>
      <c r="F20">
        <v>-2.4139999999999999E-3</v>
      </c>
      <c r="G20">
        <v>-5.0500000000000002E-4</v>
      </c>
      <c r="H20">
        <v>-7.1999999999999998E-3</v>
      </c>
      <c r="I20">
        <v>-1.3164E-2</v>
      </c>
      <c r="J20">
        <v>-1.2359999999999999E-3</v>
      </c>
      <c r="K20">
        <v>5.0670000000000003E-3</v>
      </c>
      <c r="L20">
        <v>5.0199999999999995E-4</v>
      </c>
      <c r="M20">
        <v>9.6319999999999999E-3</v>
      </c>
      <c r="N20" s="1">
        <f t="shared" si="2"/>
        <v>3.2700692485252625</v>
      </c>
      <c r="O20" s="2">
        <f t="shared" si="0"/>
        <v>-2.0625003024481363</v>
      </c>
      <c r="P20" s="2">
        <f t="shared" si="0"/>
        <v>8.6026412190837505</v>
      </c>
      <c r="Q20" s="2">
        <f t="shared" si="3"/>
        <v>-0.35301746456517635</v>
      </c>
      <c r="R20" s="2">
        <f t="shared" si="1"/>
        <v>-0.58408784061709096</v>
      </c>
      <c r="S20" s="2">
        <f t="shared" si="1"/>
        <v>-0.12218904702221663</v>
      </c>
      <c r="T20" s="2">
        <f t="shared" si="1"/>
        <v>-1.7421012644751677</v>
      </c>
      <c r="U20" s="2">
        <f t="shared" si="1"/>
        <v>-3.1851418118820982</v>
      </c>
      <c r="V20" s="2">
        <f t="shared" si="1"/>
        <v>-0.29906071706823711</v>
      </c>
      <c r="W20" s="2">
        <f t="shared" si="1"/>
        <v>1.2260037648743993</v>
      </c>
      <c r="X20" s="2">
        <f t="shared" si="1"/>
        <v>0.12146317149535195</v>
      </c>
      <c r="Y20" s="3">
        <f t="shared" si="1"/>
        <v>2.3305443582534462</v>
      </c>
    </row>
    <row r="21" spans="1:25">
      <c r="A21">
        <f t="shared" si="4"/>
        <v>16</v>
      </c>
      <c r="B21">
        <v>1.1888700000000001</v>
      </c>
      <c r="C21">
        <v>-0.92878899999999998</v>
      </c>
      <c r="D21">
        <v>3.30654</v>
      </c>
      <c r="E21">
        <v>-1.4840000000000001E-3</v>
      </c>
      <c r="F21">
        <v>-2.4689999999999998E-3</v>
      </c>
      <c r="G21">
        <v>-5.0000000000000001E-4</v>
      </c>
      <c r="H21">
        <v>-6.7460000000000003E-3</v>
      </c>
      <c r="I21">
        <v>-1.2607999999999999E-2</v>
      </c>
      <c r="J21">
        <v>-8.83E-4</v>
      </c>
      <c r="K21">
        <v>5.3160000000000004E-3</v>
      </c>
      <c r="L21">
        <v>7.4799999999999997E-4</v>
      </c>
      <c r="M21">
        <v>9.8840000000000004E-3</v>
      </c>
      <c r="N21" s="1">
        <f t="shared" si="2"/>
        <v>2.8765721254119345</v>
      </c>
      <c r="O21" s="2">
        <f t="shared" si="2"/>
        <v>-2.2472840157369811</v>
      </c>
      <c r="P21" s="2">
        <f t="shared" si="2"/>
        <v>8.0004548819968342</v>
      </c>
      <c r="Q21" s="2">
        <f t="shared" si="3"/>
        <v>-0.35906642728904847</v>
      </c>
      <c r="R21" s="2">
        <f t="shared" si="3"/>
        <v>-0.59739555860960958</v>
      </c>
      <c r="S21" s="2">
        <f t="shared" si="3"/>
        <v>-0.12097925447744221</v>
      </c>
      <c r="T21" s="2">
        <f t="shared" si="3"/>
        <v>-1.63225210140965</v>
      </c>
      <c r="U21" s="2">
        <f t="shared" si="3"/>
        <v>-3.0506128809031825</v>
      </c>
      <c r="V21" s="2">
        <f t="shared" si="3"/>
        <v>-0.21364936340716292</v>
      </c>
      <c r="W21" s="2">
        <f t="shared" si="3"/>
        <v>1.2862514336041657</v>
      </c>
      <c r="X21" s="2">
        <f t="shared" si="3"/>
        <v>0.18098496469825351</v>
      </c>
      <c r="Y21" s="3">
        <f t="shared" si="3"/>
        <v>2.3915179025100777</v>
      </c>
    </row>
    <row r="22" spans="1:25">
      <c r="A22">
        <f t="shared" si="4"/>
        <v>17</v>
      </c>
      <c r="B22">
        <v>1.0591999999999999</v>
      </c>
      <c r="C22">
        <v>-0.97860599999999998</v>
      </c>
      <c r="D22">
        <v>3.09701</v>
      </c>
      <c r="E22">
        <v>-1.503E-3</v>
      </c>
      <c r="F22">
        <v>-2.516E-3</v>
      </c>
      <c r="G22">
        <v>-4.8999999999999998E-4</v>
      </c>
      <c r="H22">
        <v>-6.3109999999999998E-3</v>
      </c>
      <c r="I22">
        <v>-1.2067E-2</v>
      </c>
      <c r="J22">
        <v>-5.5500000000000005E-4</v>
      </c>
      <c r="K22">
        <v>5.5290000000000001E-3</v>
      </c>
      <c r="L22">
        <v>9.3400000000000004E-4</v>
      </c>
      <c r="M22">
        <v>1.0123E-2</v>
      </c>
      <c r="N22" s="1">
        <f t="shared" si="2"/>
        <v>2.5628245268501355</v>
      </c>
      <c r="O22" s="2">
        <f t="shared" si="2"/>
        <v>-2.3678204861430361</v>
      </c>
      <c r="P22" s="2">
        <f t="shared" si="2"/>
        <v>7.4934792181836656</v>
      </c>
      <c r="Q22" s="2">
        <f t="shared" si="3"/>
        <v>-0.36366363895919124</v>
      </c>
      <c r="R22" s="2">
        <f t="shared" si="3"/>
        <v>-0.60876760853048917</v>
      </c>
      <c r="S22" s="2">
        <f t="shared" si="3"/>
        <v>-0.11855966938789336</v>
      </c>
      <c r="T22" s="2">
        <f t="shared" si="3"/>
        <v>-1.5270001500142754</v>
      </c>
      <c r="U22" s="2">
        <f t="shared" si="3"/>
        <v>-2.9197133275585898</v>
      </c>
      <c r="V22" s="2">
        <f t="shared" si="3"/>
        <v>-0.13428697246996085</v>
      </c>
      <c r="W22" s="2">
        <f t="shared" si="3"/>
        <v>1.3377885960115561</v>
      </c>
      <c r="X22" s="2">
        <f t="shared" si="3"/>
        <v>0.22598924736386206</v>
      </c>
      <c r="Y22" s="3">
        <f t="shared" si="3"/>
        <v>2.4493459861502949</v>
      </c>
    </row>
    <row r="23" spans="1:25">
      <c r="A23">
        <f t="shared" si="4"/>
        <v>18</v>
      </c>
      <c r="B23">
        <v>0.96231900000000004</v>
      </c>
      <c r="C23">
        <v>-1.0057799999999999</v>
      </c>
      <c r="D23">
        <v>2.9304199999999998</v>
      </c>
      <c r="E23">
        <v>-1.518E-3</v>
      </c>
      <c r="F23">
        <v>-2.5579999999999999E-3</v>
      </c>
      <c r="G23">
        <v>-4.7800000000000002E-4</v>
      </c>
      <c r="H23">
        <v>-5.8929999999999998E-3</v>
      </c>
      <c r="I23">
        <v>-1.1539000000000001E-2</v>
      </c>
      <c r="J23">
        <v>-2.4699999999999999E-4</v>
      </c>
      <c r="K23">
        <v>5.7140000000000003E-3</v>
      </c>
      <c r="L23">
        <v>1.0790000000000001E-3</v>
      </c>
      <c r="M23">
        <v>1.0349000000000001E-2</v>
      </c>
      <c r="N23" s="1">
        <f t="shared" si="2"/>
        <v>2.3284127037895539</v>
      </c>
      <c r="O23" s="2">
        <f t="shared" si="2"/>
        <v>-2.4335702913664359</v>
      </c>
      <c r="P23" s="2">
        <f t="shared" si="2"/>
        <v>7.0904005381157234</v>
      </c>
      <c r="Q23" s="2">
        <f t="shared" si="3"/>
        <v>-0.36729301659351449</v>
      </c>
      <c r="R23" s="2">
        <f t="shared" si="3"/>
        <v>-0.61892986590659427</v>
      </c>
      <c r="S23" s="2">
        <f t="shared" si="3"/>
        <v>-0.11565616728043475</v>
      </c>
      <c r="T23" s="2">
        <f t="shared" si="3"/>
        <v>-1.4258614932711335</v>
      </c>
      <c r="U23" s="2">
        <f t="shared" si="3"/>
        <v>-2.7919592348304114</v>
      </c>
      <c r="V23" s="2">
        <f t="shared" si="3"/>
        <v>-5.9763751711856446E-2</v>
      </c>
      <c r="W23" s="2">
        <f t="shared" si="3"/>
        <v>1.3825509201682096</v>
      </c>
      <c r="X23" s="2">
        <f t="shared" si="3"/>
        <v>0.26107323116232029</v>
      </c>
      <c r="Y23" s="3">
        <f t="shared" si="3"/>
        <v>2.5040286091740991</v>
      </c>
    </row>
    <row r="24" spans="1:25">
      <c r="A24">
        <f t="shared" si="4"/>
        <v>19</v>
      </c>
      <c r="B24">
        <v>0.87649900000000003</v>
      </c>
      <c r="C24">
        <v>-1.0291999999999999</v>
      </c>
      <c r="D24">
        <v>2.7822</v>
      </c>
      <c r="E24">
        <v>-1.531E-3</v>
      </c>
      <c r="F24">
        <v>-2.5950000000000001E-3</v>
      </c>
      <c r="G24">
        <v>-4.6700000000000002E-4</v>
      </c>
      <c r="H24">
        <v>-5.4970000000000001E-3</v>
      </c>
      <c r="I24">
        <v>-1.1032E-2</v>
      </c>
      <c r="J24">
        <v>3.8000000000000002E-5</v>
      </c>
      <c r="K24">
        <v>5.8799999999999998E-3</v>
      </c>
      <c r="L24">
        <v>1.191E-3</v>
      </c>
      <c r="M24">
        <v>1.0569E-2</v>
      </c>
      <c r="N24" s="1">
        <f t="shared" si="2"/>
        <v>2.1207639114044721</v>
      </c>
      <c r="O24" s="2">
        <f t="shared" si="2"/>
        <v>-2.4902369741636701</v>
      </c>
      <c r="P24" s="2">
        <f t="shared" si="2"/>
        <v>6.7317696361427934</v>
      </c>
      <c r="Q24" s="2">
        <f t="shared" si="3"/>
        <v>-0.37043847720992806</v>
      </c>
      <c r="R24" s="2">
        <f t="shared" si="3"/>
        <v>-0.62788233073792499</v>
      </c>
      <c r="S24" s="2">
        <f t="shared" si="3"/>
        <v>-0.11299462368193103</v>
      </c>
      <c r="T24" s="2">
        <f t="shared" si="3"/>
        <v>-1.3300459237249995</v>
      </c>
      <c r="U24" s="2">
        <f t="shared" si="3"/>
        <v>-2.6692862707902845</v>
      </c>
      <c r="V24" s="2">
        <f t="shared" si="3"/>
        <v>9.1944233402856089E-3</v>
      </c>
      <c r="W24" s="2">
        <f t="shared" si="3"/>
        <v>1.4227160326547201</v>
      </c>
      <c r="X24" s="2">
        <f t="shared" si="3"/>
        <v>0.28817258416526731</v>
      </c>
      <c r="Y24" s="3">
        <f t="shared" si="3"/>
        <v>2.5572594811441731</v>
      </c>
    </row>
    <row r="25" spans="1:25">
      <c r="A25">
        <f t="shared" si="4"/>
        <v>20</v>
      </c>
      <c r="B25">
        <v>0.79883400000000004</v>
      </c>
      <c r="C25">
        <v>-1.0509599999999999</v>
      </c>
      <c r="D25">
        <v>2.6486299999999998</v>
      </c>
      <c r="E25">
        <v>-1.5410000000000001E-3</v>
      </c>
      <c r="F25">
        <v>-2.6280000000000001E-3</v>
      </c>
      <c r="G25">
        <v>-4.5399999999999998E-4</v>
      </c>
      <c r="H25">
        <v>-5.1279999999999997E-3</v>
      </c>
      <c r="I25">
        <v>-1.0553999999999999E-2</v>
      </c>
      <c r="J25">
        <v>2.9799999999999998E-4</v>
      </c>
      <c r="K25">
        <v>6.025E-3</v>
      </c>
      <c r="L25">
        <v>1.2700000000000001E-3</v>
      </c>
      <c r="M25">
        <v>1.0781000000000001E-2</v>
      </c>
      <c r="N25" s="1">
        <f t="shared" si="2"/>
        <v>1.9328468354246613</v>
      </c>
      <c r="O25" s="2">
        <f t="shared" si="2"/>
        <v>-2.5428871457122528</v>
      </c>
      <c r="P25" s="2">
        <f t="shared" si="2"/>
        <v>6.4085856557317546</v>
      </c>
      <c r="Q25" s="2">
        <f t="shared" si="3"/>
        <v>-0.37285806229947688</v>
      </c>
      <c r="R25" s="2">
        <f t="shared" si="3"/>
        <v>-0.63586696153343625</v>
      </c>
      <c r="S25" s="2">
        <f t="shared" si="3"/>
        <v>-0.10984916306551751</v>
      </c>
      <c r="T25" s="2">
        <f t="shared" si="3"/>
        <v>-1.2407632339206469</v>
      </c>
      <c r="U25" s="2">
        <f t="shared" si="3"/>
        <v>-2.5536301035098496</v>
      </c>
      <c r="V25" s="2">
        <f t="shared" si="3"/>
        <v>7.2103635668555544E-2</v>
      </c>
      <c r="W25" s="2">
        <f t="shared" si="3"/>
        <v>1.4578000164531786</v>
      </c>
      <c r="X25" s="2">
        <f t="shared" si="3"/>
        <v>0.30728730637270318</v>
      </c>
      <c r="Y25" s="3">
        <f t="shared" si="3"/>
        <v>2.6085546850426087</v>
      </c>
    </row>
    <row r="26" spans="1:25">
      <c r="A26">
        <f t="shared" si="4"/>
        <v>21</v>
      </c>
      <c r="B26">
        <v>0.73347300000000004</v>
      </c>
      <c r="C26">
        <v>-1.0678399999999999</v>
      </c>
      <c r="D26">
        <v>2.5347900000000001</v>
      </c>
      <c r="E26">
        <v>-1.5479999999999999E-3</v>
      </c>
      <c r="F26">
        <v>-2.6570000000000001E-3</v>
      </c>
      <c r="G26">
        <v>-4.3899999999999999E-4</v>
      </c>
      <c r="H26">
        <v>-4.7869999999999996E-3</v>
      </c>
      <c r="I26">
        <v>-1.0109E-2</v>
      </c>
      <c r="J26">
        <v>5.3600000000000002E-4</v>
      </c>
      <c r="K26">
        <v>6.149E-3</v>
      </c>
      <c r="L26">
        <v>1.317E-3</v>
      </c>
      <c r="M26">
        <v>1.0980999999999999E-2</v>
      </c>
      <c r="N26" s="1">
        <f t="shared" si="2"/>
        <v>1.7747003343866594</v>
      </c>
      <c r="O26" s="2">
        <f t="shared" si="2"/>
        <v>-2.5837297420238374</v>
      </c>
      <c r="P26" s="2">
        <f t="shared" si="2"/>
        <v>6.1331400891375143</v>
      </c>
      <c r="Q26" s="2">
        <f t="shared" si="3"/>
        <v>-0.37455177186216104</v>
      </c>
      <c r="R26" s="2">
        <f t="shared" si="3"/>
        <v>-0.64288375829312783</v>
      </c>
      <c r="S26" s="2">
        <f t="shared" si="3"/>
        <v>-0.10621978543119426</v>
      </c>
      <c r="T26" s="2">
        <f t="shared" si="3"/>
        <v>-1.1582553823670316</v>
      </c>
      <c r="U26" s="2">
        <f t="shared" si="3"/>
        <v>-2.4459585670249262</v>
      </c>
      <c r="V26" s="2">
        <f t="shared" si="3"/>
        <v>0.12968976079981803</v>
      </c>
      <c r="W26" s="2">
        <f t="shared" si="3"/>
        <v>1.4878028715635843</v>
      </c>
      <c r="X26" s="2">
        <f t="shared" si="3"/>
        <v>0.31865935629358277</v>
      </c>
      <c r="Y26" s="3">
        <f t="shared" si="3"/>
        <v>2.6569463868335852</v>
      </c>
    </row>
    <row r="27" spans="1:25">
      <c r="A27">
        <f t="shared" si="4"/>
        <v>22</v>
      </c>
      <c r="B27">
        <v>0.68123400000000001</v>
      </c>
      <c r="C27">
        <v>-1.0801000000000001</v>
      </c>
      <c r="D27">
        <v>2.4425599999999998</v>
      </c>
      <c r="E27">
        <v>-1.552E-3</v>
      </c>
      <c r="F27">
        <v>-2.6809999999999998E-3</v>
      </c>
      <c r="G27">
        <v>-4.2299999999999998E-4</v>
      </c>
      <c r="H27">
        <v>-4.4710000000000001E-3</v>
      </c>
      <c r="I27">
        <v>-9.6959999999999998E-3</v>
      </c>
      <c r="J27">
        <v>7.5500000000000003E-4</v>
      </c>
      <c r="K27">
        <v>6.2519999999999997E-3</v>
      </c>
      <c r="L27">
        <v>1.338E-3</v>
      </c>
      <c r="M27">
        <v>1.1166000000000001E-2</v>
      </c>
      <c r="N27" s="1">
        <f t="shared" si="2"/>
        <v>1.6483036288937172</v>
      </c>
      <c r="O27" s="2">
        <f t="shared" si="2"/>
        <v>-2.6133938552217066</v>
      </c>
      <c r="P27" s="2">
        <f t="shared" si="2"/>
        <v>5.909981756328424</v>
      </c>
      <c r="Q27" s="2">
        <f t="shared" si="3"/>
        <v>-0.37551960589798061</v>
      </c>
      <c r="R27" s="2">
        <f t="shared" si="3"/>
        <v>-0.64869076250804514</v>
      </c>
      <c r="S27" s="2">
        <f t="shared" si="3"/>
        <v>-0.10234844928791609</v>
      </c>
      <c r="T27" s="2">
        <f t="shared" si="3"/>
        <v>-1.0817964935372881</v>
      </c>
      <c r="U27" s="2">
        <f t="shared" si="3"/>
        <v>-2.3460297028265593</v>
      </c>
      <c r="V27" s="2">
        <f t="shared" si="3"/>
        <v>0.18267867426093773</v>
      </c>
      <c r="W27" s="2">
        <f t="shared" si="3"/>
        <v>1.5127245979859372</v>
      </c>
      <c r="X27" s="2">
        <f t="shared" si="3"/>
        <v>0.32374048498163532</v>
      </c>
      <c r="Y27" s="3">
        <f t="shared" si="3"/>
        <v>2.7017087109902391</v>
      </c>
    </row>
    <row r="28" spans="1:25">
      <c r="A28">
        <f t="shared" si="4"/>
        <v>23</v>
      </c>
      <c r="B28">
        <v>0.63704899999999998</v>
      </c>
      <c r="C28">
        <v>-1.0925199999999999</v>
      </c>
      <c r="D28">
        <v>2.3666200000000002</v>
      </c>
      <c r="E28">
        <v>-1.555E-3</v>
      </c>
      <c r="F28">
        <v>-2.7030000000000001E-3</v>
      </c>
      <c r="G28">
        <v>-4.0700000000000003E-4</v>
      </c>
      <c r="H28">
        <v>-4.1799999999999997E-3</v>
      </c>
      <c r="I28">
        <v>-9.3170000000000006E-3</v>
      </c>
      <c r="J28">
        <v>9.5600000000000004E-4</v>
      </c>
      <c r="K28">
        <v>6.3379999999999999E-3</v>
      </c>
      <c r="L28">
        <v>1.3389999999999999E-3</v>
      </c>
      <c r="M28">
        <v>1.1338000000000001E-2</v>
      </c>
      <c r="N28" s="1">
        <f t="shared" si="2"/>
        <v>1.5413942617120016</v>
      </c>
      <c r="O28" s="2">
        <f t="shared" si="2"/>
        <v>-2.6434451020339029</v>
      </c>
      <c r="P28" s="2">
        <f t="shared" si="2"/>
        <v>5.7262384646280857</v>
      </c>
      <c r="Q28" s="2">
        <f t="shared" si="3"/>
        <v>-0.37624548142484526</v>
      </c>
      <c r="R28" s="2">
        <f t="shared" si="3"/>
        <v>-0.6540138497050525</v>
      </c>
      <c r="S28" s="2">
        <f t="shared" si="3"/>
        <v>-9.8477113144637946E-2</v>
      </c>
      <c r="T28" s="2">
        <f t="shared" si="3"/>
        <v>-1.0113865674314166</v>
      </c>
      <c r="U28" s="2">
        <f t="shared" si="3"/>
        <v>-2.2543274279326582</v>
      </c>
      <c r="V28" s="2">
        <f t="shared" si="3"/>
        <v>0.2313123345608695</v>
      </c>
      <c r="W28" s="2">
        <f t="shared" si="3"/>
        <v>1.5335330297560574</v>
      </c>
      <c r="X28" s="2">
        <f t="shared" si="3"/>
        <v>0.32398244349059019</v>
      </c>
      <c r="Y28" s="3">
        <f t="shared" si="3"/>
        <v>2.7433255745304796</v>
      </c>
    </row>
    <row r="29" spans="1:25">
      <c r="A29">
        <f t="shared" si="4"/>
        <v>24</v>
      </c>
      <c r="B29">
        <v>0.59825899999999999</v>
      </c>
      <c r="C29">
        <v>-1.10701</v>
      </c>
      <c r="D29">
        <v>2.3035299999999999</v>
      </c>
      <c r="E29">
        <v>-1.5560000000000001E-3</v>
      </c>
      <c r="F29">
        <v>-2.722E-3</v>
      </c>
      <c r="G29">
        <v>-3.8999999999999999E-4</v>
      </c>
      <c r="H29">
        <v>-3.9150000000000001E-3</v>
      </c>
      <c r="I29">
        <v>-8.9720000000000008E-3</v>
      </c>
      <c r="J29">
        <v>1.142E-3</v>
      </c>
      <c r="K29">
        <v>6.4089999999999998E-3</v>
      </c>
      <c r="L29">
        <v>1.323E-3</v>
      </c>
      <c r="M29">
        <v>1.1495999999999999E-2</v>
      </c>
      <c r="N29" s="1">
        <f t="shared" si="2"/>
        <v>1.4475385560884018</v>
      </c>
      <c r="O29" s="2">
        <f t="shared" si="2"/>
        <v>-2.6785048899814661</v>
      </c>
      <c r="P29" s="2">
        <f t="shared" si="2"/>
        <v>5.5735868413284484</v>
      </c>
      <c r="Q29" s="2">
        <f t="shared" si="3"/>
        <v>-0.37648743993380018</v>
      </c>
      <c r="R29" s="2">
        <f t="shared" si="3"/>
        <v>-0.65861106137519532</v>
      </c>
      <c r="S29" s="2">
        <f t="shared" si="3"/>
        <v>-9.4363818492404911E-2</v>
      </c>
      <c r="T29" s="2">
        <f t="shared" si="3"/>
        <v>-0.94726756255837241</v>
      </c>
      <c r="U29" s="2">
        <f t="shared" si="3"/>
        <v>-2.1708517423432232</v>
      </c>
      <c r="V29" s="2">
        <f t="shared" si="3"/>
        <v>0.27631661722647799</v>
      </c>
      <c r="W29" s="2">
        <f t="shared" si="3"/>
        <v>1.5507120838918542</v>
      </c>
      <c r="X29" s="2">
        <f t="shared" si="3"/>
        <v>0.32011110734731207</v>
      </c>
      <c r="Y29" s="3">
        <f t="shared" si="3"/>
        <v>2.7815550189453511</v>
      </c>
    </row>
    <row r="30" spans="1:25">
      <c r="A30">
        <f t="shared" si="4"/>
        <v>25</v>
      </c>
      <c r="B30">
        <v>0.56500300000000003</v>
      </c>
      <c r="C30">
        <v>-1.12276</v>
      </c>
      <c r="D30">
        <v>2.2527699999999999</v>
      </c>
      <c r="E30">
        <v>-1.555E-3</v>
      </c>
      <c r="F30">
        <v>-2.738E-3</v>
      </c>
      <c r="G30">
        <v>-3.7199999999999999E-4</v>
      </c>
      <c r="H30">
        <v>-3.6740000000000002E-3</v>
      </c>
      <c r="I30">
        <v>-8.6619999999999996E-3</v>
      </c>
      <c r="J30">
        <v>1.3140000000000001E-3</v>
      </c>
      <c r="K30">
        <v>6.4660000000000004E-3</v>
      </c>
      <c r="L30">
        <v>1.292E-3</v>
      </c>
      <c r="M30">
        <v>1.1639999999999999E-2</v>
      </c>
      <c r="N30" s="1">
        <f t="shared" si="2"/>
        <v>1.3670728343503655</v>
      </c>
      <c r="O30" s="2">
        <f t="shared" si="2"/>
        <v>-2.7166133551418601</v>
      </c>
      <c r="P30" s="2">
        <f t="shared" si="2"/>
        <v>5.4507687021829492</v>
      </c>
      <c r="Q30" s="2">
        <f t="shared" si="3"/>
        <v>-0.37624548142484526</v>
      </c>
      <c r="R30" s="2">
        <f t="shared" si="3"/>
        <v>-0.66248239751847349</v>
      </c>
      <c r="S30" s="2">
        <f t="shared" si="3"/>
        <v>-9.0008565331216983E-2</v>
      </c>
      <c r="T30" s="2">
        <f t="shared" si="3"/>
        <v>-0.88895556190024527</v>
      </c>
      <c r="U30" s="2">
        <f t="shared" si="3"/>
        <v>-2.0958446045672088</v>
      </c>
      <c r="V30" s="2">
        <f t="shared" si="3"/>
        <v>0.31793348076671812</v>
      </c>
      <c r="W30" s="2">
        <f t="shared" si="3"/>
        <v>1.5645037189022826</v>
      </c>
      <c r="X30" s="2">
        <f t="shared" si="3"/>
        <v>0.31261039356971065</v>
      </c>
      <c r="Y30" s="3">
        <f t="shared" si="3"/>
        <v>2.8163970442348543</v>
      </c>
    </row>
    <row r="31" spans="1:25">
      <c r="A31">
        <f t="shared" si="4"/>
        <v>26</v>
      </c>
      <c r="B31">
        <v>0.537385</v>
      </c>
      <c r="C31">
        <v>-1.1391500000000001</v>
      </c>
      <c r="D31">
        <v>2.2139199999999999</v>
      </c>
      <c r="E31">
        <v>-1.5529999999999999E-3</v>
      </c>
      <c r="F31">
        <v>-2.7520000000000001E-3</v>
      </c>
      <c r="G31">
        <v>-3.5300000000000002E-4</v>
      </c>
      <c r="H31">
        <v>-3.4550000000000002E-3</v>
      </c>
      <c r="I31">
        <v>-8.3850000000000001E-3</v>
      </c>
      <c r="J31">
        <v>1.474E-3</v>
      </c>
      <c r="K31">
        <v>6.5100000000000002E-3</v>
      </c>
      <c r="L31">
        <v>1.2489999999999999E-3</v>
      </c>
      <c r="M31">
        <v>1.1771E-2</v>
      </c>
      <c r="N31" s="1">
        <f t="shared" si="2"/>
        <v>1.3002487333472055</v>
      </c>
      <c r="O31" s="2">
        <f t="shared" si="2"/>
        <v>-2.7562703547595659</v>
      </c>
      <c r="P31" s="2">
        <f t="shared" si="2"/>
        <v>5.3567678214539765</v>
      </c>
      <c r="Q31" s="2">
        <f t="shared" si="3"/>
        <v>-0.37576156440693548</v>
      </c>
      <c r="R31" s="2">
        <f t="shared" si="3"/>
        <v>-0.66586981664384182</v>
      </c>
      <c r="S31" s="2">
        <f t="shared" si="3"/>
        <v>-8.5411353661074191E-2</v>
      </c>
      <c r="T31" s="2">
        <f t="shared" si="3"/>
        <v>-0.83596664843912571</v>
      </c>
      <c r="U31" s="2">
        <f t="shared" si="3"/>
        <v>-2.0288220975867057</v>
      </c>
      <c r="V31" s="2">
        <f t="shared" si="3"/>
        <v>0.3566468421994996</v>
      </c>
      <c r="W31" s="2">
        <f t="shared" si="3"/>
        <v>1.5751498932962975</v>
      </c>
      <c r="X31" s="2">
        <f t="shared" si="3"/>
        <v>0.30220617768465058</v>
      </c>
      <c r="Y31" s="3">
        <f t="shared" si="3"/>
        <v>2.8480936089079445</v>
      </c>
    </row>
    <row r="32" spans="1:25">
      <c r="A32">
        <f t="shared" si="4"/>
        <v>27</v>
      </c>
      <c r="B32">
        <v>0.514019</v>
      </c>
      <c r="C32">
        <v>-1.1568700000000001</v>
      </c>
      <c r="D32">
        <v>2.1849099999999999</v>
      </c>
      <c r="E32">
        <v>-1.549E-3</v>
      </c>
      <c r="F32">
        <v>-2.764E-3</v>
      </c>
      <c r="G32">
        <v>-3.3399999999999999E-4</v>
      </c>
      <c r="H32">
        <v>-3.2569999999999999E-3</v>
      </c>
      <c r="I32">
        <v>-8.1390000000000004E-3</v>
      </c>
      <c r="J32">
        <v>1.6260000000000001E-3</v>
      </c>
      <c r="K32">
        <v>6.5420000000000001E-3</v>
      </c>
      <c r="L32">
        <v>1.1969999999999999E-3</v>
      </c>
      <c r="M32">
        <v>1.1887E-2</v>
      </c>
      <c r="N32" s="1">
        <f t="shared" si="2"/>
        <v>1.2437127081448072</v>
      </c>
      <c r="O32" s="2">
        <f t="shared" si="2"/>
        <v>-2.7991454025463711</v>
      </c>
      <c r="P32" s="2">
        <f t="shared" si="2"/>
        <v>5.2865756580061642</v>
      </c>
      <c r="Q32" s="2">
        <f t="shared" si="3"/>
        <v>-0.37479373037111596</v>
      </c>
      <c r="R32" s="2">
        <f t="shared" si="3"/>
        <v>-0.66877331875130042</v>
      </c>
      <c r="S32" s="2">
        <f t="shared" si="3"/>
        <v>-8.0814141990931385E-2</v>
      </c>
      <c r="T32" s="2">
        <f t="shared" si="3"/>
        <v>-0.78805886366605848</v>
      </c>
      <c r="U32" s="2">
        <f t="shared" si="3"/>
        <v>-1.9693003043838042</v>
      </c>
      <c r="V32" s="2">
        <f t="shared" si="3"/>
        <v>0.393424535560642</v>
      </c>
      <c r="W32" s="2">
        <f t="shared" si="3"/>
        <v>1.5828925655828538</v>
      </c>
      <c r="X32" s="2">
        <f t="shared" si="3"/>
        <v>0.28962433521899661</v>
      </c>
      <c r="Y32" s="3">
        <f t="shared" si="3"/>
        <v>2.8761607959467113</v>
      </c>
    </row>
    <row r="33" spans="1:25">
      <c r="A33">
        <f t="shared" si="4"/>
        <v>28</v>
      </c>
      <c r="B33">
        <v>0.493732</v>
      </c>
      <c r="C33">
        <v>-1.17625</v>
      </c>
      <c r="D33">
        <v>2.1637200000000001</v>
      </c>
      <c r="E33">
        <v>-1.544E-3</v>
      </c>
      <c r="F33">
        <v>-2.7750000000000001E-3</v>
      </c>
      <c r="G33">
        <v>-3.1399999999999999E-4</v>
      </c>
      <c r="H33">
        <v>-3.0769999999999999E-3</v>
      </c>
      <c r="I33">
        <v>-7.9229999999999995E-3</v>
      </c>
      <c r="J33">
        <v>1.769E-3</v>
      </c>
      <c r="K33">
        <v>6.5649999999999997E-3</v>
      </c>
      <c r="L33">
        <v>1.1379999999999999E-3</v>
      </c>
      <c r="M33">
        <v>1.1991999999999999E-2</v>
      </c>
      <c r="N33" s="1">
        <f t="shared" si="2"/>
        <v>1.1946265854331299</v>
      </c>
      <c r="O33" s="2">
        <f t="shared" si="2"/>
        <v>-2.8460369615818277</v>
      </c>
      <c r="P33" s="2">
        <f t="shared" si="2"/>
        <v>5.2353046499586249</v>
      </c>
      <c r="Q33" s="2">
        <f t="shared" si="3"/>
        <v>-0.37358393782634153</v>
      </c>
      <c r="R33" s="2">
        <f t="shared" si="3"/>
        <v>-0.67143486234980432</v>
      </c>
      <c r="S33" s="2">
        <f t="shared" si="3"/>
        <v>-7.59749718118337E-2</v>
      </c>
      <c r="T33" s="2">
        <f t="shared" si="3"/>
        <v>-0.74450633205417927</v>
      </c>
      <c r="U33" s="2">
        <f t="shared" si="3"/>
        <v>-1.9170372664495492</v>
      </c>
      <c r="V33" s="2">
        <f t="shared" si="3"/>
        <v>0.4280246023411905</v>
      </c>
      <c r="W33" s="2">
        <f t="shared" si="3"/>
        <v>1.588457611288816</v>
      </c>
      <c r="X33" s="2">
        <f t="shared" si="3"/>
        <v>0.27534878319065842</v>
      </c>
      <c r="Y33" s="3">
        <f t="shared" si="3"/>
        <v>2.9015664393869733</v>
      </c>
    </row>
    <row r="34" spans="1:25">
      <c r="A34">
        <f t="shared" si="4"/>
        <v>29</v>
      </c>
      <c r="B34">
        <v>0.476184</v>
      </c>
      <c r="C34">
        <v>-1.19676</v>
      </c>
      <c r="D34">
        <v>2.14913</v>
      </c>
      <c r="E34">
        <v>-1.539E-3</v>
      </c>
      <c r="F34">
        <v>-2.784E-3</v>
      </c>
      <c r="G34">
        <v>-2.9399999999999999E-4</v>
      </c>
      <c r="H34">
        <v>-2.9150000000000001E-3</v>
      </c>
      <c r="I34">
        <v>-7.7359999999999998E-3</v>
      </c>
      <c r="J34">
        <v>1.905E-3</v>
      </c>
      <c r="K34">
        <v>6.5779999999999996E-3</v>
      </c>
      <c r="L34">
        <v>1.072E-3</v>
      </c>
      <c r="M34">
        <v>1.2083999999999999E-2</v>
      </c>
      <c r="N34" s="1">
        <f t="shared" si="2"/>
        <v>1.1521677062817268</v>
      </c>
      <c r="O34" s="2">
        <f t="shared" si="2"/>
        <v>-2.8956626517684745</v>
      </c>
      <c r="P34" s="2">
        <f t="shared" si="2"/>
        <v>5.2000029035021074</v>
      </c>
      <c r="Q34" s="2">
        <f t="shared" si="3"/>
        <v>-0.37237414528156709</v>
      </c>
      <c r="R34" s="2">
        <f t="shared" si="3"/>
        <v>-0.67361248893039816</v>
      </c>
      <c r="S34" s="2">
        <f t="shared" si="3"/>
        <v>-7.1135801632736015E-2</v>
      </c>
      <c r="T34" s="2">
        <f t="shared" si="3"/>
        <v>-0.70530905360348795</v>
      </c>
      <c r="U34" s="2">
        <f t="shared" si="3"/>
        <v>-1.8717910252749856</v>
      </c>
      <c r="V34" s="2">
        <f t="shared" si="3"/>
        <v>0.46093095955905478</v>
      </c>
      <c r="W34" s="2">
        <f t="shared" si="3"/>
        <v>1.5916030719052294</v>
      </c>
      <c r="X34" s="2">
        <f t="shared" si="3"/>
        <v>0.25937952159963606</v>
      </c>
      <c r="Y34" s="3">
        <f t="shared" si="3"/>
        <v>2.9238266222108229</v>
      </c>
    </row>
    <row r="35" spans="1:25">
      <c r="A35">
        <f t="shared" si="4"/>
        <v>30</v>
      </c>
      <c r="B35">
        <v>0.46121400000000001</v>
      </c>
      <c r="C35">
        <v>-1.2177500000000001</v>
      </c>
      <c r="D35">
        <v>2.14018</v>
      </c>
      <c r="E35">
        <v>-1.5319999999999999E-3</v>
      </c>
      <c r="F35">
        <v>-2.7920000000000002E-3</v>
      </c>
      <c r="G35">
        <v>-2.7300000000000002E-4</v>
      </c>
      <c r="H35">
        <v>-2.7690000000000002E-3</v>
      </c>
      <c r="I35">
        <v>-7.574E-3</v>
      </c>
      <c r="J35">
        <v>2.036E-3</v>
      </c>
      <c r="K35">
        <v>6.5830000000000003E-3</v>
      </c>
      <c r="L35">
        <v>1.0020000000000001E-3</v>
      </c>
      <c r="M35">
        <v>1.2165E-2</v>
      </c>
      <c r="N35" s="1">
        <f t="shared" si="2"/>
        <v>1.1159465174911805</v>
      </c>
      <c r="O35" s="2">
        <f t="shared" si="2"/>
        <v>-2.9464497427981051</v>
      </c>
      <c r="P35" s="2">
        <f t="shared" si="2"/>
        <v>5.1783476169506448</v>
      </c>
      <c r="Q35" s="2">
        <f t="shared" si="3"/>
        <v>-0.37068043571888293</v>
      </c>
      <c r="R35" s="2">
        <f t="shared" si="3"/>
        <v>-0.6755481570020373</v>
      </c>
      <c r="S35" s="2">
        <f t="shared" si="3"/>
        <v>-6.6054672944683437E-2</v>
      </c>
      <c r="T35" s="2">
        <f t="shared" si="3"/>
        <v>-0.66998311129607502</v>
      </c>
      <c r="U35" s="2">
        <f t="shared" si="3"/>
        <v>-1.8325937468242943</v>
      </c>
      <c r="V35" s="2">
        <f t="shared" si="3"/>
        <v>0.49262752423214462</v>
      </c>
      <c r="W35" s="2">
        <f t="shared" si="3"/>
        <v>1.5928128644500039</v>
      </c>
      <c r="X35" s="2">
        <f t="shared" si="3"/>
        <v>0.2424424259727942</v>
      </c>
      <c r="Y35" s="3">
        <f t="shared" si="3"/>
        <v>2.9434252614361691</v>
      </c>
    </row>
    <row r="36" spans="1:25">
      <c r="A36">
        <f t="shared" si="4"/>
        <v>31</v>
      </c>
      <c r="B36">
        <v>0.44834200000000002</v>
      </c>
      <c r="C36">
        <v>-1.23899</v>
      </c>
      <c r="D36">
        <v>2.1356700000000002</v>
      </c>
      <c r="E36">
        <v>-1.5250000000000001E-3</v>
      </c>
      <c r="F36">
        <v>-2.8E-3</v>
      </c>
      <c r="G36">
        <v>-2.5099999999999998E-4</v>
      </c>
      <c r="H36">
        <v>-2.637E-3</v>
      </c>
      <c r="I36">
        <v>-7.4359999999999999E-3</v>
      </c>
      <c r="J36">
        <v>2.1610000000000002E-3</v>
      </c>
      <c r="K36">
        <v>6.5820000000000002E-3</v>
      </c>
      <c r="L36">
        <v>9.2800000000000001E-4</v>
      </c>
      <c r="M36">
        <v>1.2234999999999999E-2</v>
      </c>
      <c r="N36" s="1">
        <f t="shared" si="2"/>
        <v>1.0848016182185078</v>
      </c>
      <c r="O36" s="2">
        <f t="shared" si="2"/>
        <v>-2.9978417301001223</v>
      </c>
      <c r="P36" s="2">
        <f t="shared" si="2"/>
        <v>5.1674352881967804</v>
      </c>
      <c r="Q36" s="2">
        <f t="shared" si="3"/>
        <v>-0.36898672615619871</v>
      </c>
      <c r="R36" s="2">
        <f t="shared" si="3"/>
        <v>-0.67748382507367622</v>
      </c>
      <c r="S36" s="2">
        <f t="shared" si="3"/>
        <v>-6.0731585747675974E-2</v>
      </c>
      <c r="T36" s="2">
        <f t="shared" si="3"/>
        <v>-0.63804458811403009</v>
      </c>
      <c r="U36" s="2">
        <f t="shared" si="3"/>
        <v>-1.7992034725885204</v>
      </c>
      <c r="V36" s="2">
        <f t="shared" si="3"/>
        <v>0.52287233785150522</v>
      </c>
      <c r="W36" s="2">
        <f t="shared" si="3"/>
        <v>1.5925709059410491</v>
      </c>
      <c r="X36" s="2">
        <f t="shared" si="3"/>
        <v>0.2245374963101327</v>
      </c>
      <c r="Y36" s="3">
        <f t="shared" si="3"/>
        <v>2.9603623570630107</v>
      </c>
    </row>
    <row r="37" spans="1:25">
      <c r="A37">
        <f t="shared" si="4"/>
        <v>32</v>
      </c>
      <c r="B37">
        <v>0.43707600000000002</v>
      </c>
      <c r="C37">
        <v>-1.2603</v>
      </c>
      <c r="D37">
        <v>2.1344500000000002</v>
      </c>
      <c r="E37">
        <v>-1.5169999999999999E-3</v>
      </c>
      <c r="F37">
        <v>-2.8059999999999999E-3</v>
      </c>
      <c r="G37">
        <v>-2.2900000000000001E-4</v>
      </c>
      <c r="H37">
        <v>-2.519E-3</v>
      </c>
      <c r="I37">
        <v>-7.319E-3</v>
      </c>
      <c r="J37">
        <v>2.2820000000000002E-3</v>
      </c>
      <c r="K37">
        <v>6.574E-3</v>
      </c>
      <c r="L37">
        <v>8.52E-4</v>
      </c>
      <c r="M37">
        <v>1.2296E-2</v>
      </c>
      <c r="N37" s="1">
        <f t="shared" si="2"/>
        <v>1.0575425725996506</v>
      </c>
      <c r="O37" s="2">
        <f t="shared" si="2"/>
        <v>-3.049403088358408</v>
      </c>
      <c r="P37" s="2">
        <f t="shared" si="2"/>
        <v>5.1644833943875303</v>
      </c>
      <c r="Q37" s="2">
        <f t="shared" si="3"/>
        <v>-0.36705105808455962</v>
      </c>
      <c r="R37" s="2">
        <f t="shared" si="3"/>
        <v>-0.67893557612740563</v>
      </c>
      <c r="S37" s="2">
        <f t="shared" si="3"/>
        <v>-5.5408498550668525E-2</v>
      </c>
      <c r="T37" s="2">
        <f t="shared" si="3"/>
        <v>-0.60949348405735382</v>
      </c>
      <c r="U37" s="2">
        <f t="shared" si="3"/>
        <v>-1.7708943270407989</v>
      </c>
      <c r="V37" s="2">
        <f t="shared" si="3"/>
        <v>0.55214931743504625</v>
      </c>
      <c r="W37" s="2">
        <f t="shared" si="3"/>
        <v>1.59063523786941</v>
      </c>
      <c r="X37" s="2">
        <f t="shared" si="3"/>
        <v>0.2061486496295615</v>
      </c>
      <c r="Y37" s="3">
        <f t="shared" si="3"/>
        <v>2.9751218261092585</v>
      </c>
    </row>
    <row r="38" spans="1:25">
      <c r="A38">
        <f t="shared" si="4"/>
        <v>33</v>
      </c>
      <c r="B38">
        <v>0.42716500000000002</v>
      </c>
      <c r="C38">
        <v>-1.2813600000000001</v>
      </c>
      <c r="D38">
        <v>2.1356899999999999</v>
      </c>
      <c r="E38">
        <v>-1.5089999999999999E-3</v>
      </c>
      <c r="F38">
        <v>-2.813E-3</v>
      </c>
      <c r="G38">
        <v>-2.0599999999999999E-4</v>
      </c>
      <c r="H38">
        <v>-2.4120000000000001E-3</v>
      </c>
      <c r="I38">
        <v>-7.2220000000000001E-3</v>
      </c>
      <c r="J38">
        <v>2.398E-3</v>
      </c>
      <c r="K38">
        <v>6.561E-3</v>
      </c>
      <c r="L38">
        <v>7.7300000000000003E-4</v>
      </c>
      <c r="M38">
        <v>1.2349000000000001E-2</v>
      </c>
      <c r="N38" s="1">
        <f t="shared" si="2"/>
        <v>1.033562064777132</v>
      </c>
      <c r="O38" s="2">
        <f t="shared" si="2"/>
        <v>-3.1003595503443067</v>
      </c>
      <c r="P38" s="2">
        <f t="shared" si="2"/>
        <v>5.1674836798985702</v>
      </c>
      <c r="Q38" s="2">
        <f t="shared" si="3"/>
        <v>-0.36511539001292048</v>
      </c>
      <c r="R38" s="2">
        <f t="shared" si="3"/>
        <v>-0.68062928569008985</v>
      </c>
      <c r="S38" s="2">
        <f t="shared" si="3"/>
        <v>-4.984345284470619E-2</v>
      </c>
      <c r="T38" s="2">
        <f t="shared" si="3"/>
        <v>-0.58360392359918112</v>
      </c>
      <c r="U38" s="2">
        <f t="shared" si="3"/>
        <v>-1.7474243516721752</v>
      </c>
      <c r="V38" s="2">
        <f t="shared" si="3"/>
        <v>0.58021650447381279</v>
      </c>
      <c r="W38" s="2">
        <f t="shared" si="3"/>
        <v>1.5874897772529966</v>
      </c>
      <c r="X38" s="2">
        <f t="shared" si="3"/>
        <v>0.18703392742212566</v>
      </c>
      <c r="Y38" s="3">
        <f t="shared" si="3"/>
        <v>2.9879456270838678</v>
      </c>
    </row>
    <row r="39" spans="1:25">
      <c r="A39">
        <f t="shared" si="4"/>
        <v>34</v>
      </c>
      <c r="B39">
        <v>0.418466</v>
      </c>
      <c r="C39">
        <v>-1.3018000000000001</v>
      </c>
      <c r="D39">
        <v>2.1387299999999998</v>
      </c>
      <c r="E39">
        <v>-1.5E-3</v>
      </c>
      <c r="F39">
        <v>-2.8189999999999999E-3</v>
      </c>
      <c r="G39">
        <v>-1.8200000000000001E-4</v>
      </c>
      <c r="H39">
        <v>-2.3159999999999999E-3</v>
      </c>
      <c r="I39">
        <v>-7.1419999999999999E-3</v>
      </c>
      <c r="J39">
        <v>2.5100000000000001E-3</v>
      </c>
      <c r="K39">
        <v>6.5430000000000002E-3</v>
      </c>
      <c r="L39">
        <v>6.9200000000000002E-4</v>
      </c>
      <c r="M39">
        <v>1.2394000000000001E-2</v>
      </c>
      <c r="N39" s="1">
        <f t="shared" si="2"/>
        <v>1.0125140940831465</v>
      </c>
      <c r="O39" s="2">
        <f t="shared" si="2"/>
        <v>-3.1498158695746854</v>
      </c>
      <c r="P39" s="2">
        <f t="shared" si="2"/>
        <v>5.1748392185707983</v>
      </c>
      <c r="Q39" s="2">
        <f t="shared" si="3"/>
        <v>-0.36293776343232659</v>
      </c>
      <c r="R39" s="2">
        <f t="shared" si="3"/>
        <v>-0.68208103674381904</v>
      </c>
      <c r="S39" s="2">
        <f t="shared" si="3"/>
        <v>-4.4036448629788963E-2</v>
      </c>
      <c r="T39" s="2">
        <f t="shared" si="3"/>
        <v>-0.56037590673951232</v>
      </c>
      <c r="U39" s="2">
        <f t="shared" si="3"/>
        <v>-1.7280676709557843</v>
      </c>
      <c r="V39" s="2">
        <f t="shared" si="3"/>
        <v>0.60731585747675987</v>
      </c>
      <c r="W39" s="2">
        <f t="shared" si="3"/>
        <v>1.5831345240918087</v>
      </c>
      <c r="X39" s="2">
        <f t="shared" si="3"/>
        <v>0.16743528819678</v>
      </c>
      <c r="Y39" s="3">
        <f t="shared" si="3"/>
        <v>2.9988337599868373</v>
      </c>
    </row>
    <row r="40" spans="1:25">
      <c r="A40">
        <f t="shared" si="4"/>
        <v>35</v>
      </c>
      <c r="B40">
        <v>0.41077999999999998</v>
      </c>
      <c r="C40">
        <v>-1.32142</v>
      </c>
      <c r="D40">
        <v>2.1429800000000001</v>
      </c>
      <c r="E40">
        <v>-1.4909999999999999E-3</v>
      </c>
      <c r="F40">
        <v>-2.8249999999999998E-3</v>
      </c>
      <c r="G40">
        <v>-1.5799999999999999E-4</v>
      </c>
      <c r="H40">
        <v>-2.2300000000000002E-3</v>
      </c>
      <c r="I40">
        <v>-7.0759999999999998E-3</v>
      </c>
      <c r="J40">
        <v>2.617E-3</v>
      </c>
      <c r="K40">
        <v>6.5199999999999998E-3</v>
      </c>
      <c r="L40">
        <v>6.0899999999999995E-4</v>
      </c>
      <c r="M40">
        <v>1.2432E-2</v>
      </c>
      <c r="N40" s="1">
        <f t="shared" si="2"/>
        <v>0.9939171630848741</v>
      </c>
      <c r="O40" s="2">
        <f t="shared" si="2"/>
        <v>-3.1972881290316337</v>
      </c>
      <c r="P40" s="2">
        <f t="shared" si="2"/>
        <v>5.1851224552013822</v>
      </c>
      <c r="Q40" s="2">
        <f t="shared" si="3"/>
        <v>-0.36076013685173258</v>
      </c>
      <c r="R40" s="2">
        <f t="shared" si="3"/>
        <v>-0.68353278779754834</v>
      </c>
      <c r="S40" s="2">
        <f t="shared" si="3"/>
        <v>-3.8229444414871729E-2</v>
      </c>
      <c r="T40" s="2">
        <f t="shared" si="3"/>
        <v>-0.53956747496939228</v>
      </c>
      <c r="U40" s="2">
        <f t="shared" si="3"/>
        <v>-1.712098409364762</v>
      </c>
      <c r="V40" s="2">
        <f t="shared" si="3"/>
        <v>0.63320541793493246</v>
      </c>
      <c r="W40" s="2">
        <f t="shared" si="3"/>
        <v>1.5775694783858463</v>
      </c>
      <c r="X40" s="2">
        <f t="shared" si="3"/>
        <v>0.14735273195352458</v>
      </c>
      <c r="Y40" s="3">
        <f t="shared" si="3"/>
        <v>3.0080281833271232</v>
      </c>
    </row>
    <row r="41" spans="1:25">
      <c r="A41">
        <f t="shared" si="4"/>
        <v>36</v>
      </c>
      <c r="B41">
        <v>0.40389799999999998</v>
      </c>
      <c r="C41">
        <v>-1.3401099999999999</v>
      </c>
      <c r="D41">
        <v>2.1478999999999999</v>
      </c>
      <c r="E41">
        <v>-1.482E-3</v>
      </c>
      <c r="F41">
        <v>-2.8300000000000001E-3</v>
      </c>
      <c r="G41">
        <v>-1.3300000000000001E-4</v>
      </c>
      <c r="H41">
        <v>-2.1519999999999998E-3</v>
      </c>
      <c r="I41">
        <v>-7.0239999999999999E-3</v>
      </c>
      <c r="J41">
        <v>2.7200000000000002E-3</v>
      </c>
      <c r="K41">
        <v>6.4949999999999999E-3</v>
      </c>
      <c r="L41">
        <v>5.2499999999999997E-4</v>
      </c>
      <c r="M41">
        <v>1.2463999999999999E-2</v>
      </c>
      <c r="N41" s="1">
        <f t="shared" si="2"/>
        <v>0.97726557849859896</v>
      </c>
      <c r="O41" s="2">
        <f t="shared" si="2"/>
        <v>-3.2425101743553011</v>
      </c>
      <c r="P41" s="2">
        <f t="shared" si="2"/>
        <v>5.197026813841962</v>
      </c>
      <c r="Q41" s="2">
        <f t="shared" si="3"/>
        <v>-0.35858251027113869</v>
      </c>
      <c r="R41" s="2">
        <f t="shared" si="3"/>
        <v>-0.68474258034232294</v>
      </c>
      <c r="S41" s="2">
        <f t="shared" si="3"/>
        <v>-3.2180481690999629E-2</v>
      </c>
      <c r="T41" s="2">
        <f t="shared" si="3"/>
        <v>-0.52069471127091116</v>
      </c>
      <c r="U41" s="2">
        <f t="shared" si="3"/>
        <v>-1.6995165668991081</v>
      </c>
      <c r="V41" s="2">
        <f t="shared" si="3"/>
        <v>0.65812714435728559</v>
      </c>
      <c r="W41" s="2">
        <f t="shared" si="3"/>
        <v>1.571520515661974</v>
      </c>
      <c r="X41" s="2">
        <f t="shared" si="3"/>
        <v>0.1270282172013143</v>
      </c>
      <c r="Y41" s="3">
        <f t="shared" si="3"/>
        <v>3.0157708556136789</v>
      </c>
    </row>
    <row r="42" spans="1:25">
      <c r="A42">
        <f t="shared" si="4"/>
        <v>37</v>
      </c>
      <c r="B42">
        <v>0.39768199999999998</v>
      </c>
      <c r="C42">
        <v>-1.3577399999999999</v>
      </c>
      <c r="D42">
        <v>2.1530999999999998</v>
      </c>
      <c r="E42">
        <v>-1.472E-3</v>
      </c>
      <c r="F42">
        <v>-2.836E-3</v>
      </c>
      <c r="G42" s="13">
        <v>-1.08E-4</v>
      </c>
      <c r="H42">
        <v>-2.0820000000000001E-3</v>
      </c>
      <c r="I42">
        <v>-6.9820000000000004E-3</v>
      </c>
      <c r="J42">
        <v>2.8189999999999999E-3</v>
      </c>
      <c r="K42">
        <v>6.4650000000000003E-3</v>
      </c>
      <c r="L42">
        <v>4.3899999999999999E-4</v>
      </c>
      <c r="M42">
        <v>1.2492E-2</v>
      </c>
      <c r="N42" s="1">
        <f t="shared" si="2"/>
        <v>0.96222543758196333</v>
      </c>
      <c r="O42" s="2">
        <f t="shared" si="2"/>
        <v>-3.2851674594840472</v>
      </c>
      <c r="P42" s="2">
        <f t="shared" si="2"/>
        <v>5.2096086563076156</v>
      </c>
      <c r="Q42" s="2">
        <f t="shared" si="3"/>
        <v>-0.35616292518158982</v>
      </c>
      <c r="R42" s="2">
        <f t="shared" si="3"/>
        <v>-0.68619433139605224</v>
      </c>
      <c r="S42" s="2">
        <f t="shared" si="3"/>
        <v>-2.6131518967127513E-2</v>
      </c>
      <c r="T42" s="2">
        <f t="shared" si="3"/>
        <v>-0.50375761564406929</v>
      </c>
      <c r="U42" s="2">
        <f t="shared" si="3"/>
        <v>-1.689354309523003</v>
      </c>
      <c r="V42" s="2">
        <f t="shared" si="3"/>
        <v>0.68208103674381904</v>
      </c>
      <c r="W42" s="2">
        <f t="shared" si="3"/>
        <v>1.5642617603933278</v>
      </c>
      <c r="X42" s="2">
        <f t="shared" si="3"/>
        <v>0.10621978543119426</v>
      </c>
      <c r="Y42" s="3">
        <f t="shared" si="3"/>
        <v>3.0225456938644157</v>
      </c>
    </row>
    <row r="43" spans="1:25">
      <c r="A43">
        <f t="shared" si="4"/>
        <v>38</v>
      </c>
      <c r="B43">
        <v>0.392044</v>
      </c>
      <c r="C43">
        <v>-1.3742099999999999</v>
      </c>
      <c r="D43">
        <v>2.15829</v>
      </c>
      <c r="E43">
        <v>-1.462E-3</v>
      </c>
      <c r="F43">
        <v>-2.8419999999999999E-3</v>
      </c>
      <c r="G43">
        <v>-8.2000000000000001E-5</v>
      </c>
      <c r="H43">
        <v>-2.0179999999999998E-3</v>
      </c>
      <c r="I43">
        <v>-6.9499999999999996E-3</v>
      </c>
      <c r="J43">
        <v>2.9129999999999998E-3</v>
      </c>
      <c r="K43">
        <v>6.4339999999999996E-3</v>
      </c>
      <c r="L43">
        <v>3.5199999999999999E-4</v>
      </c>
      <c r="M43">
        <v>1.2515E-2</v>
      </c>
      <c r="N43" s="1">
        <f t="shared" si="2"/>
        <v>0.94858381684708704</v>
      </c>
      <c r="O43" s="2">
        <f t="shared" si="2"/>
        <v>-3.3250180259089168</v>
      </c>
      <c r="P43" s="2">
        <f t="shared" si="2"/>
        <v>5.2221663029223748</v>
      </c>
      <c r="Q43" s="2">
        <f t="shared" si="3"/>
        <v>-0.353743340092041</v>
      </c>
      <c r="R43" s="2">
        <f t="shared" si="3"/>
        <v>-0.68764608244978154</v>
      </c>
      <c r="S43" s="2">
        <f t="shared" si="3"/>
        <v>-1.9840597734300521E-2</v>
      </c>
      <c r="T43" s="2">
        <f t="shared" si="3"/>
        <v>-0.48827227107095666</v>
      </c>
      <c r="U43" s="2">
        <f t="shared" si="3"/>
        <v>-1.6816116372364465</v>
      </c>
      <c r="V43" s="2">
        <f t="shared" si="3"/>
        <v>0.70482513658557822</v>
      </c>
      <c r="W43" s="2">
        <f t="shared" si="3"/>
        <v>1.5567610466157262</v>
      </c>
      <c r="X43" s="2">
        <f t="shared" si="3"/>
        <v>8.5169395152119312E-2</v>
      </c>
      <c r="Y43" s="3">
        <f t="shared" si="3"/>
        <v>3.0281107395703786</v>
      </c>
    </row>
    <row r="44" spans="1:25">
      <c r="A44">
        <f t="shared" si="4"/>
        <v>39</v>
      </c>
      <c r="B44">
        <v>0.38689400000000002</v>
      </c>
      <c r="C44">
        <v>-1.3894599999999999</v>
      </c>
      <c r="D44">
        <v>2.1632500000000001</v>
      </c>
      <c r="E44">
        <v>-1.4519999999999999E-3</v>
      </c>
      <c r="F44">
        <v>-2.8479999999999998E-3</v>
      </c>
      <c r="G44">
        <v>-5.5999999999999999E-5</v>
      </c>
      <c r="H44">
        <v>-1.9610000000000001E-3</v>
      </c>
      <c r="I44">
        <v>-6.9259999999999999E-3</v>
      </c>
      <c r="J44">
        <v>3.0040000000000002E-3</v>
      </c>
      <c r="K44">
        <v>6.3990000000000002E-3</v>
      </c>
      <c r="L44">
        <v>2.6400000000000002E-4</v>
      </c>
      <c r="M44">
        <v>1.2534999999999999E-2</v>
      </c>
      <c r="N44" s="1">
        <f t="shared" si="2"/>
        <v>0.93612295363591047</v>
      </c>
      <c r="O44" s="2">
        <f t="shared" si="2"/>
        <v>-3.3619166985245368</v>
      </c>
      <c r="P44" s="2">
        <f t="shared" si="2"/>
        <v>5.2341674449665367</v>
      </c>
      <c r="Q44" s="2">
        <f t="shared" si="3"/>
        <v>-0.35132375500249213</v>
      </c>
      <c r="R44" s="2">
        <f t="shared" si="3"/>
        <v>-0.68909783350351073</v>
      </c>
      <c r="S44" s="2">
        <f t="shared" si="3"/>
        <v>-1.3549676501473526E-2</v>
      </c>
      <c r="T44" s="2">
        <f t="shared" si="3"/>
        <v>-0.47448063606052832</v>
      </c>
      <c r="U44" s="2">
        <f t="shared" si="3"/>
        <v>-1.6758046330215293</v>
      </c>
      <c r="V44" s="2">
        <f t="shared" si="3"/>
        <v>0.72684336090047275</v>
      </c>
      <c r="W44" s="2">
        <f t="shared" si="3"/>
        <v>1.5482924988023052</v>
      </c>
      <c r="X44" s="2">
        <f t="shared" si="3"/>
        <v>6.3877046364089488E-2</v>
      </c>
      <c r="Y44" s="3">
        <f t="shared" si="3"/>
        <v>3.0329499097494756</v>
      </c>
    </row>
    <row r="45" spans="1:25">
      <c r="A45">
        <f t="shared" si="4"/>
        <v>40</v>
      </c>
      <c r="B45">
        <v>0.38214100000000001</v>
      </c>
      <c r="C45">
        <v>-1.4034899999999999</v>
      </c>
      <c r="D45">
        <v>2.16777</v>
      </c>
      <c r="E45">
        <v>-1.4419999999999999E-3</v>
      </c>
      <c r="F45">
        <v>-2.8549999999999999E-3</v>
      </c>
      <c r="G45">
        <v>-2.9E-5</v>
      </c>
      <c r="H45">
        <v>-1.9090000000000001E-3</v>
      </c>
      <c r="I45">
        <v>-6.9080000000000001E-3</v>
      </c>
      <c r="J45">
        <v>3.0890000000000002E-3</v>
      </c>
      <c r="K45">
        <v>6.3629999999999997E-3</v>
      </c>
      <c r="L45">
        <v>1.74E-4</v>
      </c>
      <c r="M45">
        <v>1.2552000000000001E-2</v>
      </c>
      <c r="N45" s="1">
        <f t="shared" si="2"/>
        <v>0.92462266570528484</v>
      </c>
      <c r="O45" s="2">
        <f t="shared" si="2"/>
        <v>-3.3958634773309067</v>
      </c>
      <c r="P45" s="2">
        <f t="shared" si="2"/>
        <v>5.2451039695712973</v>
      </c>
      <c r="Q45" s="2">
        <f t="shared" si="3"/>
        <v>-0.34890416991294332</v>
      </c>
      <c r="R45" s="2">
        <f t="shared" si="3"/>
        <v>-0.69079154306619495</v>
      </c>
      <c r="S45" s="2">
        <f t="shared" si="3"/>
        <v>-7.0167967596916469E-3</v>
      </c>
      <c r="T45" s="2">
        <f t="shared" si="3"/>
        <v>-0.46189879359487435</v>
      </c>
      <c r="U45" s="2">
        <f t="shared" si="3"/>
        <v>-1.6714493798603414</v>
      </c>
      <c r="V45" s="2">
        <f t="shared" si="3"/>
        <v>0.74740983416163798</v>
      </c>
      <c r="W45" s="2">
        <f t="shared" si="3"/>
        <v>1.5395819924799294</v>
      </c>
      <c r="X45" s="2">
        <f t="shared" si="3"/>
        <v>4.2100780558149885E-2</v>
      </c>
      <c r="Y45" s="3">
        <f t="shared" si="3"/>
        <v>3.0370632044017092</v>
      </c>
    </row>
    <row r="46" spans="1:25">
      <c r="A46">
        <f t="shared" si="4"/>
        <v>41</v>
      </c>
      <c r="B46">
        <v>0.377716</v>
      </c>
      <c r="C46">
        <v>-1.41631</v>
      </c>
      <c r="D46">
        <v>2.1717399999999998</v>
      </c>
      <c r="E46">
        <v>-1.431E-3</v>
      </c>
      <c r="F46">
        <v>-2.862E-3</v>
      </c>
      <c r="G46">
        <v>-1.1000000000000001E-6</v>
      </c>
      <c r="H46">
        <v>-1.8619999999999999E-3</v>
      </c>
      <c r="I46">
        <v>-6.8960000000000002E-3</v>
      </c>
      <c r="J46">
        <v>3.1710000000000002E-3</v>
      </c>
      <c r="K46">
        <v>6.3249999999999999E-3</v>
      </c>
      <c r="L46">
        <v>8.2999999999999998E-5</v>
      </c>
      <c r="M46">
        <v>1.2567999999999999E-2</v>
      </c>
      <c r="N46" s="1">
        <f t="shared" si="2"/>
        <v>0.9139160016840312</v>
      </c>
      <c r="O46" s="2">
        <f t="shared" si="2"/>
        <v>-3.4268825581789231</v>
      </c>
      <c r="P46" s="2">
        <f t="shared" si="2"/>
        <v>5.2547097223768056</v>
      </c>
      <c r="Q46" s="2">
        <f t="shared" si="3"/>
        <v>-0.34624262631443958</v>
      </c>
      <c r="R46" s="2">
        <f t="shared" si="3"/>
        <v>-0.69248525262887917</v>
      </c>
      <c r="S46" s="2">
        <f t="shared" si="3"/>
        <v>-2.6615435985037286E-4</v>
      </c>
      <c r="T46" s="2">
        <f t="shared" si="3"/>
        <v>-0.45052674367399476</v>
      </c>
      <c r="U46" s="2">
        <f t="shared" si="3"/>
        <v>-1.6685458777528828</v>
      </c>
      <c r="V46" s="2">
        <f t="shared" si="3"/>
        <v>0.76725043189593856</v>
      </c>
      <c r="W46" s="2">
        <f t="shared" si="3"/>
        <v>1.5303875691396438</v>
      </c>
      <c r="X46" s="2">
        <f t="shared" si="3"/>
        <v>2.0082556243255407E-2</v>
      </c>
      <c r="Y46" s="3">
        <f t="shared" si="3"/>
        <v>3.040934540544987</v>
      </c>
    </row>
    <row r="47" spans="1:25">
      <c r="A47">
        <f t="shared" si="4"/>
        <v>42</v>
      </c>
      <c r="B47">
        <v>0.37357099999999999</v>
      </c>
      <c r="C47">
        <v>-1.42794</v>
      </c>
      <c r="D47">
        <v>2.1750799999999999</v>
      </c>
      <c r="E47">
        <v>-1.421E-3</v>
      </c>
      <c r="F47">
        <v>-2.869E-3</v>
      </c>
      <c r="G47">
        <v>2.6999999999999999E-5</v>
      </c>
      <c r="H47">
        <v>-1.82E-3</v>
      </c>
      <c r="I47">
        <v>-6.888E-3</v>
      </c>
      <c r="J47">
        <v>3.248E-3</v>
      </c>
      <c r="K47">
        <v>6.2859999999999999E-3</v>
      </c>
      <c r="L47">
        <v>-1.0000000000000001E-5</v>
      </c>
      <c r="M47">
        <v>1.2581999999999999E-2</v>
      </c>
      <c r="N47" s="1">
        <f t="shared" si="2"/>
        <v>0.90388682148785116</v>
      </c>
      <c r="O47" s="2">
        <f t="shared" si="2"/>
        <v>-3.4550223327703762</v>
      </c>
      <c r="P47" s="2">
        <f t="shared" si="2"/>
        <v>5.262791136575899</v>
      </c>
      <c r="Q47" s="2">
        <f t="shared" si="3"/>
        <v>-0.34382304122489077</v>
      </c>
      <c r="R47" s="2">
        <f t="shared" si="3"/>
        <v>-0.69417896219156328</v>
      </c>
      <c r="S47" s="2">
        <f t="shared" si="3"/>
        <v>6.5328797417818782E-3</v>
      </c>
      <c r="T47" s="2">
        <f t="shared" si="3"/>
        <v>-0.4403644862978896</v>
      </c>
      <c r="U47" s="2">
        <f t="shared" si="3"/>
        <v>-1.6666102096812436</v>
      </c>
      <c r="V47" s="2">
        <f t="shared" si="3"/>
        <v>0.78588123708546442</v>
      </c>
      <c r="W47" s="2">
        <f t="shared" ref="W47:Y65" si="5">100*K47*$Q$3</f>
        <v>1.5209511872904034</v>
      </c>
      <c r="X47" s="2">
        <f t="shared" si="5"/>
        <v>-2.4195850895488442E-3</v>
      </c>
      <c r="Y47" s="3">
        <f t="shared" si="5"/>
        <v>3.0443219596703557</v>
      </c>
    </row>
    <row r="48" spans="1:25">
      <c r="A48">
        <f t="shared" si="4"/>
        <v>43</v>
      </c>
      <c r="B48">
        <v>0.36966300000000002</v>
      </c>
      <c r="C48">
        <v>-1.43841</v>
      </c>
      <c r="D48">
        <v>2.1777299999999999</v>
      </c>
      <c r="E48">
        <v>-1.41E-3</v>
      </c>
      <c r="F48">
        <v>-2.8760000000000001E-3</v>
      </c>
      <c r="G48">
        <v>5.5000000000000002E-5</v>
      </c>
      <c r="H48">
        <v>-1.781E-3</v>
      </c>
      <c r="I48">
        <v>-6.8830000000000002E-3</v>
      </c>
      <c r="J48">
        <v>3.3210000000000002E-3</v>
      </c>
      <c r="K48">
        <v>6.2449999999999997E-3</v>
      </c>
      <c r="L48">
        <v>-1.05E-4</v>
      </c>
      <c r="M48">
        <v>1.2595E-2</v>
      </c>
      <c r="N48" s="1">
        <f t="shared" si="2"/>
        <v>0.89443108295789442</v>
      </c>
      <c r="O48" s="2">
        <f t="shared" si="2"/>
        <v>-3.4803553886579528</v>
      </c>
      <c r="P48" s="2">
        <f t="shared" si="2"/>
        <v>5.2692030370632041</v>
      </c>
      <c r="Q48" s="2">
        <f t="shared" ref="Q48:V65" si="6">100*E48*$Q$3</f>
        <v>-0.34116149762638703</v>
      </c>
      <c r="R48" s="2">
        <f t="shared" si="6"/>
        <v>-0.69587267175424761</v>
      </c>
      <c r="S48" s="2">
        <f t="shared" si="6"/>
        <v>1.3307717992518644E-2</v>
      </c>
      <c r="T48" s="2">
        <f t="shared" si="6"/>
        <v>-0.43092810444864915</v>
      </c>
      <c r="U48" s="2">
        <f t="shared" si="6"/>
        <v>-1.6654004171364694</v>
      </c>
      <c r="V48" s="2">
        <f t="shared" si="6"/>
        <v>0.80354420823917105</v>
      </c>
      <c r="W48" s="2">
        <f t="shared" si="5"/>
        <v>1.5110308884232528</v>
      </c>
      <c r="X48" s="2">
        <f t="shared" si="5"/>
        <v>-2.5405643440262863E-2</v>
      </c>
      <c r="Y48" s="3">
        <f t="shared" si="5"/>
        <v>3.0474674202867691</v>
      </c>
    </row>
    <row r="49" spans="1:34">
      <c r="A49">
        <f t="shared" si="4"/>
        <v>44</v>
      </c>
      <c r="B49">
        <v>0.365952</v>
      </c>
      <c r="C49">
        <v>-1.44777</v>
      </c>
      <c r="D49">
        <v>2.1796799999999998</v>
      </c>
      <c r="E49">
        <v>-1.4E-3</v>
      </c>
      <c r="F49">
        <v>-2.8839999999999998E-3</v>
      </c>
      <c r="G49">
        <v>8.3999999999999995E-5</v>
      </c>
      <c r="H49">
        <v>-1.745E-3</v>
      </c>
      <c r="I49">
        <v>-6.881E-3</v>
      </c>
      <c r="J49">
        <v>3.3899999999999998E-3</v>
      </c>
      <c r="K49">
        <v>6.2040000000000003E-3</v>
      </c>
      <c r="L49">
        <v>-2.0100000000000001E-4</v>
      </c>
      <c r="M49">
        <v>1.2607999999999999E-2</v>
      </c>
      <c r="N49" s="1">
        <f t="shared" si="2"/>
        <v>0.88545200269057855</v>
      </c>
      <c r="O49" s="2">
        <f t="shared" si="2"/>
        <v>-3.5030027050961299</v>
      </c>
      <c r="P49" s="2">
        <f t="shared" si="2"/>
        <v>5.2739212279878238</v>
      </c>
      <c r="Q49" s="2">
        <f t="shared" si="6"/>
        <v>-0.33874191253683811</v>
      </c>
      <c r="R49" s="2">
        <f t="shared" si="6"/>
        <v>-0.69780833982588664</v>
      </c>
      <c r="S49" s="2">
        <f t="shared" si="6"/>
        <v>2.0324514752210289E-2</v>
      </c>
      <c r="T49" s="2">
        <f t="shared" si="6"/>
        <v>-0.42221759812627324</v>
      </c>
      <c r="U49" s="2">
        <f t="shared" si="6"/>
        <v>-1.6649165001185597</v>
      </c>
      <c r="V49" s="2">
        <f t="shared" si="6"/>
        <v>0.820239345357058</v>
      </c>
      <c r="W49" s="2">
        <f t="shared" si="5"/>
        <v>1.501110589556103</v>
      </c>
      <c r="X49" s="2">
        <f t="shared" si="5"/>
        <v>-4.8633660299931762E-2</v>
      </c>
      <c r="Y49" s="3">
        <f t="shared" si="5"/>
        <v>3.0506128809031825</v>
      </c>
    </row>
    <row r="50" spans="1:34">
      <c r="A50">
        <f t="shared" si="4"/>
        <v>45</v>
      </c>
      <c r="B50">
        <v>0.362404</v>
      </c>
      <c r="C50">
        <v>-1.4560900000000001</v>
      </c>
      <c r="D50">
        <v>2.1808999999999998</v>
      </c>
      <c r="E50">
        <v>-1.389E-3</v>
      </c>
      <c r="F50">
        <v>-2.892E-3</v>
      </c>
      <c r="G50">
        <v>1.13E-4</v>
      </c>
      <c r="H50">
        <v>-1.7129999999999999E-3</v>
      </c>
      <c r="I50">
        <v>-6.8799999999999998E-3</v>
      </c>
      <c r="J50">
        <v>3.4550000000000002E-3</v>
      </c>
      <c r="K50">
        <v>6.1609999999999998E-3</v>
      </c>
      <c r="L50">
        <v>-2.9799999999999998E-4</v>
      </c>
      <c r="M50">
        <v>1.2621E-2</v>
      </c>
      <c r="N50" s="1">
        <f t="shared" si="2"/>
        <v>0.87686731479285929</v>
      </c>
      <c r="O50" s="2">
        <f t="shared" si="2"/>
        <v>-3.5231336530411763</v>
      </c>
      <c r="P50" s="2">
        <f t="shared" si="2"/>
        <v>5.2768731217970739</v>
      </c>
      <c r="Q50" s="2">
        <f t="shared" si="6"/>
        <v>-0.33608036893833443</v>
      </c>
      <c r="R50" s="2">
        <f t="shared" si="6"/>
        <v>-0.69974400789752567</v>
      </c>
      <c r="S50" s="2">
        <f t="shared" si="6"/>
        <v>2.7341311511901934E-2</v>
      </c>
      <c r="T50" s="2">
        <f t="shared" si="6"/>
        <v>-0.4144749258397169</v>
      </c>
      <c r="U50" s="2">
        <f t="shared" si="6"/>
        <v>-1.6646745416096045</v>
      </c>
      <c r="V50" s="2">
        <f t="shared" si="6"/>
        <v>0.83596664843912571</v>
      </c>
      <c r="W50" s="2">
        <f t="shared" si="5"/>
        <v>1.4907063736710426</v>
      </c>
      <c r="X50" s="2">
        <f t="shared" si="5"/>
        <v>-7.2103635668555544E-2</v>
      </c>
      <c r="Y50" s="3">
        <f t="shared" si="5"/>
        <v>3.0537583415195959</v>
      </c>
    </row>
    <row r="51" spans="1:34">
      <c r="A51">
        <f t="shared" si="4"/>
        <v>46</v>
      </c>
      <c r="B51">
        <v>0.35899700000000001</v>
      </c>
      <c r="C51">
        <v>-1.46343</v>
      </c>
      <c r="D51">
        <v>2.1814200000000001</v>
      </c>
      <c r="E51">
        <v>-1.3780000000000001E-3</v>
      </c>
      <c r="F51">
        <v>-2.8999999999999998E-3</v>
      </c>
      <c r="G51">
        <v>1.4300000000000001E-4</v>
      </c>
      <c r="H51">
        <v>-1.6819999999999999E-3</v>
      </c>
      <c r="I51">
        <v>-6.881E-3</v>
      </c>
      <c r="J51">
        <v>3.516E-3</v>
      </c>
      <c r="K51">
        <v>6.1180000000000002E-3</v>
      </c>
      <c r="L51">
        <v>-3.9800000000000002E-4</v>
      </c>
      <c r="M51">
        <v>1.2633999999999999E-2</v>
      </c>
      <c r="N51" s="1">
        <f t="shared" si="2"/>
        <v>0.86862378839276633</v>
      </c>
      <c r="O51" s="2">
        <f t="shared" si="2"/>
        <v>-3.5408934075984648</v>
      </c>
      <c r="P51" s="2">
        <f t="shared" si="2"/>
        <v>5.2781313060436394</v>
      </c>
      <c r="Q51" s="2">
        <f t="shared" si="6"/>
        <v>-0.33341882533983069</v>
      </c>
      <c r="R51" s="2">
        <f t="shared" si="6"/>
        <v>-0.7016796759691647</v>
      </c>
      <c r="S51" s="2">
        <f t="shared" si="6"/>
        <v>3.4600066780548472E-2</v>
      </c>
      <c r="T51" s="2">
        <f t="shared" si="6"/>
        <v>-0.40697421206211554</v>
      </c>
      <c r="U51" s="2">
        <f t="shared" si="6"/>
        <v>-1.6649165001185597</v>
      </c>
      <c r="V51" s="2">
        <f t="shared" si="6"/>
        <v>0.85072611748537363</v>
      </c>
      <c r="W51" s="2">
        <f t="shared" si="5"/>
        <v>1.4803021577859827</v>
      </c>
      <c r="X51" s="2">
        <f t="shared" si="5"/>
        <v>-9.6299486564043996E-2</v>
      </c>
      <c r="Y51" s="3">
        <f t="shared" si="5"/>
        <v>3.0569038021360093</v>
      </c>
    </row>
    <row r="52" spans="1:34">
      <c r="A52">
        <f t="shared" si="4"/>
        <v>47</v>
      </c>
      <c r="B52">
        <v>0.355709</v>
      </c>
      <c r="C52">
        <v>-1.46984</v>
      </c>
      <c r="D52">
        <v>2.18126</v>
      </c>
      <c r="E52">
        <v>-1.3680000000000001E-3</v>
      </c>
      <c r="F52">
        <v>-2.908E-3</v>
      </c>
      <c r="G52">
        <v>1.73E-4</v>
      </c>
      <c r="H52">
        <v>-1.655E-3</v>
      </c>
      <c r="I52">
        <v>-6.8830000000000002E-3</v>
      </c>
      <c r="J52">
        <v>3.5729999999999998E-3</v>
      </c>
      <c r="K52">
        <v>6.0740000000000004E-3</v>
      </c>
      <c r="L52">
        <v>-4.9899999999999999E-4</v>
      </c>
      <c r="M52">
        <v>1.2647E-2</v>
      </c>
      <c r="N52" s="1">
        <f t="shared" si="2"/>
        <v>0.86066819261832972</v>
      </c>
      <c r="O52" s="2">
        <f t="shared" si="2"/>
        <v>-3.5564029480224728</v>
      </c>
      <c r="P52" s="2">
        <f t="shared" si="2"/>
        <v>5.277744172429311</v>
      </c>
      <c r="Q52" s="2">
        <f t="shared" si="6"/>
        <v>-0.33099924025028188</v>
      </c>
      <c r="R52" s="2">
        <f t="shared" si="6"/>
        <v>-0.70361534404080384</v>
      </c>
      <c r="S52" s="2">
        <f t="shared" si="6"/>
        <v>4.1858822049194999E-2</v>
      </c>
      <c r="T52" s="2">
        <f t="shared" si="6"/>
        <v>-0.40044133232033369</v>
      </c>
      <c r="U52" s="2">
        <f t="shared" si="6"/>
        <v>-1.6654004171364694</v>
      </c>
      <c r="V52" s="2">
        <f t="shared" si="6"/>
        <v>0.86451775249580187</v>
      </c>
      <c r="W52" s="2">
        <f t="shared" si="5"/>
        <v>1.469655983391968</v>
      </c>
      <c r="X52" s="2">
        <f t="shared" si="5"/>
        <v>-0.12073729596848731</v>
      </c>
      <c r="Y52" s="3">
        <f t="shared" si="5"/>
        <v>3.0600492627524227</v>
      </c>
    </row>
    <row r="53" spans="1:34">
      <c r="A53">
        <f t="shared" si="4"/>
        <v>48</v>
      </c>
      <c r="B53">
        <v>0.35252099999999997</v>
      </c>
      <c r="C53">
        <v>-1.47539</v>
      </c>
      <c r="D53">
        <v>2.1804399999999999</v>
      </c>
      <c r="E53">
        <v>-1.3569999999999999E-3</v>
      </c>
      <c r="F53">
        <v>-2.9169999999999999E-3</v>
      </c>
      <c r="G53">
        <v>2.03E-4</v>
      </c>
      <c r="H53">
        <v>-1.629E-3</v>
      </c>
      <c r="I53">
        <v>-6.8849999999999996E-3</v>
      </c>
      <c r="J53">
        <v>3.627E-3</v>
      </c>
      <c r="K53">
        <v>6.0299999999999998E-3</v>
      </c>
      <c r="L53">
        <v>-6.02E-4</v>
      </c>
      <c r="M53">
        <v>1.2662E-2</v>
      </c>
      <c r="N53" s="1">
        <f t="shared" si="2"/>
        <v>0.85295455535284792</v>
      </c>
      <c r="O53" s="2">
        <f t="shared" si="2"/>
        <v>-3.5698316452694687</v>
      </c>
      <c r="P53" s="2">
        <f t="shared" si="2"/>
        <v>5.2757601126558811</v>
      </c>
      <c r="Q53" s="2">
        <f t="shared" si="6"/>
        <v>-0.32833769665177809</v>
      </c>
      <c r="R53" s="2">
        <f t="shared" si="6"/>
        <v>-0.70579297062139779</v>
      </c>
      <c r="S53" s="2">
        <f t="shared" si="6"/>
        <v>4.9117577317841526E-2</v>
      </c>
      <c r="T53" s="2">
        <f t="shared" si="6"/>
        <v>-0.39415041108750665</v>
      </c>
      <c r="U53" s="2">
        <f t="shared" si="6"/>
        <v>-1.6658843341543792</v>
      </c>
      <c r="V53" s="2">
        <f t="shared" si="6"/>
        <v>0.87758351197936579</v>
      </c>
      <c r="W53" s="2">
        <f t="shared" si="5"/>
        <v>1.4590098089979529</v>
      </c>
      <c r="X53" s="2">
        <f t="shared" si="5"/>
        <v>-0.14565902239084039</v>
      </c>
      <c r="Y53" s="3">
        <f t="shared" si="5"/>
        <v>3.0636786403867462</v>
      </c>
    </row>
    <row r="54" spans="1:34">
      <c r="A54">
        <f t="shared" si="4"/>
        <v>49</v>
      </c>
      <c r="B54">
        <v>0.34942000000000001</v>
      </c>
      <c r="C54">
        <v>-1.4801599999999999</v>
      </c>
      <c r="D54">
        <v>2.1789999999999998</v>
      </c>
      <c r="E54">
        <v>-1.346E-3</v>
      </c>
      <c r="F54">
        <v>-2.9269999999999999E-3</v>
      </c>
      <c r="G54">
        <v>2.34E-4</v>
      </c>
      <c r="H54">
        <v>-1.6050000000000001E-3</v>
      </c>
      <c r="I54">
        <v>-6.888E-3</v>
      </c>
      <c r="J54">
        <v>3.6779999999999998E-3</v>
      </c>
      <c r="K54">
        <v>5.9849999999999999E-3</v>
      </c>
      <c r="L54">
        <v>-7.0699999999999995E-4</v>
      </c>
      <c r="M54">
        <v>1.2677000000000001E-2</v>
      </c>
      <c r="N54" s="1">
        <f t="shared" si="2"/>
        <v>0.8454514219901571</v>
      </c>
      <c r="O54" s="2">
        <f t="shared" si="2"/>
        <v>-3.5813730661466168</v>
      </c>
      <c r="P54" s="2">
        <f t="shared" si="2"/>
        <v>5.2722759101269308</v>
      </c>
      <c r="Q54" s="2">
        <f t="shared" si="6"/>
        <v>-0.32567615305327441</v>
      </c>
      <c r="R54" s="2">
        <f t="shared" si="6"/>
        <v>-0.70821255571094666</v>
      </c>
      <c r="S54" s="2">
        <f t="shared" si="6"/>
        <v>5.6618291095442953E-2</v>
      </c>
      <c r="T54" s="2">
        <f t="shared" si="6"/>
        <v>-0.38834340687258945</v>
      </c>
      <c r="U54" s="2">
        <f t="shared" si="6"/>
        <v>-1.6666102096812436</v>
      </c>
      <c r="V54" s="2">
        <f t="shared" si="6"/>
        <v>0.88992339593606473</v>
      </c>
      <c r="W54" s="2">
        <f t="shared" si="5"/>
        <v>1.4481216760949831</v>
      </c>
      <c r="X54" s="2">
        <f t="shared" si="5"/>
        <v>-0.17106466583110327</v>
      </c>
      <c r="Y54" s="3">
        <f t="shared" si="5"/>
        <v>3.0673080180210697</v>
      </c>
      <c r="AH54" s="13"/>
    </row>
    <row r="55" spans="1:34">
      <c r="A55">
        <f t="shared" si="4"/>
        <v>50</v>
      </c>
      <c r="B55">
        <v>0.34639300000000001</v>
      </c>
      <c r="C55">
        <v>-1.4841899999999999</v>
      </c>
      <c r="D55">
        <v>2.1769799999999999</v>
      </c>
      <c r="E55">
        <v>-1.3359999999999999E-3</v>
      </c>
      <c r="F55">
        <v>-2.9359999999999998E-3</v>
      </c>
      <c r="G55">
        <v>2.6400000000000002E-4</v>
      </c>
      <c r="H55">
        <v>-1.583E-3</v>
      </c>
      <c r="I55">
        <v>-6.8900000000000003E-3</v>
      </c>
      <c r="J55">
        <v>3.725E-3</v>
      </c>
      <c r="K55">
        <v>5.9410000000000001E-3</v>
      </c>
      <c r="L55">
        <v>-8.1300000000000003E-4</v>
      </c>
      <c r="M55">
        <v>1.2694E-2</v>
      </c>
      <c r="N55" s="1">
        <f t="shared" si="2"/>
        <v>0.83812733792409277</v>
      </c>
      <c r="O55" s="2">
        <f t="shared" si="2"/>
        <v>-3.5911239940574986</v>
      </c>
      <c r="P55" s="2">
        <f t="shared" si="2"/>
        <v>5.2673883482460422</v>
      </c>
      <c r="Q55" s="2">
        <f t="shared" si="6"/>
        <v>-0.32325656796372554</v>
      </c>
      <c r="R55" s="2">
        <f t="shared" si="6"/>
        <v>-0.7103901822915405</v>
      </c>
      <c r="S55" s="2">
        <f t="shared" si="6"/>
        <v>6.3877046364089488E-2</v>
      </c>
      <c r="T55" s="2">
        <f t="shared" si="6"/>
        <v>-0.38302031967558198</v>
      </c>
      <c r="U55" s="2">
        <f t="shared" si="6"/>
        <v>-1.6670941266991537</v>
      </c>
      <c r="V55" s="2">
        <f t="shared" si="6"/>
        <v>0.90129544585694443</v>
      </c>
      <c r="W55" s="2">
        <f t="shared" si="5"/>
        <v>1.4374755017009682</v>
      </c>
      <c r="X55" s="2">
        <f t="shared" si="5"/>
        <v>-0.196712267780321</v>
      </c>
      <c r="Y55" s="3">
        <f t="shared" si="5"/>
        <v>3.0714213126733028</v>
      </c>
    </row>
    <row r="56" spans="1:34">
      <c r="A56">
        <f t="shared" si="4"/>
        <v>51</v>
      </c>
      <c r="B56">
        <v>0.34343000000000001</v>
      </c>
      <c r="C56">
        <v>-1.4875499999999999</v>
      </c>
      <c r="D56">
        <v>2.17441</v>
      </c>
      <c r="E56">
        <v>-1.325E-3</v>
      </c>
      <c r="F56">
        <v>-2.9459999999999998E-3</v>
      </c>
      <c r="G56">
        <v>2.9500000000000001E-4</v>
      </c>
      <c r="H56">
        <v>-1.562E-3</v>
      </c>
      <c r="I56">
        <v>-6.8919999999999997E-3</v>
      </c>
      <c r="J56">
        <v>3.7690000000000002E-3</v>
      </c>
      <c r="K56">
        <v>5.8960000000000002E-3</v>
      </c>
      <c r="L56">
        <v>-9.2100000000000005E-4</v>
      </c>
      <c r="M56">
        <v>1.2711999999999999E-2</v>
      </c>
      <c r="N56" s="1">
        <f t="shared" si="2"/>
        <v>0.83095810730375952</v>
      </c>
      <c r="O56" s="2">
        <f t="shared" si="2"/>
        <v>-3.5992537999583827</v>
      </c>
      <c r="P56" s="2">
        <f t="shared" si="2"/>
        <v>5.2611700145659022</v>
      </c>
      <c r="Q56" s="2">
        <f t="shared" si="6"/>
        <v>-0.32059502436522186</v>
      </c>
      <c r="R56" s="2">
        <f t="shared" si="6"/>
        <v>-0.71280976738108937</v>
      </c>
      <c r="S56" s="2">
        <f t="shared" si="6"/>
        <v>7.1377760141690907E-2</v>
      </c>
      <c r="T56" s="2">
        <f t="shared" si="6"/>
        <v>-0.37793919098752943</v>
      </c>
      <c r="U56" s="2">
        <f t="shared" si="6"/>
        <v>-1.6675780437170631</v>
      </c>
      <c r="V56" s="2">
        <f t="shared" si="6"/>
        <v>0.91194162025095937</v>
      </c>
      <c r="W56" s="2">
        <f t="shared" si="5"/>
        <v>1.4265873687979984</v>
      </c>
      <c r="X56" s="2">
        <f t="shared" si="5"/>
        <v>-0.22284378674744854</v>
      </c>
      <c r="Y56" s="3">
        <f t="shared" si="5"/>
        <v>3.0757765658344902</v>
      </c>
    </row>
    <row r="57" spans="1:34">
      <c r="A57">
        <f t="shared" si="4"/>
        <v>52</v>
      </c>
      <c r="B57">
        <v>0.34052399999999999</v>
      </c>
      <c r="C57">
        <v>-1.4903</v>
      </c>
      <c r="D57">
        <v>2.1713499999999999</v>
      </c>
      <c r="E57">
        <v>-1.315E-3</v>
      </c>
      <c r="F57">
        <v>-2.9559999999999999E-3</v>
      </c>
      <c r="G57">
        <v>3.2600000000000001E-4</v>
      </c>
      <c r="H57">
        <v>-1.542E-3</v>
      </c>
      <c r="I57">
        <v>-6.894E-3</v>
      </c>
      <c r="J57">
        <v>3.81E-3</v>
      </c>
      <c r="K57">
        <v>5.8510000000000003E-3</v>
      </c>
      <c r="L57">
        <v>-1.0300000000000001E-3</v>
      </c>
      <c r="M57">
        <v>1.2730999999999999E-2</v>
      </c>
      <c r="N57" s="1">
        <f t="shared" si="2"/>
        <v>0.82392679303353056</v>
      </c>
      <c r="O57" s="2">
        <f t="shared" si="2"/>
        <v>-3.6059076589546422</v>
      </c>
      <c r="P57" s="2">
        <f t="shared" si="2"/>
        <v>5.2537660841918825</v>
      </c>
      <c r="Q57" s="2">
        <f t="shared" si="6"/>
        <v>-0.31817543927567299</v>
      </c>
      <c r="R57" s="2">
        <f t="shared" si="6"/>
        <v>-0.71522935247063824</v>
      </c>
      <c r="S57" s="2">
        <f t="shared" si="6"/>
        <v>7.8878473919292327E-2</v>
      </c>
      <c r="T57" s="2">
        <f t="shared" si="6"/>
        <v>-0.37310002080843174</v>
      </c>
      <c r="U57" s="2">
        <f t="shared" si="6"/>
        <v>-1.6680619607349731</v>
      </c>
      <c r="V57" s="2">
        <f t="shared" si="6"/>
        <v>0.92186191911810955</v>
      </c>
      <c r="W57" s="2">
        <f t="shared" si="5"/>
        <v>1.4156992358950289</v>
      </c>
      <c r="X57" s="2">
        <f t="shared" si="5"/>
        <v>-0.24921726422353094</v>
      </c>
      <c r="Y57" s="3">
        <f t="shared" si="5"/>
        <v>3.0803737775046329</v>
      </c>
    </row>
    <row r="58" spans="1:34">
      <c r="A58">
        <f t="shared" si="4"/>
        <v>53</v>
      </c>
      <c r="B58">
        <v>0.33766600000000002</v>
      </c>
      <c r="C58">
        <v>-1.4924900000000001</v>
      </c>
      <c r="D58">
        <v>2.1678299999999999</v>
      </c>
      <c r="E58">
        <v>-1.304E-3</v>
      </c>
      <c r="F58">
        <v>-2.9659999999999999E-3</v>
      </c>
      <c r="G58">
        <v>3.57E-4</v>
      </c>
      <c r="H58">
        <v>-1.523E-3</v>
      </c>
      <c r="I58">
        <v>-6.8950000000000001E-3</v>
      </c>
      <c r="J58">
        <v>3.8479999999999999E-3</v>
      </c>
      <c r="K58">
        <v>5.8060000000000004E-3</v>
      </c>
      <c r="L58">
        <v>-1.1410000000000001E-3</v>
      </c>
      <c r="M58">
        <v>1.2751999999999999E-2</v>
      </c>
      <c r="N58" s="1">
        <f t="shared" si="2"/>
        <v>0.81701161884759999</v>
      </c>
      <c r="O58" s="2">
        <f t="shared" si="2"/>
        <v>-3.6112065503007544</v>
      </c>
      <c r="P58" s="2">
        <f t="shared" si="2"/>
        <v>5.24524914467667</v>
      </c>
      <c r="Q58" s="2">
        <f t="shared" si="6"/>
        <v>-0.31551389567716931</v>
      </c>
      <c r="R58" s="2">
        <f t="shared" si="6"/>
        <v>-0.71764893756018711</v>
      </c>
      <c r="S58" s="2">
        <f t="shared" si="6"/>
        <v>8.6379187696893733E-2</v>
      </c>
      <c r="T58" s="2">
        <f t="shared" si="6"/>
        <v>-0.36850280913828892</v>
      </c>
      <c r="U58" s="2">
        <f t="shared" si="6"/>
        <v>-1.668303919243928</v>
      </c>
      <c r="V58" s="2">
        <f t="shared" si="6"/>
        <v>0.93105634245839508</v>
      </c>
      <c r="W58" s="2">
        <f t="shared" si="5"/>
        <v>1.4048111029920589</v>
      </c>
      <c r="X58" s="2">
        <f t="shared" si="5"/>
        <v>-0.27607465871752312</v>
      </c>
      <c r="Y58" s="3">
        <f t="shared" si="5"/>
        <v>3.0854549061926857</v>
      </c>
    </row>
    <row r="59" spans="1:34">
      <c r="A59">
        <f t="shared" si="4"/>
        <v>54</v>
      </c>
      <c r="B59">
        <v>0.33485300000000001</v>
      </c>
      <c r="C59">
        <v>-1.4941800000000001</v>
      </c>
      <c r="D59">
        <v>2.1638799999999998</v>
      </c>
      <c r="E59">
        <v>-1.294E-3</v>
      </c>
      <c r="F59">
        <v>-2.9759999999999999E-3</v>
      </c>
      <c r="G59">
        <v>3.88E-4</v>
      </c>
      <c r="H59">
        <v>-1.506E-3</v>
      </c>
      <c r="I59">
        <v>-6.8950000000000001E-3</v>
      </c>
      <c r="J59">
        <v>3.8839999999999999E-3</v>
      </c>
      <c r="K59">
        <v>5.7609999999999996E-3</v>
      </c>
      <c r="L59">
        <v>-1.253E-3</v>
      </c>
      <c r="M59">
        <v>1.2774000000000001E-2</v>
      </c>
      <c r="N59" s="1">
        <f t="shared" si="2"/>
        <v>0.81020532599069905</v>
      </c>
      <c r="O59" s="2">
        <f t="shared" si="2"/>
        <v>-3.6152956491020918</v>
      </c>
      <c r="P59" s="2">
        <f t="shared" si="2"/>
        <v>5.2356917835729524</v>
      </c>
      <c r="Q59" s="2">
        <f t="shared" si="6"/>
        <v>-0.31309431058762044</v>
      </c>
      <c r="R59" s="2">
        <f t="shared" si="6"/>
        <v>-0.72006852264973586</v>
      </c>
      <c r="S59" s="2">
        <f t="shared" si="6"/>
        <v>9.3879901474495153E-2</v>
      </c>
      <c r="T59" s="2">
        <f t="shared" si="6"/>
        <v>-0.36438951448605589</v>
      </c>
      <c r="U59" s="2">
        <f t="shared" si="6"/>
        <v>-1.668303919243928</v>
      </c>
      <c r="V59" s="2">
        <f t="shared" si="6"/>
        <v>0.93976684878077088</v>
      </c>
      <c r="W59" s="2">
        <f t="shared" si="5"/>
        <v>1.3939229700890889</v>
      </c>
      <c r="X59" s="2">
        <f t="shared" si="5"/>
        <v>-0.30317401172047015</v>
      </c>
      <c r="Y59" s="3">
        <f t="shared" si="5"/>
        <v>3.0907779933896937</v>
      </c>
    </row>
    <row r="60" spans="1:34">
      <c r="A60">
        <f t="shared" si="4"/>
        <v>55</v>
      </c>
      <c r="B60">
        <v>0.33207900000000001</v>
      </c>
      <c r="C60">
        <v>-1.4954000000000001</v>
      </c>
      <c r="D60">
        <v>2.1595599999999999</v>
      </c>
      <c r="E60">
        <v>-1.284E-3</v>
      </c>
      <c r="F60">
        <v>-2.9870000000000001E-3</v>
      </c>
      <c r="G60">
        <v>4.1899999999999999E-4</v>
      </c>
      <c r="H60">
        <v>-1.4890000000000001E-3</v>
      </c>
      <c r="I60">
        <v>-6.8950000000000001E-3</v>
      </c>
      <c r="J60">
        <v>3.9170000000000003E-3</v>
      </c>
      <c r="K60">
        <v>5.7159999999999997E-3</v>
      </c>
      <c r="L60">
        <v>-1.366E-3</v>
      </c>
      <c r="M60">
        <v>1.2796999999999999E-2</v>
      </c>
      <c r="N60" s="1">
        <f t="shared" si="2"/>
        <v>0.80349339695229061</v>
      </c>
      <c r="O60" s="2">
        <f t="shared" si="2"/>
        <v>-3.6182475429113414</v>
      </c>
      <c r="P60" s="2">
        <f t="shared" si="2"/>
        <v>5.2252391759861014</v>
      </c>
      <c r="Q60" s="2">
        <f t="shared" si="6"/>
        <v>-0.31067472549807151</v>
      </c>
      <c r="R60" s="2">
        <f t="shared" si="6"/>
        <v>-0.72273006624823977</v>
      </c>
      <c r="S60" s="2">
        <f t="shared" si="6"/>
        <v>0.10138061525209656</v>
      </c>
      <c r="T60" s="2">
        <f t="shared" si="6"/>
        <v>-0.36027621983382291</v>
      </c>
      <c r="U60" s="2">
        <f t="shared" si="6"/>
        <v>-1.668303919243928</v>
      </c>
      <c r="V60" s="2">
        <f t="shared" si="6"/>
        <v>0.94775147957628236</v>
      </c>
      <c r="W60" s="2">
        <f t="shared" si="5"/>
        <v>1.3830348371861192</v>
      </c>
      <c r="X60" s="2">
        <f t="shared" si="5"/>
        <v>-0.33051532323237209</v>
      </c>
      <c r="Y60" s="3">
        <f t="shared" si="5"/>
        <v>3.0963430390956552</v>
      </c>
    </row>
    <row r="61" spans="1:34">
      <c r="A61">
        <f t="shared" si="4"/>
        <v>56</v>
      </c>
      <c r="B61">
        <v>0.32934099999999999</v>
      </c>
      <c r="C61">
        <v>-1.4962</v>
      </c>
      <c r="D61">
        <v>2.1548799999999999</v>
      </c>
      <c r="E61">
        <v>-1.273E-3</v>
      </c>
      <c r="F61">
        <v>-2.9970000000000001E-3</v>
      </c>
      <c r="G61">
        <v>4.5100000000000001E-4</v>
      </c>
      <c r="H61">
        <v>-1.4729999999999999E-3</v>
      </c>
      <c r="I61">
        <v>-6.894E-3</v>
      </c>
      <c r="J61">
        <v>3.9480000000000001E-3</v>
      </c>
      <c r="K61">
        <v>5.6709999999999998E-3</v>
      </c>
      <c r="L61">
        <v>-1.48E-3</v>
      </c>
      <c r="M61">
        <v>1.2822E-2</v>
      </c>
      <c r="N61" s="1">
        <f t="shared" si="2"/>
        <v>0.79686857297710578</v>
      </c>
      <c r="O61" s="2">
        <f t="shared" si="2"/>
        <v>-3.6201832109829803</v>
      </c>
      <c r="P61" s="2">
        <f t="shared" si="2"/>
        <v>5.2139155177670125</v>
      </c>
      <c r="Q61" s="2">
        <f t="shared" si="6"/>
        <v>-0.30801318189956783</v>
      </c>
      <c r="R61" s="2">
        <f t="shared" si="6"/>
        <v>-0.72514965133778864</v>
      </c>
      <c r="S61" s="2">
        <f t="shared" si="6"/>
        <v>0.10912328753865287</v>
      </c>
      <c r="T61" s="2">
        <f t="shared" si="6"/>
        <v>-0.35640488369054468</v>
      </c>
      <c r="U61" s="2">
        <f t="shared" si="6"/>
        <v>-1.6680619607349731</v>
      </c>
      <c r="V61" s="2">
        <f t="shared" si="6"/>
        <v>0.95525219335388367</v>
      </c>
      <c r="W61" s="2">
        <f t="shared" si="5"/>
        <v>1.3721467042831492</v>
      </c>
      <c r="X61" s="2">
        <f t="shared" si="5"/>
        <v>-0.3580985932532289</v>
      </c>
      <c r="Y61" s="3">
        <f t="shared" si="5"/>
        <v>3.1023920018195277</v>
      </c>
    </row>
    <row r="62" spans="1:34">
      <c r="A62">
        <f t="shared" si="4"/>
        <v>57</v>
      </c>
      <c r="B62">
        <v>0.32663599999999998</v>
      </c>
      <c r="C62">
        <v>-1.4966200000000001</v>
      </c>
      <c r="D62">
        <v>2.1498900000000001</v>
      </c>
      <c r="E62">
        <v>-1.263E-3</v>
      </c>
      <c r="F62">
        <v>-3.0079999999999998E-3</v>
      </c>
      <c r="G62">
        <v>4.8200000000000001E-4</v>
      </c>
      <c r="H62">
        <v>-1.457E-3</v>
      </c>
      <c r="I62">
        <v>-6.8919999999999997E-3</v>
      </c>
      <c r="J62">
        <v>3.9769999999999996E-3</v>
      </c>
      <c r="K62">
        <v>5.6259999999999999E-3</v>
      </c>
      <c r="L62">
        <v>-1.596E-3</v>
      </c>
      <c r="M62">
        <v>1.2848E-2</v>
      </c>
      <c r="N62" s="1">
        <f t="shared" si="2"/>
        <v>0.79032359530987617</v>
      </c>
      <c r="O62" s="2">
        <f t="shared" si="2"/>
        <v>-3.6211994367205911</v>
      </c>
      <c r="P62" s="2">
        <f t="shared" si="2"/>
        <v>5.2018417881701646</v>
      </c>
      <c r="Q62" s="2">
        <f t="shared" si="6"/>
        <v>-0.30559359681001896</v>
      </c>
      <c r="R62" s="2">
        <f t="shared" si="6"/>
        <v>-0.72781119493629221</v>
      </c>
      <c r="S62" s="2">
        <f t="shared" si="6"/>
        <v>0.11662400131625428</v>
      </c>
      <c r="T62" s="2">
        <f t="shared" si="6"/>
        <v>-0.35253354754726657</v>
      </c>
      <c r="U62" s="2">
        <f t="shared" si="6"/>
        <v>-1.6675780437170631</v>
      </c>
      <c r="V62" s="2">
        <f t="shared" si="6"/>
        <v>0.96226899011357514</v>
      </c>
      <c r="W62" s="2">
        <f t="shared" si="5"/>
        <v>1.3612585713801797</v>
      </c>
      <c r="X62" s="2">
        <f t="shared" si="5"/>
        <v>-0.3861657802919955</v>
      </c>
      <c r="Y62" s="3">
        <f t="shared" si="5"/>
        <v>3.1086829230523545</v>
      </c>
    </row>
    <row r="63" spans="1:34">
      <c r="A63">
        <f t="shared" si="4"/>
        <v>58</v>
      </c>
      <c r="B63">
        <v>0.32396000000000003</v>
      </c>
      <c r="C63">
        <v>-1.4966999999999999</v>
      </c>
      <c r="D63">
        <v>2.1446200000000002</v>
      </c>
      <c r="E63">
        <v>-1.253E-3</v>
      </c>
      <c r="F63">
        <v>-3.0179999999999998E-3</v>
      </c>
      <c r="G63">
        <v>5.13E-4</v>
      </c>
      <c r="H63">
        <v>-1.4419999999999999E-3</v>
      </c>
      <c r="I63">
        <v>-6.8890000000000002E-3</v>
      </c>
      <c r="J63">
        <v>4.0039999999999997E-3</v>
      </c>
      <c r="K63">
        <v>5.5820000000000002E-3</v>
      </c>
      <c r="L63">
        <v>-1.712E-3</v>
      </c>
      <c r="M63">
        <v>1.2874999999999999E-2</v>
      </c>
      <c r="N63" s="1">
        <f t="shared" si="2"/>
        <v>0.78384878561024351</v>
      </c>
      <c r="O63" s="2">
        <f t="shared" si="2"/>
        <v>-3.6213930035277544</v>
      </c>
      <c r="P63" s="2">
        <f t="shared" si="2"/>
        <v>5.1890905747482421</v>
      </c>
      <c r="Q63" s="2">
        <f t="shared" si="6"/>
        <v>-0.30317401172047015</v>
      </c>
      <c r="R63" s="2">
        <f t="shared" si="6"/>
        <v>-0.73023078002584096</v>
      </c>
      <c r="S63" s="2">
        <f t="shared" si="6"/>
        <v>0.1241247150938557</v>
      </c>
      <c r="T63" s="2">
        <f t="shared" si="6"/>
        <v>-0.34890416991294332</v>
      </c>
      <c r="U63" s="2">
        <f t="shared" si="6"/>
        <v>-1.6668521681901989</v>
      </c>
      <c r="V63" s="2">
        <f t="shared" si="6"/>
        <v>0.9688018698553571</v>
      </c>
      <c r="W63" s="2">
        <f t="shared" si="5"/>
        <v>1.3506123969861648</v>
      </c>
      <c r="X63" s="2">
        <f t="shared" si="5"/>
        <v>-0.41423296733076209</v>
      </c>
      <c r="Y63" s="3">
        <f t="shared" si="5"/>
        <v>3.1152158027941361</v>
      </c>
    </row>
    <row r="64" spans="1:34">
      <c r="A64">
        <f t="shared" si="4"/>
        <v>59</v>
      </c>
      <c r="B64">
        <v>0.32131300000000002</v>
      </c>
      <c r="C64">
        <v>-1.49647</v>
      </c>
      <c r="D64">
        <v>2.1391</v>
      </c>
      <c r="E64">
        <v>-1.243E-3</v>
      </c>
      <c r="F64">
        <v>-3.029E-3</v>
      </c>
      <c r="G64">
        <v>5.44E-4</v>
      </c>
      <c r="H64">
        <v>-1.428E-3</v>
      </c>
      <c r="I64">
        <v>-6.8849999999999996E-3</v>
      </c>
      <c r="J64">
        <v>4.0289999999999996E-3</v>
      </c>
      <c r="K64">
        <v>5.5370000000000003E-3</v>
      </c>
      <c r="L64">
        <v>-1.8289999999999999E-3</v>
      </c>
      <c r="M64">
        <v>1.2903E-2</v>
      </c>
      <c r="N64" s="1">
        <f t="shared" si="2"/>
        <v>0.77744414387820771</v>
      </c>
      <c r="O64" s="2">
        <f t="shared" si="2"/>
        <v>-3.6208364989571584</v>
      </c>
      <c r="P64" s="2">
        <f t="shared" si="2"/>
        <v>5.1757344650539325</v>
      </c>
      <c r="Q64" s="2">
        <f t="shared" si="6"/>
        <v>-0.30075442663092128</v>
      </c>
      <c r="R64" s="2">
        <f t="shared" si="6"/>
        <v>-0.73289232362434487</v>
      </c>
      <c r="S64" s="2">
        <f t="shared" si="6"/>
        <v>0.13162542887145712</v>
      </c>
      <c r="T64" s="2">
        <f t="shared" si="6"/>
        <v>-0.34551675078757493</v>
      </c>
      <c r="U64" s="2">
        <f t="shared" si="6"/>
        <v>-1.6658843341543792</v>
      </c>
      <c r="V64" s="2">
        <f t="shared" si="6"/>
        <v>0.97485083257922922</v>
      </c>
      <c r="W64" s="2">
        <f t="shared" si="5"/>
        <v>1.339724264083195</v>
      </c>
      <c r="X64" s="2">
        <f t="shared" si="5"/>
        <v>-0.4425421128784835</v>
      </c>
      <c r="Y64" s="3">
        <f t="shared" si="5"/>
        <v>3.1219906410448734</v>
      </c>
    </row>
    <row r="65" spans="1:25" ht="15.75" thickBot="1">
      <c r="A65">
        <f t="shared" si="4"/>
        <v>60</v>
      </c>
      <c r="B65">
        <v>0.31869199999999998</v>
      </c>
      <c r="C65">
        <v>-1.49596</v>
      </c>
      <c r="D65">
        <v>2.13334</v>
      </c>
      <c r="E65">
        <v>-1.2329999999999999E-3</v>
      </c>
      <c r="F65">
        <v>-3.0400000000000002E-3</v>
      </c>
      <c r="G65">
        <v>5.7399999999999997E-4</v>
      </c>
      <c r="H65">
        <v>-1.4139999999999999E-3</v>
      </c>
      <c r="I65">
        <v>-6.881E-3</v>
      </c>
      <c r="J65">
        <v>4.0530000000000002E-3</v>
      </c>
      <c r="K65">
        <v>5.4929999999999996E-3</v>
      </c>
      <c r="L65">
        <v>-1.946E-3</v>
      </c>
      <c r="M65">
        <v>1.2932000000000001E-2</v>
      </c>
      <c r="N65" s="4">
        <f t="shared" si="2"/>
        <v>0.77110241135850011</v>
      </c>
      <c r="O65" s="5">
        <f t="shared" si="2"/>
        <v>-3.6196025105614886</v>
      </c>
      <c r="P65" s="5">
        <f t="shared" si="2"/>
        <v>5.1617976549381313</v>
      </c>
      <c r="Q65" s="5">
        <f t="shared" si="6"/>
        <v>-0.29833484154137246</v>
      </c>
      <c r="R65" s="5">
        <f t="shared" si="6"/>
        <v>-0.73555386722284855</v>
      </c>
      <c r="S65" s="5">
        <f t="shared" si="6"/>
        <v>0.13888418414010364</v>
      </c>
      <c r="T65" s="5">
        <f t="shared" si="6"/>
        <v>-0.34212933166220655</v>
      </c>
      <c r="U65" s="5">
        <f t="shared" si="6"/>
        <v>-1.6649165001185597</v>
      </c>
      <c r="V65" s="5">
        <f t="shared" si="6"/>
        <v>0.98065783679414642</v>
      </c>
      <c r="W65" s="5">
        <f t="shared" si="5"/>
        <v>1.3290780896891801</v>
      </c>
      <c r="X65" s="5">
        <f t="shared" si="5"/>
        <v>-0.47085125842620501</v>
      </c>
      <c r="Y65" s="6">
        <f t="shared" si="5"/>
        <v>3.1290074378045651</v>
      </c>
    </row>
  </sheetData>
  <mergeCells count="2">
    <mergeCell ref="B2:J2"/>
    <mergeCell ref="N2:V2"/>
  </mergeCells>
  <phoneticPr fontId="37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3"/>
  <sheetViews>
    <sheetView topLeftCell="E1" zoomScale="70" zoomScaleNormal="70" workbookViewId="0">
      <selection activeCell="AB1" sqref="AB1:AQ1048576"/>
    </sheetView>
  </sheetViews>
  <sheetFormatPr defaultRowHeight="15"/>
  <cols>
    <col min="2" max="2" width="10.5703125" bestFit="1" customWidth="1"/>
    <col min="10" max="10" width="11.140625" customWidth="1"/>
    <col min="11" max="11" width="13.28515625" customWidth="1"/>
    <col min="14" max="14" width="11.140625" customWidth="1"/>
    <col min="16" max="16" width="15.28515625" customWidth="1"/>
  </cols>
  <sheetData>
    <row r="1" spans="1:25" ht="15.75" thickBot="1"/>
    <row r="2" spans="1:25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18"/>
      <c r="L2" s="18"/>
      <c r="M2" s="19"/>
      <c r="N2" s="46" t="s">
        <v>9</v>
      </c>
      <c r="O2" s="47"/>
      <c r="P2" s="47"/>
      <c r="Q2" s="47"/>
      <c r="R2" s="47"/>
      <c r="S2" s="47"/>
      <c r="T2" s="47"/>
      <c r="U2" s="47"/>
      <c r="V2" s="47"/>
      <c r="W2" s="16"/>
      <c r="X2" s="16"/>
      <c r="Y2" s="17"/>
    </row>
    <row r="3" spans="1:25">
      <c r="B3" s="1"/>
      <c r="C3" s="7"/>
      <c r="D3" s="7"/>
      <c r="E3" s="7"/>
      <c r="F3" s="7"/>
      <c r="G3" s="7"/>
      <c r="H3" s="7"/>
      <c r="I3" s="7"/>
      <c r="J3" s="7"/>
      <c r="K3" s="7"/>
      <c r="L3" s="7"/>
      <c r="M3" s="14"/>
      <c r="N3" s="8" t="s">
        <v>6</v>
      </c>
      <c r="O3" s="9">
        <v>50</v>
      </c>
      <c r="P3" s="9" t="s">
        <v>7</v>
      </c>
      <c r="Q3" s="9">
        <f>O3/B5</f>
        <v>2.4636852789877213</v>
      </c>
      <c r="R3" s="9"/>
      <c r="S3" s="9"/>
      <c r="T3" s="9"/>
      <c r="U3" s="9"/>
      <c r="V3" s="9"/>
      <c r="W3" s="2"/>
      <c r="X3" s="2"/>
      <c r="Y3" s="3"/>
    </row>
    <row r="4" spans="1:25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20" t="s">
        <v>29</v>
      </c>
      <c r="L4" s="2" t="s">
        <v>1</v>
      </c>
      <c r="M4" s="3" t="s">
        <v>2</v>
      </c>
      <c r="N4" s="1" t="s">
        <v>4</v>
      </c>
      <c r="O4" s="2" t="s">
        <v>1</v>
      </c>
      <c r="P4" s="2" t="s">
        <v>2</v>
      </c>
      <c r="Q4" s="2" t="s">
        <v>5</v>
      </c>
      <c r="R4" s="2" t="s">
        <v>1</v>
      </c>
      <c r="S4" s="2" t="s">
        <v>2</v>
      </c>
      <c r="T4" s="2" t="s">
        <v>3</v>
      </c>
      <c r="U4" s="2" t="s">
        <v>1</v>
      </c>
      <c r="V4" s="2" t="s">
        <v>2</v>
      </c>
      <c r="W4" s="20" t="s">
        <v>29</v>
      </c>
      <c r="X4" s="2" t="s">
        <v>1</v>
      </c>
      <c r="Y4" s="3" t="s">
        <v>2</v>
      </c>
    </row>
    <row r="5" spans="1:25">
      <c r="A5">
        <v>0</v>
      </c>
      <c r="B5">
        <v>20.294799999999999</v>
      </c>
      <c r="C5">
        <v>18.270199999999999</v>
      </c>
      <c r="D5">
        <v>22.319400000000002</v>
      </c>
      <c r="E5">
        <v>-7.7499999999999997E-4</v>
      </c>
      <c r="F5">
        <v>-1.1559999999999999E-3</v>
      </c>
      <c r="G5">
        <v>-3.9500000000000001E-4</v>
      </c>
      <c r="H5">
        <v>3.1500000000000001E-4</v>
      </c>
      <c r="I5">
        <v>-2.5479999999999999E-3</v>
      </c>
      <c r="J5">
        <v>3.1779999999999998E-3</v>
      </c>
      <c r="K5">
        <v>-5.6099999999999998E-4</v>
      </c>
      <c r="L5">
        <v>-2.5339999999999998E-3</v>
      </c>
      <c r="M5">
        <v>1.413E-3</v>
      </c>
      <c r="N5" s="1">
        <f>B5*$Q$3</f>
        <v>50</v>
      </c>
      <c r="O5" s="2">
        <f t="shared" ref="O5:P20" si="0">C5*$Q$3</f>
        <v>45.012022784161466</v>
      </c>
      <c r="P5" s="2">
        <f t="shared" si="0"/>
        <v>54.987977215838548</v>
      </c>
      <c r="Q5" s="2">
        <f>100*E5*$Q$3</f>
        <v>-0.19093560912154839</v>
      </c>
      <c r="R5" s="2">
        <f t="shared" ref="R5:Y20" si="1">100*F5*$Q$3</f>
        <v>-0.28480201825098056</v>
      </c>
      <c r="S5" s="2">
        <f t="shared" si="1"/>
        <v>-9.7315568520014994E-2</v>
      </c>
      <c r="T5" s="2">
        <f t="shared" si="1"/>
        <v>7.7606086288113219E-2</v>
      </c>
      <c r="U5" s="2">
        <f t="shared" si="1"/>
        <v>-0.62774700908607128</v>
      </c>
      <c r="V5" s="2">
        <f t="shared" si="1"/>
        <v>0.78295918166229772</v>
      </c>
      <c r="W5" s="2">
        <f t="shared" si="1"/>
        <v>-0.13821274415121115</v>
      </c>
      <c r="X5" s="2">
        <f t="shared" si="1"/>
        <v>-0.62429784969548852</v>
      </c>
      <c r="Y5" s="3">
        <f t="shared" si="1"/>
        <v>0.34811872992096504</v>
      </c>
    </row>
    <row r="6" spans="1:25">
      <c r="A6">
        <f>A5+1</f>
        <v>1</v>
      </c>
      <c r="B6">
        <v>12.2044</v>
      </c>
      <c r="C6">
        <v>9.1505600000000005</v>
      </c>
      <c r="D6">
        <v>15.2582</v>
      </c>
      <c r="E6">
        <v>-5.2099999999999998E-4</v>
      </c>
      <c r="F6">
        <v>-1.0009999999999999E-3</v>
      </c>
      <c r="G6">
        <v>-4.1E-5</v>
      </c>
      <c r="H6">
        <v>2.1800000000000001E-4</v>
      </c>
      <c r="I6">
        <v>-3.79E-3</v>
      </c>
      <c r="J6">
        <v>4.2269999999999999E-3</v>
      </c>
      <c r="K6">
        <v>8.5899999999999995E-4</v>
      </c>
      <c r="L6">
        <v>-1.0790000000000001E-3</v>
      </c>
      <c r="M6">
        <v>2.797E-3</v>
      </c>
      <c r="N6" s="1">
        <f t="shared" ref="N6:P65" si="2">B6*$Q$3</f>
        <v>30.067800618877744</v>
      </c>
      <c r="O6" s="2">
        <f t="shared" si="0"/>
        <v>22.544099966493885</v>
      </c>
      <c r="P6" s="2">
        <f t="shared" si="0"/>
        <v>37.59140272385045</v>
      </c>
      <c r="Q6" s="2">
        <f t="shared" ref="Q6:Y47" si="3">100*E6*$Q$3</f>
        <v>-0.12835800303526029</v>
      </c>
      <c r="R6" s="2">
        <f t="shared" si="1"/>
        <v>-0.24661489642667089</v>
      </c>
      <c r="S6" s="2">
        <f t="shared" si="1"/>
        <v>-1.0101109643849658E-2</v>
      </c>
      <c r="T6" s="2">
        <f t="shared" si="1"/>
        <v>5.3708339081932323E-2</v>
      </c>
      <c r="U6" s="2">
        <f t="shared" si="1"/>
        <v>-0.93373672073634639</v>
      </c>
      <c r="V6" s="2">
        <f t="shared" si="1"/>
        <v>1.0413997674281097</v>
      </c>
      <c r="W6" s="2">
        <f t="shared" si="1"/>
        <v>0.21163056546504525</v>
      </c>
      <c r="X6" s="2">
        <f t="shared" si="1"/>
        <v>-0.26583164160277517</v>
      </c>
      <c r="Y6" s="3">
        <f t="shared" si="1"/>
        <v>0.68909277253286561</v>
      </c>
    </row>
    <row r="7" spans="1:25">
      <c r="A7">
        <f t="shared" ref="A7:A65" si="4">A6+1</f>
        <v>2</v>
      </c>
      <c r="B7">
        <v>7.5455399999999999</v>
      </c>
      <c r="C7">
        <v>4.2150999999999996</v>
      </c>
      <c r="D7">
        <v>10.875999999999999</v>
      </c>
      <c r="E7">
        <v>-3.6099999999999999E-4</v>
      </c>
      <c r="F7">
        <v>-8.5499999999999997E-4</v>
      </c>
      <c r="G7">
        <v>1.3300000000000001E-4</v>
      </c>
      <c r="H7">
        <v>-6.7299999999999999E-4</v>
      </c>
      <c r="I7">
        <v>-5.6629999999999996E-3</v>
      </c>
      <c r="J7">
        <v>4.3179999999999998E-3</v>
      </c>
      <c r="K7">
        <v>-2.13E-4</v>
      </c>
      <c r="L7">
        <v>-2.16E-3</v>
      </c>
      <c r="M7">
        <v>1.7340000000000001E-3</v>
      </c>
      <c r="N7" s="1">
        <f t="shared" si="2"/>
        <v>18.589835820013011</v>
      </c>
      <c r="O7" s="2">
        <f t="shared" si="0"/>
        <v>10.384679819461143</v>
      </c>
      <c r="P7" s="2">
        <f t="shared" si="0"/>
        <v>26.795041094270456</v>
      </c>
      <c r="Q7" s="2">
        <f t="shared" si="3"/>
        <v>-8.8939038571456741E-2</v>
      </c>
      <c r="R7" s="2">
        <f t="shared" si="1"/>
        <v>-0.21064509135345016</v>
      </c>
      <c r="S7" s="2">
        <f t="shared" si="1"/>
        <v>3.2767014210536696E-2</v>
      </c>
      <c r="T7" s="2">
        <f t="shared" si="1"/>
        <v>-0.16580601927587363</v>
      </c>
      <c r="U7" s="2">
        <f t="shared" si="1"/>
        <v>-1.3951849734907464</v>
      </c>
      <c r="V7" s="2">
        <f t="shared" si="1"/>
        <v>1.0638193034668979</v>
      </c>
      <c r="W7" s="2">
        <f t="shared" si="1"/>
        <v>-5.2476496442438465E-2</v>
      </c>
      <c r="X7" s="2">
        <f t="shared" si="1"/>
        <v>-0.53215602026134778</v>
      </c>
      <c r="Y7" s="3">
        <f t="shared" si="1"/>
        <v>0.42720302737647087</v>
      </c>
    </row>
    <row r="8" spans="1:25">
      <c r="A8">
        <f t="shared" si="4"/>
        <v>3</v>
      </c>
      <c r="B8">
        <v>3.21583</v>
      </c>
      <c r="C8">
        <v>-0.24777099999999999</v>
      </c>
      <c r="D8">
        <v>6.67943</v>
      </c>
      <c r="E8">
        <v>-3.5399999999999999E-4</v>
      </c>
      <c r="F8">
        <v>-8.7100000000000003E-4</v>
      </c>
      <c r="G8">
        <v>1.6200000000000001E-4</v>
      </c>
      <c r="H8">
        <v>-2.4429999999999999E-3</v>
      </c>
      <c r="I8">
        <v>-7.9950000000000004E-3</v>
      </c>
      <c r="J8">
        <v>3.1089999999999998E-3</v>
      </c>
      <c r="K8">
        <v>8.2399999999999997E-4</v>
      </c>
      <c r="L8">
        <v>-1.1130000000000001E-3</v>
      </c>
      <c r="M8">
        <v>2.7599999999999999E-3</v>
      </c>
      <c r="N8" s="1">
        <f t="shared" si="2"/>
        <v>7.9227930307270835</v>
      </c>
      <c r="O8" s="2">
        <f t="shared" si="0"/>
        <v>-0.61042976526006665</v>
      </c>
      <c r="P8" s="2">
        <f t="shared" si="0"/>
        <v>16.456013363028955</v>
      </c>
      <c r="Q8" s="2">
        <f t="shared" si="3"/>
        <v>-8.7214458876165329E-2</v>
      </c>
      <c r="R8" s="2">
        <f t="shared" si="1"/>
        <v>-0.21458698779983051</v>
      </c>
      <c r="S8" s="2">
        <f t="shared" si="1"/>
        <v>3.9911701519601085E-2</v>
      </c>
      <c r="T8" s="2">
        <f t="shared" si="1"/>
        <v>-0.6018783136567003</v>
      </c>
      <c r="U8" s="2">
        <f t="shared" si="1"/>
        <v>-1.9697163805506832</v>
      </c>
      <c r="V8" s="2">
        <f t="shared" si="1"/>
        <v>0.76595975323728238</v>
      </c>
      <c r="W8" s="2">
        <f t="shared" si="1"/>
        <v>0.20300766698858824</v>
      </c>
      <c r="X8" s="2">
        <f t="shared" si="1"/>
        <v>-0.27420817155133342</v>
      </c>
      <c r="Y8" s="3">
        <f t="shared" si="1"/>
        <v>0.67997713700061102</v>
      </c>
    </row>
    <row r="9" spans="1:25">
      <c r="A9">
        <f t="shared" si="4"/>
        <v>4</v>
      </c>
      <c r="B9">
        <v>4.6984899999999996</v>
      </c>
      <c r="C9">
        <v>1.64581</v>
      </c>
      <c r="D9">
        <v>7.7511599999999996</v>
      </c>
      <c r="E9">
        <v>-5.2499999999999997E-4</v>
      </c>
      <c r="F9">
        <v>-1.034E-3</v>
      </c>
      <c r="G9">
        <v>-1.5999999999999999E-5</v>
      </c>
      <c r="H9">
        <v>-4.9179999999999996E-3</v>
      </c>
      <c r="I9">
        <v>-1.0493000000000001E-2</v>
      </c>
      <c r="J9">
        <v>6.5799999999999995E-4</v>
      </c>
      <c r="K9">
        <v>-1.931E-3</v>
      </c>
      <c r="L9">
        <v>-3.522E-3</v>
      </c>
      <c r="M9">
        <v>-3.4000000000000002E-4</v>
      </c>
      <c r="N9" s="1">
        <f t="shared" si="2"/>
        <v>11.575600646471017</v>
      </c>
      <c r="O9" s="2">
        <f t="shared" si="0"/>
        <v>4.0547578690107819</v>
      </c>
      <c r="P9" s="2">
        <f t="shared" si="0"/>
        <v>19.096418787078466</v>
      </c>
      <c r="Q9" s="2">
        <f t="shared" si="3"/>
        <v>-0.12934347714685537</v>
      </c>
      <c r="R9" s="2">
        <f t="shared" si="1"/>
        <v>-0.25474505784733037</v>
      </c>
      <c r="S9" s="2">
        <f t="shared" si="1"/>
        <v>-3.941896446380354E-3</v>
      </c>
      <c r="T9" s="2">
        <f t="shared" si="1"/>
        <v>-1.2116404202061613</v>
      </c>
      <c r="U9" s="2">
        <f t="shared" si="1"/>
        <v>-2.5851449632418162</v>
      </c>
      <c r="V9" s="2">
        <f t="shared" si="1"/>
        <v>0.16211049135739206</v>
      </c>
      <c r="W9" s="2">
        <f t="shared" si="1"/>
        <v>-0.47573762737252895</v>
      </c>
      <c r="X9" s="2">
        <f t="shared" si="1"/>
        <v>-0.86770995525947547</v>
      </c>
      <c r="Y9" s="3">
        <f t="shared" si="1"/>
        <v>-8.3765299485582534E-2</v>
      </c>
    </row>
    <row r="10" spans="1:25">
      <c r="A10">
        <f t="shared" si="4"/>
        <v>5</v>
      </c>
      <c r="B10">
        <v>4.5077400000000001</v>
      </c>
      <c r="C10">
        <v>1.4154899999999999</v>
      </c>
      <c r="D10">
        <v>7.59999</v>
      </c>
      <c r="E10">
        <v>-5.8399999999999999E-4</v>
      </c>
      <c r="F10">
        <v>-1.1509999999999999E-3</v>
      </c>
      <c r="G10">
        <v>-1.5999999999999999E-5</v>
      </c>
      <c r="H10">
        <v>-5.6940000000000003E-3</v>
      </c>
      <c r="I10">
        <v>-1.1609E-2</v>
      </c>
      <c r="J10">
        <v>2.2100000000000001E-4</v>
      </c>
      <c r="K10">
        <v>-1.2440000000000001E-3</v>
      </c>
      <c r="L10">
        <v>-2.6359999999999999E-3</v>
      </c>
      <c r="M10">
        <v>1.4799999999999999E-4</v>
      </c>
      <c r="N10" s="1">
        <f t="shared" si="2"/>
        <v>11.105652679504111</v>
      </c>
      <c r="O10" s="2">
        <f t="shared" si="0"/>
        <v>3.4873218755543292</v>
      </c>
      <c r="P10" s="2">
        <f t="shared" si="0"/>
        <v>18.723983483453893</v>
      </c>
      <c r="Q10" s="2">
        <f t="shared" si="3"/>
        <v>-0.14387922029288291</v>
      </c>
      <c r="R10" s="2">
        <f t="shared" si="1"/>
        <v>-0.28357017561148673</v>
      </c>
      <c r="S10" s="2">
        <f t="shared" si="1"/>
        <v>-3.941896446380354E-3</v>
      </c>
      <c r="T10" s="2">
        <f t="shared" si="1"/>
        <v>-1.4028223978556085</v>
      </c>
      <c r="U10" s="2">
        <f t="shared" si="1"/>
        <v>-2.8600922403768458</v>
      </c>
      <c r="V10" s="2">
        <f t="shared" si="1"/>
        <v>5.4447444665628647E-2</v>
      </c>
      <c r="W10" s="2">
        <f t="shared" si="1"/>
        <v>-0.30648244870607255</v>
      </c>
      <c r="X10" s="2">
        <f t="shared" si="1"/>
        <v>-0.64942743954116333</v>
      </c>
      <c r="Y10" s="3">
        <f t="shared" si="1"/>
        <v>3.6462542129018269E-2</v>
      </c>
    </row>
    <row r="11" spans="1:25">
      <c r="A11">
        <f t="shared" si="4"/>
        <v>6</v>
      </c>
      <c r="B11">
        <v>3.9663900000000001</v>
      </c>
      <c r="C11">
        <v>1.0723100000000001</v>
      </c>
      <c r="D11">
        <v>6.8604799999999999</v>
      </c>
      <c r="E11">
        <v>-5.9199999999999997E-4</v>
      </c>
      <c r="F11">
        <v>-1.1720000000000001E-3</v>
      </c>
      <c r="G11">
        <v>-1.2999999999999999E-5</v>
      </c>
      <c r="H11">
        <v>-5.6680000000000003E-3</v>
      </c>
      <c r="I11">
        <v>-1.1813000000000001E-2</v>
      </c>
      <c r="J11">
        <v>4.7800000000000002E-4</v>
      </c>
      <c r="K11">
        <v>-1.1919999999999999E-3</v>
      </c>
      <c r="L11">
        <v>-2.428E-3</v>
      </c>
      <c r="M11">
        <v>4.3999999999999999E-5</v>
      </c>
      <c r="N11" s="1">
        <f t="shared" si="2"/>
        <v>9.7719366537241079</v>
      </c>
      <c r="O11" s="2">
        <f t="shared" si="0"/>
        <v>2.6418343615113238</v>
      </c>
      <c r="P11" s="2">
        <f t="shared" si="0"/>
        <v>16.902063582789683</v>
      </c>
      <c r="Q11" s="2">
        <f t="shared" si="3"/>
        <v>-0.14585016851607308</v>
      </c>
      <c r="R11" s="2">
        <f t="shared" si="1"/>
        <v>-0.28874391469736094</v>
      </c>
      <c r="S11" s="2">
        <f t="shared" si="1"/>
        <v>-3.2027908626840376E-3</v>
      </c>
      <c r="T11" s="2">
        <f t="shared" si="1"/>
        <v>-1.3964168161302406</v>
      </c>
      <c r="U11" s="2">
        <f t="shared" si="1"/>
        <v>-2.9103514200681952</v>
      </c>
      <c r="V11" s="2">
        <f t="shared" si="1"/>
        <v>0.11776415633561309</v>
      </c>
      <c r="W11" s="2">
        <f t="shared" si="1"/>
        <v>-0.29367128525533637</v>
      </c>
      <c r="X11" s="2">
        <f t="shared" si="1"/>
        <v>-0.59818278573821881</v>
      </c>
      <c r="Y11" s="3">
        <f t="shared" si="1"/>
        <v>1.0840215227545974E-2</v>
      </c>
    </row>
    <row r="12" spans="1:25">
      <c r="A12">
        <f t="shared" si="4"/>
        <v>7</v>
      </c>
      <c r="B12">
        <v>3.12073</v>
      </c>
      <c r="C12">
        <v>0.57989599999999997</v>
      </c>
      <c r="D12">
        <v>5.6615700000000002</v>
      </c>
      <c r="E12">
        <v>-6.5300000000000004E-4</v>
      </c>
      <c r="F12">
        <v>-1.253E-3</v>
      </c>
      <c r="G12">
        <v>-5.1999999999999997E-5</v>
      </c>
      <c r="H12">
        <v>-5.6940000000000003E-3</v>
      </c>
      <c r="I12">
        <v>-1.1837E-2</v>
      </c>
      <c r="J12">
        <v>4.4999999999999999E-4</v>
      </c>
      <c r="K12">
        <v>-5.1900000000000004E-4</v>
      </c>
      <c r="L12">
        <v>-1.6249999999999999E-3</v>
      </c>
      <c r="M12">
        <v>5.8699999999999996E-4</v>
      </c>
      <c r="N12" s="1">
        <f t="shared" si="2"/>
        <v>7.6884965606953513</v>
      </c>
      <c r="O12" s="2">
        <f t="shared" si="0"/>
        <v>1.4286812385438636</v>
      </c>
      <c r="P12" s="2">
        <f t="shared" si="0"/>
        <v>13.948326664958513</v>
      </c>
      <c r="Q12" s="2">
        <f t="shared" si="3"/>
        <v>-0.16087864871789823</v>
      </c>
      <c r="R12" s="2">
        <f t="shared" si="1"/>
        <v>-0.30869976545716143</v>
      </c>
      <c r="S12" s="2">
        <f t="shared" si="1"/>
        <v>-1.281116345073615E-2</v>
      </c>
      <c r="T12" s="2">
        <f t="shared" si="1"/>
        <v>-1.4028223978556085</v>
      </c>
      <c r="U12" s="2">
        <f t="shared" si="1"/>
        <v>-2.9162642647377655</v>
      </c>
      <c r="V12" s="2">
        <f t="shared" si="1"/>
        <v>0.11086583755444746</v>
      </c>
      <c r="W12" s="2">
        <f t="shared" si="1"/>
        <v>-0.12786526597946274</v>
      </c>
      <c r="X12" s="2">
        <f t="shared" si="1"/>
        <v>-0.40034885783550472</v>
      </c>
      <c r="Y12" s="3">
        <f t="shared" si="1"/>
        <v>0.14461832587657922</v>
      </c>
    </row>
    <row r="13" spans="1:25">
      <c r="A13">
        <f t="shared" si="4"/>
        <v>8</v>
      </c>
      <c r="B13">
        <v>2.9123199999999998</v>
      </c>
      <c r="C13">
        <v>0.51172700000000004</v>
      </c>
      <c r="D13">
        <v>5.3129</v>
      </c>
      <c r="E13">
        <v>-7.3300000000000004E-4</v>
      </c>
      <c r="F13">
        <v>-1.3699999999999999E-3</v>
      </c>
      <c r="G13">
        <v>-9.6000000000000002E-5</v>
      </c>
      <c r="H13">
        <v>-6.3109999999999998E-3</v>
      </c>
      <c r="I13">
        <v>-1.23E-2</v>
      </c>
      <c r="J13">
        <v>-3.2200000000000002E-4</v>
      </c>
      <c r="K13">
        <v>-8.8999999999999995E-4</v>
      </c>
      <c r="L13">
        <v>-1.9009999999999999E-3</v>
      </c>
      <c r="M13">
        <v>1.21E-4</v>
      </c>
      <c r="N13" s="1">
        <f t="shared" si="2"/>
        <v>7.1750399117015196</v>
      </c>
      <c r="O13" s="2">
        <f t="shared" si="0"/>
        <v>1.2607342767605498</v>
      </c>
      <c r="P13" s="2">
        <f t="shared" si="0"/>
        <v>13.089313518733864</v>
      </c>
      <c r="Q13" s="2">
        <f t="shared" si="3"/>
        <v>-0.18058813094979997</v>
      </c>
      <c r="R13" s="2">
        <f t="shared" si="1"/>
        <v>-0.3375248832213178</v>
      </c>
      <c r="S13" s="2">
        <f t="shared" si="1"/>
        <v>-2.3651378678282126E-2</v>
      </c>
      <c r="T13" s="2">
        <f t="shared" si="1"/>
        <v>-1.5548317795691509</v>
      </c>
      <c r="U13" s="2">
        <f t="shared" si="1"/>
        <v>-3.0303328931548972</v>
      </c>
      <c r="V13" s="2">
        <f t="shared" si="1"/>
        <v>-7.933066598340463E-2</v>
      </c>
      <c r="W13" s="2">
        <f t="shared" si="1"/>
        <v>-0.21926798982990719</v>
      </c>
      <c r="X13" s="2">
        <f t="shared" si="1"/>
        <v>-0.4683465715355658</v>
      </c>
      <c r="Y13" s="3">
        <f t="shared" si="1"/>
        <v>2.9810591875751427E-2</v>
      </c>
    </row>
    <row r="14" spans="1:25">
      <c r="A14">
        <f t="shared" si="4"/>
        <v>9</v>
      </c>
      <c r="B14">
        <v>2.79731</v>
      </c>
      <c r="C14">
        <v>0.444434</v>
      </c>
      <c r="D14">
        <v>5.1501900000000003</v>
      </c>
      <c r="E14">
        <v>-7.8100000000000001E-4</v>
      </c>
      <c r="F14">
        <v>-1.462E-3</v>
      </c>
      <c r="G14">
        <v>-1.01E-4</v>
      </c>
      <c r="H14">
        <v>-6.6239999999999997E-3</v>
      </c>
      <c r="I14">
        <v>-1.2485E-2</v>
      </c>
      <c r="J14">
        <v>-7.6199999999999998E-4</v>
      </c>
      <c r="K14">
        <v>-7.7899999999999996E-4</v>
      </c>
      <c r="L14">
        <v>-1.7489999999999999E-3</v>
      </c>
      <c r="M14">
        <v>1.92E-4</v>
      </c>
      <c r="N14" s="1">
        <f t="shared" si="2"/>
        <v>6.8916914677651429</v>
      </c>
      <c r="O14" s="2">
        <f t="shared" si="0"/>
        <v>1.0949455032816289</v>
      </c>
      <c r="P14" s="2">
        <f t="shared" si="0"/>
        <v>12.688447286989772</v>
      </c>
      <c r="Q14" s="2">
        <f t="shared" si="3"/>
        <v>-0.19241382028894105</v>
      </c>
      <c r="R14" s="2">
        <f t="shared" si="1"/>
        <v>-0.36019078778800484</v>
      </c>
      <c r="S14" s="2">
        <f t="shared" si="1"/>
        <v>-2.4883221317775983E-2</v>
      </c>
      <c r="T14" s="2">
        <f t="shared" si="1"/>
        <v>-1.6319451288014666</v>
      </c>
      <c r="U14" s="2">
        <f t="shared" si="1"/>
        <v>-3.0759110708161699</v>
      </c>
      <c r="V14" s="2">
        <f t="shared" si="1"/>
        <v>-0.18773281825886437</v>
      </c>
      <c r="W14" s="2">
        <f t="shared" si="1"/>
        <v>-0.19192108323314347</v>
      </c>
      <c r="X14" s="2">
        <f t="shared" si="1"/>
        <v>-0.43089855529495247</v>
      </c>
      <c r="Y14" s="3">
        <f t="shared" si="1"/>
        <v>4.7302757356564251E-2</v>
      </c>
    </row>
    <row r="15" spans="1:25">
      <c r="A15">
        <f t="shared" si="4"/>
        <v>10</v>
      </c>
      <c r="B15">
        <v>2.6019399999999999</v>
      </c>
      <c r="C15">
        <v>0.31170100000000001</v>
      </c>
      <c r="D15">
        <v>4.8921900000000003</v>
      </c>
      <c r="E15">
        <v>-8.1099999999999998E-4</v>
      </c>
      <c r="F15">
        <v>-1.526E-3</v>
      </c>
      <c r="G15">
        <v>-9.6000000000000002E-5</v>
      </c>
      <c r="H15">
        <v>-6.62E-3</v>
      </c>
      <c r="I15">
        <v>-1.2357999999999999E-2</v>
      </c>
      <c r="J15">
        <v>-8.8099999999999995E-4</v>
      </c>
      <c r="K15">
        <v>-7.2900000000000005E-4</v>
      </c>
      <c r="L15">
        <v>-1.65E-3</v>
      </c>
      <c r="M15">
        <v>1.92E-4</v>
      </c>
      <c r="N15" s="1">
        <f t="shared" si="2"/>
        <v>6.4103612748093113</v>
      </c>
      <c r="O15" s="2">
        <f t="shared" si="0"/>
        <v>0.76793316514575172</v>
      </c>
      <c r="P15" s="2">
        <f t="shared" si="0"/>
        <v>12.052816485010942</v>
      </c>
      <c r="Q15" s="2">
        <f t="shared" si="3"/>
        <v>-0.19980487612590417</v>
      </c>
      <c r="R15" s="2">
        <f t="shared" si="1"/>
        <v>-0.37595837357352629</v>
      </c>
      <c r="S15" s="2">
        <f t="shared" si="1"/>
        <v>-2.3651378678282126E-2</v>
      </c>
      <c r="T15" s="2">
        <f t="shared" si="1"/>
        <v>-1.6309596546898715</v>
      </c>
      <c r="U15" s="2">
        <f t="shared" si="1"/>
        <v>-3.0446222677730259</v>
      </c>
      <c r="V15" s="2">
        <f t="shared" si="1"/>
        <v>-0.21705067307881823</v>
      </c>
      <c r="W15" s="2">
        <f t="shared" si="1"/>
        <v>-0.17960265683820489</v>
      </c>
      <c r="X15" s="2">
        <f t="shared" si="1"/>
        <v>-0.40650807103297404</v>
      </c>
      <c r="Y15" s="3">
        <f t="shared" si="1"/>
        <v>4.7302757356564251E-2</v>
      </c>
    </row>
    <row r="16" spans="1:25">
      <c r="A16">
        <f t="shared" si="4"/>
        <v>11</v>
      </c>
      <c r="B16">
        <v>2.2991799999999998</v>
      </c>
      <c r="C16">
        <v>9.7858000000000001E-2</v>
      </c>
      <c r="D16">
        <v>4.5004900000000001</v>
      </c>
      <c r="E16">
        <v>-8.5800000000000004E-4</v>
      </c>
      <c r="F16">
        <v>-1.6050000000000001E-3</v>
      </c>
      <c r="G16">
        <v>-1.12E-4</v>
      </c>
      <c r="H16">
        <v>-6.4400000000000004E-3</v>
      </c>
      <c r="I16">
        <v>-1.205E-2</v>
      </c>
      <c r="J16">
        <v>-8.3000000000000001E-4</v>
      </c>
      <c r="K16">
        <v>-5.1699999999999999E-4</v>
      </c>
      <c r="L16">
        <v>-1.377E-3</v>
      </c>
      <c r="M16">
        <v>3.4200000000000002E-4</v>
      </c>
      <c r="N16" s="1">
        <f t="shared" si="2"/>
        <v>5.6644559197429887</v>
      </c>
      <c r="O16" s="2">
        <f t="shared" si="0"/>
        <v>0.24109131403118042</v>
      </c>
      <c r="P16" s="2">
        <f t="shared" si="0"/>
        <v>11.08779096123145</v>
      </c>
      <c r="Q16" s="2">
        <f t="shared" si="3"/>
        <v>-0.2113841969371465</v>
      </c>
      <c r="R16" s="2">
        <f t="shared" si="1"/>
        <v>-0.39542148727752929</v>
      </c>
      <c r="S16" s="2">
        <f t="shared" si="1"/>
        <v>-2.7593275124662479E-2</v>
      </c>
      <c r="T16" s="2">
        <f t="shared" si="1"/>
        <v>-1.5866133196680925</v>
      </c>
      <c r="U16" s="2">
        <f t="shared" si="1"/>
        <v>-2.9687407611802041</v>
      </c>
      <c r="V16" s="2">
        <f t="shared" si="1"/>
        <v>-0.20448587815598088</v>
      </c>
      <c r="W16" s="2">
        <f t="shared" si="1"/>
        <v>-0.12737252892366518</v>
      </c>
      <c r="X16" s="2">
        <f t="shared" si="1"/>
        <v>-0.33924946291660918</v>
      </c>
      <c r="Y16" s="3">
        <f t="shared" si="1"/>
        <v>8.4258036541380074E-2</v>
      </c>
    </row>
    <row r="17" spans="1:25">
      <c r="A17">
        <f t="shared" si="4"/>
        <v>12</v>
      </c>
      <c r="B17">
        <v>2.06426</v>
      </c>
      <c r="C17">
        <v>-6.2530000000000002E-2</v>
      </c>
      <c r="D17">
        <v>4.1910400000000001</v>
      </c>
      <c r="E17">
        <v>-9.0899999999999998E-4</v>
      </c>
      <c r="F17">
        <v>-1.689E-3</v>
      </c>
      <c r="G17">
        <v>-1.2799999999999999E-4</v>
      </c>
      <c r="H17">
        <v>-6.3220000000000004E-3</v>
      </c>
      <c r="I17">
        <v>-1.1811E-2</v>
      </c>
      <c r="J17">
        <v>-8.34E-4</v>
      </c>
      <c r="K17">
        <v>-4.6900000000000002E-4</v>
      </c>
      <c r="L17">
        <v>-1.286E-3</v>
      </c>
      <c r="M17">
        <v>3.48E-4</v>
      </c>
      <c r="N17" s="1">
        <f t="shared" si="2"/>
        <v>5.0856869740031936</v>
      </c>
      <c r="O17" s="2">
        <f t="shared" si="0"/>
        <v>-0.15405424049510222</v>
      </c>
      <c r="P17" s="2">
        <f t="shared" si="0"/>
        <v>10.3254035516487</v>
      </c>
      <c r="Q17" s="2">
        <f t="shared" si="3"/>
        <v>-0.22394899185998385</v>
      </c>
      <c r="R17" s="2">
        <f t="shared" si="1"/>
        <v>-0.41611644362102612</v>
      </c>
      <c r="S17" s="2">
        <f t="shared" si="1"/>
        <v>-3.1535171571042832E-2</v>
      </c>
      <c r="T17" s="2">
        <f t="shared" si="1"/>
        <v>-1.5575418333760374</v>
      </c>
      <c r="U17" s="2">
        <f t="shared" si="1"/>
        <v>-2.9098586830123976</v>
      </c>
      <c r="V17" s="2">
        <f t="shared" si="1"/>
        <v>-0.20547135226757596</v>
      </c>
      <c r="W17" s="2">
        <f t="shared" si="1"/>
        <v>-0.11554683958452414</v>
      </c>
      <c r="X17" s="2">
        <f t="shared" si="1"/>
        <v>-0.31682992687782091</v>
      </c>
      <c r="Y17" s="3">
        <f t="shared" si="1"/>
        <v>8.5736247708772695E-2</v>
      </c>
    </row>
    <row r="18" spans="1:25">
      <c r="A18">
        <f t="shared" si="4"/>
        <v>13</v>
      </c>
      <c r="B18">
        <v>1.9076200000000001</v>
      </c>
      <c r="C18">
        <v>-0.161686</v>
      </c>
      <c r="D18">
        <v>3.9769299999999999</v>
      </c>
      <c r="E18">
        <v>-9.4399999999999996E-4</v>
      </c>
      <c r="F18">
        <v>-1.758E-3</v>
      </c>
      <c r="G18">
        <v>-1.2899999999999999E-4</v>
      </c>
      <c r="H18">
        <v>-6.1450000000000003E-3</v>
      </c>
      <c r="I18">
        <v>-1.1537E-2</v>
      </c>
      <c r="J18">
        <v>-7.5299999999999998E-4</v>
      </c>
      <c r="K18">
        <v>-3.97E-4</v>
      </c>
      <c r="L18">
        <v>-1.175E-3</v>
      </c>
      <c r="M18">
        <v>3.8000000000000002E-4</v>
      </c>
      <c r="N18" s="1">
        <f t="shared" si="2"/>
        <v>4.6997753119025569</v>
      </c>
      <c r="O18" s="2">
        <f t="shared" si="0"/>
        <v>-0.39834341801840867</v>
      </c>
      <c r="P18" s="2">
        <f t="shared" si="0"/>
        <v>9.7979038965646374</v>
      </c>
      <c r="Q18" s="2">
        <f t="shared" si="3"/>
        <v>-0.23257189033644088</v>
      </c>
      <c r="R18" s="2">
        <f t="shared" si="1"/>
        <v>-0.43311587204604141</v>
      </c>
      <c r="S18" s="2">
        <f t="shared" si="1"/>
        <v>-3.1781540098941602E-2</v>
      </c>
      <c r="T18" s="2">
        <f t="shared" si="1"/>
        <v>-1.5139346039379549</v>
      </c>
      <c r="U18" s="2">
        <f t="shared" si="1"/>
        <v>-2.8423537063681339</v>
      </c>
      <c r="V18" s="2">
        <f t="shared" si="1"/>
        <v>-0.1855155015077754</v>
      </c>
      <c r="W18" s="2">
        <f t="shared" si="1"/>
        <v>-9.7808305575812535E-2</v>
      </c>
      <c r="X18" s="2">
        <f t="shared" si="1"/>
        <v>-0.28948302028105727</v>
      </c>
      <c r="Y18" s="3">
        <f t="shared" si="1"/>
        <v>9.3620040601533408E-2</v>
      </c>
    </row>
    <row r="19" spans="1:25">
      <c r="A19">
        <f t="shared" si="4"/>
        <v>14</v>
      </c>
      <c r="B19">
        <v>1.7745899999999999</v>
      </c>
      <c r="C19">
        <v>-0.23990300000000001</v>
      </c>
      <c r="D19">
        <v>3.7890899999999998</v>
      </c>
      <c r="E19">
        <v>-9.68E-4</v>
      </c>
      <c r="F19">
        <v>-1.8129999999999999E-3</v>
      </c>
      <c r="G19">
        <v>-1.2300000000000001E-4</v>
      </c>
      <c r="H19">
        <v>-5.8789999999999997E-3</v>
      </c>
      <c r="I19">
        <v>-1.1179E-2</v>
      </c>
      <c r="J19">
        <v>-5.7899999999999998E-4</v>
      </c>
      <c r="K19">
        <v>-3.5E-4</v>
      </c>
      <c r="L19">
        <v>-1.0820000000000001E-3</v>
      </c>
      <c r="M19">
        <v>3.8299999999999999E-4</v>
      </c>
      <c r="N19" s="1">
        <f t="shared" si="2"/>
        <v>4.3720312592388204</v>
      </c>
      <c r="O19" s="2">
        <f t="shared" si="0"/>
        <v>-0.59104548948499136</v>
      </c>
      <c r="P19" s="2">
        <f t="shared" si="0"/>
        <v>9.3351252537595837</v>
      </c>
      <c r="Q19" s="2">
        <f t="shared" si="3"/>
        <v>-0.23848473500601142</v>
      </c>
      <c r="R19" s="2">
        <f t="shared" si="1"/>
        <v>-0.44666614108047387</v>
      </c>
      <c r="S19" s="2">
        <f t="shared" si="1"/>
        <v>-3.0303328931548971E-2</v>
      </c>
      <c r="T19" s="2">
        <f t="shared" si="1"/>
        <v>-1.4484005755168812</v>
      </c>
      <c r="U19" s="2">
        <f t="shared" si="1"/>
        <v>-2.7541537733803731</v>
      </c>
      <c r="V19" s="2">
        <f t="shared" si="1"/>
        <v>-0.14264737765338906</v>
      </c>
      <c r="W19" s="2">
        <f t="shared" si="1"/>
        <v>-8.6228984764570235E-2</v>
      </c>
      <c r="X19" s="2">
        <f t="shared" si="1"/>
        <v>-0.26657074718647145</v>
      </c>
      <c r="Y19" s="3">
        <f t="shared" si="1"/>
        <v>9.4359146185229725E-2</v>
      </c>
    </row>
    <row r="20" spans="1:25">
      <c r="A20">
        <f t="shared" si="4"/>
        <v>15</v>
      </c>
      <c r="B20">
        <v>1.6112</v>
      </c>
      <c r="C20">
        <v>-0.34051199999999998</v>
      </c>
      <c r="D20">
        <v>3.56291</v>
      </c>
      <c r="E20">
        <v>-9.9400000000000009E-4</v>
      </c>
      <c r="F20">
        <v>-1.8680000000000001E-3</v>
      </c>
      <c r="G20">
        <v>-1.21E-4</v>
      </c>
      <c r="H20">
        <v>-5.5519999999999996E-3</v>
      </c>
      <c r="I20">
        <v>-1.0751E-2</v>
      </c>
      <c r="J20">
        <v>-3.5199999999999999E-4</v>
      </c>
      <c r="K20">
        <v>-2.7099999999999997E-4</v>
      </c>
      <c r="L20">
        <v>-9.5799999999999998E-4</v>
      </c>
      <c r="M20">
        <v>4.17E-4</v>
      </c>
      <c r="N20" s="1">
        <f t="shared" si="2"/>
        <v>3.9694897215050164</v>
      </c>
      <c r="O20" s="2">
        <f t="shared" si="0"/>
        <v>-0.83891440171866694</v>
      </c>
      <c r="P20" s="2">
        <f t="shared" si="0"/>
        <v>8.7778889173581423</v>
      </c>
      <c r="Q20" s="2">
        <f t="shared" si="3"/>
        <v>-0.24489031673137954</v>
      </c>
      <c r="R20" s="2">
        <f t="shared" si="1"/>
        <v>-0.46021641011490638</v>
      </c>
      <c r="S20" s="2">
        <f t="shared" si="1"/>
        <v>-2.9810591875751427E-2</v>
      </c>
      <c r="T20" s="2">
        <f t="shared" si="1"/>
        <v>-1.3678380668939827</v>
      </c>
      <c r="U20" s="2">
        <f t="shared" si="1"/>
        <v>-2.648708043439699</v>
      </c>
      <c r="V20" s="2">
        <f t="shared" si="1"/>
        <v>-8.6721721820367789E-2</v>
      </c>
      <c r="W20" s="2">
        <f t="shared" si="1"/>
        <v>-6.676587106056725E-2</v>
      </c>
      <c r="X20" s="2">
        <f t="shared" si="1"/>
        <v>-0.2360210497270237</v>
      </c>
      <c r="Y20" s="3">
        <f t="shared" si="1"/>
        <v>0.10273567613378798</v>
      </c>
    </row>
    <row r="21" spans="1:25">
      <c r="A21">
        <f t="shared" si="4"/>
        <v>16</v>
      </c>
      <c r="B21">
        <v>1.44868</v>
      </c>
      <c r="C21">
        <v>-0.43784800000000001</v>
      </c>
      <c r="D21">
        <v>3.33521</v>
      </c>
      <c r="E21">
        <v>-1.021E-3</v>
      </c>
      <c r="F21">
        <v>-1.9220000000000001E-3</v>
      </c>
      <c r="G21">
        <v>-1.2E-4</v>
      </c>
      <c r="H21">
        <v>-5.2300000000000003E-3</v>
      </c>
      <c r="I21">
        <v>-1.0323000000000001E-2</v>
      </c>
      <c r="J21">
        <v>-1.37E-4</v>
      </c>
      <c r="K21">
        <v>-2.13E-4</v>
      </c>
      <c r="L21">
        <v>-8.61E-4</v>
      </c>
      <c r="M21">
        <v>4.3600000000000003E-4</v>
      </c>
      <c r="N21" s="1">
        <f t="shared" si="2"/>
        <v>3.5690915899639322</v>
      </c>
      <c r="O21" s="2">
        <f t="shared" si="2"/>
        <v>-1.0787196720342158</v>
      </c>
      <c r="P21" s="2">
        <f t="shared" si="2"/>
        <v>8.2169077793326384</v>
      </c>
      <c r="Q21" s="2">
        <f t="shared" si="3"/>
        <v>-0.25154226698464632</v>
      </c>
      <c r="R21" s="2">
        <f t="shared" si="3"/>
        <v>-0.47352031062144007</v>
      </c>
      <c r="S21" s="2">
        <f t="shared" si="3"/>
        <v>-2.9564223347852657E-2</v>
      </c>
      <c r="T21" s="2">
        <f t="shared" si="3"/>
        <v>-1.2885074009105784</v>
      </c>
      <c r="U21" s="2">
        <f t="shared" si="3"/>
        <v>-2.5432623134990249</v>
      </c>
      <c r="V21" s="2">
        <f t="shared" si="3"/>
        <v>-3.3752488322131784E-2</v>
      </c>
      <c r="W21" s="2">
        <f t="shared" si="3"/>
        <v>-5.2476496442438465E-2</v>
      </c>
      <c r="X21" s="2">
        <f t="shared" si="3"/>
        <v>-0.2121233025208428</v>
      </c>
      <c r="Y21" s="3">
        <f t="shared" si="3"/>
        <v>0.10741667816386465</v>
      </c>
    </row>
    <row r="22" spans="1:25">
      <c r="A22">
        <f t="shared" si="4"/>
        <v>17</v>
      </c>
      <c r="B22">
        <v>1.3127800000000001</v>
      </c>
      <c r="C22">
        <v>-0.51201399999999997</v>
      </c>
      <c r="D22">
        <v>3.1375700000000002</v>
      </c>
      <c r="E22">
        <v>-1.0399999999999999E-3</v>
      </c>
      <c r="F22">
        <v>-1.967E-3</v>
      </c>
      <c r="G22">
        <v>-1.13E-4</v>
      </c>
      <c r="H22">
        <v>-4.9150000000000001E-3</v>
      </c>
      <c r="I22">
        <v>-9.9000000000000008E-3</v>
      </c>
      <c r="J22">
        <v>6.8999999999999997E-5</v>
      </c>
      <c r="K22">
        <v>-1.65E-4</v>
      </c>
      <c r="L22">
        <v>-7.7999999999999999E-4</v>
      </c>
      <c r="M22">
        <v>4.4900000000000002E-4</v>
      </c>
      <c r="N22" s="1">
        <f t="shared" si="2"/>
        <v>3.2342767605495011</v>
      </c>
      <c r="O22" s="2">
        <f t="shared" si="2"/>
        <v>-1.2614413544356191</v>
      </c>
      <c r="P22" s="2">
        <f t="shared" si="2"/>
        <v>7.7299850207935048</v>
      </c>
      <c r="Q22" s="2">
        <f t="shared" si="3"/>
        <v>-0.25622326901472298</v>
      </c>
      <c r="R22" s="2">
        <f t="shared" si="3"/>
        <v>-0.48460689437688476</v>
      </c>
      <c r="S22" s="2">
        <f t="shared" si="3"/>
        <v>-2.7839643652561249E-2</v>
      </c>
      <c r="T22" s="2">
        <f t="shared" si="3"/>
        <v>-1.210901314622465</v>
      </c>
      <c r="U22" s="2">
        <f t="shared" si="3"/>
        <v>-2.4390484261978442</v>
      </c>
      <c r="V22" s="2">
        <f t="shared" si="3"/>
        <v>1.6999428425015277E-2</v>
      </c>
      <c r="W22" s="2">
        <f t="shared" si="3"/>
        <v>-4.0650807103297402E-2</v>
      </c>
      <c r="X22" s="2">
        <f t="shared" si="3"/>
        <v>-0.19216745176104225</v>
      </c>
      <c r="Y22" s="3">
        <f t="shared" si="3"/>
        <v>0.11061946902654869</v>
      </c>
    </row>
    <row r="23" spans="1:25">
      <c r="A23">
        <f t="shared" si="4"/>
        <v>18</v>
      </c>
      <c r="B23">
        <v>1.20034</v>
      </c>
      <c r="C23">
        <v>-0.56577200000000005</v>
      </c>
      <c r="D23">
        <v>2.9664600000000001</v>
      </c>
      <c r="E23">
        <v>-1.054E-3</v>
      </c>
      <c r="F23">
        <v>-2.0049999999999998E-3</v>
      </c>
      <c r="G23">
        <v>-1.03E-4</v>
      </c>
      <c r="H23">
        <v>-4.5999999999999999E-3</v>
      </c>
      <c r="I23">
        <v>-9.4719999999999995E-3</v>
      </c>
      <c r="J23">
        <v>2.7300000000000002E-4</v>
      </c>
      <c r="K23">
        <v>-1.34E-4</v>
      </c>
      <c r="L23">
        <v>-7.1699999999999997E-4</v>
      </c>
      <c r="M23">
        <v>4.4799999999999999E-4</v>
      </c>
      <c r="N23" s="1">
        <f t="shared" si="2"/>
        <v>2.9572599877801213</v>
      </c>
      <c r="O23" s="2">
        <f t="shared" si="2"/>
        <v>-1.3938841476634412</v>
      </c>
      <c r="P23" s="2">
        <f t="shared" si="2"/>
        <v>7.3084238327059161</v>
      </c>
      <c r="Q23" s="2">
        <f t="shared" si="3"/>
        <v>-0.25967242840530586</v>
      </c>
      <c r="R23" s="2">
        <f t="shared" si="3"/>
        <v>-0.49396889843703806</v>
      </c>
      <c r="S23" s="2">
        <f t="shared" si="3"/>
        <v>-2.537595837357353E-2</v>
      </c>
      <c r="T23" s="2">
        <f t="shared" si="3"/>
        <v>-1.1332952283343516</v>
      </c>
      <c r="U23" s="2">
        <f t="shared" si="3"/>
        <v>-2.3336026962571692</v>
      </c>
      <c r="V23" s="2">
        <f t="shared" si="3"/>
        <v>6.725860811636479E-2</v>
      </c>
      <c r="W23" s="2">
        <f t="shared" si="3"/>
        <v>-3.3013382738435466E-2</v>
      </c>
      <c r="X23" s="2">
        <f t="shared" si="3"/>
        <v>-0.17664623450341962</v>
      </c>
      <c r="Y23" s="3">
        <f t="shared" si="3"/>
        <v>0.11037310049864991</v>
      </c>
    </row>
    <row r="24" spans="1:25">
      <c r="A24">
        <f t="shared" si="4"/>
        <v>19</v>
      </c>
      <c r="B24">
        <v>1.08884</v>
      </c>
      <c r="C24">
        <v>-0.61816300000000002</v>
      </c>
      <c r="D24">
        <v>2.7958500000000002</v>
      </c>
      <c r="E24">
        <v>-1.0660000000000001E-3</v>
      </c>
      <c r="F24">
        <v>-2.039E-3</v>
      </c>
      <c r="G24">
        <v>-9.2999999999999997E-5</v>
      </c>
      <c r="H24">
        <v>-4.2859999999999999E-3</v>
      </c>
      <c r="I24">
        <v>-9.0399999999999994E-3</v>
      </c>
      <c r="J24">
        <v>4.6900000000000002E-4</v>
      </c>
      <c r="K24">
        <v>-1.01E-4</v>
      </c>
      <c r="L24">
        <v>-6.5300000000000004E-4</v>
      </c>
      <c r="M24">
        <v>4.5100000000000001E-4</v>
      </c>
      <c r="N24" s="1">
        <f t="shared" si="2"/>
        <v>2.6825590791729903</v>
      </c>
      <c r="O24" s="2">
        <f t="shared" si="2"/>
        <v>-1.5229590831148867</v>
      </c>
      <c r="P24" s="2">
        <f t="shared" si="2"/>
        <v>6.8880944872578214</v>
      </c>
      <c r="Q24" s="2">
        <f t="shared" si="3"/>
        <v>-0.26262885074009112</v>
      </c>
      <c r="R24" s="2">
        <f t="shared" si="3"/>
        <v>-0.50234542838559637</v>
      </c>
      <c r="S24" s="2">
        <f t="shared" si="3"/>
        <v>-2.2912273094585805E-2</v>
      </c>
      <c r="T24" s="2">
        <f t="shared" si="3"/>
        <v>-1.0559355105741373</v>
      </c>
      <c r="U24" s="2">
        <f t="shared" si="3"/>
        <v>-2.2271714922048997</v>
      </c>
      <c r="V24" s="2">
        <f t="shared" si="3"/>
        <v>0.11554683958452414</v>
      </c>
      <c r="W24" s="2">
        <f t="shared" si="3"/>
        <v>-2.4883221317775983E-2</v>
      </c>
      <c r="X24" s="2">
        <f t="shared" si="3"/>
        <v>-0.16087864871789823</v>
      </c>
      <c r="Y24" s="3">
        <f t="shared" si="3"/>
        <v>0.11111220608234623</v>
      </c>
    </row>
    <row r="25" spans="1:25">
      <c r="A25">
        <f t="shared" si="4"/>
        <v>20</v>
      </c>
      <c r="B25">
        <v>0.978518</v>
      </c>
      <c r="C25">
        <v>-0.669408</v>
      </c>
      <c r="D25">
        <v>2.6264400000000001</v>
      </c>
      <c r="E25">
        <v>-1.077E-3</v>
      </c>
      <c r="F25">
        <v>-2.0709999999999999E-3</v>
      </c>
      <c r="G25">
        <v>-8.3999999999999995E-5</v>
      </c>
      <c r="H25">
        <v>-3.9880000000000002E-3</v>
      </c>
      <c r="I25">
        <v>-8.6230000000000005E-3</v>
      </c>
      <c r="J25">
        <v>6.4599999999999998E-4</v>
      </c>
      <c r="K25">
        <v>-7.2000000000000002E-5</v>
      </c>
      <c r="L25">
        <v>-5.9800000000000001E-4</v>
      </c>
      <c r="M25">
        <v>4.5399999999999998E-4</v>
      </c>
      <c r="N25" s="1">
        <f t="shared" si="2"/>
        <v>2.4107603918245069</v>
      </c>
      <c r="O25" s="2">
        <f t="shared" si="2"/>
        <v>-1.6492106352366125</v>
      </c>
      <c r="P25" s="2">
        <f t="shared" si="2"/>
        <v>6.4707215641445108</v>
      </c>
      <c r="Q25" s="2">
        <f t="shared" si="3"/>
        <v>-0.26533890454697762</v>
      </c>
      <c r="R25" s="2">
        <f t="shared" si="3"/>
        <v>-0.51022922127835713</v>
      </c>
      <c r="S25" s="2">
        <f t="shared" si="3"/>
        <v>-2.0694956343496856E-2</v>
      </c>
      <c r="T25" s="2">
        <f t="shared" si="3"/>
        <v>-0.98251768926030336</v>
      </c>
      <c r="U25" s="2">
        <f t="shared" si="3"/>
        <v>-2.1244358160711121</v>
      </c>
      <c r="V25" s="2">
        <f t="shared" si="3"/>
        <v>0.15915406902260681</v>
      </c>
      <c r="W25" s="2">
        <f t="shared" si="3"/>
        <v>-1.7738534008711594E-2</v>
      </c>
      <c r="X25" s="2">
        <f t="shared" si="3"/>
        <v>-0.14732837968346574</v>
      </c>
      <c r="Y25" s="3">
        <f t="shared" si="3"/>
        <v>0.11185131166604254</v>
      </c>
    </row>
    <row r="26" spans="1:25">
      <c r="A26">
        <f t="shared" si="4"/>
        <v>21</v>
      </c>
      <c r="B26">
        <v>0.879139</v>
      </c>
      <c r="C26">
        <v>-0.71229699999999996</v>
      </c>
      <c r="D26">
        <v>2.4705699999999999</v>
      </c>
      <c r="E26">
        <v>-1.0859999999999999E-3</v>
      </c>
      <c r="F26">
        <v>-2.098E-3</v>
      </c>
      <c r="G26">
        <v>-7.2999999999999999E-5</v>
      </c>
      <c r="H26">
        <v>-3.715E-3</v>
      </c>
      <c r="I26">
        <v>-8.2299999999999995E-3</v>
      </c>
      <c r="J26">
        <v>8.0099999999999995E-4</v>
      </c>
      <c r="K26">
        <v>-4.6999999999999997E-5</v>
      </c>
      <c r="L26">
        <v>-5.5099999999999995E-4</v>
      </c>
      <c r="M26">
        <v>4.57E-4</v>
      </c>
      <c r="N26" s="1">
        <f t="shared" si="2"/>
        <v>2.1659218124839863</v>
      </c>
      <c r="O26" s="2">
        <f t="shared" si="2"/>
        <v>-1.7548756331671167</v>
      </c>
      <c r="P26" s="2">
        <f t="shared" si="2"/>
        <v>6.0867069397086944</v>
      </c>
      <c r="Q26" s="2">
        <f t="shared" si="3"/>
        <v>-0.2675562212980665</v>
      </c>
      <c r="R26" s="2">
        <f t="shared" si="3"/>
        <v>-0.51688117153162394</v>
      </c>
      <c r="S26" s="2">
        <f t="shared" si="3"/>
        <v>-1.7984902536610364E-2</v>
      </c>
      <c r="T26" s="2">
        <f t="shared" si="3"/>
        <v>-0.91525908114393839</v>
      </c>
      <c r="U26" s="2">
        <f t="shared" si="3"/>
        <v>-2.0276129846068947</v>
      </c>
      <c r="V26" s="2">
        <f t="shared" si="3"/>
        <v>0.19734119084691645</v>
      </c>
      <c r="W26" s="2">
        <f t="shared" si="3"/>
        <v>-1.1579320811242287E-2</v>
      </c>
      <c r="X26" s="2">
        <f t="shared" si="3"/>
        <v>-0.13574905887222344</v>
      </c>
      <c r="Y26" s="3">
        <f t="shared" si="3"/>
        <v>0.11259041724973885</v>
      </c>
    </row>
    <row r="27" spans="1:25">
      <c r="A27">
        <f t="shared" si="4"/>
        <v>22</v>
      </c>
      <c r="B27">
        <v>0.79377200000000003</v>
      </c>
      <c r="C27">
        <v>-0.74508200000000002</v>
      </c>
      <c r="D27">
        <v>2.33263</v>
      </c>
      <c r="E27">
        <v>-1.091E-3</v>
      </c>
      <c r="F27">
        <v>-2.1210000000000001E-3</v>
      </c>
      <c r="G27">
        <v>-6.2000000000000003E-5</v>
      </c>
      <c r="H27">
        <v>-3.4619999999999998E-3</v>
      </c>
      <c r="I27">
        <v>-7.8609999999999999E-3</v>
      </c>
      <c r="J27">
        <v>9.3700000000000001E-4</v>
      </c>
      <c r="K27">
        <v>-3.1000000000000001E-5</v>
      </c>
      <c r="L27">
        <v>-5.1599999999999997E-4</v>
      </c>
      <c r="M27">
        <v>4.5399999999999998E-4</v>
      </c>
      <c r="N27" s="1">
        <f t="shared" si="2"/>
        <v>1.9556043912726415</v>
      </c>
      <c r="O27" s="2">
        <f t="shared" si="2"/>
        <v>-1.8356475550387295</v>
      </c>
      <c r="P27" s="2">
        <f t="shared" si="2"/>
        <v>5.7468661923251281</v>
      </c>
      <c r="Q27" s="2">
        <f t="shared" si="3"/>
        <v>-0.26878806393756038</v>
      </c>
      <c r="R27" s="2">
        <f t="shared" si="3"/>
        <v>-0.52254764767329576</v>
      </c>
      <c r="S27" s="2">
        <f t="shared" si="3"/>
        <v>-1.5274848729723874E-2</v>
      </c>
      <c r="T27" s="2">
        <f t="shared" si="3"/>
        <v>-0.85292784358554896</v>
      </c>
      <c r="U27" s="2">
        <f t="shared" si="3"/>
        <v>-1.9367029978122476</v>
      </c>
      <c r="V27" s="2">
        <f t="shared" si="3"/>
        <v>0.23084731064114949</v>
      </c>
      <c r="W27" s="2">
        <f t="shared" si="3"/>
        <v>-7.637424364861937E-3</v>
      </c>
      <c r="X27" s="2">
        <f t="shared" si="3"/>
        <v>-0.12712616039576641</v>
      </c>
      <c r="Y27" s="3">
        <f t="shared" si="3"/>
        <v>0.11185131166604254</v>
      </c>
    </row>
    <row r="28" spans="1:25">
      <c r="A28">
        <f t="shared" si="4"/>
        <v>23</v>
      </c>
      <c r="B28">
        <v>0.71592699999999998</v>
      </c>
      <c r="C28">
        <v>-0.77405999999999997</v>
      </c>
      <c r="D28">
        <v>2.2059099999999998</v>
      </c>
      <c r="E28">
        <v>-1.0950000000000001E-3</v>
      </c>
      <c r="F28">
        <v>-2.14E-3</v>
      </c>
      <c r="G28">
        <v>-5.0000000000000002E-5</v>
      </c>
      <c r="H28">
        <v>-3.2290000000000001E-3</v>
      </c>
      <c r="I28">
        <v>-7.515E-3</v>
      </c>
      <c r="J28">
        <v>1.057E-3</v>
      </c>
      <c r="K28">
        <v>-1.7E-5</v>
      </c>
      <c r="L28">
        <v>-4.86E-4</v>
      </c>
      <c r="M28">
        <v>4.5300000000000001E-4</v>
      </c>
      <c r="N28" s="1">
        <f t="shared" si="2"/>
        <v>1.7638188107298423</v>
      </c>
      <c r="O28" s="2">
        <f t="shared" si="2"/>
        <v>-1.9070402270532354</v>
      </c>
      <c r="P28" s="2">
        <f t="shared" si="2"/>
        <v>5.4346679937718037</v>
      </c>
      <c r="Q28" s="2">
        <f t="shared" si="3"/>
        <v>-0.26977353804915549</v>
      </c>
      <c r="R28" s="2">
        <f t="shared" si="3"/>
        <v>-0.52722864970337235</v>
      </c>
      <c r="S28" s="2">
        <f t="shared" si="3"/>
        <v>-1.2318426394938606E-2</v>
      </c>
      <c r="T28" s="2">
        <f t="shared" si="3"/>
        <v>-0.7955239765851353</v>
      </c>
      <c r="U28" s="2">
        <f t="shared" si="3"/>
        <v>-1.8514594871592724</v>
      </c>
      <c r="V28" s="2">
        <f t="shared" si="3"/>
        <v>0.26041153398900213</v>
      </c>
      <c r="W28" s="2">
        <f t="shared" si="3"/>
        <v>-4.1882649742791258E-3</v>
      </c>
      <c r="X28" s="2">
        <f t="shared" si="3"/>
        <v>-0.11973510455880325</v>
      </c>
      <c r="Y28" s="3">
        <f t="shared" si="3"/>
        <v>0.11160494313814377</v>
      </c>
    </row>
    <row r="29" spans="1:25">
      <c r="A29">
        <f t="shared" si="4"/>
        <v>24</v>
      </c>
      <c r="B29">
        <v>0.64268099999999995</v>
      </c>
      <c r="C29">
        <v>-0.80232999999999999</v>
      </c>
      <c r="D29">
        <v>2.0876899999999998</v>
      </c>
      <c r="E29">
        <v>-1.098E-3</v>
      </c>
      <c r="F29">
        <v>-2.1570000000000001E-3</v>
      </c>
      <c r="G29" s="13">
        <v>-3.8000000000000002E-5</v>
      </c>
      <c r="H29">
        <v>-3.0170000000000002E-3</v>
      </c>
      <c r="I29">
        <v>-7.195E-3</v>
      </c>
      <c r="J29">
        <v>1.1620000000000001E-3</v>
      </c>
      <c r="K29" s="13">
        <v>-3.8E-6</v>
      </c>
      <c r="L29">
        <v>-4.6000000000000001E-4</v>
      </c>
      <c r="M29">
        <v>4.5300000000000001E-4</v>
      </c>
      <c r="N29" s="1">
        <f t="shared" si="2"/>
        <v>1.5833637187851075</v>
      </c>
      <c r="O29" s="2">
        <f t="shared" si="2"/>
        <v>-1.9766886098902183</v>
      </c>
      <c r="P29" s="2">
        <f t="shared" si="2"/>
        <v>5.1434111200898753</v>
      </c>
      <c r="Q29" s="2">
        <f t="shared" si="3"/>
        <v>-0.27051264363285182</v>
      </c>
      <c r="R29" s="2">
        <f t="shared" si="3"/>
        <v>-0.53141691467765151</v>
      </c>
      <c r="S29" s="2">
        <f t="shared" si="3"/>
        <v>-9.3620040601533425E-3</v>
      </c>
      <c r="T29" s="2">
        <f t="shared" si="3"/>
        <v>-0.74329384867059556</v>
      </c>
      <c r="U29" s="2">
        <f t="shared" si="3"/>
        <v>-1.7726215582316656</v>
      </c>
      <c r="V29" s="2">
        <f t="shared" si="3"/>
        <v>0.28628022941837322</v>
      </c>
      <c r="W29" s="2">
        <f t="shared" si="3"/>
        <v>-9.3620040601533419E-4</v>
      </c>
      <c r="X29" s="2">
        <f t="shared" si="3"/>
        <v>-0.11332952283343517</v>
      </c>
      <c r="Y29" s="3">
        <f t="shared" si="3"/>
        <v>0.11160494313814377</v>
      </c>
    </row>
    <row r="30" spans="1:25">
      <c r="A30">
        <f t="shared" si="4"/>
        <v>25</v>
      </c>
      <c r="B30">
        <v>0.57605799999999996</v>
      </c>
      <c r="C30">
        <v>-0.82872000000000001</v>
      </c>
      <c r="D30">
        <v>1.9808399999999999</v>
      </c>
      <c r="E30">
        <v>-1.0989999999999999E-3</v>
      </c>
      <c r="F30">
        <v>-2.1719999999999999E-3</v>
      </c>
      <c r="G30">
        <v>-2.5999999999999998E-5</v>
      </c>
      <c r="H30">
        <v>-2.826E-3</v>
      </c>
      <c r="I30">
        <v>-6.9040000000000004E-3</v>
      </c>
      <c r="J30">
        <v>1.2520000000000001E-3</v>
      </c>
      <c r="K30" s="13">
        <v>7.0999999999999998E-6</v>
      </c>
      <c r="L30">
        <v>-4.4000000000000002E-4</v>
      </c>
      <c r="M30">
        <v>4.5399999999999998E-4</v>
      </c>
      <c r="N30" s="1">
        <f t="shared" si="2"/>
        <v>1.4192256144431086</v>
      </c>
      <c r="O30" s="2">
        <f t="shared" si="2"/>
        <v>-2.0417052644027045</v>
      </c>
      <c r="P30" s="2">
        <f t="shared" si="2"/>
        <v>4.8801663480300377</v>
      </c>
      <c r="Q30" s="2">
        <f t="shared" si="3"/>
        <v>-0.27075901216075055</v>
      </c>
      <c r="R30" s="2">
        <f t="shared" si="3"/>
        <v>-0.535112442596133</v>
      </c>
      <c r="S30" s="2">
        <f t="shared" si="3"/>
        <v>-6.4055817253680751E-3</v>
      </c>
      <c r="T30" s="2">
        <f t="shared" si="3"/>
        <v>-0.69623745984193008</v>
      </c>
      <c r="U30" s="2">
        <f t="shared" si="3"/>
        <v>-1.7009283166131228</v>
      </c>
      <c r="V30" s="2">
        <f t="shared" si="3"/>
        <v>0.30845339692926271</v>
      </c>
      <c r="W30" s="2">
        <f t="shared" si="3"/>
        <v>1.7492165480812822E-3</v>
      </c>
      <c r="X30" s="2">
        <f t="shared" si="3"/>
        <v>-0.10840215227545974</v>
      </c>
      <c r="Y30" s="3">
        <f t="shared" si="3"/>
        <v>0.11185131166604254</v>
      </c>
    </row>
    <row r="31" spans="1:25">
      <c r="A31">
        <f t="shared" si="4"/>
        <v>26</v>
      </c>
      <c r="B31">
        <v>0.51762300000000006</v>
      </c>
      <c r="C31">
        <v>-0.852275</v>
      </c>
      <c r="D31">
        <v>1.8875200000000001</v>
      </c>
      <c r="E31">
        <v>-1.0989999999999999E-3</v>
      </c>
      <c r="F31">
        <v>-2.1840000000000002E-3</v>
      </c>
      <c r="G31">
        <v>-1.4E-5</v>
      </c>
      <c r="H31">
        <v>-2.6549999999999998E-3</v>
      </c>
      <c r="I31">
        <v>-6.6400000000000001E-3</v>
      </c>
      <c r="J31">
        <v>1.3290000000000001E-3</v>
      </c>
      <c r="K31">
        <v>1.5E-5</v>
      </c>
      <c r="L31">
        <v>-4.2499999999999998E-4</v>
      </c>
      <c r="M31">
        <v>4.55E-4</v>
      </c>
      <c r="N31" s="1">
        <f t="shared" si="2"/>
        <v>1.2752601651654614</v>
      </c>
      <c r="O31" s="2">
        <f t="shared" si="2"/>
        <v>-2.09973737114926</v>
      </c>
      <c r="P31" s="2">
        <f t="shared" si="2"/>
        <v>4.6502552377949042</v>
      </c>
      <c r="Q31" s="2">
        <f t="shared" si="3"/>
        <v>-0.27075901216075055</v>
      </c>
      <c r="R31" s="2">
        <f t="shared" si="3"/>
        <v>-0.53806886493091832</v>
      </c>
      <c r="S31" s="2">
        <f t="shared" si="3"/>
        <v>-3.4491593905828098E-3</v>
      </c>
      <c r="T31" s="2">
        <f t="shared" si="3"/>
        <v>-0.65410844157123993</v>
      </c>
      <c r="U31" s="2">
        <f t="shared" si="3"/>
        <v>-1.635887025247847</v>
      </c>
      <c r="V31" s="2">
        <f t="shared" si="3"/>
        <v>0.32742377357746821</v>
      </c>
      <c r="W31" s="2">
        <f t="shared" si="3"/>
        <v>3.6955279184815821E-3</v>
      </c>
      <c r="X31" s="2">
        <f t="shared" si="3"/>
        <v>-0.10470662435697814</v>
      </c>
      <c r="Y31" s="3">
        <f t="shared" si="3"/>
        <v>0.11209768019394131</v>
      </c>
    </row>
    <row r="32" spans="1:25">
      <c r="A32">
        <f t="shared" si="4"/>
        <v>27</v>
      </c>
      <c r="B32">
        <v>0.46573500000000001</v>
      </c>
      <c r="C32">
        <v>-0.87472399999999995</v>
      </c>
      <c r="D32">
        <v>1.80619</v>
      </c>
      <c r="E32">
        <v>-1.098E-3</v>
      </c>
      <c r="F32">
        <v>-2.1940000000000002E-3</v>
      </c>
      <c r="G32">
        <v>-2.5000000000000002E-6</v>
      </c>
      <c r="H32">
        <v>-2.503E-3</v>
      </c>
      <c r="I32">
        <v>-6.4029999999999998E-3</v>
      </c>
      <c r="J32">
        <v>1.397E-3</v>
      </c>
      <c r="K32">
        <v>2.0999999999999999E-5</v>
      </c>
      <c r="L32">
        <v>-4.1399999999999998E-4</v>
      </c>
      <c r="M32">
        <v>4.57E-4</v>
      </c>
      <c r="N32" s="1">
        <f t="shared" si="2"/>
        <v>1.1474244634093465</v>
      </c>
      <c r="O32" s="2">
        <f t="shared" si="2"/>
        <v>-2.1550446419772555</v>
      </c>
      <c r="P32" s="2">
        <f t="shared" si="2"/>
        <v>4.449883714054832</v>
      </c>
      <c r="Q32" s="2">
        <f t="shared" si="3"/>
        <v>-0.27051264363285182</v>
      </c>
      <c r="R32" s="2">
        <f t="shared" si="3"/>
        <v>-0.54053255020990609</v>
      </c>
      <c r="S32" s="2">
        <f t="shared" si="3"/>
        <v>-6.1592131974693028E-4</v>
      </c>
      <c r="T32" s="2">
        <f t="shared" si="3"/>
        <v>-0.6166604253306267</v>
      </c>
      <c r="U32" s="2">
        <f t="shared" si="3"/>
        <v>-1.5774976841358379</v>
      </c>
      <c r="V32" s="2">
        <f t="shared" si="3"/>
        <v>0.34417683347458466</v>
      </c>
      <c r="W32" s="2">
        <f t="shared" si="3"/>
        <v>5.1737390858742141E-3</v>
      </c>
      <c r="X32" s="2">
        <f t="shared" si="3"/>
        <v>-0.10199657055009166</v>
      </c>
      <c r="Y32" s="3">
        <f t="shared" si="3"/>
        <v>0.11259041724973885</v>
      </c>
    </row>
    <row r="33" spans="1:34">
      <c r="A33">
        <f t="shared" si="4"/>
        <v>28</v>
      </c>
      <c r="B33">
        <v>0.41864699999999999</v>
      </c>
      <c r="C33">
        <v>-0.89770499999999998</v>
      </c>
      <c r="D33">
        <v>1.7350000000000001</v>
      </c>
      <c r="E33">
        <v>-1.0970000000000001E-3</v>
      </c>
      <c r="F33">
        <v>-2.202E-3</v>
      </c>
      <c r="G33">
        <v>9.2E-6</v>
      </c>
      <c r="H33">
        <v>-2.3670000000000002E-3</v>
      </c>
      <c r="I33">
        <v>-6.1900000000000002E-3</v>
      </c>
      <c r="J33">
        <v>1.456E-3</v>
      </c>
      <c r="K33">
        <v>2.5999999999999998E-5</v>
      </c>
      <c r="L33">
        <v>-4.0700000000000003E-4</v>
      </c>
      <c r="M33">
        <v>4.5899999999999999E-4</v>
      </c>
      <c r="N33" s="1">
        <f t="shared" si="2"/>
        <v>1.0314144509923726</v>
      </c>
      <c r="O33" s="2">
        <f t="shared" si="2"/>
        <v>-2.2116625933736724</v>
      </c>
      <c r="P33" s="2">
        <f t="shared" si="2"/>
        <v>4.2744939590436966</v>
      </c>
      <c r="Q33" s="2">
        <f t="shared" si="3"/>
        <v>-0.27026627510495305</v>
      </c>
      <c r="R33" s="2">
        <f t="shared" si="3"/>
        <v>-0.5425034984330962</v>
      </c>
      <c r="S33" s="2">
        <f t="shared" si="3"/>
        <v>2.2665904566687035E-3</v>
      </c>
      <c r="T33" s="2">
        <f t="shared" si="3"/>
        <v>-0.58315430553639369</v>
      </c>
      <c r="U33" s="2">
        <f t="shared" si="3"/>
        <v>-1.5250211876933994</v>
      </c>
      <c r="V33" s="2">
        <f t="shared" si="3"/>
        <v>0.35871257662061223</v>
      </c>
      <c r="W33" s="2">
        <f t="shared" si="3"/>
        <v>6.4055817253680751E-3</v>
      </c>
      <c r="X33" s="2">
        <f t="shared" si="3"/>
        <v>-0.10027199085480025</v>
      </c>
      <c r="Y33" s="3">
        <f t="shared" si="3"/>
        <v>0.11308315430553639</v>
      </c>
    </row>
    <row r="34" spans="1:34">
      <c r="A34">
        <f t="shared" si="4"/>
        <v>29</v>
      </c>
      <c r="B34">
        <v>0.37620799999999999</v>
      </c>
      <c r="C34">
        <v>-0.92125699999999999</v>
      </c>
      <c r="D34">
        <v>1.67367</v>
      </c>
      <c r="E34">
        <v>-1.0939999999999999E-3</v>
      </c>
      <c r="F34">
        <v>-2.2100000000000002E-3</v>
      </c>
      <c r="G34">
        <v>2.0999999999999999E-5</v>
      </c>
      <c r="H34">
        <v>-2.2460000000000002E-3</v>
      </c>
      <c r="I34">
        <v>-6.0010000000000003E-3</v>
      </c>
      <c r="J34">
        <v>1.508E-3</v>
      </c>
      <c r="K34">
        <v>3.1000000000000001E-5</v>
      </c>
      <c r="L34">
        <v>-4.0099999999999999E-4</v>
      </c>
      <c r="M34">
        <v>4.6299999999999998E-4</v>
      </c>
      <c r="N34" s="1">
        <f t="shared" si="2"/>
        <v>0.92685811143741259</v>
      </c>
      <c r="O34" s="2">
        <f t="shared" si="2"/>
        <v>-2.2696873090643912</v>
      </c>
      <c r="P34" s="2">
        <f t="shared" si="2"/>
        <v>4.1233961408833792</v>
      </c>
      <c r="Q34" s="2">
        <f t="shared" si="3"/>
        <v>-0.26952716952125672</v>
      </c>
      <c r="R34" s="2">
        <f t="shared" si="3"/>
        <v>-0.54447444665628653</v>
      </c>
      <c r="S34" s="2">
        <f t="shared" si="3"/>
        <v>5.1737390858742141E-3</v>
      </c>
      <c r="T34" s="2">
        <f t="shared" si="3"/>
        <v>-0.55334371366064228</v>
      </c>
      <c r="U34" s="2">
        <f t="shared" si="3"/>
        <v>-1.4784575359205316</v>
      </c>
      <c r="V34" s="2">
        <f t="shared" si="3"/>
        <v>0.37152374007134836</v>
      </c>
      <c r="W34" s="2">
        <f t="shared" si="3"/>
        <v>7.637424364861937E-3</v>
      </c>
      <c r="X34" s="2">
        <f t="shared" si="3"/>
        <v>-9.8793779687407615E-2</v>
      </c>
      <c r="Y34" s="3">
        <f t="shared" si="3"/>
        <v>0.1140686284171315</v>
      </c>
    </row>
    <row r="35" spans="1:34">
      <c r="A35">
        <f t="shared" si="4"/>
        <v>30</v>
      </c>
      <c r="B35">
        <v>0.33871600000000002</v>
      </c>
      <c r="C35">
        <v>-0.94483899999999998</v>
      </c>
      <c r="D35">
        <v>1.6222700000000001</v>
      </c>
      <c r="E35">
        <v>-1.091E-3</v>
      </c>
      <c r="F35">
        <v>-2.215E-3</v>
      </c>
      <c r="G35">
        <v>3.1999999999999999E-5</v>
      </c>
      <c r="H35">
        <v>-2.14E-3</v>
      </c>
      <c r="I35">
        <v>-5.8339999999999998E-3</v>
      </c>
      <c r="J35">
        <v>1.554E-3</v>
      </c>
      <c r="K35">
        <v>3.4999999999999997E-5</v>
      </c>
      <c r="L35">
        <v>-3.9800000000000002E-4</v>
      </c>
      <c r="M35">
        <v>4.6700000000000002E-4</v>
      </c>
      <c r="N35" s="1">
        <f t="shared" si="2"/>
        <v>0.83448962295760509</v>
      </c>
      <c r="O35" s="2">
        <f t="shared" si="2"/>
        <v>-2.3277859353134795</v>
      </c>
      <c r="P35" s="2">
        <f t="shared" si="2"/>
        <v>3.9967627175434108</v>
      </c>
      <c r="Q35" s="2">
        <f t="shared" si="3"/>
        <v>-0.26878806393756038</v>
      </c>
      <c r="R35" s="2">
        <f t="shared" si="3"/>
        <v>-0.54570628929578024</v>
      </c>
      <c r="S35" s="2">
        <f t="shared" si="3"/>
        <v>7.883792892760708E-3</v>
      </c>
      <c r="T35" s="2">
        <f t="shared" si="3"/>
        <v>-0.52722864970337235</v>
      </c>
      <c r="U35" s="2">
        <f t="shared" si="3"/>
        <v>-1.4373139917614366</v>
      </c>
      <c r="V35" s="2">
        <f t="shared" si="3"/>
        <v>0.38285669235469189</v>
      </c>
      <c r="W35" s="2">
        <f t="shared" si="3"/>
        <v>8.6228984764570235E-3</v>
      </c>
      <c r="X35" s="2">
        <f t="shared" si="3"/>
        <v>-9.8054674103711312E-2</v>
      </c>
      <c r="Y35" s="3">
        <f t="shared" si="3"/>
        <v>0.1150541025287266</v>
      </c>
    </row>
    <row r="36" spans="1:34">
      <c r="A36">
        <f t="shared" si="4"/>
        <v>31</v>
      </c>
      <c r="B36">
        <v>0.30565900000000001</v>
      </c>
      <c r="C36">
        <v>-0.96854899999999999</v>
      </c>
      <c r="D36">
        <v>1.5798700000000001</v>
      </c>
      <c r="E36">
        <v>-1.088E-3</v>
      </c>
      <c r="F36">
        <v>-2.2200000000000002E-3</v>
      </c>
      <c r="G36">
        <v>4.3999999999999999E-5</v>
      </c>
      <c r="H36">
        <v>-2.0449999999999999E-3</v>
      </c>
      <c r="I36">
        <v>-5.6870000000000002E-3</v>
      </c>
      <c r="J36">
        <v>1.596E-3</v>
      </c>
      <c r="K36">
        <v>3.8000000000000002E-5</v>
      </c>
      <c r="L36">
        <v>-3.9599999999999998E-4</v>
      </c>
      <c r="M36">
        <v>4.7199999999999998E-4</v>
      </c>
      <c r="N36" s="1">
        <f t="shared" si="2"/>
        <v>0.75304757869010797</v>
      </c>
      <c r="O36" s="2">
        <f t="shared" si="2"/>
        <v>-2.3861999132782783</v>
      </c>
      <c r="P36" s="2">
        <f t="shared" si="2"/>
        <v>3.8923024617143316</v>
      </c>
      <c r="Q36" s="2">
        <f t="shared" si="3"/>
        <v>-0.26804895835386405</v>
      </c>
      <c r="R36" s="2">
        <f t="shared" si="3"/>
        <v>-0.54693813193527419</v>
      </c>
      <c r="S36" s="2">
        <f t="shared" si="3"/>
        <v>1.0840215227545974E-2</v>
      </c>
      <c r="T36" s="2">
        <f t="shared" si="3"/>
        <v>-0.50382363955298892</v>
      </c>
      <c r="U36" s="2">
        <f t="shared" si="3"/>
        <v>-1.4010978181603171</v>
      </c>
      <c r="V36" s="2">
        <f t="shared" si="3"/>
        <v>0.3932041705264403</v>
      </c>
      <c r="W36" s="2">
        <f t="shared" si="3"/>
        <v>9.3620040601533425E-3</v>
      </c>
      <c r="X36" s="2">
        <f t="shared" si="3"/>
        <v>-9.7561937047913758E-2</v>
      </c>
      <c r="Y36" s="3">
        <f t="shared" si="3"/>
        <v>0.11628594516822044</v>
      </c>
    </row>
    <row r="37" spans="1:34">
      <c r="A37">
        <f t="shared" si="4"/>
        <v>32</v>
      </c>
      <c r="B37">
        <v>0.27620400000000001</v>
      </c>
      <c r="C37">
        <v>-0.99270800000000003</v>
      </c>
      <c r="D37">
        <v>1.54512</v>
      </c>
      <c r="E37">
        <v>-1.0839999999999999E-3</v>
      </c>
      <c r="F37">
        <v>-2.2239999999999998E-3</v>
      </c>
      <c r="G37">
        <v>5.5999999999999999E-5</v>
      </c>
      <c r="H37">
        <v>-1.9620000000000002E-3</v>
      </c>
      <c r="I37">
        <v>-5.5579999999999996E-3</v>
      </c>
      <c r="J37">
        <v>1.635E-3</v>
      </c>
      <c r="K37">
        <v>4.0000000000000003E-5</v>
      </c>
      <c r="L37">
        <v>-3.9599999999999998E-4</v>
      </c>
      <c r="M37">
        <v>4.7699999999999999E-4</v>
      </c>
      <c r="N37" s="1">
        <f t="shared" si="2"/>
        <v>0.68047972879752461</v>
      </c>
      <c r="O37" s="2">
        <f t="shared" si="2"/>
        <v>-2.4457200859333428</v>
      </c>
      <c r="P37" s="2">
        <f t="shared" si="2"/>
        <v>3.806689398269508</v>
      </c>
      <c r="Q37" s="2">
        <f t="shared" si="3"/>
        <v>-0.267063484242269</v>
      </c>
      <c r="R37" s="2">
        <f t="shared" si="3"/>
        <v>-0.54792360604686918</v>
      </c>
      <c r="S37" s="2">
        <f t="shared" si="3"/>
        <v>1.3796637562331239E-2</v>
      </c>
      <c r="T37" s="2">
        <f t="shared" si="3"/>
        <v>-0.48337505173739093</v>
      </c>
      <c r="U37" s="2">
        <f t="shared" si="3"/>
        <v>-1.3693162780613755</v>
      </c>
      <c r="V37" s="2">
        <f t="shared" si="3"/>
        <v>0.40281254311449244</v>
      </c>
      <c r="W37" s="2">
        <f t="shared" si="3"/>
        <v>9.8547411159508845E-3</v>
      </c>
      <c r="X37" s="2">
        <f t="shared" si="3"/>
        <v>-9.7561937047913758E-2</v>
      </c>
      <c r="Y37" s="3">
        <f t="shared" si="3"/>
        <v>0.1175177878077143</v>
      </c>
    </row>
    <row r="38" spans="1:34">
      <c r="A38">
        <f t="shared" si="4"/>
        <v>33</v>
      </c>
      <c r="B38">
        <v>0.249916</v>
      </c>
      <c r="C38">
        <v>-1.0172099999999999</v>
      </c>
      <c r="D38">
        <v>1.51705</v>
      </c>
      <c r="E38">
        <v>-1.08E-3</v>
      </c>
      <c r="F38">
        <v>-2.2269999999999998E-3</v>
      </c>
      <c r="G38">
        <v>6.7000000000000002E-5</v>
      </c>
      <c r="H38">
        <v>-1.887E-3</v>
      </c>
      <c r="I38">
        <v>-5.4460000000000003E-3</v>
      </c>
      <c r="J38">
        <v>1.6720000000000001E-3</v>
      </c>
      <c r="K38">
        <v>4.3000000000000002E-5</v>
      </c>
      <c r="L38">
        <v>-3.9599999999999998E-4</v>
      </c>
      <c r="M38">
        <v>4.8099999999999998E-4</v>
      </c>
      <c r="N38" s="1">
        <f t="shared" si="2"/>
        <v>0.6157143701834954</v>
      </c>
      <c r="O38" s="2">
        <f t="shared" si="2"/>
        <v>-2.5060853026390997</v>
      </c>
      <c r="P38" s="2">
        <f t="shared" si="2"/>
        <v>3.7375337524883228</v>
      </c>
      <c r="Q38" s="2">
        <f t="shared" si="3"/>
        <v>-0.26607801013067389</v>
      </c>
      <c r="R38" s="2">
        <f t="shared" si="3"/>
        <v>-0.54866271163056546</v>
      </c>
      <c r="S38" s="2">
        <f t="shared" si="3"/>
        <v>1.6506691369217733E-2</v>
      </c>
      <c r="T38" s="2">
        <f t="shared" si="3"/>
        <v>-0.46489741214498304</v>
      </c>
      <c r="U38" s="2">
        <f t="shared" si="3"/>
        <v>-1.3417230029367133</v>
      </c>
      <c r="V38" s="2">
        <f t="shared" si="3"/>
        <v>0.41192817864674702</v>
      </c>
      <c r="W38" s="2">
        <f t="shared" si="3"/>
        <v>1.0593846699647202E-2</v>
      </c>
      <c r="X38" s="2">
        <f t="shared" si="3"/>
        <v>-9.7561937047913758E-2</v>
      </c>
      <c r="Y38" s="3">
        <f t="shared" si="3"/>
        <v>0.11850326191930939</v>
      </c>
      <c r="AH38" s="13"/>
    </row>
    <row r="39" spans="1:34">
      <c r="A39">
        <f t="shared" si="4"/>
        <v>34</v>
      </c>
      <c r="B39">
        <v>0.22664999999999999</v>
      </c>
      <c r="C39">
        <v>-1.0416399999999999</v>
      </c>
      <c r="D39">
        <v>1.4949399999999999</v>
      </c>
      <c r="E39">
        <v>-1.075E-3</v>
      </c>
      <c r="F39">
        <v>-2.2290000000000001E-3</v>
      </c>
      <c r="G39">
        <v>7.8999999999999996E-5</v>
      </c>
      <c r="H39">
        <v>-1.8209999999999999E-3</v>
      </c>
      <c r="I39">
        <v>-5.3489999999999996E-3</v>
      </c>
      <c r="J39">
        <v>1.707E-3</v>
      </c>
      <c r="K39">
        <v>4.3999999999999999E-5</v>
      </c>
      <c r="L39">
        <v>-3.97E-4</v>
      </c>
      <c r="M39">
        <v>4.86E-4</v>
      </c>
      <c r="N39" s="1">
        <f t="shared" si="2"/>
        <v>0.55839426848256701</v>
      </c>
      <c r="O39" s="2">
        <f t="shared" si="2"/>
        <v>-2.5662731340047698</v>
      </c>
      <c r="P39" s="2">
        <f t="shared" si="2"/>
        <v>3.683061670969904</v>
      </c>
      <c r="Q39" s="2">
        <f t="shared" si="3"/>
        <v>-0.26484616749118001</v>
      </c>
      <c r="R39" s="2">
        <f t="shared" si="3"/>
        <v>-0.54915544868636312</v>
      </c>
      <c r="S39" s="2">
        <f t="shared" si="3"/>
        <v>1.9463113704002995E-2</v>
      </c>
      <c r="T39" s="2">
        <f t="shared" si="3"/>
        <v>-0.44863708930366403</v>
      </c>
      <c r="U39" s="2">
        <f t="shared" si="3"/>
        <v>-1.3178252557305319</v>
      </c>
      <c r="V39" s="2">
        <f t="shared" si="3"/>
        <v>0.420551077123204</v>
      </c>
      <c r="W39" s="2">
        <f t="shared" si="3"/>
        <v>1.0840215227545974E-2</v>
      </c>
      <c r="X39" s="2">
        <f t="shared" si="3"/>
        <v>-9.7808305575812535E-2</v>
      </c>
      <c r="Y39" s="3">
        <f t="shared" si="3"/>
        <v>0.11973510455880325</v>
      </c>
      <c r="AH39" s="13"/>
    </row>
    <row r="40" spans="1:34">
      <c r="A40">
        <f t="shared" si="4"/>
        <v>35</v>
      </c>
      <c r="B40">
        <v>0.20613899999999999</v>
      </c>
      <c r="C40">
        <v>-1.0657000000000001</v>
      </c>
      <c r="D40">
        <v>1.4779800000000001</v>
      </c>
      <c r="E40">
        <v>-1.07E-3</v>
      </c>
      <c r="F40">
        <v>-2.2309999999999999E-3</v>
      </c>
      <c r="G40">
        <v>9.0000000000000006E-5</v>
      </c>
      <c r="H40">
        <v>-1.7619999999999999E-3</v>
      </c>
      <c r="I40">
        <v>-5.2659999999999998E-3</v>
      </c>
      <c r="J40">
        <v>1.7409999999999999E-3</v>
      </c>
      <c r="K40">
        <v>4.6E-5</v>
      </c>
      <c r="L40">
        <v>-3.9899999999999999E-4</v>
      </c>
      <c r="M40">
        <v>4.9100000000000001E-4</v>
      </c>
      <c r="N40" s="1">
        <f t="shared" si="2"/>
        <v>0.5078616197252499</v>
      </c>
      <c r="O40" s="2">
        <f t="shared" si="2"/>
        <v>-2.625549401817215</v>
      </c>
      <c r="P40" s="2">
        <f t="shared" si="2"/>
        <v>3.6412775686382726</v>
      </c>
      <c r="Q40" s="2">
        <f t="shared" si="3"/>
        <v>-0.26361432485168618</v>
      </c>
      <c r="R40" s="2">
        <f t="shared" si="3"/>
        <v>-0.54964818574216057</v>
      </c>
      <c r="S40" s="2">
        <f t="shared" si="3"/>
        <v>2.2173167510889494E-2</v>
      </c>
      <c r="T40" s="2">
        <f t="shared" si="3"/>
        <v>-0.43410134615763646</v>
      </c>
      <c r="U40" s="2">
        <f t="shared" si="3"/>
        <v>-1.2973766679149339</v>
      </c>
      <c r="V40" s="2">
        <f t="shared" si="3"/>
        <v>0.42892760707176231</v>
      </c>
      <c r="W40" s="2">
        <f t="shared" si="3"/>
        <v>1.1332952283343517E-2</v>
      </c>
      <c r="X40" s="2">
        <f t="shared" si="3"/>
        <v>-9.8301042631610075E-2</v>
      </c>
      <c r="Y40" s="3">
        <f t="shared" si="3"/>
        <v>0.12096694719829711</v>
      </c>
    </row>
    <row r="41" spans="1:34">
      <c r="A41">
        <f t="shared" si="4"/>
        <v>36</v>
      </c>
      <c r="B41">
        <v>0.18798100000000001</v>
      </c>
      <c r="C41">
        <v>-1.0892599999999999</v>
      </c>
      <c r="D41">
        <v>1.46522</v>
      </c>
      <c r="E41">
        <v>-1.065E-3</v>
      </c>
      <c r="F41">
        <v>-2.2330000000000002E-3</v>
      </c>
      <c r="G41">
        <v>1.02E-4</v>
      </c>
      <c r="H41">
        <v>-1.7099999999999999E-3</v>
      </c>
      <c r="I41">
        <v>-5.195E-3</v>
      </c>
      <c r="J41">
        <v>1.7750000000000001E-3</v>
      </c>
      <c r="K41">
        <v>4.6999999999999997E-5</v>
      </c>
      <c r="L41">
        <v>-4.0000000000000002E-4</v>
      </c>
      <c r="M41">
        <v>4.95E-4</v>
      </c>
      <c r="N41" s="1">
        <f t="shared" si="2"/>
        <v>0.46312602242939088</v>
      </c>
      <c r="O41" s="2">
        <f t="shared" si="2"/>
        <v>-2.6835938269901649</v>
      </c>
      <c r="P41" s="2">
        <f t="shared" si="2"/>
        <v>3.609840944478389</v>
      </c>
      <c r="Q41" s="2">
        <f t="shared" si="3"/>
        <v>-0.26238248221219229</v>
      </c>
      <c r="R41" s="2">
        <f t="shared" si="3"/>
        <v>-0.55014092279795823</v>
      </c>
      <c r="S41" s="2">
        <f t="shared" si="3"/>
        <v>2.512958984567476E-2</v>
      </c>
      <c r="T41" s="2">
        <f t="shared" si="3"/>
        <v>-0.42129018270690033</v>
      </c>
      <c r="U41" s="2">
        <f t="shared" si="3"/>
        <v>-1.279884502434121</v>
      </c>
      <c r="V41" s="2">
        <f t="shared" si="3"/>
        <v>0.43730413702032056</v>
      </c>
      <c r="W41" s="2">
        <f t="shared" si="3"/>
        <v>1.1579320811242287E-2</v>
      </c>
      <c r="X41" s="2">
        <f t="shared" si="3"/>
        <v>-9.8547411159508852E-2</v>
      </c>
      <c r="Y41" s="3">
        <f t="shared" si="3"/>
        <v>0.12195242130989221</v>
      </c>
    </row>
    <row r="42" spans="1:34">
      <c r="A42">
        <f t="shared" si="4"/>
        <v>37</v>
      </c>
      <c r="B42">
        <v>0.17185700000000001</v>
      </c>
      <c r="C42">
        <v>-1.11215</v>
      </c>
      <c r="D42">
        <v>1.45587</v>
      </c>
      <c r="E42">
        <v>-1.06E-3</v>
      </c>
      <c r="F42">
        <v>-2.2339999999999999E-3</v>
      </c>
      <c r="G42">
        <v>1.1400000000000001E-4</v>
      </c>
      <c r="H42">
        <v>-1.663E-3</v>
      </c>
      <c r="I42">
        <v>-5.1349999999999998E-3</v>
      </c>
      <c r="J42">
        <v>1.8079999999999999E-3</v>
      </c>
      <c r="K42">
        <v>4.8000000000000001E-5</v>
      </c>
      <c r="L42">
        <v>-4.0200000000000001E-4</v>
      </c>
      <c r="M42">
        <v>4.9899999999999999E-4</v>
      </c>
      <c r="N42" s="1">
        <f t="shared" si="2"/>
        <v>0.42340156099099285</v>
      </c>
      <c r="O42" s="2">
        <f t="shared" si="2"/>
        <v>-2.7399875830261942</v>
      </c>
      <c r="P42" s="2">
        <f t="shared" si="2"/>
        <v>3.5868054871198538</v>
      </c>
      <c r="Q42" s="2">
        <f t="shared" si="3"/>
        <v>-0.26115063957269846</v>
      </c>
      <c r="R42" s="2">
        <f t="shared" si="3"/>
        <v>-0.55038729132585695</v>
      </c>
      <c r="S42" s="2">
        <f t="shared" si="3"/>
        <v>2.8086012180460022E-2</v>
      </c>
      <c r="T42" s="2">
        <f t="shared" si="3"/>
        <v>-0.40971086189565803</v>
      </c>
      <c r="U42" s="2">
        <f t="shared" si="3"/>
        <v>-1.2651023907601948</v>
      </c>
      <c r="V42" s="2">
        <f t="shared" si="3"/>
        <v>0.44543429844097998</v>
      </c>
      <c r="W42" s="2">
        <f t="shared" si="3"/>
        <v>1.1825689339141063E-2</v>
      </c>
      <c r="X42" s="2">
        <f t="shared" si="3"/>
        <v>-9.9040148215306392E-2</v>
      </c>
      <c r="Y42" s="3">
        <f t="shared" si="3"/>
        <v>0.12293789542148729</v>
      </c>
    </row>
    <row r="43" spans="1:34">
      <c r="A43">
        <f t="shared" si="4"/>
        <v>38</v>
      </c>
      <c r="B43">
        <v>0.15757099999999999</v>
      </c>
      <c r="C43">
        <v>-1.13415</v>
      </c>
      <c r="D43">
        <v>1.44929</v>
      </c>
      <c r="E43">
        <v>-1.054E-3</v>
      </c>
      <c r="F43">
        <v>-2.235E-3</v>
      </c>
      <c r="G43">
        <v>1.27E-4</v>
      </c>
      <c r="H43">
        <v>-1.621E-3</v>
      </c>
      <c r="I43">
        <v>-5.084E-3</v>
      </c>
      <c r="J43">
        <v>1.8420000000000001E-3</v>
      </c>
      <c r="K43">
        <v>4.8999999999999998E-5</v>
      </c>
      <c r="L43">
        <v>-4.0299999999999998E-4</v>
      </c>
      <c r="M43">
        <v>5.0199999999999995E-4</v>
      </c>
      <c r="N43" s="1">
        <f t="shared" si="2"/>
        <v>0.38820535309537418</v>
      </c>
      <c r="O43" s="2">
        <f t="shared" si="2"/>
        <v>-2.794188659163924</v>
      </c>
      <c r="P43" s="2">
        <f t="shared" si="2"/>
        <v>3.5705944379841146</v>
      </c>
      <c r="Q43" s="2">
        <f t="shared" si="3"/>
        <v>-0.25967242840530586</v>
      </c>
      <c r="R43" s="2">
        <f t="shared" si="3"/>
        <v>-0.55063365985375567</v>
      </c>
      <c r="S43" s="2">
        <f t="shared" si="3"/>
        <v>3.1288803043144062E-2</v>
      </c>
      <c r="T43" s="2">
        <f t="shared" si="3"/>
        <v>-0.39936338372390962</v>
      </c>
      <c r="U43" s="2">
        <f t="shared" si="3"/>
        <v>-1.2525375958373575</v>
      </c>
      <c r="V43" s="2">
        <f t="shared" si="3"/>
        <v>0.45381082838953829</v>
      </c>
      <c r="W43" s="2">
        <f t="shared" si="3"/>
        <v>1.2072057867039835E-2</v>
      </c>
      <c r="X43" s="2">
        <f t="shared" si="3"/>
        <v>-9.9286516743205155E-2</v>
      </c>
      <c r="Y43" s="3">
        <f t="shared" si="3"/>
        <v>0.1236770010051836</v>
      </c>
    </row>
    <row r="44" spans="1:34">
      <c r="A44">
        <f t="shared" si="4"/>
        <v>39</v>
      </c>
      <c r="B44">
        <v>0.14494099999999999</v>
      </c>
      <c r="C44">
        <v>-1.1550400000000001</v>
      </c>
      <c r="D44">
        <v>1.44493</v>
      </c>
      <c r="E44">
        <v>-1.049E-3</v>
      </c>
      <c r="F44">
        <v>-2.2360000000000001E-3</v>
      </c>
      <c r="G44">
        <v>1.3899999999999999E-4</v>
      </c>
      <c r="H44">
        <v>-1.583E-3</v>
      </c>
      <c r="I44">
        <v>-5.0419999999999996E-3</v>
      </c>
      <c r="J44">
        <v>1.8760000000000001E-3</v>
      </c>
      <c r="K44">
        <v>5.0000000000000002E-5</v>
      </c>
      <c r="L44">
        <v>-4.0400000000000001E-4</v>
      </c>
      <c r="M44">
        <v>5.0500000000000002E-4</v>
      </c>
      <c r="N44" s="1">
        <f t="shared" si="2"/>
        <v>0.3570890080217593</v>
      </c>
      <c r="O44" s="2">
        <f t="shared" si="2"/>
        <v>-2.8456550446419779</v>
      </c>
      <c r="P44" s="2">
        <f t="shared" si="2"/>
        <v>3.5598527701677281</v>
      </c>
      <c r="Q44" s="2">
        <f t="shared" si="3"/>
        <v>-0.25844058576581197</v>
      </c>
      <c r="R44" s="2">
        <f t="shared" si="3"/>
        <v>-0.55088002838165451</v>
      </c>
      <c r="S44" s="2">
        <f t="shared" si="3"/>
        <v>3.4245225377929324E-2</v>
      </c>
      <c r="T44" s="2">
        <f t="shared" si="3"/>
        <v>-0.39000137966375625</v>
      </c>
      <c r="U44" s="2">
        <f t="shared" si="3"/>
        <v>-1.2421901176656089</v>
      </c>
      <c r="V44" s="2">
        <f t="shared" si="3"/>
        <v>0.46218735833809654</v>
      </c>
      <c r="W44" s="2">
        <f t="shared" si="3"/>
        <v>1.2318426394938606E-2</v>
      </c>
      <c r="X44" s="2">
        <f t="shared" si="3"/>
        <v>-9.9532885271103932E-2</v>
      </c>
      <c r="Y44" s="3">
        <f t="shared" si="3"/>
        <v>0.12441610658887993</v>
      </c>
    </row>
    <row r="45" spans="1:34">
      <c r="A45">
        <f t="shared" si="4"/>
        <v>40</v>
      </c>
      <c r="B45">
        <v>0.13375899999999999</v>
      </c>
      <c r="C45">
        <v>-1.17472</v>
      </c>
      <c r="D45">
        <v>1.44224</v>
      </c>
      <c r="E45">
        <v>-1.0430000000000001E-3</v>
      </c>
      <c r="F45">
        <v>-2.238E-3</v>
      </c>
      <c r="G45">
        <v>1.5200000000000001E-4</v>
      </c>
      <c r="H45">
        <v>-1.5479999999999999E-3</v>
      </c>
      <c r="I45">
        <v>-5.0070000000000002E-3</v>
      </c>
      <c r="J45">
        <v>1.91E-3</v>
      </c>
      <c r="K45">
        <v>5.1E-5</v>
      </c>
      <c r="L45">
        <v>-4.0499999999999998E-4</v>
      </c>
      <c r="M45">
        <v>5.0699999999999996E-4</v>
      </c>
      <c r="N45" s="1">
        <f t="shared" si="2"/>
        <v>0.32954007923211859</v>
      </c>
      <c r="O45" s="2">
        <f t="shared" si="2"/>
        <v>-2.894140370932456</v>
      </c>
      <c r="P45" s="2">
        <f t="shared" si="2"/>
        <v>3.553225456767251</v>
      </c>
      <c r="Q45" s="2">
        <f t="shared" si="3"/>
        <v>-0.25696237459841936</v>
      </c>
      <c r="R45" s="2">
        <f t="shared" si="3"/>
        <v>-0.55137276543745206</v>
      </c>
      <c r="S45" s="2">
        <f t="shared" si="3"/>
        <v>3.744801624061337E-2</v>
      </c>
      <c r="T45" s="2">
        <f t="shared" si="3"/>
        <v>-0.38137848118729922</v>
      </c>
      <c r="U45" s="2">
        <f t="shared" si="3"/>
        <v>-1.233567219189152</v>
      </c>
      <c r="V45" s="2">
        <f t="shared" si="3"/>
        <v>0.4705638882866548</v>
      </c>
      <c r="W45" s="2">
        <f t="shared" si="3"/>
        <v>1.256479492283738E-2</v>
      </c>
      <c r="X45" s="2">
        <f t="shared" si="3"/>
        <v>-9.9779253799002696E-2</v>
      </c>
      <c r="Y45" s="3">
        <f t="shared" si="3"/>
        <v>0.12490884364467746</v>
      </c>
    </row>
    <row r="46" spans="1:34">
      <c r="A46">
        <f t="shared" si="4"/>
        <v>41</v>
      </c>
      <c r="B46">
        <v>0.123833</v>
      </c>
      <c r="C46">
        <v>-1.19312</v>
      </c>
      <c r="D46">
        <v>1.44079</v>
      </c>
      <c r="E46">
        <v>-1.0369999999999999E-3</v>
      </c>
      <c r="F46">
        <v>-2.2390000000000001E-3</v>
      </c>
      <c r="G46">
        <v>1.65E-4</v>
      </c>
      <c r="H46">
        <v>-1.5169999999999999E-3</v>
      </c>
      <c r="I46">
        <v>-4.9779999999999998E-3</v>
      </c>
      <c r="J46">
        <v>1.944E-3</v>
      </c>
      <c r="K46">
        <v>5.1999999999999997E-5</v>
      </c>
      <c r="L46">
        <v>-4.06E-4</v>
      </c>
      <c r="M46">
        <v>5.0900000000000001E-4</v>
      </c>
      <c r="N46" s="1">
        <f t="shared" si="2"/>
        <v>0.3050855391528865</v>
      </c>
      <c r="O46" s="2">
        <f t="shared" si="2"/>
        <v>-2.9394721800658301</v>
      </c>
      <c r="P46" s="2">
        <f t="shared" si="2"/>
        <v>3.5496531131127189</v>
      </c>
      <c r="Q46" s="2">
        <f t="shared" si="3"/>
        <v>-0.2554841634310267</v>
      </c>
      <c r="R46" s="2">
        <f t="shared" si="3"/>
        <v>-0.55161913396535078</v>
      </c>
      <c r="S46" s="2">
        <f t="shared" si="3"/>
        <v>4.0650807103297402E-2</v>
      </c>
      <c r="T46" s="2">
        <f t="shared" si="3"/>
        <v>-0.3737410568224373</v>
      </c>
      <c r="U46" s="2">
        <f t="shared" si="3"/>
        <v>-1.2264225318800877</v>
      </c>
      <c r="V46" s="2">
        <f t="shared" si="3"/>
        <v>0.47894041823521299</v>
      </c>
      <c r="W46" s="2">
        <f t="shared" si="3"/>
        <v>1.281116345073615E-2</v>
      </c>
      <c r="X46" s="2">
        <f t="shared" si="3"/>
        <v>-0.10002562232690147</v>
      </c>
      <c r="Y46" s="3">
        <f t="shared" si="3"/>
        <v>0.12540158070047502</v>
      </c>
    </row>
    <row r="47" spans="1:34">
      <c r="A47">
        <f t="shared" si="4"/>
        <v>42</v>
      </c>
      <c r="B47">
        <v>0.11501699999999999</v>
      </c>
      <c r="C47">
        <v>-1.21017</v>
      </c>
      <c r="D47">
        <v>1.4401999999999999</v>
      </c>
      <c r="E47">
        <v>-1.031E-3</v>
      </c>
      <c r="F47">
        <v>-2.2399999999999998E-3</v>
      </c>
      <c r="G47">
        <v>1.7799999999999999E-4</v>
      </c>
      <c r="H47">
        <v>-1.488E-3</v>
      </c>
      <c r="I47">
        <v>-4.9550000000000002E-3</v>
      </c>
      <c r="J47">
        <v>1.9780000000000002E-3</v>
      </c>
      <c r="K47">
        <v>5.1999999999999997E-5</v>
      </c>
      <c r="L47">
        <v>-4.06E-4</v>
      </c>
      <c r="M47">
        <v>5.1099999999999995E-4</v>
      </c>
      <c r="N47" s="1">
        <f t="shared" si="2"/>
        <v>0.28336568973333071</v>
      </c>
      <c r="O47" s="2">
        <f t="shared" si="2"/>
        <v>-2.9814780140725707</v>
      </c>
      <c r="P47" s="2">
        <f t="shared" si="2"/>
        <v>3.5481995387981158</v>
      </c>
      <c r="Q47" s="2">
        <f t="shared" si="3"/>
        <v>-0.25400595226363404</v>
      </c>
      <c r="R47" s="2">
        <f t="shared" si="3"/>
        <v>-0.5518655024932495</v>
      </c>
      <c r="S47" s="2">
        <f t="shared" si="3"/>
        <v>4.3853597965981435E-2</v>
      </c>
      <c r="T47" s="2">
        <f t="shared" si="3"/>
        <v>-0.36659636951337288</v>
      </c>
      <c r="U47" s="2">
        <f t="shared" si="3"/>
        <v>-1.2207560557384158</v>
      </c>
      <c r="V47" s="2">
        <f t="shared" si="3"/>
        <v>0.4873169481837713</v>
      </c>
      <c r="W47" s="2">
        <f t="shared" ref="W47:Y65" si="5">100*K47*$Q$3</f>
        <v>1.281116345073615E-2</v>
      </c>
      <c r="X47" s="2">
        <f t="shared" si="5"/>
        <v>-0.10002562232690147</v>
      </c>
      <c r="Y47" s="3">
        <f t="shared" si="5"/>
        <v>0.12589431775627255</v>
      </c>
    </row>
    <row r="48" spans="1:34">
      <c r="A48">
        <f t="shared" si="4"/>
        <v>43</v>
      </c>
      <c r="B48">
        <v>0.107192</v>
      </c>
      <c r="C48">
        <v>-1.2258100000000001</v>
      </c>
      <c r="D48">
        <v>1.4401900000000001</v>
      </c>
      <c r="E48">
        <v>-1.0250000000000001E-3</v>
      </c>
      <c r="F48">
        <v>-2.2420000000000001E-3</v>
      </c>
      <c r="G48">
        <v>1.92E-4</v>
      </c>
      <c r="H48">
        <v>-1.462E-3</v>
      </c>
      <c r="I48">
        <v>-4.9370000000000004E-3</v>
      </c>
      <c r="J48">
        <v>2.0119999999999999E-3</v>
      </c>
      <c r="K48">
        <v>5.3000000000000001E-5</v>
      </c>
      <c r="L48">
        <v>-4.06E-4</v>
      </c>
      <c r="M48">
        <v>5.1199999999999998E-4</v>
      </c>
      <c r="N48" s="1">
        <f t="shared" si="2"/>
        <v>0.26408735242525183</v>
      </c>
      <c r="O48" s="2">
        <f t="shared" si="2"/>
        <v>-3.0200100518359387</v>
      </c>
      <c r="P48" s="2">
        <f t="shared" si="2"/>
        <v>3.5481749019453264</v>
      </c>
      <c r="Q48" s="2">
        <f t="shared" ref="Q48:V65" si="6">100*E48*$Q$3</f>
        <v>-0.25252774109624143</v>
      </c>
      <c r="R48" s="2">
        <f t="shared" si="6"/>
        <v>-0.55235823954904717</v>
      </c>
      <c r="S48" s="2">
        <f t="shared" si="6"/>
        <v>4.7302757356564251E-2</v>
      </c>
      <c r="T48" s="2">
        <f t="shared" si="6"/>
        <v>-0.36019078778800484</v>
      </c>
      <c r="U48" s="2">
        <f t="shared" si="6"/>
        <v>-1.216321422236238</v>
      </c>
      <c r="V48" s="2">
        <f t="shared" si="6"/>
        <v>0.4956934781323295</v>
      </c>
      <c r="W48" s="2">
        <f t="shared" si="5"/>
        <v>1.3057531978634922E-2</v>
      </c>
      <c r="X48" s="2">
        <f t="shared" si="5"/>
        <v>-0.10002562232690147</v>
      </c>
      <c r="Y48" s="3">
        <f t="shared" si="5"/>
        <v>0.12614068628417133</v>
      </c>
    </row>
    <row r="49" spans="1:25">
      <c r="A49">
        <f t="shared" si="4"/>
        <v>44</v>
      </c>
      <c r="B49">
        <v>0.100241</v>
      </c>
      <c r="C49">
        <v>-1.24003</v>
      </c>
      <c r="D49">
        <v>1.44051</v>
      </c>
      <c r="E49">
        <v>-1.0189999999999999E-3</v>
      </c>
      <c r="F49">
        <v>-2.2439999999999999E-3</v>
      </c>
      <c r="G49">
        <v>2.05E-4</v>
      </c>
      <c r="H49">
        <v>-1.438E-3</v>
      </c>
      <c r="I49">
        <v>-4.9230000000000003E-3</v>
      </c>
      <c r="J49">
        <v>2.0470000000000002E-3</v>
      </c>
      <c r="K49">
        <v>5.3000000000000001E-5</v>
      </c>
      <c r="L49">
        <v>-4.06E-4</v>
      </c>
      <c r="M49">
        <v>5.1199999999999998E-4</v>
      </c>
      <c r="N49" s="1">
        <f t="shared" si="2"/>
        <v>0.24696227605100815</v>
      </c>
      <c r="O49" s="2">
        <f t="shared" si="2"/>
        <v>-3.0550436565031438</v>
      </c>
      <c r="P49" s="2">
        <f t="shared" si="2"/>
        <v>3.5489632812346024</v>
      </c>
      <c r="Q49" s="2">
        <f t="shared" si="6"/>
        <v>-0.25104952992884877</v>
      </c>
      <c r="R49" s="2">
        <f t="shared" si="6"/>
        <v>-0.55285097660484461</v>
      </c>
      <c r="S49" s="2">
        <f t="shared" si="6"/>
        <v>5.050554821924829E-2</v>
      </c>
      <c r="T49" s="2">
        <f t="shared" si="6"/>
        <v>-0.35427794311843436</v>
      </c>
      <c r="U49" s="2">
        <f t="shared" si="6"/>
        <v>-1.2128722628456552</v>
      </c>
      <c r="V49" s="2">
        <f t="shared" si="6"/>
        <v>0.50431637660878659</v>
      </c>
      <c r="W49" s="2">
        <f t="shared" si="5"/>
        <v>1.3057531978634922E-2</v>
      </c>
      <c r="X49" s="2">
        <f t="shared" si="5"/>
        <v>-0.10002562232690147</v>
      </c>
      <c r="Y49" s="3">
        <f t="shared" si="5"/>
        <v>0.12614068628417133</v>
      </c>
    </row>
    <row r="50" spans="1:25">
      <c r="A50">
        <f t="shared" si="4"/>
        <v>45</v>
      </c>
      <c r="B50">
        <v>9.4053999999999999E-2</v>
      </c>
      <c r="C50">
        <v>-1.25285</v>
      </c>
      <c r="D50">
        <v>1.44095</v>
      </c>
      <c r="E50">
        <v>-1.013E-3</v>
      </c>
      <c r="F50">
        <v>-2.2460000000000002E-3</v>
      </c>
      <c r="G50">
        <v>2.2000000000000001E-4</v>
      </c>
      <c r="H50">
        <v>-1.4159999999999999E-3</v>
      </c>
      <c r="I50">
        <v>-4.9119999999999997E-3</v>
      </c>
      <c r="J50">
        <v>2.081E-3</v>
      </c>
      <c r="K50">
        <v>5.3000000000000001E-5</v>
      </c>
      <c r="L50">
        <v>-4.0499999999999998E-4</v>
      </c>
      <c r="M50">
        <v>5.1199999999999998E-4</v>
      </c>
      <c r="N50" s="1">
        <f t="shared" si="2"/>
        <v>0.23171945522991114</v>
      </c>
      <c r="O50" s="2">
        <f t="shared" si="2"/>
        <v>-3.0866281017797665</v>
      </c>
      <c r="P50" s="2">
        <f t="shared" si="2"/>
        <v>3.5500473027573567</v>
      </c>
      <c r="Q50" s="2">
        <f t="shared" si="6"/>
        <v>-0.24957131876145616</v>
      </c>
      <c r="R50" s="2">
        <f t="shared" si="6"/>
        <v>-0.55334371366064228</v>
      </c>
      <c r="S50" s="2">
        <f t="shared" si="6"/>
        <v>5.420107613772987E-2</v>
      </c>
      <c r="T50" s="2">
        <f t="shared" si="6"/>
        <v>-0.34885783550466132</v>
      </c>
      <c r="U50" s="2">
        <f t="shared" si="6"/>
        <v>-1.2101622090387687</v>
      </c>
      <c r="V50" s="2">
        <f t="shared" si="6"/>
        <v>0.51269290655734479</v>
      </c>
      <c r="W50" s="2">
        <f t="shared" si="5"/>
        <v>1.3057531978634922E-2</v>
      </c>
      <c r="X50" s="2">
        <f t="shared" si="5"/>
        <v>-9.9779253799002696E-2</v>
      </c>
      <c r="Y50" s="3">
        <f t="shared" si="5"/>
        <v>0.12614068628417133</v>
      </c>
    </row>
    <row r="51" spans="1:25">
      <c r="A51">
        <f t="shared" si="4"/>
        <v>46</v>
      </c>
      <c r="B51">
        <v>8.8539000000000007E-2</v>
      </c>
      <c r="C51">
        <v>-1.2642800000000001</v>
      </c>
      <c r="D51">
        <v>1.44136</v>
      </c>
      <c r="E51">
        <v>-1.0070000000000001E-3</v>
      </c>
      <c r="F51">
        <v>-2.248E-3</v>
      </c>
      <c r="G51">
        <v>2.34E-4</v>
      </c>
      <c r="H51">
        <v>-1.395E-3</v>
      </c>
      <c r="I51">
        <v>-4.9040000000000004E-3</v>
      </c>
      <c r="J51">
        <v>2.114E-3</v>
      </c>
      <c r="K51">
        <v>5.3999999999999998E-5</v>
      </c>
      <c r="L51">
        <v>-4.0400000000000001E-4</v>
      </c>
      <c r="M51">
        <v>5.1199999999999998E-4</v>
      </c>
      <c r="N51" s="1">
        <f t="shared" si="2"/>
        <v>0.21813223091629386</v>
      </c>
      <c r="O51" s="2">
        <f t="shared" si="2"/>
        <v>-3.1147880245185964</v>
      </c>
      <c r="P51" s="2">
        <f t="shared" si="2"/>
        <v>3.5510574137217419</v>
      </c>
      <c r="Q51" s="2">
        <f t="shared" si="6"/>
        <v>-0.24809310759406356</v>
      </c>
      <c r="R51" s="2">
        <f t="shared" si="6"/>
        <v>-0.55383645071643972</v>
      </c>
      <c r="S51" s="2">
        <f t="shared" si="6"/>
        <v>5.7650235528312679E-2</v>
      </c>
      <c r="T51" s="2">
        <f t="shared" si="6"/>
        <v>-0.34368409641878706</v>
      </c>
      <c r="U51" s="2">
        <f t="shared" si="6"/>
        <v>-1.2081912608155787</v>
      </c>
      <c r="V51" s="2">
        <f t="shared" si="6"/>
        <v>0.52082306797800426</v>
      </c>
      <c r="W51" s="2">
        <f t="shared" si="5"/>
        <v>1.3303900506533694E-2</v>
      </c>
      <c r="X51" s="2">
        <f t="shared" si="5"/>
        <v>-9.9532885271103932E-2</v>
      </c>
      <c r="Y51" s="3">
        <f t="shared" si="5"/>
        <v>0.12614068628417133</v>
      </c>
    </row>
    <row r="52" spans="1:25">
      <c r="A52">
        <f t="shared" si="4"/>
        <v>47</v>
      </c>
      <c r="B52">
        <v>8.3621000000000001E-2</v>
      </c>
      <c r="C52">
        <v>-1.2743800000000001</v>
      </c>
      <c r="D52">
        <v>1.4416199999999999</v>
      </c>
      <c r="E52">
        <v>-1.0009999999999999E-3</v>
      </c>
      <c r="F52">
        <v>-2.2499999999999998E-3</v>
      </c>
      <c r="G52">
        <v>2.4899999999999998E-4</v>
      </c>
      <c r="H52">
        <v>-1.3760000000000001E-3</v>
      </c>
      <c r="I52">
        <v>-4.8989999999999997E-3</v>
      </c>
      <c r="J52">
        <v>2.1480000000000002E-3</v>
      </c>
      <c r="K52">
        <v>5.3999999999999998E-5</v>
      </c>
      <c r="L52">
        <v>-4.0299999999999998E-4</v>
      </c>
      <c r="M52">
        <v>5.1099999999999995E-4</v>
      </c>
      <c r="N52" s="1">
        <f t="shared" si="2"/>
        <v>0.20601582671423224</v>
      </c>
      <c r="O52" s="2">
        <f t="shared" si="2"/>
        <v>-3.1396712458363725</v>
      </c>
      <c r="P52" s="2">
        <f t="shared" si="2"/>
        <v>3.5516979718942787</v>
      </c>
      <c r="Q52" s="2">
        <f t="shared" si="6"/>
        <v>-0.24661489642667089</v>
      </c>
      <c r="R52" s="2">
        <f t="shared" si="6"/>
        <v>-0.55432918777223728</v>
      </c>
      <c r="S52" s="2">
        <f t="shared" si="6"/>
        <v>6.1345763446794259E-2</v>
      </c>
      <c r="T52" s="2">
        <f t="shared" si="6"/>
        <v>-0.33900309438871046</v>
      </c>
      <c r="U52" s="2">
        <f t="shared" si="6"/>
        <v>-1.2069594181760845</v>
      </c>
      <c r="V52" s="2">
        <f t="shared" si="6"/>
        <v>0.52919959792656257</v>
      </c>
      <c r="W52" s="2">
        <f t="shared" si="5"/>
        <v>1.3303900506533694E-2</v>
      </c>
      <c r="X52" s="2">
        <f t="shared" si="5"/>
        <v>-9.9286516743205155E-2</v>
      </c>
      <c r="Y52" s="3">
        <f t="shared" si="5"/>
        <v>0.12589431775627255</v>
      </c>
    </row>
    <row r="53" spans="1:25">
      <c r="A53">
        <f t="shared" si="4"/>
        <v>48</v>
      </c>
      <c r="B53">
        <v>7.9230999999999996E-2</v>
      </c>
      <c r="C53">
        <v>-1.28318</v>
      </c>
      <c r="D53">
        <v>1.44164</v>
      </c>
      <c r="E53">
        <v>-9.9400000000000009E-4</v>
      </c>
      <c r="F53">
        <v>-2.2529999999999998E-3</v>
      </c>
      <c r="G53">
        <v>2.6499999999999999E-4</v>
      </c>
      <c r="H53">
        <v>-1.358E-3</v>
      </c>
      <c r="I53">
        <v>-4.8960000000000002E-3</v>
      </c>
      <c r="J53">
        <v>2.1810000000000002E-3</v>
      </c>
      <c r="K53">
        <v>5.3999999999999998E-5</v>
      </c>
      <c r="L53">
        <v>-4.0200000000000001E-4</v>
      </c>
      <c r="M53">
        <v>5.1000000000000004E-4</v>
      </c>
      <c r="N53" s="1">
        <f t="shared" si="2"/>
        <v>0.19520024833947613</v>
      </c>
      <c r="O53" s="2">
        <f t="shared" si="2"/>
        <v>-3.161351676291464</v>
      </c>
      <c r="P53" s="2">
        <f t="shared" si="2"/>
        <v>3.5517472455998584</v>
      </c>
      <c r="Q53" s="2">
        <f t="shared" si="6"/>
        <v>-0.24489031673137954</v>
      </c>
      <c r="R53" s="2">
        <f t="shared" si="6"/>
        <v>-0.55506829335593355</v>
      </c>
      <c r="S53" s="2">
        <f t="shared" si="6"/>
        <v>6.5287659893174615E-2</v>
      </c>
      <c r="T53" s="2">
        <f t="shared" si="6"/>
        <v>-0.33456846088653258</v>
      </c>
      <c r="U53" s="2">
        <f t="shared" si="6"/>
        <v>-1.2062203125923885</v>
      </c>
      <c r="V53" s="2">
        <f t="shared" si="6"/>
        <v>0.53732975934722205</v>
      </c>
      <c r="W53" s="2">
        <f t="shared" si="5"/>
        <v>1.3303900506533694E-2</v>
      </c>
      <c r="X53" s="2">
        <f t="shared" si="5"/>
        <v>-9.9040148215306392E-2</v>
      </c>
      <c r="Y53" s="3">
        <f t="shared" si="5"/>
        <v>0.1256479492283738</v>
      </c>
    </row>
    <row r="54" spans="1:25">
      <c r="A54">
        <f t="shared" si="4"/>
        <v>49</v>
      </c>
      <c r="B54">
        <v>7.5305999999999998E-2</v>
      </c>
      <c r="C54">
        <v>-1.2907299999999999</v>
      </c>
      <c r="D54">
        <v>1.4413400000000001</v>
      </c>
      <c r="E54">
        <v>-9.8799999999999995E-4</v>
      </c>
      <c r="F54">
        <v>-2.2560000000000002E-3</v>
      </c>
      <c r="G54">
        <v>2.7999999999999998E-4</v>
      </c>
      <c r="H54">
        <v>-1.341E-3</v>
      </c>
      <c r="I54">
        <v>-4.8939999999999999E-3</v>
      </c>
      <c r="J54">
        <v>2.2130000000000001E-3</v>
      </c>
      <c r="K54">
        <v>5.3999999999999998E-5</v>
      </c>
      <c r="L54">
        <v>-4.0000000000000002E-4</v>
      </c>
      <c r="M54">
        <v>5.0799999999999999E-4</v>
      </c>
      <c r="N54" s="1">
        <f t="shared" si="2"/>
        <v>0.18553028361944934</v>
      </c>
      <c r="O54" s="2">
        <f t="shared" si="2"/>
        <v>-3.1799525001478215</v>
      </c>
      <c r="P54" s="2">
        <f t="shared" si="2"/>
        <v>3.5510081400161622</v>
      </c>
      <c r="Q54" s="2">
        <f t="shared" si="6"/>
        <v>-0.24341210556398685</v>
      </c>
      <c r="R54" s="2">
        <f t="shared" si="6"/>
        <v>-0.55580739893962994</v>
      </c>
      <c r="S54" s="2">
        <f t="shared" si="6"/>
        <v>6.8983187811656188E-2</v>
      </c>
      <c r="T54" s="2">
        <f t="shared" si="6"/>
        <v>-0.33038019591225343</v>
      </c>
      <c r="U54" s="2">
        <f t="shared" si="6"/>
        <v>-1.2057275755365908</v>
      </c>
      <c r="V54" s="2">
        <f t="shared" si="6"/>
        <v>0.5452135522399828</v>
      </c>
      <c r="W54" s="2">
        <f t="shared" si="5"/>
        <v>1.3303900506533694E-2</v>
      </c>
      <c r="X54" s="2">
        <f t="shared" si="5"/>
        <v>-9.8547411159508852E-2</v>
      </c>
      <c r="Y54" s="3">
        <f t="shared" si="5"/>
        <v>0.12515521217257625</v>
      </c>
    </row>
    <row r="55" spans="1:25">
      <c r="A55">
        <f t="shared" si="4"/>
        <v>50</v>
      </c>
      <c r="B55">
        <v>7.1791999999999995E-2</v>
      </c>
      <c r="C55">
        <v>-1.29711</v>
      </c>
      <c r="D55">
        <v>1.44069</v>
      </c>
      <c r="E55">
        <v>-9.8200000000000002E-4</v>
      </c>
      <c r="F55">
        <v>-2.2599999999999999E-3</v>
      </c>
      <c r="G55">
        <v>2.9599999999999998E-4</v>
      </c>
      <c r="H55">
        <v>-1.325E-3</v>
      </c>
      <c r="I55">
        <v>-4.8939999999999999E-3</v>
      </c>
      <c r="J55">
        <v>2.2439999999999999E-3</v>
      </c>
      <c r="K55">
        <v>5.3999999999999998E-5</v>
      </c>
      <c r="L55">
        <v>-3.9899999999999999E-4</v>
      </c>
      <c r="M55">
        <v>5.0699999999999996E-4</v>
      </c>
      <c r="N55" s="1">
        <f t="shared" si="2"/>
        <v>0.17687289354908647</v>
      </c>
      <c r="O55" s="2">
        <f t="shared" si="2"/>
        <v>-3.1956708122277631</v>
      </c>
      <c r="P55" s="2">
        <f t="shared" si="2"/>
        <v>3.5494067445848203</v>
      </c>
      <c r="Q55" s="2">
        <f t="shared" si="6"/>
        <v>-0.24193389439659421</v>
      </c>
      <c r="R55" s="2">
        <f t="shared" si="6"/>
        <v>-0.55679287305122493</v>
      </c>
      <c r="S55" s="2">
        <f t="shared" si="6"/>
        <v>7.2925084258036538E-2</v>
      </c>
      <c r="T55" s="2">
        <f t="shared" si="6"/>
        <v>-0.32643829946587311</v>
      </c>
      <c r="U55" s="2">
        <f t="shared" si="6"/>
        <v>-1.2057275755365908</v>
      </c>
      <c r="V55" s="2">
        <f t="shared" si="6"/>
        <v>0.55285097660484461</v>
      </c>
      <c r="W55" s="2">
        <f t="shared" si="5"/>
        <v>1.3303900506533694E-2</v>
      </c>
      <c r="X55" s="2">
        <f t="shared" si="5"/>
        <v>-9.8301042631610075E-2</v>
      </c>
      <c r="Y55" s="3">
        <f t="shared" si="5"/>
        <v>0.12490884364467746</v>
      </c>
    </row>
    <row r="56" spans="1:25">
      <c r="A56">
        <f t="shared" si="4"/>
        <v>51</v>
      </c>
      <c r="B56">
        <v>6.8640999999999994E-2</v>
      </c>
      <c r="C56">
        <v>-1.30237</v>
      </c>
      <c r="D56">
        <v>1.4396500000000001</v>
      </c>
      <c r="E56">
        <v>-9.7599999999999998E-4</v>
      </c>
      <c r="F56">
        <v>-2.264E-3</v>
      </c>
      <c r="G56">
        <v>3.1199999999999999E-4</v>
      </c>
      <c r="H56">
        <v>-1.31E-3</v>
      </c>
      <c r="I56">
        <v>-4.895E-3</v>
      </c>
      <c r="J56">
        <v>2.2750000000000001E-3</v>
      </c>
      <c r="K56">
        <v>5.3999999999999998E-5</v>
      </c>
      <c r="L56">
        <v>-3.97E-4</v>
      </c>
      <c r="M56">
        <v>5.0500000000000002E-4</v>
      </c>
      <c r="N56" s="1">
        <f t="shared" si="2"/>
        <v>0.16910982123499615</v>
      </c>
      <c r="O56" s="2">
        <f t="shared" si="2"/>
        <v>-3.2086297967952384</v>
      </c>
      <c r="P56" s="2">
        <f t="shared" si="2"/>
        <v>3.546844511894673</v>
      </c>
      <c r="Q56" s="2">
        <f t="shared" si="6"/>
        <v>-0.24045568322920158</v>
      </c>
      <c r="R56" s="2">
        <f t="shared" si="6"/>
        <v>-0.55777834716282004</v>
      </c>
      <c r="S56" s="2">
        <f t="shared" si="6"/>
        <v>7.6866980704416901E-2</v>
      </c>
      <c r="T56" s="2">
        <f t="shared" si="6"/>
        <v>-0.3227427715473915</v>
      </c>
      <c r="U56" s="2">
        <f t="shared" si="6"/>
        <v>-1.2059739440644894</v>
      </c>
      <c r="V56" s="2">
        <f t="shared" si="6"/>
        <v>0.56048840096970665</v>
      </c>
      <c r="W56" s="2">
        <f t="shared" si="5"/>
        <v>1.3303900506533694E-2</v>
      </c>
      <c r="X56" s="2">
        <f t="shared" si="5"/>
        <v>-9.7808305575812535E-2</v>
      </c>
      <c r="Y56" s="3">
        <f t="shared" si="5"/>
        <v>0.12441610658887993</v>
      </c>
    </row>
    <row r="57" spans="1:25">
      <c r="A57">
        <f t="shared" si="4"/>
        <v>52</v>
      </c>
      <c r="B57">
        <v>6.5813999999999998E-2</v>
      </c>
      <c r="C57">
        <v>-1.3065800000000001</v>
      </c>
      <c r="D57">
        <v>1.43821</v>
      </c>
      <c r="E57">
        <v>-9.6900000000000003E-4</v>
      </c>
      <c r="F57">
        <v>-2.2680000000000001E-3</v>
      </c>
      <c r="G57">
        <v>3.2899999999999997E-4</v>
      </c>
      <c r="H57">
        <v>-1.2949999999999999E-3</v>
      </c>
      <c r="I57">
        <v>-4.8960000000000002E-3</v>
      </c>
      <c r="J57">
        <v>2.3059999999999999E-3</v>
      </c>
      <c r="K57">
        <v>5.3999999999999998E-5</v>
      </c>
      <c r="L57">
        <v>-3.9399999999999998E-4</v>
      </c>
      <c r="M57">
        <v>5.0199999999999995E-4</v>
      </c>
      <c r="N57" s="1">
        <f t="shared" si="2"/>
        <v>0.16214498295129789</v>
      </c>
      <c r="O57" s="2">
        <f t="shared" si="2"/>
        <v>-3.219001911819777</v>
      </c>
      <c r="P57" s="2">
        <f t="shared" si="2"/>
        <v>3.5432968050929308</v>
      </c>
      <c r="Q57" s="2">
        <f t="shared" si="6"/>
        <v>-0.23873110353391019</v>
      </c>
      <c r="R57" s="2">
        <f t="shared" si="6"/>
        <v>-0.55876382127441515</v>
      </c>
      <c r="S57" s="2">
        <f t="shared" si="6"/>
        <v>8.1055245678696028E-2</v>
      </c>
      <c r="T57" s="2">
        <f t="shared" si="6"/>
        <v>-0.3190472436289099</v>
      </c>
      <c r="U57" s="2">
        <f t="shared" si="6"/>
        <v>-1.2062203125923885</v>
      </c>
      <c r="V57" s="2">
        <f t="shared" si="6"/>
        <v>0.56812582533456857</v>
      </c>
      <c r="W57" s="2">
        <f t="shared" si="5"/>
        <v>1.3303900506533694E-2</v>
      </c>
      <c r="X57" s="2">
        <f t="shared" si="5"/>
        <v>-9.7069199992116217E-2</v>
      </c>
      <c r="Y57" s="3">
        <f t="shared" si="5"/>
        <v>0.1236770010051836</v>
      </c>
    </row>
    <row r="58" spans="1:25">
      <c r="A58">
        <f t="shared" si="4"/>
        <v>53</v>
      </c>
      <c r="B58">
        <v>6.3271999999999995E-2</v>
      </c>
      <c r="C58">
        <v>-1.3098099999999999</v>
      </c>
      <c r="D58">
        <v>1.4363600000000001</v>
      </c>
      <c r="E58">
        <v>-9.6299999999999999E-4</v>
      </c>
      <c r="F58">
        <v>-2.2720000000000001E-3</v>
      </c>
      <c r="G58">
        <v>3.4600000000000001E-4</v>
      </c>
      <c r="H58">
        <v>-1.2819999999999999E-3</v>
      </c>
      <c r="I58">
        <v>-4.8989999999999997E-3</v>
      </c>
      <c r="J58">
        <v>2.3349999999999998E-3</v>
      </c>
      <c r="K58">
        <v>5.3999999999999998E-5</v>
      </c>
      <c r="L58">
        <v>-3.9199999999999999E-4</v>
      </c>
      <c r="M58">
        <v>5.0000000000000001E-4</v>
      </c>
      <c r="N58" s="1">
        <f t="shared" si="2"/>
        <v>0.15588229497211109</v>
      </c>
      <c r="O58" s="2">
        <f t="shared" si="2"/>
        <v>-3.226959615270907</v>
      </c>
      <c r="P58" s="2">
        <f t="shared" si="2"/>
        <v>3.5387389873268034</v>
      </c>
      <c r="Q58" s="2">
        <f t="shared" si="6"/>
        <v>-0.23725289236651756</v>
      </c>
      <c r="R58" s="2">
        <f t="shared" si="6"/>
        <v>-0.55974929538601026</v>
      </c>
      <c r="S58" s="2">
        <f t="shared" si="6"/>
        <v>8.5243510652975155E-2</v>
      </c>
      <c r="T58" s="2">
        <f t="shared" si="6"/>
        <v>-0.3158444527662258</v>
      </c>
      <c r="U58" s="2">
        <f t="shared" si="6"/>
        <v>-1.2069594181760845</v>
      </c>
      <c r="V58" s="2">
        <f t="shared" si="6"/>
        <v>0.57527051264363294</v>
      </c>
      <c r="W58" s="2">
        <f t="shared" si="5"/>
        <v>1.3303900506533694E-2</v>
      </c>
      <c r="X58" s="2">
        <f t="shared" si="5"/>
        <v>-9.6576462936318677E-2</v>
      </c>
      <c r="Y58" s="3">
        <f t="shared" si="5"/>
        <v>0.12318426394938607</v>
      </c>
    </row>
    <row r="59" spans="1:25">
      <c r="A59">
        <f t="shared" si="4"/>
        <v>54</v>
      </c>
      <c r="B59">
        <v>6.0983999999999997E-2</v>
      </c>
      <c r="C59">
        <v>-1.31213</v>
      </c>
      <c r="D59">
        <v>1.4340999999999999</v>
      </c>
      <c r="E59">
        <v>-9.5699999999999995E-4</v>
      </c>
      <c r="F59">
        <v>-2.2759999999999998E-3</v>
      </c>
      <c r="G59">
        <v>3.6299999999999999E-4</v>
      </c>
      <c r="H59">
        <v>-1.2689999999999999E-3</v>
      </c>
      <c r="I59">
        <v>-4.901E-3</v>
      </c>
      <c r="J59">
        <v>2.3640000000000002E-3</v>
      </c>
      <c r="K59">
        <v>5.3999999999999998E-5</v>
      </c>
      <c r="L59">
        <v>-3.8999999999999999E-4</v>
      </c>
      <c r="M59">
        <v>4.9700000000000005E-4</v>
      </c>
      <c r="N59" s="1">
        <f t="shared" si="2"/>
        <v>0.15024538305378718</v>
      </c>
      <c r="O59" s="2">
        <f t="shared" si="2"/>
        <v>-3.2326753651181588</v>
      </c>
      <c r="P59" s="2">
        <f t="shared" si="2"/>
        <v>3.5331710585962908</v>
      </c>
      <c r="Q59" s="2">
        <f t="shared" si="6"/>
        <v>-0.2357746811991249</v>
      </c>
      <c r="R59" s="2">
        <f t="shared" si="6"/>
        <v>-0.56073476949760526</v>
      </c>
      <c r="S59" s="2">
        <f t="shared" si="6"/>
        <v>8.9431775627254281E-2</v>
      </c>
      <c r="T59" s="2">
        <f t="shared" si="6"/>
        <v>-0.31264166190354181</v>
      </c>
      <c r="U59" s="2">
        <f t="shared" si="6"/>
        <v>-1.2074521552318822</v>
      </c>
      <c r="V59" s="2">
        <f t="shared" si="6"/>
        <v>0.58241519995269742</v>
      </c>
      <c r="W59" s="2">
        <f t="shared" si="5"/>
        <v>1.3303900506533694E-2</v>
      </c>
      <c r="X59" s="2">
        <f t="shared" si="5"/>
        <v>-9.6083725880521123E-2</v>
      </c>
      <c r="Y59" s="3">
        <f t="shared" si="5"/>
        <v>0.12244515836568977</v>
      </c>
    </row>
    <row r="60" spans="1:25">
      <c r="A60">
        <f t="shared" si="4"/>
        <v>55</v>
      </c>
      <c r="B60">
        <v>5.892E-2</v>
      </c>
      <c r="C60">
        <v>-1.3136000000000001</v>
      </c>
      <c r="D60">
        <v>1.43144</v>
      </c>
      <c r="E60">
        <v>-9.5100000000000002E-4</v>
      </c>
      <c r="F60">
        <v>-2.281E-3</v>
      </c>
      <c r="G60">
        <v>3.8000000000000002E-4</v>
      </c>
      <c r="H60">
        <v>-1.256E-3</v>
      </c>
      <c r="I60">
        <v>-4.9049999999999996E-3</v>
      </c>
      <c r="J60">
        <v>2.392E-3</v>
      </c>
      <c r="K60">
        <v>5.3999999999999998E-5</v>
      </c>
      <c r="L60">
        <v>-3.8699999999999997E-4</v>
      </c>
      <c r="M60">
        <v>4.9399999999999997E-4</v>
      </c>
      <c r="N60" s="1">
        <f t="shared" si="2"/>
        <v>0.14516033663795655</v>
      </c>
      <c r="O60" s="2">
        <f t="shared" si="2"/>
        <v>-3.236296982478271</v>
      </c>
      <c r="P60" s="2">
        <f t="shared" si="2"/>
        <v>3.5266176557541837</v>
      </c>
      <c r="Q60" s="2">
        <f t="shared" si="6"/>
        <v>-0.23429647003173229</v>
      </c>
      <c r="R60" s="2">
        <f t="shared" si="6"/>
        <v>-0.5619666121370992</v>
      </c>
      <c r="S60" s="2">
        <f t="shared" si="6"/>
        <v>9.3620040601533408E-2</v>
      </c>
      <c r="T60" s="2">
        <f t="shared" si="6"/>
        <v>-0.30943887104085777</v>
      </c>
      <c r="U60" s="2">
        <f t="shared" si="6"/>
        <v>-1.2084376293434771</v>
      </c>
      <c r="V60" s="2">
        <f t="shared" si="6"/>
        <v>0.58931351873386295</v>
      </c>
      <c r="W60" s="2">
        <f t="shared" si="5"/>
        <v>1.3303900506533694E-2</v>
      </c>
      <c r="X60" s="2">
        <f t="shared" si="5"/>
        <v>-9.5344620296824806E-2</v>
      </c>
      <c r="Y60" s="3">
        <f t="shared" si="5"/>
        <v>0.12170605278199342</v>
      </c>
    </row>
    <row r="61" spans="1:25">
      <c r="A61">
        <f t="shared" si="4"/>
        <v>56</v>
      </c>
      <c r="B61">
        <v>5.7056000000000003E-2</v>
      </c>
      <c r="C61">
        <v>-1.3142799999999999</v>
      </c>
      <c r="D61">
        <v>1.4283999999999999</v>
      </c>
      <c r="E61">
        <v>-9.4499999999999998E-4</v>
      </c>
      <c r="F61">
        <v>-2.2859999999999998E-3</v>
      </c>
      <c r="G61">
        <v>3.97E-4</v>
      </c>
      <c r="H61">
        <v>-1.2440000000000001E-3</v>
      </c>
      <c r="I61">
        <v>-4.908E-3</v>
      </c>
      <c r="J61">
        <v>2.4190000000000001E-3</v>
      </c>
      <c r="K61">
        <v>5.3000000000000001E-5</v>
      </c>
      <c r="L61">
        <v>-3.8400000000000001E-4</v>
      </c>
      <c r="M61">
        <v>4.9100000000000001E-4</v>
      </c>
      <c r="N61" s="1">
        <f t="shared" si="2"/>
        <v>0.14056802727792342</v>
      </c>
      <c r="O61" s="2">
        <f t="shared" si="2"/>
        <v>-3.237972288467982</v>
      </c>
      <c r="P61" s="2">
        <f t="shared" si="2"/>
        <v>3.5191280525060606</v>
      </c>
      <c r="Q61" s="2">
        <f t="shared" si="6"/>
        <v>-0.23281825886433966</v>
      </c>
      <c r="R61" s="2">
        <f t="shared" si="6"/>
        <v>-0.56319845477659303</v>
      </c>
      <c r="S61" s="2">
        <f t="shared" si="6"/>
        <v>9.7808305575812535E-2</v>
      </c>
      <c r="T61" s="2">
        <f t="shared" si="6"/>
        <v>-0.30648244870607255</v>
      </c>
      <c r="U61" s="2">
        <f t="shared" si="6"/>
        <v>-1.2091767349271736</v>
      </c>
      <c r="V61" s="2">
        <f t="shared" si="6"/>
        <v>0.59596546898712977</v>
      </c>
      <c r="W61" s="2">
        <f t="shared" si="5"/>
        <v>1.3057531978634922E-2</v>
      </c>
      <c r="X61" s="2">
        <f t="shared" si="5"/>
        <v>-9.4605514713128502E-2</v>
      </c>
      <c r="Y61" s="3">
        <f t="shared" si="5"/>
        <v>0.12096694719829711</v>
      </c>
    </row>
    <row r="62" spans="1:25">
      <c r="A62">
        <f t="shared" si="4"/>
        <v>57</v>
      </c>
      <c r="B62">
        <v>5.5370000000000003E-2</v>
      </c>
      <c r="C62">
        <v>-1.3142400000000001</v>
      </c>
      <c r="D62">
        <v>1.4249799999999999</v>
      </c>
      <c r="E62">
        <v>-9.3800000000000003E-4</v>
      </c>
      <c r="F62">
        <v>-2.2920000000000002E-3</v>
      </c>
      <c r="G62">
        <v>4.15E-4</v>
      </c>
      <c r="H62">
        <v>-1.2329999999999999E-3</v>
      </c>
      <c r="I62">
        <v>-4.9119999999999997E-3</v>
      </c>
      <c r="J62">
        <v>2.4459999999999998E-3</v>
      </c>
      <c r="K62">
        <v>5.3000000000000001E-5</v>
      </c>
      <c r="L62">
        <v>-3.8200000000000002E-4</v>
      </c>
      <c r="M62">
        <v>4.8799999999999999E-4</v>
      </c>
      <c r="N62" s="1">
        <f t="shared" si="2"/>
        <v>0.13641425389755013</v>
      </c>
      <c r="O62" s="2">
        <f t="shared" si="2"/>
        <v>-3.237873741056823</v>
      </c>
      <c r="P62" s="2">
        <f t="shared" si="2"/>
        <v>3.5107022488519228</v>
      </c>
      <c r="Q62" s="2">
        <f t="shared" si="6"/>
        <v>-0.23109367916904827</v>
      </c>
      <c r="R62" s="2">
        <f t="shared" si="6"/>
        <v>-0.5646766659439858</v>
      </c>
      <c r="S62" s="2">
        <f t="shared" si="6"/>
        <v>0.10224293907799044</v>
      </c>
      <c r="T62" s="2">
        <f t="shared" si="6"/>
        <v>-0.303772394899186</v>
      </c>
      <c r="U62" s="2">
        <f t="shared" si="6"/>
        <v>-1.2101622090387687</v>
      </c>
      <c r="V62" s="2">
        <f t="shared" si="6"/>
        <v>0.60261741924039658</v>
      </c>
      <c r="W62" s="2">
        <f t="shared" si="5"/>
        <v>1.3057531978634922E-2</v>
      </c>
      <c r="X62" s="2">
        <f t="shared" si="5"/>
        <v>-9.4112777657330962E-2</v>
      </c>
      <c r="Y62" s="3">
        <f t="shared" si="5"/>
        <v>0.12022784161460079</v>
      </c>
    </row>
    <row r="63" spans="1:25">
      <c r="A63">
        <f t="shared" si="4"/>
        <v>58</v>
      </c>
      <c r="B63">
        <v>5.3839999999999999E-2</v>
      </c>
      <c r="C63">
        <v>-1.3135399999999999</v>
      </c>
      <c r="D63">
        <v>1.4212199999999999</v>
      </c>
      <c r="E63">
        <v>-9.3199999999999999E-4</v>
      </c>
      <c r="F63">
        <v>-2.297E-3</v>
      </c>
      <c r="G63">
        <v>4.3300000000000001E-4</v>
      </c>
      <c r="H63">
        <v>-1.222E-3</v>
      </c>
      <c r="I63">
        <v>-4.9150000000000001E-3</v>
      </c>
      <c r="J63">
        <v>2.4710000000000001E-3</v>
      </c>
      <c r="K63">
        <v>5.3000000000000001E-5</v>
      </c>
      <c r="L63">
        <v>-3.79E-4</v>
      </c>
      <c r="M63">
        <v>4.8500000000000003E-4</v>
      </c>
      <c r="N63" s="1">
        <f t="shared" si="2"/>
        <v>0.13264481542069892</v>
      </c>
      <c r="O63" s="2">
        <f t="shared" si="2"/>
        <v>-3.2361491613615314</v>
      </c>
      <c r="P63" s="2">
        <f t="shared" si="2"/>
        <v>3.5014387922029289</v>
      </c>
      <c r="Q63" s="2">
        <f t="shared" si="6"/>
        <v>-0.22961546800165564</v>
      </c>
      <c r="R63" s="2">
        <f t="shared" si="6"/>
        <v>-0.56590850858347952</v>
      </c>
      <c r="S63" s="2">
        <f t="shared" si="6"/>
        <v>0.10667757258016833</v>
      </c>
      <c r="T63" s="2">
        <f t="shared" si="6"/>
        <v>-0.30106234109229957</v>
      </c>
      <c r="U63" s="2">
        <f t="shared" si="6"/>
        <v>-1.210901314622465</v>
      </c>
      <c r="V63" s="2">
        <f t="shared" si="6"/>
        <v>0.60877663243786595</v>
      </c>
      <c r="W63" s="2">
        <f t="shared" si="5"/>
        <v>1.3057531978634922E-2</v>
      </c>
      <c r="X63" s="2">
        <f t="shared" si="5"/>
        <v>-9.3373672073634645E-2</v>
      </c>
      <c r="Y63" s="3">
        <f t="shared" si="5"/>
        <v>0.11948873603090449</v>
      </c>
    </row>
    <row r="64" spans="1:25">
      <c r="A64">
        <f t="shared" si="4"/>
        <v>59</v>
      </c>
      <c r="B64">
        <v>5.2450999999999998E-2</v>
      </c>
      <c r="C64">
        <v>-1.3122199999999999</v>
      </c>
      <c r="D64">
        <v>1.4171199999999999</v>
      </c>
      <c r="E64">
        <v>-9.2599999999999996E-4</v>
      </c>
      <c r="F64">
        <v>-2.3029999999999999E-3</v>
      </c>
      <c r="G64">
        <v>4.5100000000000001E-4</v>
      </c>
      <c r="H64">
        <v>-1.2110000000000001E-3</v>
      </c>
      <c r="I64">
        <v>-4.9189999999999998E-3</v>
      </c>
      <c r="J64">
        <v>2.496E-3</v>
      </c>
      <c r="K64">
        <v>5.3000000000000001E-5</v>
      </c>
      <c r="L64">
        <v>-3.7599999999999998E-4</v>
      </c>
      <c r="M64">
        <v>4.8200000000000001E-4</v>
      </c>
      <c r="N64" s="1">
        <f t="shared" si="2"/>
        <v>0.12922275656818497</v>
      </c>
      <c r="O64" s="2">
        <f t="shared" si="2"/>
        <v>-3.2328970967932675</v>
      </c>
      <c r="P64" s="2">
        <f t="shared" si="2"/>
        <v>3.4913376825590796</v>
      </c>
      <c r="Q64" s="2">
        <f t="shared" si="6"/>
        <v>-0.228137256834263</v>
      </c>
      <c r="R64" s="2">
        <f t="shared" si="6"/>
        <v>-0.56738671975087218</v>
      </c>
      <c r="S64" s="2">
        <f t="shared" si="6"/>
        <v>0.11111220608234623</v>
      </c>
      <c r="T64" s="2">
        <f t="shared" si="6"/>
        <v>-0.29835228728541302</v>
      </c>
      <c r="U64" s="2">
        <f t="shared" si="6"/>
        <v>-1.2118867887340601</v>
      </c>
      <c r="V64" s="2">
        <f t="shared" si="6"/>
        <v>0.61493584563533521</v>
      </c>
      <c r="W64" s="2">
        <f t="shared" si="5"/>
        <v>1.3057531978634922E-2</v>
      </c>
      <c r="X64" s="2">
        <f t="shared" si="5"/>
        <v>-9.26345664899383E-2</v>
      </c>
      <c r="Y64" s="3">
        <f t="shared" si="5"/>
        <v>0.11874963044720817</v>
      </c>
    </row>
    <row r="65" spans="1:25" ht="15.75" thickBot="1">
      <c r="A65">
        <f t="shared" si="4"/>
        <v>60</v>
      </c>
      <c r="B65">
        <v>5.1187000000000003E-2</v>
      </c>
      <c r="C65">
        <v>-1.3103499999999999</v>
      </c>
      <c r="D65">
        <v>1.41272</v>
      </c>
      <c r="E65">
        <v>-9.2000000000000003E-4</v>
      </c>
      <c r="F65">
        <v>-2.3089999999999999E-3</v>
      </c>
      <c r="G65">
        <v>4.6900000000000002E-4</v>
      </c>
      <c r="H65">
        <v>-1.201E-3</v>
      </c>
      <c r="I65">
        <v>-4.9230000000000003E-3</v>
      </c>
      <c r="J65">
        <v>2.5200000000000001E-3</v>
      </c>
      <c r="K65">
        <v>5.3000000000000001E-5</v>
      </c>
      <c r="L65">
        <v>-3.7300000000000001E-4</v>
      </c>
      <c r="M65">
        <v>4.7800000000000002E-4</v>
      </c>
      <c r="N65" s="4">
        <f t="shared" si="2"/>
        <v>0.1261086583755445</v>
      </c>
      <c r="O65" s="5">
        <f t="shared" si="2"/>
        <v>-3.2282900053215604</v>
      </c>
      <c r="P65" s="5">
        <f t="shared" si="2"/>
        <v>3.4804974673315336</v>
      </c>
      <c r="Q65" s="5">
        <f t="shared" si="6"/>
        <v>-0.22665904566687034</v>
      </c>
      <c r="R65" s="5">
        <f t="shared" si="6"/>
        <v>-0.56886493091826484</v>
      </c>
      <c r="S65" s="5">
        <f t="shared" si="6"/>
        <v>0.11554683958452414</v>
      </c>
      <c r="T65" s="5">
        <f t="shared" si="6"/>
        <v>-0.29588860200642531</v>
      </c>
      <c r="U65" s="5">
        <f t="shared" si="6"/>
        <v>-1.2128722628456552</v>
      </c>
      <c r="V65" s="5">
        <f t="shared" si="6"/>
        <v>0.62084869030490575</v>
      </c>
      <c r="W65" s="5">
        <f t="shared" si="5"/>
        <v>1.3057531978634922E-2</v>
      </c>
      <c r="X65" s="5">
        <f t="shared" si="5"/>
        <v>-9.1895460906241996E-2</v>
      </c>
      <c r="Y65" s="6">
        <f t="shared" si="5"/>
        <v>0.11776415633561309</v>
      </c>
    </row>
    <row r="102" spans="29:29">
      <c r="AC102" s="13"/>
    </row>
    <row r="103" spans="29:29">
      <c r="AC103" s="13"/>
    </row>
  </sheetData>
  <mergeCells count="2">
    <mergeCell ref="B2:J2"/>
    <mergeCell ref="N2:V2"/>
  </mergeCells>
  <phoneticPr fontId="37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5"/>
  <sheetViews>
    <sheetView topLeftCell="J1" zoomScale="70" zoomScaleNormal="70" workbookViewId="0">
      <selection activeCell="AB1" sqref="AB1:BX1048576"/>
    </sheetView>
  </sheetViews>
  <sheetFormatPr defaultRowHeight="15"/>
  <cols>
    <col min="2" max="2" width="10.5703125" bestFit="1" customWidth="1"/>
    <col min="7" max="7" width="12.140625" customWidth="1"/>
    <col min="10" max="10" width="11.140625" customWidth="1"/>
    <col min="11" max="11" width="13.28515625" customWidth="1"/>
    <col min="13" max="13" width="12.85546875" customWidth="1"/>
    <col min="14" max="14" width="11.140625" customWidth="1"/>
    <col min="16" max="16" width="15.28515625" customWidth="1"/>
  </cols>
  <sheetData>
    <row r="1" spans="1:25" ht="15.75" thickBot="1"/>
    <row r="2" spans="1:25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18"/>
      <c r="L2" s="18"/>
      <c r="M2" s="19"/>
      <c r="N2" s="46" t="s">
        <v>9</v>
      </c>
      <c r="O2" s="47"/>
      <c r="P2" s="47"/>
      <c r="Q2" s="47"/>
      <c r="R2" s="47"/>
      <c r="S2" s="47"/>
      <c r="T2" s="47"/>
      <c r="U2" s="47"/>
      <c r="V2" s="47"/>
      <c r="W2" s="16"/>
      <c r="X2" s="16"/>
      <c r="Y2" s="17"/>
    </row>
    <row r="3" spans="1:25">
      <c r="B3" s="1"/>
      <c r="C3" s="7"/>
      <c r="D3" s="7"/>
      <c r="E3" s="7"/>
      <c r="F3" s="7"/>
      <c r="G3" s="7"/>
      <c r="H3" s="7"/>
      <c r="I3" s="7"/>
      <c r="J3" s="7"/>
      <c r="K3" s="7"/>
      <c r="L3" s="7"/>
      <c r="M3" s="14"/>
      <c r="N3" s="8" t="s">
        <v>6</v>
      </c>
      <c r="O3" s="9">
        <v>50</v>
      </c>
      <c r="P3" s="9" t="s">
        <v>7</v>
      </c>
      <c r="Q3" s="9">
        <f>O3/B5</f>
        <v>2.438536682907321</v>
      </c>
      <c r="R3" s="9"/>
      <c r="S3" s="9"/>
      <c r="T3" s="9"/>
      <c r="U3" s="9"/>
      <c r="V3" s="9"/>
      <c r="W3" s="2"/>
      <c r="X3" s="2"/>
      <c r="Y3" s="3"/>
    </row>
    <row r="4" spans="1:25">
      <c r="B4" s="1" t="s">
        <v>4</v>
      </c>
      <c r="C4" s="2" t="s">
        <v>1</v>
      </c>
      <c r="D4" s="2" t="s">
        <v>2</v>
      </c>
      <c r="E4" s="2" t="s">
        <v>5</v>
      </c>
      <c r="F4" s="2" t="s">
        <v>1</v>
      </c>
      <c r="G4" s="2" t="s">
        <v>2</v>
      </c>
      <c r="H4" s="2" t="s">
        <v>3</v>
      </c>
      <c r="I4" s="2" t="s">
        <v>1</v>
      </c>
      <c r="J4" s="2" t="s">
        <v>2</v>
      </c>
      <c r="K4" s="20" t="s">
        <v>30</v>
      </c>
      <c r="L4" s="2" t="s">
        <v>1</v>
      </c>
      <c r="M4" s="3" t="s">
        <v>2</v>
      </c>
      <c r="N4" s="1" t="s">
        <v>4</v>
      </c>
      <c r="O4" s="2" t="s">
        <v>1</v>
      </c>
      <c r="P4" s="2" t="s">
        <v>2</v>
      </c>
      <c r="Q4" s="2" t="s">
        <v>5</v>
      </c>
      <c r="R4" s="2" t="s">
        <v>1</v>
      </c>
      <c r="S4" s="2" t="s">
        <v>2</v>
      </c>
      <c r="T4" s="2" t="s">
        <v>3</v>
      </c>
      <c r="U4" s="2" t="s">
        <v>1</v>
      </c>
      <c r="V4" s="2" t="s">
        <v>2</v>
      </c>
      <c r="W4" s="20" t="s">
        <v>30</v>
      </c>
      <c r="X4" s="2" t="s">
        <v>1</v>
      </c>
      <c r="Y4" s="3" t="s">
        <v>2</v>
      </c>
    </row>
    <row r="5" spans="1:25">
      <c r="A5">
        <v>0</v>
      </c>
      <c r="B5">
        <v>20.504100000000001</v>
      </c>
      <c r="C5">
        <v>18.4587</v>
      </c>
      <c r="D5">
        <v>22.549600000000002</v>
      </c>
      <c r="E5">
        <v>-7.1599999999999995E-4</v>
      </c>
      <c r="F5">
        <v>-1.0870000000000001E-3</v>
      </c>
      <c r="G5">
        <v>-3.4499999999999998E-4</v>
      </c>
      <c r="H5">
        <v>-3.2699999999999998E-4</v>
      </c>
      <c r="I5">
        <v>-3.2880000000000001E-3</v>
      </c>
      <c r="J5">
        <v>2.6340000000000001E-3</v>
      </c>
      <c r="K5">
        <v>-9.2299999999999999E-4</v>
      </c>
      <c r="L5">
        <v>-2.209E-3</v>
      </c>
      <c r="M5">
        <v>3.6200000000000002E-4</v>
      </c>
      <c r="N5" s="1">
        <f>B5*$Q$3</f>
        <v>50</v>
      </c>
      <c r="O5" s="2">
        <f t="shared" ref="O5:P20" si="0">C5*$Q$3</f>
        <v>45.012217068781368</v>
      </c>
      <c r="P5" s="2">
        <f t="shared" si="0"/>
        <v>54.988026784886927</v>
      </c>
      <c r="Q5" s="2">
        <f>100*E5*$Q$3</f>
        <v>-0.17459922649616416</v>
      </c>
      <c r="R5" s="2">
        <f t="shared" ref="R5:Y20" si="1">100*F5*$Q$3</f>
        <v>-0.26506893743202581</v>
      </c>
      <c r="S5" s="2">
        <f t="shared" si="1"/>
        <v>-8.4129515560302556E-2</v>
      </c>
      <c r="T5" s="2">
        <f t="shared" si="1"/>
        <v>-7.9740149531069393E-2</v>
      </c>
      <c r="U5" s="2">
        <f t="shared" si="1"/>
        <v>-0.80179086133992716</v>
      </c>
      <c r="V5" s="2">
        <f t="shared" si="1"/>
        <v>0.64231056227778838</v>
      </c>
      <c r="W5" s="2">
        <f t="shared" si="1"/>
        <v>-0.2250769358323457</v>
      </c>
      <c r="X5" s="2">
        <f t="shared" si="1"/>
        <v>-0.53867275325422725</v>
      </c>
      <c r="Y5" s="3">
        <f t="shared" si="1"/>
        <v>8.8275027921245031E-2</v>
      </c>
    </row>
    <row r="6" spans="1:25">
      <c r="A6">
        <f>A5+1</f>
        <v>1</v>
      </c>
      <c r="B6">
        <v>12.2918</v>
      </c>
      <c r="C6">
        <v>9.2068600000000007</v>
      </c>
      <c r="D6">
        <v>15.376799999999999</v>
      </c>
      <c r="E6">
        <v>-4.4200000000000001E-4</v>
      </c>
      <c r="F6">
        <v>-9.0899999999999998E-4</v>
      </c>
      <c r="G6">
        <v>2.4000000000000001E-5</v>
      </c>
      <c r="H6">
        <v>-1.1069999999999999E-3</v>
      </c>
      <c r="I6">
        <v>-5.293E-3</v>
      </c>
      <c r="J6">
        <v>3.0799999999999998E-3</v>
      </c>
      <c r="K6">
        <v>-7.3499999999999998E-4</v>
      </c>
      <c r="L6">
        <v>-2.1559999999999999E-3</v>
      </c>
      <c r="M6">
        <v>6.87E-4</v>
      </c>
      <c r="N6" s="1">
        <f t="shared" ref="N6:P65" si="2">B6*$Q$3</f>
        <v>29.97400519896021</v>
      </c>
      <c r="O6" s="2">
        <f t="shared" si="0"/>
        <v>22.451265844392097</v>
      </c>
      <c r="P6" s="2">
        <f t="shared" si="0"/>
        <v>37.496890865729291</v>
      </c>
      <c r="Q6" s="2">
        <f t="shared" ref="Q6:Y47" si="3">100*E6*$Q$3</f>
        <v>-0.1077833213845036</v>
      </c>
      <c r="R6" s="2">
        <f t="shared" si="1"/>
        <v>-0.22166298447627547</v>
      </c>
      <c r="S6" s="2">
        <f t="shared" si="1"/>
        <v>5.8524880389775706E-3</v>
      </c>
      <c r="T6" s="2">
        <f t="shared" si="1"/>
        <v>-0.26994601079784042</v>
      </c>
      <c r="U6" s="2">
        <f t="shared" si="1"/>
        <v>-1.2907174662628449</v>
      </c>
      <c r="V6" s="2">
        <f t="shared" si="1"/>
        <v>0.75106929833545488</v>
      </c>
      <c r="W6" s="2">
        <f t="shared" si="1"/>
        <v>-0.17923244619368808</v>
      </c>
      <c r="X6" s="2">
        <f t="shared" si="1"/>
        <v>-0.52574850883481838</v>
      </c>
      <c r="Y6" s="3">
        <f t="shared" si="1"/>
        <v>0.16752747011573293</v>
      </c>
    </row>
    <row r="7" spans="1:25">
      <c r="A7">
        <f t="shared" ref="A7:A65" si="4">A6+1</f>
        <v>2</v>
      </c>
      <c r="B7">
        <v>7.6124499999999999</v>
      </c>
      <c r="C7">
        <v>4.2671799999999998</v>
      </c>
      <c r="D7">
        <v>10.957700000000001</v>
      </c>
      <c r="E7">
        <v>-2.7599999999999999E-4</v>
      </c>
      <c r="F7">
        <v>-7.5500000000000003E-4</v>
      </c>
      <c r="G7">
        <v>2.03E-4</v>
      </c>
      <c r="H7">
        <v>-2.3630000000000001E-3</v>
      </c>
      <c r="I7">
        <v>-7.5469999999999999E-3</v>
      </c>
      <c r="J7">
        <v>2.82E-3</v>
      </c>
      <c r="K7">
        <v>-8.6799999999999996E-4</v>
      </c>
      <c r="L7">
        <v>-2.3760000000000001E-3</v>
      </c>
      <c r="M7">
        <v>6.4000000000000005E-4</v>
      </c>
      <c r="N7" s="1">
        <f t="shared" si="2"/>
        <v>18.563238571797836</v>
      </c>
      <c r="O7" s="2">
        <f t="shared" si="0"/>
        <v>10.405674962568462</v>
      </c>
      <c r="P7" s="2">
        <f t="shared" si="0"/>
        <v>26.720753410293554</v>
      </c>
      <c r="Q7" s="2">
        <f t="shared" si="3"/>
        <v>-6.7303612448242053E-2</v>
      </c>
      <c r="R7" s="2">
        <f t="shared" si="1"/>
        <v>-0.18410951955950272</v>
      </c>
      <c r="S7" s="2">
        <f t="shared" si="1"/>
        <v>4.9502294663018614E-2</v>
      </c>
      <c r="T7" s="2">
        <f t="shared" si="1"/>
        <v>-0.57622621817099995</v>
      </c>
      <c r="U7" s="2">
        <f t="shared" si="1"/>
        <v>-1.8403636345901553</v>
      </c>
      <c r="V7" s="2">
        <f t="shared" si="1"/>
        <v>0.68766734457986456</v>
      </c>
      <c r="W7" s="2">
        <f t="shared" si="1"/>
        <v>-0.21166498407635545</v>
      </c>
      <c r="X7" s="2">
        <f t="shared" si="1"/>
        <v>-0.57939631585877949</v>
      </c>
      <c r="Y7" s="3">
        <f t="shared" si="1"/>
        <v>0.15606634770606853</v>
      </c>
    </row>
    <row r="8" spans="1:25">
      <c r="A8">
        <f t="shared" si="4"/>
        <v>3</v>
      </c>
      <c r="B8">
        <v>3.1083400000000001</v>
      </c>
      <c r="C8">
        <v>-0.281775</v>
      </c>
      <c r="D8">
        <v>6.4984599999999997</v>
      </c>
      <c r="E8">
        <v>-2.7799999999999998E-4</v>
      </c>
      <c r="F8">
        <v>-7.7999999999999999E-4</v>
      </c>
      <c r="G8">
        <v>2.23E-4</v>
      </c>
      <c r="H8">
        <v>-4.5240000000000002E-3</v>
      </c>
      <c r="I8">
        <v>-1.0345999999999999E-2</v>
      </c>
      <c r="J8">
        <v>1.2979999999999999E-3</v>
      </c>
      <c r="K8">
        <v>-1.2099999999999999E-3</v>
      </c>
      <c r="L8">
        <v>-2.761E-3</v>
      </c>
      <c r="M8">
        <v>3.4099999999999999E-4</v>
      </c>
      <c r="N8" s="1">
        <f t="shared" si="2"/>
        <v>7.5798011129481422</v>
      </c>
      <c r="O8" s="2">
        <f t="shared" si="0"/>
        <v>-0.68711867382621039</v>
      </c>
      <c r="P8" s="2">
        <f t="shared" si="0"/>
        <v>15.846733092405907</v>
      </c>
      <c r="Q8" s="2">
        <f t="shared" si="3"/>
        <v>-6.7791319784823514E-2</v>
      </c>
      <c r="R8" s="2">
        <f t="shared" si="1"/>
        <v>-0.19020586126677103</v>
      </c>
      <c r="S8" s="2">
        <f t="shared" si="1"/>
        <v>5.437936802883326E-2</v>
      </c>
      <c r="T8" s="2">
        <f t="shared" si="1"/>
        <v>-1.103193995347272</v>
      </c>
      <c r="U8" s="2">
        <f t="shared" si="1"/>
        <v>-2.5229100521359142</v>
      </c>
      <c r="V8" s="2">
        <f t="shared" si="1"/>
        <v>0.31652206144137024</v>
      </c>
      <c r="W8" s="2">
        <f t="shared" si="1"/>
        <v>-0.29506293863178584</v>
      </c>
      <c r="X8" s="2">
        <f t="shared" si="1"/>
        <v>-0.67327997815071139</v>
      </c>
      <c r="Y8" s="3">
        <f t="shared" si="1"/>
        <v>8.3154100887139634E-2</v>
      </c>
    </row>
    <row r="9" spans="1:25">
      <c r="A9">
        <f t="shared" si="4"/>
        <v>4</v>
      </c>
      <c r="B9">
        <v>4.5416100000000004</v>
      </c>
      <c r="C9">
        <v>1.6340699999999999</v>
      </c>
      <c r="D9">
        <v>7.4491500000000004</v>
      </c>
      <c r="E9">
        <v>-4.4999999999999999E-4</v>
      </c>
      <c r="F9">
        <v>-9.5200000000000005E-4</v>
      </c>
      <c r="G9">
        <v>5.1999999999999997E-5</v>
      </c>
      <c r="H9">
        <v>-6.803E-3</v>
      </c>
      <c r="I9">
        <v>-1.2671E-2</v>
      </c>
      <c r="J9">
        <v>-9.3400000000000004E-4</v>
      </c>
      <c r="K9">
        <v>-1.67E-3</v>
      </c>
      <c r="L9">
        <v>-3.045E-3</v>
      </c>
      <c r="M9">
        <v>-2.9399999999999999E-4</v>
      </c>
      <c r="N9" s="1">
        <f t="shared" si="2"/>
        <v>11.074882584458718</v>
      </c>
      <c r="O9" s="2">
        <f t="shared" si="0"/>
        <v>3.9847396374383659</v>
      </c>
      <c r="P9" s="2">
        <f t="shared" si="0"/>
        <v>18.165025531479071</v>
      </c>
      <c r="Q9" s="2">
        <f t="shared" si="3"/>
        <v>-0.10973415073082944</v>
      </c>
      <c r="R9" s="2">
        <f t="shared" si="1"/>
        <v>-0.23214869221277698</v>
      </c>
      <c r="S9" s="2">
        <f t="shared" si="1"/>
        <v>1.2680390751118069E-2</v>
      </c>
      <c r="T9" s="2">
        <f t="shared" si="1"/>
        <v>-1.6589365053818506</v>
      </c>
      <c r="U9" s="2">
        <f t="shared" si="1"/>
        <v>-3.0898698309118662</v>
      </c>
      <c r="V9" s="2">
        <f t="shared" si="1"/>
        <v>-0.2277593261835438</v>
      </c>
      <c r="W9" s="2">
        <f t="shared" si="1"/>
        <v>-0.4072356260455226</v>
      </c>
      <c r="X9" s="2">
        <f t="shared" si="1"/>
        <v>-0.74253441994527924</v>
      </c>
      <c r="Y9" s="3">
        <f t="shared" si="1"/>
        <v>-7.169297847747523E-2</v>
      </c>
    </row>
    <row r="10" spans="1:25">
      <c r="A10">
        <f t="shared" si="4"/>
        <v>5</v>
      </c>
      <c r="B10">
        <v>4.4067800000000004</v>
      </c>
      <c r="C10">
        <v>1.4883299999999999</v>
      </c>
      <c r="D10">
        <v>7.3252199999999998</v>
      </c>
      <c r="E10">
        <v>-5.0299999999999997E-4</v>
      </c>
      <c r="F10">
        <v>-1.059E-3</v>
      </c>
      <c r="G10">
        <v>5.3000000000000001E-5</v>
      </c>
      <c r="H10">
        <v>-7.9780000000000007E-3</v>
      </c>
      <c r="I10">
        <v>-1.4149999999999999E-2</v>
      </c>
      <c r="J10">
        <v>-1.807E-3</v>
      </c>
      <c r="K10">
        <v>-1.6659999999999999E-3</v>
      </c>
      <c r="L10">
        <v>-3.0690000000000001E-3</v>
      </c>
      <c r="M10">
        <v>-2.63E-4</v>
      </c>
      <c r="N10" s="1">
        <f t="shared" si="2"/>
        <v>10.746094683502324</v>
      </c>
      <c r="O10" s="2">
        <f t="shared" si="0"/>
        <v>3.6293473012714528</v>
      </c>
      <c r="P10" s="2">
        <f t="shared" si="0"/>
        <v>17.862817680366366</v>
      </c>
      <c r="Q10" s="2">
        <f t="shared" si="3"/>
        <v>-0.12265839515023824</v>
      </c>
      <c r="R10" s="2">
        <f t="shared" si="1"/>
        <v>-0.2582410347198853</v>
      </c>
      <c r="S10" s="2">
        <f t="shared" si="1"/>
        <v>1.2924244419408801E-2</v>
      </c>
      <c r="T10" s="2">
        <f t="shared" si="1"/>
        <v>-1.9454645656234608</v>
      </c>
      <c r="U10" s="2">
        <f t="shared" si="1"/>
        <v>-3.4505294063138594</v>
      </c>
      <c r="V10" s="2">
        <f t="shared" si="1"/>
        <v>-0.44064357860135289</v>
      </c>
      <c r="W10" s="2">
        <f t="shared" si="1"/>
        <v>-0.40626021137235968</v>
      </c>
      <c r="X10" s="2">
        <f t="shared" si="1"/>
        <v>-0.74838690798425678</v>
      </c>
      <c r="Y10" s="3">
        <f t="shared" si="1"/>
        <v>-6.4133514760462543E-2</v>
      </c>
    </row>
    <row r="11" spans="1:25">
      <c r="A11">
        <f t="shared" si="4"/>
        <v>6</v>
      </c>
      <c r="B11">
        <v>4.0188499999999996</v>
      </c>
      <c r="C11">
        <v>1.29362</v>
      </c>
      <c r="D11">
        <v>6.7440699999999998</v>
      </c>
      <c r="E11">
        <v>-5.4699999999999996E-4</v>
      </c>
      <c r="F11">
        <v>-1.1069999999999999E-3</v>
      </c>
      <c r="G11" s="13">
        <v>1.2E-5</v>
      </c>
      <c r="H11">
        <v>-8.3260000000000001E-3</v>
      </c>
      <c r="I11">
        <v>-1.4676E-2</v>
      </c>
      <c r="J11">
        <v>-1.9759999999999999E-3</v>
      </c>
      <c r="K11">
        <v>-1.5139999999999999E-3</v>
      </c>
      <c r="L11">
        <v>-2.8869999999999998E-3</v>
      </c>
      <c r="M11">
        <v>-1.4200000000000001E-4</v>
      </c>
      <c r="N11" s="1">
        <f t="shared" si="2"/>
        <v>9.8001131481020867</v>
      </c>
      <c r="O11" s="2">
        <f t="shared" si="0"/>
        <v>3.1545398237425686</v>
      </c>
      <c r="P11" s="2">
        <f t="shared" si="0"/>
        <v>16.445662087094775</v>
      </c>
      <c r="Q11" s="2">
        <f t="shared" si="3"/>
        <v>-0.13338795655503044</v>
      </c>
      <c r="R11" s="2">
        <f t="shared" si="1"/>
        <v>-0.26994601079784042</v>
      </c>
      <c r="S11" s="2">
        <f t="shared" si="1"/>
        <v>2.9262440194887853E-3</v>
      </c>
      <c r="T11" s="2">
        <f t="shared" si="1"/>
        <v>-2.0303256421886355</v>
      </c>
      <c r="U11" s="2">
        <f t="shared" si="1"/>
        <v>-3.5787964358347844</v>
      </c>
      <c r="V11" s="2">
        <f t="shared" si="1"/>
        <v>-0.48185484854248661</v>
      </c>
      <c r="W11" s="2">
        <f t="shared" si="1"/>
        <v>-0.36919445379216842</v>
      </c>
      <c r="X11" s="2">
        <f t="shared" si="1"/>
        <v>-0.70400554035534346</v>
      </c>
      <c r="Y11" s="3">
        <f t="shared" si="1"/>
        <v>-3.4627220897283963E-2</v>
      </c>
    </row>
    <row r="12" spans="1:25">
      <c r="A12">
        <f t="shared" si="4"/>
        <v>7</v>
      </c>
      <c r="B12">
        <v>2.90212</v>
      </c>
      <c r="C12">
        <v>0.59379099999999996</v>
      </c>
      <c r="D12">
        <v>5.2104499999999998</v>
      </c>
      <c r="E12">
        <v>-6.29E-4</v>
      </c>
      <c r="F12">
        <v>-1.2019999999999999E-3</v>
      </c>
      <c r="G12">
        <v>-5.5000000000000002E-5</v>
      </c>
      <c r="H12">
        <v>-8.3680000000000004E-3</v>
      </c>
      <c r="I12">
        <v>-1.4641E-2</v>
      </c>
      <c r="J12">
        <v>-2.0950000000000001E-3</v>
      </c>
      <c r="K12">
        <v>-1.4250000000000001E-3</v>
      </c>
      <c r="L12">
        <v>-2.7209999999999999E-3</v>
      </c>
      <c r="M12">
        <v>-1.2899999999999999E-4</v>
      </c>
      <c r="N12" s="1">
        <f t="shared" si="2"/>
        <v>7.0769260781989942</v>
      </c>
      <c r="O12" s="2">
        <f t="shared" si="0"/>
        <v>1.447981135480221</v>
      </c>
      <c r="P12" s="2">
        <f t="shared" si="0"/>
        <v>12.70587345945445</v>
      </c>
      <c r="Q12" s="2">
        <f t="shared" si="3"/>
        <v>-0.15338395735487048</v>
      </c>
      <c r="R12" s="2">
        <f t="shared" si="1"/>
        <v>-0.29311210928546</v>
      </c>
      <c r="S12" s="2">
        <f t="shared" si="1"/>
        <v>-1.3411951755990267E-2</v>
      </c>
      <c r="T12" s="2">
        <f t="shared" si="1"/>
        <v>-2.0405674962568461</v>
      </c>
      <c r="U12" s="2">
        <f t="shared" si="1"/>
        <v>-3.5702615574446086</v>
      </c>
      <c r="V12" s="2">
        <f t="shared" si="1"/>
        <v>-0.51087343506908378</v>
      </c>
      <c r="W12" s="2">
        <f t="shared" si="1"/>
        <v>-0.34749147731429325</v>
      </c>
      <c r="X12" s="2">
        <f t="shared" si="1"/>
        <v>-0.66352583141908206</v>
      </c>
      <c r="Y12" s="3">
        <f t="shared" si="1"/>
        <v>-3.1457123209504438E-2</v>
      </c>
    </row>
    <row r="13" spans="1:25">
      <c r="A13">
        <f t="shared" si="4"/>
        <v>8</v>
      </c>
      <c r="B13">
        <v>2.5769299999999999</v>
      </c>
      <c r="C13">
        <v>0.33294899999999999</v>
      </c>
      <c r="D13">
        <v>4.8209099999999996</v>
      </c>
      <c r="E13">
        <v>-7.2099999999999996E-4</v>
      </c>
      <c r="F13">
        <v>-1.3359999999999999E-3</v>
      </c>
      <c r="G13">
        <v>-1.05E-4</v>
      </c>
      <c r="H13">
        <v>-8.3499999999999998E-3</v>
      </c>
      <c r="I13">
        <v>-1.4487E-2</v>
      </c>
      <c r="J13">
        <v>-2.2130000000000001E-3</v>
      </c>
      <c r="K13">
        <v>-1.4300000000000001E-3</v>
      </c>
      <c r="L13">
        <v>-2.7179999999999999E-3</v>
      </c>
      <c r="M13">
        <v>-1.4300000000000001E-4</v>
      </c>
      <c r="N13" s="1">
        <f t="shared" si="2"/>
        <v>6.2839383342843629</v>
      </c>
      <c r="O13" s="2">
        <f t="shared" si="0"/>
        <v>0.81190835003730955</v>
      </c>
      <c r="P13" s="2">
        <f t="shared" si="0"/>
        <v>11.755965879994731</v>
      </c>
      <c r="Q13" s="2">
        <f t="shared" si="3"/>
        <v>-0.17581849483761783</v>
      </c>
      <c r="R13" s="2">
        <f t="shared" si="1"/>
        <v>-0.32578850083641808</v>
      </c>
      <c r="S13" s="2">
        <f t="shared" si="1"/>
        <v>-2.5604635170526871E-2</v>
      </c>
      <c r="T13" s="2">
        <f t="shared" si="1"/>
        <v>-2.0361781302276127</v>
      </c>
      <c r="U13" s="2">
        <f t="shared" si="1"/>
        <v>-3.532708092527836</v>
      </c>
      <c r="V13" s="2">
        <f t="shared" si="1"/>
        <v>-0.53964816792739023</v>
      </c>
      <c r="W13" s="2">
        <f t="shared" si="1"/>
        <v>-0.34871074565574695</v>
      </c>
      <c r="X13" s="2">
        <f t="shared" si="1"/>
        <v>-0.6627942704142098</v>
      </c>
      <c r="Y13" s="3">
        <f t="shared" si="1"/>
        <v>-3.4871074565574693E-2</v>
      </c>
    </row>
    <row r="14" spans="1:25">
      <c r="A14">
        <f t="shared" si="4"/>
        <v>9</v>
      </c>
      <c r="B14">
        <v>2.4162699999999999</v>
      </c>
      <c r="C14">
        <v>0.17979700000000001</v>
      </c>
      <c r="D14">
        <v>4.6527399999999997</v>
      </c>
      <c r="E14">
        <v>-7.67E-4</v>
      </c>
      <c r="F14">
        <v>-1.426E-3</v>
      </c>
      <c r="G14">
        <v>-1.0900000000000001E-4</v>
      </c>
      <c r="H14">
        <v>-8.1089999999999999E-3</v>
      </c>
      <c r="I14">
        <v>-1.4056000000000001E-2</v>
      </c>
      <c r="J14">
        <v>-2.1619999999999999E-3</v>
      </c>
      <c r="K14">
        <v>-1.377E-3</v>
      </c>
      <c r="L14">
        <v>-2.6549999999999998E-3</v>
      </c>
      <c r="M14">
        <v>-1E-4</v>
      </c>
      <c r="N14" s="1">
        <f t="shared" si="2"/>
        <v>5.8921630308084723</v>
      </c>
      <c r="O14" s="2">
        <f t="shared" si="0"/>
        <v>0.43844157997668759</v>
      </c>
      <c r="P14" s="2">
        <f t="shared" si="0"/>
        <v>11.345877166030208</v>
      </c>
      <c r="Q14" s="2">
        <f t="shared" si="3"/>
        <v>-0.18703576357899152</v>
      </c>
      <c r="R14" s="2">
        <f t="shared" si="1"/>
        <v>-0.34773533098258397</v>
      </c>
      <c r="S14" s="2">
        <f t="shared" si="1"/>
        <v>-2.65800498436898E-2</v>
      </c>
      <c r="T14" s="2">
        <f t="shared" si="1"/>
        <v>-1.9774093961695465</v>
      </c>
      <c r="U14" s="2">
        <f t="shared" si="1"/>
        <v>-3.4276071614945307</v>
      </c>
      <c r="V14" s="2">
        <f t="shared" si="1"/>
        <v>-0.52721163084456268</v>
      </c>
      <c r="W14" s="2">
        <f t="shared" si="1"/>
        <v>-0.33578650123633808</v>
      </c>
      <c r="X14" s="2">
        <f t="shared" si="1"/>
        <v>-0.64743148931189365</v>
      </c>
      <c r="Y14" s="3">
        <f t="shared" si="1"/>
        <v>-2.4385366829073211E-2</v>
      </c>
    </row>
    <row r="15" spans="1:25">
      <c r="A15">
        <f t="shared" si="4"/>
        <v>10</v>
      </c>
      <c r="B15">
        <v>2.3475899999999998</v>
      </c>
      <c r="C15">
        <v>0.11494</v>
      </c>
      <c r="D15">
        <v>4.5802300000000002</v>
      </c>
      <c r="E15">
        <v>-7.9799999999999999E-4</v>
      </c>
      <c r="F15">
        <v>-1.4840000000000001E-3</v>
      </c>
      <c r="G15">
        <v>-1.12E-4</v>
      </c>
      <c r="H15">
        <v>-7.646E-3</v>
      </c>
      <c r="I15">
        <v>-1.3394E-2</v>
      </c>
      <c r="J15">
        <v>-1.8979999999999999E-3</v>
      </c>
      <c r="K15">
        <v>-1.2849999999999999E-3</v>
      </c>
      <c r="L15">
        <v>-2.552E-3</v>
      </c>
      <c r="M15">
        <v>-1.8E-5</v>
      </c>
      <c r="N15" s="1">
        <f t="shared" si="2"/>
        <v>5.7246843314263973</v>
      </c>
      <c r="O15" s="2">
        <f t="shared" si="0"/>
        <v>0.28028540633336746</v>
      </c>
      <c r="P15" s="2">
        <f t="shared" si="0"/>
        <v>11.169058871152599</v>
      </c>
      <c r="Q15" s="2">
        <f t="shared" si="3"/>
        <v>-0.1945952272960042</v>
      </c>
      <c r="R15" s="2">
        <f t="shared" si="1"/>
        <v>-0.36187884374344642</v>
      </c>
      <c r="S15" s="2">
        <f t="shared" si="1"/>
        <v>-2.7311610848561995E-2</v>
      </c>
      <c r="T15" s="2">
        <f t="shared" si="1"/>
        <v>-1.8645051477509376</v>
      </c>
      <c r="U15" s="2">
        <f t="shared" si="1"/>
        <v>-3.2661760330860656</v>
      </c>
      <c r="V15" s="2">
        <f t="shared" si="1"/>
        <v>-0.46283426241580949</v>
      </c>
      <c r="W15" s="2">
        <f t="shared" si="1"/>
        <v>-0.31335196375359076</v>
      </c>
      <c r="X15" s="2">
        <f t="shared" si="1"/>
        <v>-0.62231456147794828</v>
      </c>
      <c r="Y15" s="3">
        <f t="shared" si="1"/>
        <v>-4.389366029233178E-3</v>
      </c>
    </row>
    <row r="16" spans="1:25">
      <c r="A16">
        <f t="shared" si="4"/>
        <v>11</v>
      </c>
      <c r="B16">
        <v>2.0766900000000001</v>
      </c>
      <c r="C16">
        <v>-7.9155000000000003E-2</v>
      </c>
      <c r="D16">
        <v>4.2325400000000002</v>
      </c>
      <c r="E16">
        <v>-8.3900000000000001E-4</v>
      </c>
      <c r="F16">
        <v>-1.5499999999999999E-3</v>
      </c>
      <c r="G16">
        <v>-1.2899999999999999E-4</v>
      </c>
      <c r="H16">
        <v>-7.1110000000000001E-3</v>
      </c>
      <c r="I16">
        <v>-1.2638E-2</v>
      </c>
      <c r="J16">
        <v>-1.5839999999999999E-3</v>
      </c>
      <c r="K16">
        <v>-1.217E-3</v>
      </c>
      <c r="L16">
        <v>-2.4580000000000001E-3</v>
      </c>
      <c r="M16">
        <v>2.4000000000000001E-5</v>
      </c>
      <c r="N16" s="1">
        <f t="shared" si="2"/>
        <v>5.0640847440268049</v>
      </c>
      <c r="O16" s="2">
        <f t="shared" si="0"/>
        <v>-0.193022371135529</v>
      </c>
      <c r="P16" s="2">
        <f t="shared" si="0"/>
        <v>10.321204051872552</v>
      </c>
      <c r="Q16" s="2">
        <f t="shared" si="3"/>
        <v>-0.20459322769592422</v>
      </c>
      <c r="R16" s="2">
        <f t="shared" si="1"/>
        <v>-0.37797318585063472</v>
      </c>
      <c r="S16" s="2">
        <f t="shared" si="1"/>
        <v>-3.1457123209504438E-2</v>
      </c>
      <c r="T16" s="2">
        <f t="shared" si="1"/>
        <v>-1.7340434352153962</v>
      </c>
      <c r="U16" s="2">
        <f t="shared" si="1"/>
        <v>-3.0818226598582723</v>
      </c>
      <c r="V16" s="2">
        <f t="shared" si="1"/>
        <v>-0.38626421057251958</v>
      </c>
      <c r="W16" s="2">
        <f t="shared" si="1"/>
        <v>-0.29676991430982097</v>
      </c>
      <c r="X16" s="2">
        <f t="shared" si="1"/>
        <v>-0.59939231665861958</v>
      </c>
      <c r="Y16" s="3">
        <f t="shared" si="1"/>
        <v>5.8524880389775706E-3</v>
      </c>
    </row>
    <row r="17" spans="1:25">
      <c r="A17">
        <f t="shared" si="4"/>
        <v>12</v>
      </c>
      <c r="B17">
        <v>1.83501</v>
      </c>
      <c r="C17">
        <v>-0.26481199999999999</v>
      </c>
      <c r="D17">
        <v>3.9348299999999998</v>
      </c>
      <c r="E17">
        <v>-8.8400000000000002E-4</v>
      </c>
      <c r="F17">
        <v>-1.6280000000000001E-3</v>
      </c>
      <c r="G17">
        <v>-1.3899999999999999E-4</v>
      </c>
      <c r="H17">
        <v>-6.6059999999999999E-3</v>
      </c>
      <c r="I17">
        <v>-1.1939999999999999E-2</v>
      </c>
      <c r="J17">
        <v>-1.273E-3</v>
      </c>
      <c r="K17">
        <v>-1.1820000000000001E-3</v>
      </c>
      <c r="L17">
        <v>-2.4139999999999999E-3</v>
      </c>
      <c r="M17" s="13">
        <v>5.0000000000000002E-5</v>
      </c>
      <c r="N17" s="1">
        <f t="shared" si="2"/>
        <v>4.474739198501763</v>
      </c>
      <c r="O17" s="2">
        <f t="shared" si="0"/>
        <v>-0.64575377607405349</v>
      </c>
      <c r="P17" s="2">
        <f t="shared" si="0"/>
        <v>9.5952272960042126</v>
      </c>
      <c r="Q17" s="2">
        <f t="shared" si="3"/>
        <v>-0.21556664276900719</v>
      </c>
      <c r="R17" s="2">
        <f t="shared" si="1"/>
        <v>-0.39699377197731184</v>
      </c>
      <c r="S17" s="2">
        <f t="shared" si="1"/>
        <v>-3.3895659892411757E-2</v>
      </c>
      <c r="T17" s="2">
        <f t="shared" si="1"/>
        <v>-1.610897332728576</v>
      </c>
      <c r="U17" s="2">
        <f t="shared" si="1"/>
        <v>-2.911612799391341</v>
      </c>
      <c r="V17" s="2">
        <f t="shared" si="1"/>
        <v>-0.31042571973410193</v>
      </c>
      <c r="W17" s="2">
        <f t="shared" si="1"/>
        <v>-0.28823503591964539</v>
      </c>
      <c r="X17" s="2">
        <f t="shared" si="1"/>
        <v>-0.58866275525382727</v>
      </c>
      <c r="Y17" s="3">
        <f t="shared" si="1"/>
        <v>1.2192683414536606E-2</v>
      </c>
    </row>
    <row r="18" spans="1:25">
      <c r="A18">
        <f t="shared" si="4"/>
        <v>13</v>
      </c>
      <c r="B18">
        <v>1.65778</v>
      </c>
      <c r="C18">
        <v>-0.40065200000000001</v>
      </c>
      <c r="D18">
        <v>3.7162199999999999</v>
      </c>
      <c r="E18">
        <v>-9.1200000000000005E-4</v>
      </c>
      <c r="F18">
        <v>-1.6900000000000001E-3</v>
      </c>
      <c r="G18">
        <v>-1.3300000000000001E-4</v>
      </c>
      <c r="H18">
        <v>-6.1130000000000004E-3</v>
      </c>
      <c r="I18">
        <v>-1.1285999999999999E-2</v>
      </c>
      <c r="J18">
        <v>-9.41E-4</v>
      </c>
      <c r="K18">
        <v>-1.1410000000000001E-3</v>
      </c>
      <c r="L18">
        <v>-2.366E-3</v>
      </c>
      <c r="M18">
        <v>8.5000000000000006E-5</v>
      </c>
      <c r="N18" s="1">
        <f t="shared" si="2"/>
        <v>4.0425573421900989</v>
      </c>
      <c r="O18" s="2">
        <f t="shared" si="0"/>
        <v>-0.977004599080184</v>
      </c>
      <c r="P18" s="2">
        <f t="shared" si="0"/>
        <v>9.0621387917538438</v>
      </c>
      <c r="Q18" s="2">
        <f t="shared" si="3"/>
        <v>-0.22239454548114768</v>
      </c>
      <c r="R18" s="2">
        <f t="shared" si="1"/>
        <v>-0.41211269941133727</v>
      </c>
      <c r="S18" s="2">
        <f t="shared" si="1"/>
        <v>-3.2432537882667374E-2</v>
      </c>
      <c r="T18" s="2">
        <f t="shared" si="1"/>
        <v>-1.4906774742612454</v>
      </c>
      <c r="U18" s="2">
        <f t="shared" si="1"/>
        <v>-2.7521325003292021</v>
      </c>
      <c r="V18" s="2">
        <f t="shared" si="1"/>
        <v>-0.2294663018615789</v>
      </c>
      <c r="W18" s="2">
        <f t="shared" si="1"/>
        <v>-0.27823703551972534</v>
      </c>
      <c r="X18" s="2">
        <f t="shared" si="1"/>
        <v>-0.5769577791758721</v>
      </c>
      <c r="Y18" s="3">
        <f t="shared" si="1"/>
        <v>2.0727561804712229E-2</v>
      </c>
    </row>
    <row r="19" spans="1:25">
      <c r="A19">
        <f t="shared" si="4"/>
        <v>14</v>
      </c>
      <c r="B19">
        <v>1.55844</v>
      </c>
      <c r="C19">
        <v>-0.46877000000000002</v>
      </c>
      <c r="D19">
        <v>3.5856599999999998</v>
      </c>
      <c r="E19">
        <v>-9.3000000000000005E-4</v>
      </c>
      <c r="F19">
        <v>-1.737E-3</v>
      </c>
      <c r="G19">
        <v>-1.2300000000000001E-4</v>
      </c>
      <c r="H19">
        <v>-5.6179999999999997E-3</v>
      </c>
      <c r="I19">
        <v>-1.0659E-2</v>
      </c>
      <c r="J19">
        <v>-5.7700000000000004E-4</v>
      </c>
      <c r="K19">
        <v>-1.088E-3</v>
      </c>
      <c r="L19">
        <v>-2.3029999999999999E-3</v>
      </c>
      <c r="M19">
        <v>1.27E-4</v>
      </c>
      <c r="N19" s="1">
        <f t="shared" si="2"/>
        <v>3.8003131081100854</v>
      </c>
      <c r="O19" s="2">
        <f t="shared" si="0"/>
        <v>-1.1431128408464648</v>
      </c>
      <c r="P19" s="2">
        <f t="shared" si="0"/>
        <v>8.7437634424334636</v>
      </c>
      <c r="Q19" s="2">
        <f t="shared" si="3"/>
        <v>-0.22678391151038085</v>
      </c>
      <c r="R19" s="2">
        <f t="shared" si="1"/>
        <v>-0.42357382182100162</v>
      </c>
      <c r="S19" s="2">
        <f t="shared" si="1"/>
        <v>-2.9994001199760048E-2</v>
      </c>
      <c r="T19" s="2">
        <f t="shared" si="1"/>
        <v>-1.3699699084573329</v>
      </c>
      <c r="U19" s="2">
        <f t="shared" si="1"/>
        <v>-2.5992362503109137</v>
      </c>
      <c r="V19" s="2">
        <f t="shared" si="1"/>
        <v>-0.14070356660375241</v>
      </c>
      <c r="W19" s="2">
        <f t="shared" si="1"/>
        <v>-0.26531279110031653</v>
      </c>
      <c r="X19" s="2">
        <f t="shared" si="1"/>
        <v>-0.56159499807355606</v>
      </c>
      <c r="Y19" s="3">
        <f t="shared" si="1"/>
        <v>3.0969415872922974E-2</v>
      </c>
    </row>
    <row r="20" spans="1:25">
      <c r="A20">
        <f t="shared" si="4"/>
        <v>15</v>
      </c>
      <c r="B20">
        <v>1.4501299999999999</v>
      </c>
      <c r="C20">
        <v>-0.52869299999999997</v>
      </c>
      <c r="D20">
        <v>3.4289499999999999</v>
      </c>
      <c r="E20">
        <v>-9.5100000000000002E-4</v>
      </c>
      <c r="F20">
        <v>-1.784E-3</v>
      </c>
      <c r="G20">
        <v>-1.17E-4</v>
      </c>
      <c r="H20">
        <v>-5.1520000000000003E-3</v>
      </c>
      <c r="I20">
        <v>-1.0074E-2</v>
      </c>
      <c r="J20">
        <v>-2.3000000000000001E-4</v>
      </c>
      <c r="K20">
        <v>-1.042E-3</v>
      </c>
      <c r="L20">
        <v>-2.2390000000000001E-3</v>
      </c>
      <c r="M20">
        <v>1.56E-4</v>
      </c>
      <c r="N20" s="1">
        <f t="shared" si="2"/>
        <v>3.5361951999843932</v>
      </c>
      <c r="O20" s="2">
        <f t="shared" si="0"/>
        <v>-1.2892372744963201</v>
      </c>
      <c r="P20" s="2">
        <f t="shared" si="0"/>
        <v>8.3616203588550579</v>
      </c>
      <c r="Q20" s="2">
        <f t="shared" si="3"/>
        <v>-0.23190483854448624</v>
      </c>
      <c r="R20" s="2">
        <f t="shared" si="1"/>
        <v>-0.43503494423066608</v>
      </c>
      <c r="S20" s="2">
        <f t="shared" si="1"/>
        <v>-2.8530879190015655E-2</v>
      </c>
      <c r="T20" s="2">
        <f t="shared" si="1"/>
        <v>-1.2563340990338516</v>
      </c>
      <c r="U20" s="2">
        <f t="shared" si="1"/>
        <v>-2.4565818543608353</v>
      </c>
      <c r="V20" s="2">
        <f t="shared" si="1"/>
        <v>-5.608634370686838E-2</v>
      </c>
      <c r="W20" s="2">
        <f t="shared" si="1"/>
        <v>-0.25409552235894284</v>
      </c>
      <c r="X20" s="2">
        <f t="shared" si="1"/>
        <v>-0.5459883633029492</v>
      </c>
      <c r="Y20" s="3">
        <f t="shared" si="1"/>
        <v>3.8041172253354204E-2</v>
      </c>
    </row>
    <row r="21" spans="1:25">
      <c r="A21">
        <f t="shared" si="4"/>
        <v>16</v>
      </c>
      <c r="B21">
        <v>1.33586</v>
      </c>
      <c r="C21">
        <v>-0.58479899999999996</v>
      </c>
      <c r="D21">
        <v>3.2565200000000001</v>
      </c>
      <c r="E21">
        <v>-9.7400000000000004E-4</v>
      </c>
      <c r="F21">
        <v>-1.835E-3</v>
      </c>
      <c r="G21">
        <v>-1.13E-4</v>
      </c>
      <c r="H21">
        <v>-4.7450000000000001E-3</v>
      </c>
      <c r="I21">
        <v>-9.5589999999999998E-3</v>
      </c>
      <c r="J21">
        <v>6.9999999999999994E-5</v>
      </c>
      <c r="K21">
        <v>-1.0089999999999999E-3</v>
      </c>
      <c r="L21">
        <v>-2.1909999999999998E-3</v>
      </c>
      <c r="M21">
        <v>1.73E-4</v>
      </c>
      <c r="N21" s="1">
        <f t="shared" si="2"/>
        <v>3.2575436132285738</v>
      </c>
      <c r="O21" s="2">
        <f t="shared" si="2"/>
        <v>-1.4260538136275183</v>
      </c>
      <c r="P21" s="2">
        <f t="shared" si="2"/>
        <v>7.9411434786213491</v>
      </c>
      <c r="Q21" s="2">
        <f t="shared" si="3"/>
        <v>-0.23751347291517305</v>
      </c>
      <c r="R21" s="2">
        <f t="shared" si="3"/>
        <v>-0.4474714813134934</v>
      </c>
      <c r="S21" s="2">
        <f t="shared" si="3"/>
        <v>-2.7555464516852726E-2</v>
      </c>
      <c r="T21" s="2">
        <f t="shared" si="3"/>
        <v>-1.157085656039524</v>
      </c>
      <c r="U21" s="2">
        <f t="shared" si="3"/>
        <v>-2.330997215191108</v>
      </c>
      <c r="V21" s="2">
        <f t="shared" si="3"/>
        <v>1.7069756780351244E-2</v>
      </c>
      <c r="W21" s="2">
        <f t="shared" si="3"/>
        <v>-0.24604835130534866</v>
      </c>
      <c r="X21" s="2">
        <f t="shared" si="3"/>
        <v>-0.53428338722499402</v>
      </c>
      <c r="Y21" s="3">
        <f t="shared" si="3"/>
        <v>4.218668461429665E-2</v>
      </c>
    </row>
    <row r="22" spans="1:25">
      <c r="A22">
        <f t="shared" si="4"/>
        <v>17</v>
      </c>
      <c r="B22">
        <v>1.2330000000000001</v>
      </c>
      <c r="C22">
        <v>-0.62802599999999997</v>
      </c>
      <c r="D22">
        <v>3.09402</v>
      </c>
      <c r="E22">
        <v>-9.9200000000000004E-4</v>
      </c>
      <c r="F22">
        <v>-1.8799999999999999E-3</v>
      </c>
      <c r="G22">
        <v>-1.03E-4</v>
      </c>
      <c r="H22">
        <v>-4.3880000000000004E-3</v>
      </c>
      <c r="I22">
        <v>-9.1050000000000002E-3</v>
      </c>
      <c r="J22">
        <v>3.2899999999999997E-4</v>
      </c>
      <c r="K22">
        <v>-9.7799999999999992E-4</v>
      </c>
      <c r="L22">
        <v>-2.1440000000000001E-3</v>
      </c>
      <c r="M22">
        <v>1.8900000000000001E-4</v>
      </c>
      <c r="N22" s="1">
        <f t="shared" si="2"/>
        <v>3.0067157300247271</v>
      </c>
      <c r="O22" s="2">
        <f t="shared" si="2"/>
        <v>-1.5314644388195531</v>
      </c>
      <c r="P22" s="2">
        <f t="shared" si="2"/>
        <v>7.5448812676489094</v>
      </c>
      <c r="Q22" s="2">
        <f t="shared" si="3"/>
        <v>-0.24190283894440626</v>
      </c>
      <c r="R22" s="2">
        <f t="shared" si="3"/>
        <v>-0.45844489638657632</v>
      </c>
      <c r="S22" s="2">
        <f t="shared" si="3"/>
        <v>-2.5116927833945406E-2</v>
      </c>
      <c r="T22" s="2">
        <f t="shared" si="3"/>
        <v>-1.0700298964597326</v>
      </c>
      <c r="U22" s="2">
        <f t="shared" si="3"/>
        <v>-2.2202876497871156</v>
      </c>
      <c r="V22" s="2">
        <f t="shared" si="3"/>
        <v>8.0227856867650854E-2</v>
      </c>
      <c r="W22" s="2">
        <f t="shared" si="3"/>
        <v>-0.23848888758833597</v>
      </c>
      <c r="X22" s="2">
        <f t="shared" si="3"/>
        <v>-0.52282226481532967</v>
      </c>
      <c r="Y22" s="3">
        <f t="shared" si="3"/>
        <v>4.6088343306948366E-2</v>
      </c>
    </row>
    <row r="23" spans="1:25">
      <c r="A23">
        <f t="shared" si="4"/>
        <v>18</v>
      </c>
      <c r="B23">
        <v>1.1566099999999999</v>
      </c>
      <c r="C23">
        <v>-0.65113799999999999</v>
      </c>
      <c r="D23">
        <v>2.96435</v>
      </c>
      <c r="E23">
        <v>-1.005E-3</v>
      </c>
      <c r="F23">
        <v>-1.9189999999999999E-3</v>
      </c>
      <c r="G23">
        <v>-9.1000000000000003E-5</v>
      </c>
      <c r="H23">
        <v>-4.0699999999999998E-3</v>
      </c>
      <c r="I23">
        <v>-8.6929999999999993E-3</v>
      </c>
      <c r="J23">
        <v>5.5400000000000002E-4</v>
      </c>
      <c r="K23">
        <v>-9.4300000000000004E-4</v>
      </c>
      <c r="L23">
        <v>-2.0939999999999999E-3</v>
      </c>
      <c r="M23">
        <v>2.0699999999999999E-4</v>
      </c>
      <c r="N23" s="1">
        <f t="shared" si="2"/>
        <v>2.8204359128174361</v>
      </c>
      <c r="O23" s="2">
        <f t="shared" si="2"/>
        <v>-1.5878238986349071</v>
      </c>
      <c r="P23" s="2">
        <f t="shared" si="2"/>
        <v>7.2286762159763169</v>
      </c>
      <c r="Q23" s="2">
        <f t="shared" si="3"/>
        <v>-0.24507293663218577</v>
      </c>
      <c r="R23" s="2">
        <f t="shared" si="3"/>
        <v>-0.46795518944991488</v>
      </c>
      <c r="S23" s="2">
        <f t="shared" si="3"/>
        <v>-2.2190683814456623E-2</v>
      </c>
      <c r="T23" s="2">
        <f t="shared" si="3"/>
        <v>-0.99248442994327957</v>
      </c>
      <c r="U23" s="2">
        <f t="shared" si="3"/>
        <v>-2.1198199384513341</v>
      </c>
      <c r="V23" s="2">
        <f t="shared" si="3"/>
        <v>0.1350949322330656</v>
      </c>
      <c r="W23" s="2">
        <f t="shared" si="3"/>
        <v>-0.22995400919816039</v>
      </c>
      <c r="X23" s="2">
        <f t="shared" si="3"/>
        <v>-0.51062958140079306</v>
      </c>
      <c r="Y23" s="3">
        <f t="shared" si="3"/>
        <v>5.0477709336181543E-2</v>
      </c>
    </row>
    <row r="24" spans="1:25">
      <c r="A24">
        <f t="shared" si="4"/>
        <v>19</v>
      </c>
      <c r="B24">
        <v>1.0905</v>
      </c>
      <c r="C24">
        <v>-0.66544300000000001</v>
      </c>
      <c r="D24">
        <v>2.8464499999999999</v>
      </c>
      <c r="E24">
        <v>-1.018E-3</v>
      </c>
      <c r="F24">
        <v>-1.9550000000000001E-3</v>
      </c>
      <c r="G24">
        <v>-8.1000000000000004E-5</v>
      </c>
      <c r="H24">
        <v>-3.79E-3</v>
      </c>
      <c r="I24">
        <v>-8.3199999999999993E-3</v>
      </c>
      <c r="J24">
        <v>7.3999999999999999E-4</v>
      </c>
      <c r="K24">
        <v>-9.1100000000000003E-4</v>
      </c>
      <c r="L24">
        <v>-2.0449999999999999E-3</v>
      </c>
      <c r="M24">
        <v>2.22E-4</v>
      </c>
      <c r="N24" s="1">
        <f t="shared" si="2"/>
        <v>2.6592242527104335</v>
      </c>
      <c r="O24" s="2">
        <f t="shared" si="2"/>
        <v>-1.6227071658838963</v>
      </c>
      <c r="P24" s="2">
        <f t="shared" si="2"/>
        <v>6.9411727410615436</v>
      </c>
      <c r="Q24" s="2">
        <f t="shared" si="3"/>
        <v>-0.24824303431996528</v>
      </c>
      <c r="R24" s="2">
        <f t="shared" si="3"/>
        <v>-0.47673392150838129</v>
      </c>
      <c r="S24" s="2">
        <f t="shared" si="3"/>
        <v>-1.9752147131549297E-2</v>
      </c>
      <c r="T24" s="2">
        <f t="shared" si="3"/>
        <v>-0.92420540282187469</v>
      </c>
      <c r="U24" s="2">
        <f t="shared" si="3"/>
        <v>-2.0288625201788908</v>
      </c>
      <c r="V24" s="2">
        <f t="shared" si="3"/>
        <v>0.18045171453514175</v>
      </c>
      <c r="W24" s="2">
        <f t="shared" si="3"/>
        <v>-0.22215069181285693</v>
      </c>
      <c r="X24" s="2">
        <f t="shared" si="3"/>
        <v>-0.49868075165454712</v>
      </c>
      <c r="Y24" s="3">
        <f t="shared" si="3"/>
        <v>5.4135514360542529E-2</v>
      </c>
    </row>
    <row r="25" spans="1:25">
      <c r="A25">
        <f t="shared" si="4"/>
        <v>20</v>
      </c>
      <c r="B25">
        <v>1.0261199999999999</v>
      </c>
      <c r="C25">
        <v>-0.67812600000000001</v>
      </c>
      <c r="D25">
        <v>2.7303600000000001</v>
      </c>
      <c r="E25">
        <v>-1.0319999999999999E-3</v>
      </c>
      <c r="F25">
        <v>-1.9919999999999998E-3</v>
      </c>
      <c r="G25">
        <v>-7.2000000000000002E-5</v>
      </c>
      <c r="H25">
        <v>-3.5530000000000002E-3</v>
      </c>
      <c r="I25">
        <v>-7.9909999999999998E-3</v>
      </c>
      <c r="J25">
        <v>8.8500000000000004E-4</v>
      </c>
      <c r="K25">
        <v>-8.8500000000000004E-4</v>
      </c>
      <c r="L25">
        <v>-2.0019999999999999E-3</v>
      </c>
      <c r="M25">
        <v>2.31E-4</v>
      </c>
      <c r="N25" s="1">
        <f t="shared" si="2"/>
        <v>2.50223126106486</v>
      </c>
      <c r="O25" s="2">
        <f t="shared" si="2"/>
        <v>-1.6536351266332099</v>
      </c>
      <c r="P25" s="2">
        <f t="shared" si="2"/>
        <v>6.6580830175428334</v>
      </c>
      <c r="Q25" s="2">
        <f t="shared" si="3"/>
        <v>-0.25165698567603551</v>
      </c>
      <c r="R25" s="2">
        <f t="shared" si="3"/>
        <v>-0.4857565072351383</v>
      </c>
      <c r="S25" s="2">
        <f t="shared" si="3"/>
        <v>-1.7557464116932712E-2</v>
      </c>
      <c r="T25" s="2">
        <f t="shared" si="3"/>
        <v>-0.86641208343697118</v>
      </c>
      <c r="U25" s="2">
        <f t="shared" si="3"/>
        <v>-1.9486346633112404</v>
      </c>
      <c r="V25" s="2">
        <f t="shared" si="3"/>
        <v>0.21581049643729794</v>
      </c>
      <c r="W25" s="2">
        <f t="shared" si="3"/>
        <v>-0.21581049643729794</v>
      </c>
      <c r="X25" s="2">
        <f t="shared" si="3"/>
        <v>-0.48819504391804563</v>
      </c>
      <c r="Y25" s="3">
        <f t="shared" si="3"/>
        <v>5.6330197375159111E-2</v>
      </c>
    </row>
    <row r="26" spans="1:25">
      <c r="A26">
        <f t="shared" si="4"/>
        <v>21</v>
      </c>
      <c r="B26">
        <v>0.96505399999999997</v>
      </c>
      <c r="C26">
        <v>-0.688612</v>
      </c>
      <c r="D26">
        <v>2.6187200000000002</v>
      </c>
      <c r="E26">
        <v>-1.044E-3</v>
      </c>
      <c r="F26">
        <v>-2.0270000000000002E-3</v>
      </c>
      <c r="G26">
        <v>-6.2000000000000003E-5</v>
      </c>
      <c r="H26">
        <v>-3.3530000000000001E-3</v>
      </c>
      <c r="I26">
        <v>-7.7029999999999998E-3</v>
      </c>
      <c r="J26">
        <v>9.9700000000000006E-4</v>
      </c>
      <c r="K26">
        <v>-8.61E-4</v>
      </c>
      <c r="L26">
        <v>-1.9620000000000002E-3</v>
      </c>
      <c r="M26">
        <v>2.4000000000000001E-4</v>
      </c>
      <c r="N26" s="1">
        <f t="shared" si="2"/>
        <v>2.3533195799864415</v>
      </c>
      <c r="O26" s="2">
        <f t="shared" si="2"/>
        <v>-1.6792056222901761</v>
      </c>
      <c r="P26" s="2">
        <f t="shared" si="2"/>
        <v>6.3858447822630602</v>
      </c>
      <c r="Q26" s="2">
        <f t="shared" si="3"/>
        <v>-0.25458322969552433</v>
      </c>
      <c r="R26" s="2">
        <f t="shared" si="3"/>
        <v>-0.49429138562531399</v>
      </c>
      <c r="S26" s="2">
        <f t="shared" si="3"/>
        <v>-1.5118927434025391E-2</v>
      </c>
      <c r="T26" s="2">
        <f t="shared" si="3"/>
        <v>-0.81764134977882463</v>
      </c>
      <c r="U26" s="2">
        <f t="shared" si="3"/>
        <v>-1.8784048068435093</v>
      </c>
      <c r="V26" s="2">
        <f t="shared" si="3"/>
        <v>0.24312210728585992</v>
      </c>
      <c r="W26" s="2">
        <f t="shared" si="3"/>
        <v>-0.20995800839832032</v>
      </c>
      <c r="X26" s="2">
        <f t="shared" si="3"/>
        <v>-0.47844089718641641</v>
      </c>
      <c r="Y26" s="3">
        <f t="shared" si="3"/>
        <v>5.8524880389775706E-2</v>
      </c>
    </row>
    <row r="27" spans="1:25">
      <c r="A27">
        <f t="shared" si="4"/>
        <v>22</v>
      </c>
      <c r="B27">
        <v>0.91219099999999997</v>
      </c>
      <c r="C27">
        <v>-0.69506199999999996</v>
      </c>
      <c r="D27">
        <v>2.5194399999999999</v>
      </c>
      <c r="E27">
        <v>-1.054E-3</v>
      </c>
      <c r="F27">
        <v>-2.0579999999999999E-3</v>
      </c>
      <c r="G27">
        <v>-5.1E-5</v>
      </c>
      <c r="H27">
        <v>-3.1809999999999998E-3</v>
      </c>
      <c r="I27">
        <v>-7.4479999999999998E-3</v>
      </c>
      <c r="J27">
        <v>1.0859999999999999E-3</v>
      </c>
      <c r="K27">
        <v>-8.3699999999999996E-4</v>
      </c>
      <c r="L27">
        <v>-1.9239999999999999E-3</v>
      </c>
      <c r="M27">
        <v>2.4899999999999998E-4</v>
      </c>
      <c r="N27" s="1">
        <f t="shared" si="2"/>
        <v>2.2244112153179119</v>
      </c>
      <c r="O27" s="2">
        <f t="shared" si="2"/>
        <v>-1.6949341838949281</v>
      </c>
      <c r="P27" s="2">
        <f t="shared" si="2"/>
        <v>6.1437468603840202</v>
      </c>
      <c r="Q27" s="2">
        <f t="shared" si="3"/>
        <v>-0.25702176637843166</v>
      </c>
      <c r="R27" s="2">
        <f t="shared" si="3"/>
        <v>-0.5018508493423266</v>
      </c>
      <c r="S27" s="2">
        <f t="shared" si="3"/>
        <v>-1.2436537082827338E-2</v>
      </c>
      <c r="T27" s="2">
        <f t="shared" si="3"/>
        <v>-0.77569851883281882</v>
      </c>
      <c r="U27" s="2">
        <f t="shared" si="3"/>
        <v>-1.8162221214293728</v>
      </c>
      <c r="V27" s="2">
        <f t="shared" si="3"/>
        <v>0.26482508376373504</v>
      </c>
      <c r="W27" s="2">
        <f t="shared" si="3"/>
        <v>-0.20410552035934276</v>
      </c>
      <c r="X27" s="2">
        <f t="shared" si="3"/>
        <v>-0.46917445779136852</v>
      </c>
      <c r="Y27" s="3">
        <f t="shared" si="3"/>
        <v>6.0719563404392288E-2</v>
      </c>
    </row>
    <row r="28" spans="1:25">
      <c r="A28">
        <f t="shared" si="4"/>
        <v>23</v>
      </c>
      <c r="B28">
        <v>0.86521999999999999</v>
      </c>
      <c r="C28">
        <v>-0.70002600000000004</v>
      </c>
      <c r="D28">
        <v>2.4304700000000001</v>
      </c>
      <c r="E28">
        <v>-1.0640000000000001E-3</v>
      </c>
      <c r="F28">
        <v>-2.0869999999999999E-3</v>
      </c>
      <c r="G28">
        <v>-4.0000000000000003E-5</v>
      </c>
      <c r="H28">
        <v>-3.032E-3</v>
      </c>
      <c r="I28">
        <v>-7.221E-3</v>
      </c>
      <c r="J28">
        <v>1.157E-3</v>
      </c>
      <c r="K28">
        <v>-8.1499999999999997E-4</v>
      </c>
      <c r="L28">
        <v>-1.887E-3</v>
      </c>
      <c r="M28">
        <v>2.5799999999999998E-4</v>
      </c>
      <c r="N28" s="1">
        <f t="shared" si="2"/>
        <v>2.1098707087850723</v>
      </c>
      <c r="O28" s="2">
        <f t="shared" si="2"/>
        <v>-1.7070390799888804</v>
      </c>
      <c r="P28" s="2">
        <f t="shared" si="2"/>
        <v>5.9267902517057562</v>
      </c>
      <c r="Q28" s="2">
        <f t="shared" si="3"/>
        <v>-0.25946030306133899</v>
      </c>
      <c r="R28" s="2">
        <f t="shared" si="3"/>
        <v>-0.50892260572275783</v>
      </c>
      <c r="S28" s="2">
        <f t="shared" si="3"/>
        <v>-9.7541467316292832E-3</v>
      </c>
      <c r="T28" s="2">
        <f t="shared" si="3"/>
        <v>-0.73936432225749982</v>
      </c>
      <c r="U28" s="2">
        <f t="shared" si="3"/>
        <v>-1.7608673387273763</v>
      </c>
      <c r="V28" s="2">
        <f t="shared" si="3"/>
        <v>0.28213869421237703</v>
      </c>
      <c r="W28" s="2">
        <f t="shared" si="3"/>
        <v>-0.19874073965694666</v>
      </c>
      <c r="X28" s="2">
        <f t="shared" si="3"/>
        <v>-0.4601518720646115</v>
      </c>
      <c r="Y28" s="3">
        <f t="shared" si="3"/>
        <v>6.2914246419008876E-2</v>
      </c>
    </row>
    <row r="29" spans="1:25">
      <c r="A29">
        <f t="shared" si="4"/>
        <v>24</v>
      </c>
      <c r="B29">
        <v>0.82085900000000001</v>
      </c>
      <c r="C29">
        <v>-0.70624900000000002</v>
      </c>
      <c r="D29">
        <v>2.3479700000000001</v>
      </c>
      <c r="E29">
        <v>-1.073E-3</v>
      </c>
      <c r="F29">
        <v>-2.1150000000000001E-3</v>
      </c>
      <c r="G29">
        <v>-3.0000000000000001E-5</v>
      </c>
      <c r="H29">
        <v>-2.905E-3</v>
      </c>
      <c r="I29">
        <v>-7.0219999999999996E-3</v>
      </c>
      <c r="J29">
        <v>1.212E-3</v>
      </c>
      <c r="K29">
        <v>-7.9500000000000003E-4</v>
      </c>
      <c r="L29">
        <v>-1.854E-3</v>
      </c>
      <c r="M29">
        <v>2.6499999999999999E-4</v>
      </c>
      <c r="N29" s="1">
        <f t="shared" si="2"/>
        <v>2.0016947829946208</v>
      </c>
      <c r="O29" s="2">
        <f t="shared" si="2"/>
        <v>-1.7222140937666126</v>
      </c>
      <c r="P29" s="2">
        <f t="shared" si="2"/>
        <v>5.7256109753659024</v>
      </c>
      <c r="Q29" s="2">
        <f t="shared" si="3"/>
        <v>-0.2616549860759555</v>
      </c>
      <c r="R29" s="2">
        <f t="shared" si="3"/>
        <v>-0.51575050843489845</v>
      </c>
      <c r="S29" s="2">
        <f t="shared" si="3"/>
        <v>-7.3156100487219633E-3</v>
      </c>
      <c r="T29" s="2">
        <f t="shared" si="3"/>
        <v>-0.70839490638457669</v>
      </c>
      <c r="U29" s="2">
        <f t="shared" si="3"/>
        <v>-1.7123404587375206</v>
      </c>
      <c r="V29" s="2">
        <f t="shared" si="3"/>
        <v>0.29555064596836733</v>
      </c>
      <c r="W29" s="2">
        <f t="shared" si="3"/>
        <v>-0.19386366629113203</v>
      </c>
      <c r="X29" s="2">
        <f t="shared" si="3"/>
        <v>-0.45210470101101735</v>
      </c>
      <c r="Y29" s="3">
        <f t="shared" si="3"/>
        <v>6.4621222097044004E-2</v>
      </c>
    </row>
    <row r="30" spans="1:25">
      <c r="A30">
        <f t="shared" si="4"/>
        <v>25</v>
      </c>
      <c r="B30">
        <v>0.77867200000000003</v>
      </c>
      <c r="C30">
        <v>-0.71389100000000005</v>
      </c>
      <c r="D30">
        <v>2.2712400000000001</v>
      </c>
      <c r="E30">
        <v>-1.0809999999999999E-3</v>
      </c>
      <c r="F30">
        <v>-2.1419999999999998E-3</v>
      </c>
      <c r="G30">
        <v>-2.0000000000000002E-5</v>
      </c>
      <c r="H30">
        <v>-2.7959999999999999E-3</v>
      </c>
      <c r="I30">
        <v>-6.8490000000000001E-3</v>
      </c>
      <c r="J30">
        <v>1.2570000000000001E-3</v>
      </c>
      <c r="K30">
        <v>-7.76E-4</v>
      </c>
      <c r="L30">
        <v>-1.825E-3</v>
      </c>
      <c r="M30">
        <v>2.7300000000000002E-4</v>
      </c>
      <c r="N30" s="1">
        <f t="shared" si="2"/>
        <v>1.8988202359528095</v>
      </c>
      <c r="O30" s="2">
        <f t="shared" si="2"/>
        <v>-1.7408493910973903</v>
      </c>
      <c r="P30" s="2">
        <f t="shared" si="2"/>
        <v>5.5385020556864237</v>
      </c>
      <c r="Q30" s="2">
        <f t="shared" si="3"/>
        <v>-0.26360581542228134</v>
      </c>
      <c r="R30" s="2">
        <f t="shared" si="3"/>
        <v>-0.52233455747874813</v>
      </c>
      <c r="S30" s="2">
        <f t="shared" si="3"/>
        <v>-4.8770733658146416E-3</v>
      </c>
      <c r="T30" s="2">
        <f t="shared" si="3"/>
        <v>-0.6818148565408868</v>
      </c>
      <c r="U30" s="2">
        <f t="shared" si="3"/>
        <v>-1.670153774123224</v>
      </c>
      <c r="V30" s="2">
        <f t="shared" si="3"/>
        <v>0.30652406104145025</v>
      </c>
      <c r="W30" s="2">
        <f t="shared" si="3"/>
        <v>-0.1892304465936081</v>
      </c>
      <c r="X30" s="2">
        <f t="shared" si="3"/>
        <v>-0.44503294463058607</v>
      </c>
      <c r="Y30" s="3">
        <f t="shared" si="3"/>
        <v>6.6572051443369862E-2</v>
      </c>
    </row>
    <row r="31" spans="1:25">
      <c r="A31">
        <f t="shared" si="4"/>
        <v>26</v>
      </c>
      <c r="B31">
        <v>0.7399</v>
      </c>
      <c r="C31">
        <v>-0.72223499999999996</v>
      </c>
      <c r="D31">
        <v>2.2020400000000002</v>
      </c>
      <c r="E31">
        <v>-1.088E-3</v>
      </c>
      <c r="F31">
        <v>-2.1670000000000001E-3</v>
      </c>
      <c r="G31">
        <v>-1.0000000000000001E-5</v>
      </c>
      <c r="H31">
        <v>-2.7009999999999998E-3</v>
      </c>
      <c r="I31">
        <v>-6.698E-3</v>
      </c>
      <c r="J31">
        <v>1.2949999999999999E-3</v>
      </c>
      <c r="K31">
        <v>-7.5900000000000002E-4</v>
      </c>
      <c r="L31">
        <v>-1.799E-3</v>
      </c>
      <c r="M31">
        <v>2.81E-4</v>
      </c>
      <c r="N31" s="1">
        <f t="shared" si="2"/>
        <v>1.8042732916831268</v>
      </c>
      <c r="O31" s="2">
        <f t="shared" si="2"/>
        <v>-1.7611965411795689</v>
      </c>
      <c r="P31" s="2">
        <f t="shared" si="2"/>
        <v>5.3697553172292372</v>
      </c>
      <c r="Q31" s="2">
        <f t="shared" si="3"/>
        <v>-0.26531279110031653</v>
      </c>
      <c r="R31" s="2">
        <f t="shared" si="3"/>
        <v>-0.52843089918601649</v>
      </c>
      <c r="S31" s="2">
        <f t="shared" si="3"/>
        <v>-2.4385366829073208E-3</v>
      </c>
      <c r="T31" s="2">
        <f t="shared" si="3"/>
        <v>-0.65864875805326739</v>
      </c>
      <c r="U31" s="2">
        <f t="shared" si="3"/>
        <v>-1.6333318702113235</v>
      </c>
      <c r="V31" s="2">
        <f t="shared" si="3"/>
        <v>0.31579050043649809</v>
      </c>
      <c r="W31" s="2">
        <f t="shared" si="3"/>
        <v>-0.18508493423266564</v>
      </c>
      <c r="X31" s="2">
        <f t="shared" si="3"/>
        <v>-0.43869274925502705</v>
      </c>
      <c r="Y31" s="3">
        <f t="shared" si="3"/>
        <v>6.852288078969572E-2</v>
      </c>
    </row>
    <row r="32" spans="1:25">
      <c r="A32">
        <f t="shared" si="4"/>
        <v>27</v>
      </c>
      <c r="B32">
        <v>0.70428999999999997</v>
      </c>
      <c r="C32">
        <v>-0.73176099999999999</v>
      </c>
      <c r="D32">
        <v>2.1403400000000001</v>
      </c>
      <c r="E32">
        <v>-1.0950000000000001E-3</v>
      </c>
      <c r="F32">
        <v>-2.1900000000000001E-3</v>
      </c>
      <c r="G32">
        <v>3.3999999999999997E-7</v>
      </c>
      <c r="H32">
        <v>-2.617E-3</v>
      </c>
      <c r="I32">
        <v>-6.5640000000000004E-3</v>
      </c>
      <c r="J32">
        <v>1.33E-3</v>
      </c>
      <c r="K32">
        <v>-7.4200000000000004E-4</v>
      </c>
      <c r="L32">
        <v>-1.774E-3</v>
      </c>
      <c r="M32">
        <v>2.9E-4</v>
      </c>
      <c r="N32" s="1">
        <f t="shared" si="2"/>
        <v>1.717437000404797</v>
      </c>
      <c r="O32" s="2">
        <f t="shared" si="2"/>
        <v>-1.7844260416209441</v>
      </c>
      <c r="P32" s="2">
        <f t="shared" si="2"/>
        <v>5.2192976038938559</v>
      </c>
      <c r="Q32" s="2">
        <f t="shared" si="3"/>
        <v>-0.26701976677835165</v>
      </c>
      <c r="R32" s="2">
        <f t="shared" si="3"/>
        <v>-0.53403953355670331</v>
      </c>
      <c r="S32" s="2">
        <f t="shared" si="3"/>
        <v>8.2910247218848912E-5</v>
      </c>
      <c r="T32" s="2">
        <f t="shared" si="3"/>
        <v>-0.63816504991684586</v>
      </c>
      <c r="U32" s="2">
        <f t="shared" si="3"/>
        <v>-1.6006554786603657</v>
      </c>
      <c r="V32" s="2">
        <f t="shared" si="3"/>
        <v>0.32432537882667373</v>
      </c>
      <c r="W32" s="2">
        <f t="shared" si="3"/>
        <v>-0.18093942187172321</v>
      </c>
      <c r="X32" s="2">
        <f t="shared" si="3"/>
        <v>-0.43259640754775874</v>
      </c>
      <c r="Y32" s="3">
        <f t="shared" si="3"/>
        <v>7.0717563804312308E-2</v>
      </c>
    </row>
    <row r="33" spans="1:34">
      <c r="A33">
        <f t="shared" si="4"/>
        <v>28</v>
      </c>
      <c r="B33">
        <v>0.67081999999999997</v>
      </c>
      <c r="C33">
        <v>-0.74333000000000005</v>
      </c>
      <c r="D33">
        <v>2.0849700000000002</v>
      </c>
      <c r="E33">
        <v>-1.101E-3</v>
      </c>
      <c r="F33">
        <v>-2.2130000000000001E-3</v>
      </c>
      <c r="G33">
        <v>1.0000000000000001E-5</v>
      </c>
      <c r="H33">
        <v>-2.542E-3</v>
      </c>
      <c r="I33">
        <v>-6.4469999999999996E-3</v>
      </c>
      <c r="J33">
        <v>1.3630000000000001E-3</v>
      </c>
      <c r="K33">
        <v>-7.27E-4</v>
      </c>
      <c r="L33">
        <v>-1.753E-3</v>
      </c>
      <c r="M33">
        <v>2.99E-4</v>
      </c>
      <c r="N33" s="1">
        <f t="shared" si="2"/>
        <v>1.635819177627889</v>
      </c>
      <c r="O33" s="2">
        <f t="shared" si="2"/>
        <v>-1.812637472505499</v>
      </c>
      <c r="P33" s="2">
        <f t="shared" si="2"/>
        <v>5.0842758277612772</v>
      </c>
      <c r="Q33" s="2">
        <f t="shared" si="3"/>
        <v>-0.26848288878809606</v>
      </c>
      <c r="R33" s="2">
        <f t="shared" si="3"/>
        <v>-0.53964816792739023</v>
      </c>
      <c r="S33" s="2">
        <f t="shared" si="3"/>
        <v>2.4385366829073208E-3</v>
      </c>
      <c r="T33" s="2">
        <f t="shared" si="3"/>
        <v>-0.61987602479504089</v>
      </c>
      <c r="U33" s="2">
        <f t="shared" si="3"/>
        <v>-1.5721245994703497</v>
      </c>
      <c r="V33" s="2">
        <f t="shared" si="3"/>
        <v>0.33237254988026788</v>
      </c>
      <c r="W33" s="2">
        <f t="shared" si="3"/>
        <v>-0.17728161684736224</v>
      </c>
      <c r="X33" s="2">
        <f t="shared" si="3"/>
        <v>-0.42747548051365342</v>
      </c>
      <c r="Y33" s="3">
        <f t="shared" si="3"/>
        <v>7.2912246818928897E-2</v>
      </c>
    </row>
    <row r="34" spans="1:34">
      <c r="A34">
        <f t="shared" si="4"/>
        <v>29</v>
      </c>
      <c r="B34">
        <v>0.63916600000000001</v>
      </c>
      <c r="C34">
        <v>-0.75698600000000005</v>
      </c>
      <c r="D34">
        <v>2.03532</v>
      </c>
      <c r="E34">
        <v>-1.106E-3</v>
      </c>
      <c r="F34">
        <v>-2.2339999999999999E-3</v>
      </c>
      <c r="G34" s="13">
        <v>2.0999999999999999E-5</v>
      </c>
      <c r="H34">
        <v>-2.4750000000000002E-3</v>
      </c>
      <c r="I34">
        <v>-6.3429999999999997E-3</v>
      </c>
      <c r="J34">
        <v>1.3940000000000001E-3</v>
      </c>
      <c r="K34">
        <v>-7.1299999999999998E-4</v>
      </c>
      <c r="L34">
        <v>-1.7340000000000001E-3</v>
      </c>
      <c r="M34">
        <v>3.0899999999999998E-4</v>
      </c>
      <c r="N34" s="1">
        <f t="shared" si="2"/>
        <v>1.5586297374671407</v>
      </c>
      <c r="O34" s="2">
        <f t="shared" si="2"/>
        <v>-1.8459381294472814</v>
      </c>
      <c r="P34" s="2">
        <f t="shared" si="2"/>
        <v>4.9632024814549283</v>
      </c>
      <c r="Q34" s="2">
        <f t="shared" si="3"/>
        <v>-0.2697021571295497</v>
      </c>
      <c r="R34" s="2">
        <f t="shared" si="3"/>
        <v>-0.5447690949614955</v>
      </c>
      <c r="S34" s="2">
        <f t="shared" si="3"/>
        <v>5.1209270341053739E-3</v>
      </c>
      <c r="T34" s="2">
        <f t="shared" si="3"/>
        <v>-0.60353782901956199</v>
      </c>
      <c r="U34" s="2">
        <f t="shared" si="3"/>
        <v>-1.5467638179681136</v>
      </c>
      <c r="V34" s="2">
        <f t="shared" si="3"/>
        <v>0.33993201359728054</v>
      </c>
      <c r="W34" s="2">
        <f t="shared" si="3"/>
        <v>-0.17386766549129198</v>
      </c>
      <c r="X34" s="2">
        <f t="shared" si="3"/>
        <v>-0.42284226081612947</v>
      </c>
      <c r="Y34" s="3">
        <f t="shared" si="3"/>
        <v>7.5350783501836216E-2</v>
      </c>
    </row>
    <row r="35" spans="1:34">
      <c r="A35">
        <f t="shared" si="4"/>
        <v>30</v>
      </c>
      <c r="B35">
        <v>0.60963500000000004</v>
      </c>
      <c r="C35">
        <v>-0.77227199999999996</v>
      </c>
      <c r="D35">
        <v>1.9915400000000001</v>
      </c>
      <c r="E35">
        <v>-1.111E-3</v>
      </c>
      <c r="F35">
        <v>-2.2539999999999999E-3</v>
      </c>
      <c r="G35" s="13">
        <v>3.1000000000000001E-5</v>
      </c>
      <c r="H35">
        <v>-2.4130000000000002E-3</v>
      </c>
      <c r="I35">
        <v>-6.2519999999999997E-3</v>
      </c>
      <c r="J35">
        <v>1.426E-3</v>
      </c>
      <c r="K35">
        <v>-6.9999999999999999E-4</v>
      </c>
      <c r="L35">
        <v>-1.7179999999999999E-3</v>
      </c>
      <c r="M35">
        <v>3.19E-4</v>
      </c>
      <c r="N35" s="1">
        <f t="shared" si="2"/>
        <v>1.4866173106842047</v>
      </c>
      <c r="O35" s="2">
        <f t="shared" si="2"/>
        <v>-1.8832136011822025</v>
      </c>
      <c r="P35" s="2">
        <f t="shared" si="2"/>
        <v>4.8564433454772464</v>
      </c>
      <c r="Q35" s="2">
        <f t="shared" si="3"/>
        <v>-0.27092142547100334</v>
      </c>
      <c r="R35" s="2">
        <f t="shared" si="3"/>
        <v>-0.54964616832731017</v>
      </c>
      <c r="S35" s="2">
        <f t="shared" si="3"/>
        <v>7.5594637170126955E-3</v>
      </c>
      <c r="T35" s="2">
        <f t="shared" si="3"/>
        <v>-0.58841890158553656</v>
      </c>
      <c r="U35" s="2">
        <f t="shared" si="3"/>
        <v>-1.524573134153657</v>
      </c>
      <c r="V35" s="2">
        <f t="shared" si="3"/>
        <v>0.34773533098258397</v>
      </c>
      <c r="W35" s="2">
        <f t="shared" si="3"/>
        <v>-0.17069756780351245</v>
      </c>
      <c r="X35" s="2">
        <f t="shared" si="3"/>
        <v>-0.41894060212347767</v>
      </c>
      <c r="Y35" s="3">
        <f t="shared" si="3"/>
        <v>7.7789320184743535E-2</v>
      </c>
      <c r="AH35" s="13"/>
    </row>
    <row r="36" spans="1:34">
      <c r="A36">
        <f t="shared" si="4"/>
        <v>31</v>
      </c>
      <c r="B36">
        <v>0.58221999999999996</v>
      </c>
      <c r="C36">
        <v>-0.78903599999999996</v>
      </c>
      <c r="D36">
        <v>1.9534800000000001</v>
      </c>
      <c r="E36">
        <v>-1.1150000000000001E-3</v>
      </c>
      <c r="F36">
        <v>-2.2720000000000001E-3</v>
      </c>
      <c r="G36">
        <v>4.1999999999999998E-5</v>
      </c>
      <c r="H36">
        <v>-2.356E-3</v>
      </c>
      <c r="I36">
        <v>-6.1710000000000003E-3</v>
      </c>
      <c r="J36">
        <v>1.4580000000000001E-3</v>
      </c>
      <c r="K36">
        <v>-6.87E-4</v>
      </c>
      <c r="L36">
        <v>-1.704E-3</v>
      </c>
      <c r="M36">
        <v>3.3E-4</v>
      </c>
      <c r="N36" s="1">
        <f t="shared" si="2"/>
        <v>1.4197648275223003</v>
      </c>
      <c r="O36" s="2">
        <f t="shared" si="2"/>
        <v>-1.9240932301344609</v>
      </c>
      <c r="P36" s="2">
        <f t="shared" si="2"/>
        <v>4.7636326393257935</v>
      </c>
      <c r="Q36" s="2">
        <f t="shared" si="3"/>
        <v>-0.27189684014416632</v>
      </c>
      <c r="R36" s="2">
        <f t="shared" si="3"/>
        <v>-0.5540355343565434</v>
      </c>
      <c r="S36" s="2">
        <f t="shared" si="3"/>
        <v>1.0241854068210748E-2</v>
      </c>
      <c r="T36" s="2">
        <f t="shared" si="3"/>
        <v>-0.57451924249296482</v>
      </c>
      <c r="U36" s="2">
        <f t="shared" si="3"/>
        <v>-1.5048209870221076</v>
      </c>
      <c r="V36" s="2">
        <f t="shared" si="3"/>
        <v>0.3555386483678874</v>
      </c>
      <c r="W36" s="2">
        <f t="shared" si="3"/>
        <v>-0.16752747011573293</v>
      </c>
      <c r="X36" s="2">
        <f t="shared" si="3"/>
        <v>-0.41552665076740747</v>
      </c>
      <c r="Y36" s="3">
        <f t="shared" si="3"/>
        <v>8.0471710535941599E-2</v>
      </c>
      <c r="AH36" s="13"/>
    </row>
    <row r="37" spans="1:34">
      <c r="A37">
        <f t="shared" si="4"/>
        <v>32</v>
      </c>
      <c r="B37">
        <v>0.55658099999999999</v>
      </c>
      <c r="C37">
        <v>-0.80736399999999997</v>
      </c>
      <c r="D37">
        <v>1.9205300000000001</v>
      </c>
      <c r="E37">
        <v>-1.119E-3</v>
      </c>
      <c r="F37">
        <v>-2.2899999999999999E-3</v>
      </c>
      <c r="G37">
        <v>5.3000000000000001E-5</v>
      </c>
      <c r="H37">
        <v>-2.3029999999999999E-3</v>
      </c>
      <c r="I37">
        <v>-6.0990000000000003E-3</v>
      </c>
      <c r="J37">
        <v>1.4920000000000001E-3</v>
      </c>
      <c r="K37">
        <v>-6.7500000000000004E-4</v>
      </c>
      <c r="L37">
        <v>-1.6930000000000001E-3</v>
      </c>
      <c r="M37">
        <v>3.4200000000000002E-4</v>
      </c>
      <c r="N37" s="1">
        <f t="shared" si="2"/>
        <v>1.3572431855092395</v>
      </c>
      <c r="O37" s="2">
        <f t="shared" si="2"/>
        <v>-1.9687867304587863</v>
      </c>
      <c r="P37" s="2">
        <f t="shared" si="2"/>
        <v>4.6832828556239976</v>
      </c>
      <c r="Q37" s="2">
        <f t="shared" si="3"/>
        <v>-0.27287225481732924</v>
      </c>
      <c r="R37" s="2">
        <f t="shared" si="3"/>
        <v>-0.55842490038577641</v>
      </c>
      <c r="S37" s="2">
        <f t="shared" si="3"/>
        <v>1.2924244419408801E-2</v>
      </c>
      <c r="T37" s="2">
        <f t="shared" si="3"/>
        <v>-0.56159499807355606</v>
      </c>
      <c r="U37" s="2">
        <f t="shared" si="3"/>
        <v>-1.4872635229051749</v>
      </c>
      <c r="V37" s="2">
        <f t="shared" si="3"/>
        <v>0.36382967308977227</v>
      </c>
      <c r="W37" s="2">
        <f t="shared" si="3"/>
        <v>-0.16460122609624417</v>
      </c>
      <c r="X37" s="2">
        <f t="shared" si="3"/>
        <v>-0.41284426041620947</v>
      </c>
      <c r="Y37" s="3">
        <f t="shared" si="3"/>
        <v>8.3397954555430379E-2</v>
      </c>
    </row>
    <row r="38" spans="1:34">
      <c r="A38">
        <f t="shared" si="4"/>
        <v>33</v>
      </c>
      <c r="B38">
        <v>0.53252299999999997</v>
      </c>
      <c r="C38">
        <v>-0.82713099999999995</v>
      </c>
      <c r="D38">
        <v>1.89218</v>
      </c>
      <c r="E38">
        <v>-1.122E-3</v>
      </c>
      <c r="F38">
        <v>-2.307E-3</v>
      </c>
      <c r="G38">
        <v>6.3999999999999997E-5</v>
      </c>
      <c r="H38">
        <v>-2.2539999999999999E-3</v>
      </c>
      <c r="I38">
        <v>-6.0350000000000004E-3</v>
      </c>
      <c r="J38">
        <v>1.5269999999999999E-3</v>
      </c>
      <c r="K38">
        <v>-6.6500000000000001E-4</v>
      </c>
      <c r="L38">
        <v>-1.683E-3</v>
      </c>
      <c r="M38">
        <v>3.5399999999999999E-4</v>
      </c>
      <c r="N38" s="1">
        <f t="shared" si="2"/>
        <v>1.2985768699918552</v>
      </c>
      <c r="O38" s="2">
        <f t="shared" si="2"/>
        <v>-2.016989285069815</v>
      </c>
      <c r="P38" s="2">
        <f t="shared" si="2"/>
        <v>4.6141503406635742</v>
      </c>
      <c r="Q38" s="2">
        <f t="shared" si="3"/>
        <v>-0.27360381582220139</v>
      </c>
      <c r="R38" s="2">
        <f t="shared" si="3"/>
        <v>-0.56257041274671893</v>
      </c>
      <c r="S38" s="2">
        <f t="shared" si="3"/>
        <v>1.5606634770606852E-2</v>
      </c>
      <c r="T38" s="2">
        <f t="shared" si="3"/>
        <v>-0.54964616832731017</v>
      </c>
      <c r="U38" s="2">
        <f t="shared" si="3"/>
        <v>-1.4716568881345682</v>
      </c>
      <c r="V38" s="2">
        <f t="shared" si="3"/>
        <v>0.3723645514799479</v>
      </c>
      <c r="W38" s="2">
        <f t="shared" si="3"/>
        <v>-0.16216268941333686</v>
      </c>
      <c r="X38" s="2">
        <f t="shared" si="3"/>
        <v>-0.41040572373330214</v>
      </c>
      <c r="Y38" s="3">
        <f t="shared" si="3"/>
        <v>8.6324198574919159E-2</v>
      </c>
    </row>
    <row r="39" spans="1:34">
      <c r="A39">
        <f t="shared" si="4"/>
        <v>34</v>
      </c>
      <c r="B39">
        <v>0.51008299999999995</v>
      </c>
      <c r="C39">
        <v>-0.84799199999999997</v>
      </c>
      <c r="D39">
        <v>1.86816</v>
      </c>
      <c r="E39">
        <v>-1.124E-3</v>
      </c>
      <c r="F39">
        <v>-2.3240000000000001E-3</v>
      </c>
      <c r="G39">
        <v>7.4999999999999993E-5</v>
      </c>
      <c r="H39">
        <v>-2.2070000000000002E-3</v>
      </c>
      <c r="I39">
        <v>-5.9789999999999999E-3</v>
      </c>
      <c r="J39">
        <v>1.5640000000000001E-3</v>
      </c>
      <c r="K39">
        <v>-6.5499999999999998E-4</v>
      </c>
      <c r="L39">
        <v>-1.6750000000000001E-3</v>
      </c>
      <c r="M39">
        <v>3.6600000000000001E-4</v>
      </c>
      <c r="N39" s="1">
        <f t="shared" si="2"/>
        <v>1.243856106827415</v>
      </c>
      <c r="O39" s="2">
        <f t="shared" si="2"/>
        <v>-2.0678595988119448</v>
      </c>
      <c r="P39" s="2">
        <f t="shared" si="2"/>
        <v>4.5555766895401408</v>
      </c>
      <c r="Q39" s="2">
        <f t="shared" si="3"/>
        <v>-0.27409152315878288</v>
      </c>
      <c r="R39" s="2">
        <f t="shared" si="3"/>
        <v>-0.56671592510766144</v>
      </c>
      <c r="S39" s="2">
        <f t="shared" si="3"/>
        <v>1.8289025121804907E-2</v>
      </c>
      <c r="T39" s="2">
        <f t="shared" si="3"/>
        <v>-0.53818504591764571</v>
      </c>
      <c r="U39" s="2">
        <f t="shared" si="3"/>
        <v>-1.4580010827102872</v>
      </c>
      <c r="V39" s="2">
        <f t="shared" si="3"/>
        <v>0.38138713720670503</v>
      </c>
      <c r="W39" s="2">
        <f t="shared" si="3"/>
        <v>-0.15972415273042953</v>
      </c>
      <c r="X39" s="2">
        <f t="shared" si="3"/>
        <v>-0.4084548943869763</v>
      </c>
      <c r="Y39" s="3">
        <f t="shared" si="3"/>
        <v>8.9250442594407953E-2</v>
      </c>
    </row>
    <row r="40" spans="1:34">
      <c r="A40">
        <f t="shared" si="4"/>
        <v>35</v>
      </c>
      <c r="B40">
        <v>0.48924200000000001</v>
      </c>
      <c r="C40">
        <v>-0.869672</v>
      </c>
      <c r="D40">
        <v>1.84816</v>
      </c>
      <c r="E40">
        <v>-1.126E-3</v>
      </c>
      <c r="F40">
        <v>-2.3389999999999999E-3</v>
      </c>
      <c r="G40">
        <v>8.6000000000000003E-5</v>
      </c>
      <c r="H40">
        <v>-2.163E-3</v>
      </c>
      <c r="I40">
        <v>-5.9300000000000004E-3</v>
      </c>
      <c r="J40">
        <v>1.603E-3</v>
      </c>
      <c r="K40">
        <v>-6.4499999999999996E-4</v>
      </c>
      <c r="L40">
        <v>-1.6689999999999999E-3</v>
      </c>
      <c r="M40">
        <v>3.79E-4</v>
      </c>
      <c r="N40" s="1">
        <f t="shared" si="2"/>
        <v>1.1930345638189435</v>
      </c>
      <c r="O40" s="2">
        <f t="shared" si="2"/>
        <v>-2.1207270740973758</v>
      </c>
      <c r="P40" s="2">
        <f t="shared" si="2"/>
        <v>4.506805955881994</v>
      </c>
      <c r="Q40" s="2">
        <f t="shared" si="3"/>
        <v>-0.27457923049536437</v>
      </c>
      <c r="R40" s="2">
        <f t="shared" si="3"/>
        <v>-0.57037373013202242</v>
      </c>
      <c r="S40" s="2">
        <f t="shared" si="3"/>
        <v>2.097141547300296E-2</v>
      </c>
      <c r="T40" s="2">
        <f t="shared" si="3"/>
        <v>-0.52745548451285351</v>
      </c>
      <c r="U40" s="2">
        <f t="shared" si="3"/>
        <v>-1.4460522529640416</v>
      </c>
      <c r="V40" s="2">
        <f t="shared" si="3"/>
        <v>0.39089743027004353</v>
      </c>
      <c r="W40" s="2">
        <f t="shared" si="3"/>
        <v>-0.1572856160475222</v>
      </c>
      <c r="X40" s="2">
        <f t="shared" si="3"/>
        <v>-0.40699177237723183</v>
      </c>
      <c r="Y40" s="3">
        <f t="shared" si="3"/>
        <v>9.2420540282187477E-2</v>
      </c>
    </row>
    <row r="41" spans="1:34">
      <c r="A41">
        <f t="shared" si="4"/>
        <v>36</v>
      </c>
      <c r="B41">
        <v>0.46985199999999999</v>
      </c>
      <c r="C41">
        <v>-0.89202599999999999</v>
      </c>
      <c r="D41">
        <v>1.8317300000000001</v>
      </c>
      <c r="E41">
        <v>-1.1280000000000001E-3</v>
      </c>
      <c r="F41">
        <v>-2.3540000000000002E-3</v>
      </c>
      <c r="G41">
        <v>9.7999999999999997E-5</v>
      </c>
      <c r="H41">
        <v>-2.1220000000000002E-3</v>
      </c>
      <c r="I41">
        <v>-5.8869999999999999E-3</v>
      </c>
      <c r="J41">
        <v>1.6429999999999999E-3</v>
      </c>
      <c r="K41">
        <v>-6.3599999999999996E-4</v>
      </c>
      <c r="L41">
        <v>-1.665E-3</v>
      </c>
      <c r="M41">
        <v>3.9300000000000001E-4</v>
      </c>
      <c r="N41" s="1">
        <f t="shared" si="2"/>
        <v>1.1457513375373705</v>
      </c>
      <c r="O41" s="2">
        <f t="shared" si="2"/>
        <v>-2.1752381231070856</v>
      </c>
      <c r="P41" s="2">
        <f t="shared" si="2"/>
        <v>4.466740798181827</v>
      </c>
      <c r="Q41" s="2">
        <f t="shared" si="3"/>
        <v>-0.27506693783194586</v>
      </c>
      <c r="R41" s="2">
        <f t="shared" si="3"/>
        <v>-0.57403153515638339</v>
      </c>
      <c r="S41" s="2">
        <f t="shared" si="3"/>
        <v>2.3897659492491743E-2</v>
      </c>
      <c r="T41" s="2">
        <f t="shared" si="3"/>
        <v>-0.51745748411293357</v>
      </c>
      <c r="U41" s="2">
        <f t="shared" si="3"/>
        <v>-1.4355665452275399</v>
      </c>
      <c r="V41" s="2">
        <f t="shared" si="3"/>
        <v>0.40065157700167281</v>
      </c>
      <c r="W41" s="2">
        <f t="shared" si="3"/>
        <v>-0.15509093303290558</v>
      </c>
      <c r="X41" s="2">
        <f t="shared" si="3"/>
        <v>-0.40601635770406896</v>
      </c>
      <c r="Y41" s="3">
        <f t="shared" si="3"/>
        <v>9.5834491638257718E-2</v>
      </c>
    </row>
    <row r="42" spans="1:34">
      <c r="A42">
        <f t="shared" si="4"/>
        <v>37</v>
      </c>
      <c r="B42">
        <v>0.45177899999999999</v>
      </c>
      <c r="C42">
        <v>-0.91488800000000003</v>
      </c>
      <c r="D42">
        <v>1.8184499999999999</v>
      </c>
      <c r="E42">
        <v>-1.129E-3</v>
      </c>
      <c r="F42">
        <v>-2.369E-3</v>
      </c>
      <c r="G42">
        <v>1.1E-4</v>
      </c>
      <c r="H42">
        <v>-2.0830000000000002E-3</v>
      </c>
      <c r="I42">
        <v>-5.8510000000000003E-3</v>
      </c>
      <c r="J42">
        <v>1.6850000000000001E-3</v>
      </c>
      <c r="K42">
        <v>-6.2799999999999998E-4</v>
      </c>
      <c r="L42">
        <v>-1.6620000000000001E-3</v>
      </c>
      <c r="M42">
        <v>4.0700000000000003E-4</v>
      </c>
      <c r="N42" s="1">
        <f t="shared" si="2"/>
        <v>1.1016796640671864</v>
      </c>
      <c r="O42" s="2">
        <f t="shared" si="2"/>
        <v>-2.230987948751713</v>
      </c>
      <c r="P42" s="2">
        <f t="shared" si="2"/>
        <v>4.4343570310328175</v>
      </c>
      <c r="Q42" s="2">
        <f t="shared" si="3"/>
        <v>-0.27531079150023652</v>
      </c>
      <c r="R42" s="2">
        <f t="shared" si="3"/>
        <v>-0.57768934018074436</v>
      </c>
      <c r="S42" s="2">
        <f t="shared" si="3"/>
        <v>2.6823903511980534E-2</v>
      </c>
      <c r="T42" s="2">
        <f t="shared" si="3"/>
        <v>-0.50794719104959496</v>
      </c>
      <c r="U42" s="2">
        <f t="shared" si="3"/>
        <v>-1.4267878131690737</v>
      </c>
      <c r="V42" s="2">
        <f t="shared" si="3"/>
        <v>0.41089343106988363</v>
      </c>
      <c r="W42" s="2">
        <f t="shared" si="3"/>
        <v>-0.15314010368657974</v>
      </c>
      <c r="X42" s="2">
        <f t="shared" si="3"/>
        <v>-0.40528479669919676</v>
      </c>
      <c r="Y42" s="3">
        <f t="shared" si="3"/>
        <v>9.9248442994327959E-2</v>
      </c>
    </row>
    <row r="43" spans="1:34">
      <c r="A43">
        <f t="shared" si="4"/>
        <v>38</v>
      </c>
      <c r="B43">
        <v>0.43497400000000003</v>
      </c>
      <c r="C43">
        <v>-0.93803499999999995</v>
      </c>
      <c r="D43">
        <v>1.8079799999999999</v>
      </c>
      <c r="E43">
        <v>-1.1299999999999999E-3</v>
      </c>
      <c r="F43">
        <v>-2.3830000000000001E-3</v>
      </c>
      <c r="G43">
        <v>1.2300000000000001E-4</v>
      </c>
      <c r="H43">
        <v>-2.0460000000000001E-3</v>
      </c>
      <c r="I43">
        <v>-5.8199999999999997E-3</v>
      </c>
      <c r="J43">
        <v>1.7290000000000001E-3</v>
      </c>
      <c r="K43">
        <v>-6.2E-4</v>
      </c>
      <c r="L43">
        <v>-1.6609999999999999E-3</v>
      </c>
      <c r="M43">
        <v>4.2099999999999999E-4</v>
      </c>
      <c r="N43" s="1">
        <f t="shared" si="2"/>
        <v>1.0607000551109291</v>
      </c>
      <c r="O43" s="2">
        <f t="shared" si="2"/>
        <v>-2.2874327573509685</v>
      </c>
      <c r="P43" s="2">
        <f t="shared" si="2"/>
        <v>4.4088255519627779</v>
      </c>
      <c r="Q43" s="2">
        <f t="shared" si="3"/>
        <v>-0.27555464516852723</v>
      </c>
      <c r="R43" s="2">
        <f t="shared" si="3"/>
        <v>-0.58110329153681461</v>
      </c>
      <c r="S43" s="2">
        <f t="shared" si="3"/>
        <v>2.9994001199760048E-2</v>
      </c>
      <c r="T43" s="2">
        <f t="shared" si="3"/>
        <v>-0.49892460532283789</v>
      </c>
      <c r="U43" s="2">
        <f t="shared" si="3"/>
        <v>-1.4192283494520608</v>
      </c>
      <c r="V43" s="2">
        <f t="shared" si="3"/>
        <v>0.42162299247467577</v>
      </c>
      <c r="W43" s="2">
        <f t="shared" si="3"/>
        <v>-0.15118927434025389</v>
      </c>
      <c r="X43" s="2">
        <f t="shared" si="3"/>
        <v>-0.40504094303090599</v>
      </c>
      <c r="Y43" s="3">
        <f t="shared" si="3"/>
        <v>0.10266239435039821</v>
      </c>
    </row>
    <row r="44" spans="1:34">
      <c r="A44">
        <f t="shared" si="4"/>
        <v>39</v>
      </c>
      <c r="B44">
        <v>0.41938799999999998</v>
      </c>
      <c r="C44">
        <v>-0.96126199999999995</v>
      </c>
      <c r="D44">
        <v>1.8000400000000001</v>
      </c>
      <c r="E44">
        <v>-1.1310000000000001E-3</v>
      </c>
      <c r="F44">
        <v>-2.3960000000000001E-3</v>
      </c>
      <c r="G44">
        <v>1.35E-4</v>
      </c>
      <c r="H44">
        <v>-2.0110000000000002E-3</v>
      </c>
      <c r="I44">
        <v>-5.7949999999999998E-3</v>
      </c>
      <c r="J44">
        <v>1.774E-3</v>
      </c>
      <c r="K44">
        <v>-6.1300000000000005E-4</v>
      </c>
      <c r="L44">
        <v>-1.6609999999999999E-3</v>
      </c>
      <c r="M44">
        <v>4.3600000000000003E-4</v>
      </c>
      <c r="N44" s="1">
        <f t="shared" si="2"/>
        <v>1.0226930223711355</v>
      </c>
      <c r="O44" s="2">
        <f t="shared" si="2"/>
        <v>-2.3440726488848571</v>
      </c>
      <c r="P44" s="2">
        <f t="shared" si="2"/>
        <v>4.3894635707004941</v>
      </c>
      <c r="Q44" s="2">
        <f t="shared" si="3"/>
        <v>-0.27579849883681801</v>
      </c>
      <c r="R44" s="2">
        <f t="shared" si="3"/>
        <v>-0.58427338922459415</v>
      </c>
      <c r="S44" s="2">
        <f t="shared" si="3"/>
        <v>3.2920245219248835E-2</v>
      </c>
      <c r="T44" s="2">
        <f t="shared" si="3"/>
        <v>-0.49038972693266231</v>
      </c>
      <c r="U44" s="2">
        <f t="shared" si="3"/>
        <v>-1.4131320077447924</v>
      </c>
      <c r="V44" s="2">
        <f t="shared" si="3"/>
        <v>0.43259640754775874</v>
      </c>
      <c r="W44" s="2">
        <f t="shared" si="3"/>
        <v>-0.14948229866221879</v>
      </c>
      <c r="X44" s="2">
        <f t="shared" si="3"/>
        <v>-0.40504094303090599</v>
      </c>
      <c r="Y44" s="3">
        <f t="shared" si="3"/>
        <v>0.1063201993747592</v>
      </c>
    </row>
    <row r="45" spans="1:34">
      <c r="A45">
        <f t="shared" si="4"/>
        <v>40</v>
      </c>
      <c r="B45">
        <v>0.40492899999999998</v>
      </c>
      <c r="C45">
        <v>-0.98443199999999997</v>
      </c>
      <c r="D45">
        <v>1.7942899999999999</v>
      </c>
      <c r="E45">
        <v>-1.1310000000000001E-3</v>
      </c>
      <c r="F45">
        <v>-2.4099999999999998E-3</v>
      </c>
      <c r="G45">
        <v>1.4799999999999999E-4</v>
      </c>
      <c r="H45">
        <v>-1.977E-3</v>
      </c>
      <c r="I45">
        <v>-5.7749999999999998E-3</v>
      </c>
      <c r="J45">
        <v>1.82E-3</v>
      </c>
      <c r="K45">
        <v>-6.0599999999999998E-4</v>
      </c>
      <c r="L45">
        <v>-1.6620000000000001E-3</v>
      </c>
      <c r="M45">
        <v>4.5100000000000001E-4</v>
      </c>
      <c r="N45" s="1">
        <f t="shared" si="2"/>
        <v>0.98743422047297857</v>
      </c>
      <c r="O45" s="2">
        <f t="shared" si="2"/>
        <v>-2.4005735438278197</v>
      </c>
      <c r="P45" s="2">
        <f t="shared" si="2"/>
        <v>4.3754419847737767</v>
      </c>
      <c r="Q45" s="2">
        <f t="shared" si="3"/>
        <v>-0.27579849883681801</v>
      </c>
      <c r="R45" s="2">
        <f t="shared" si="3"/>
        <v>-0.5876873405806643</v>
      </c>
      <c r="S45" s="2">
        <f t="shared" si="3"/>
        <v>3.6090342907028346E-2</v>
      </c>
      <c r="T45" s="2">
        <f t="shared" si="3"/>
        <v>-0.48209870221077739</v>
      </c>
      <c r="U45" s="2">
        <f t="shared" si="3"/>
        <v>-1.4082549343789779</v>
      </c>
      <c r="V45" s="2">
        <f t="shared" si="3"/>
        <v>0.44381367628913237</v>
      </c>
      <c r="W45" s="2">
        <f t="shared" si="3"/>
        <v>-0.14777532298418367</v>
      </c>
      <c r="X45" s="2">
        <f t="shared" si="3"/>
        <v>-0.40528479669919676</v>
      </c>
      <c r="Y45" s="3">
        <f t="shared" si="3"/>
        <v>0.10997800439912017</v>
      </c>
    </row>
    <row r="46" spans="1:34">
      <c r="A46">
        <f t="shared" si="4"/>
        <v>41</v>
      </c>
      <c r="B46">
        <v>0.39150099999999999</v>
      </c>
      <c r="C46">
        <v>-1.00743</v>
      </c>
      <c r="D46">
        <v>1.79043</v>
      </c>
      <c r="E46">
        <v>-1.1310000000000001E-3</v>
      </c>
      <c r="F46">
        <v>-2.4229999999999998E-3</v>
      </c>
      <c r="G46">
        <v>1.6200000000000001E-4</v>
      </c>
      <c r="H46">
        <v>-1.946E-3</v>
      </c>
      <c r="I46">
        <v>-5.7590000000000002E-3</v>
      </c>
      <c r="J46">
        <v>1.867E-3</v>
      </c>
      <c r="K46">
        <v>-5.9900000000000003E-4</v>
      </c>
      <c r="L46">
        <v>-1.6639999999999999E-3</v>
      </c>
      <c r="M46">
        <v>4.66E-4</v>
      </c>
      <c r="N46" s="1">
        <f t="shared" si="2"/>
        <v>0.95468954989489907</v>
      </c>
      <c r="O46" s="2">
        <f t="shared" si="2"/>
        <v>-2.4566550104613225</v>
      </c>
      <c r="P46" s="2">
        <f t="shared" si="2"/>
        <v>4.3660292331777546</v>
      </c>
      <c r="Q46" s="2">
        <f t="shared" si="3"/>
        <v>-0.27579849883681801</v>
      </c>
      <c r="R46" s="2">
        <f t="shared" si="3"/>
        <v>-0.59085743826844384</v>
      </c>
      <c r="S46" s="2">
        <f t="shared" si="3"/>
        <v>3.9504294263098594E-2</v>
      </c>
      <c r="T46" s="2">
        <f t="shared" si="3"/>
        <v>-0.47453923849376467</v>
      </c>
      <c r="U46" s="2">
        <f t="shared" si="3"/>
        <v>-1.4043532756863264</v>
      </c>
      <c r="V46" s="2">
        <f t="shared" si="3"/>
        <v>0.45527479869879683</v>
      </c>
      <c r="W46" s="2">
        <f t="shared" si="3"/>
        <v>-0.14606834730614854</v>
      </c>
      <c r="X46" s="2">
        <f t="shared" si="3"/>
        <v>-0.40577250403577819</v>
      </c>
      <c r="Y46" s="3">
        <f t="shared" si="3"/>
        <v>0.11363580942348116</v>
      </c>
    </row>
    <row r="47" spans="1:34">
      <c r="A47">
        <f t="shared" si="4"/>
        <v>42</v>
      </c>
      <c r="B47">
        <v>0.37903700000000001</v>
      </c>
      <c r="C47">
        <v>-1.0301400000000001</v>
      </c>
      <c r="D47">
        <v>1.7882199999999999</v>
      </c>
      <c r="E47">
        <v>-1.1299999999999999E-3</v>
      </c>
      <c r="F47">
        <v>-2.4359999999999998E-3</v>
      </c>
      <c r="G47">
        <v>1.76E-4</v>
      </c>
      <c r="H47">
        <v>-1.916E-3</v>
      </c>
      <c r="I47">
        <v>-5.7479999999999996E-3</v>
      </c>
      <c r="J47">
        <v>1.915E-3</v>
      </c>
      <c r="K47">
        <v>-5.9299999999999999E-4</v>
      </c>
      <c r="L47">
        <v>-1.6670000000000001E-3</v>
      </c>
      <c r="M47">
        <v>4.8099999999999998E-4</v>
      </c>
      <c r="N47" s="1">
        <f t="shared" si="2"/>
        <v>0.92429562867914228</v>
      </c>
      <c r="O47" s="2">
        <f t="shared" si="2"/>
        <v>-2.5120341785301479</v>
      </c>
      <c r="P47" s="2">
        <f t="shared" si="2"/>
        <v>4.3606400671085295</v>
      </c>
      <c r="Q47" s="2">
        <f t="shared" si="3"/>
        <v>-0.27555464516852723</v>
      </c>
      <c r="R47" s="2">
        <f t="shared" si="3"/>
        <v>-0.59402753595622337</v>
      </c>
      <c r="S47" s="2">
        <f t="shared" si="3"/>
        <v>4.2918245619168849E-2</v>
      </c>
      <c r="T47" s="2">
        <f t="shared" si="3"/>
        <v>-0.46722362844504267</v>
      </c>
      <c r="U47" s="2">
        <f t="shared" si="3"/>
        <v>-1.4016708853351281</v>
      </c>
      <c r="V47" s="2">
        <f t="shared" si="3"/>
        <v>0.46697977477675195</v>
      </c>
      <c r="W47" s="2">
        <f t="shared" ref="W47:Y65" si="5">100*K47*$Q$3</f>
        <v>-0.14460522529640413</v>
      </c>
      <c r="X47" s="2">
        <f t="shared" si="5"/>
        <v>-0.40650406504065045</v>
      </c>
      <c r="Y47" s="3">
        <f t="shared" si="5"/>
        <v>0.11729361444784213</v>
      </c>
    </row>
    <row r="48" spans="1:34">
      <c r="A48">
        <f t="shared" si="4"/>
        <v>43</v>
      </c>
      <c r="B48">
        <v>0.367479</v>
      </c>
      <c r="C48">
        <v>-1.05246</v>
      </c>
      <c r="D48">
        <v>1.7874099999999999</v>
      </c>
      <c r="E48">
        <v>-1.1299999999999999E-3</v>
      </c>
      <c r="F48">
        <v>-2.4489999999999998E-3</v>
      </c>
      <c r="G48">
        <v>1.9000000000000001E-4</v>
      </c>
      <c r="H48">
        <v>-1.8879999999999999E-3</v>
      </c>
      <c r="I48">
        <v>-5.7409999999999996E-3</v>
      </c>
      <c r="J48">
        <v>1.964E-3</v>
      </c>
      <c r="K48">
        <v>-5.8699999999999996E-4</v>
      </c>
      <c r="L48">
        <v>-1.67E-3</v>
      </c>
      <c r="M48">
        <v>4.9600000000000002E-4</v>
      </c>
      <c r="N48" s="1">
        <f t="shared" si="2"/>
        <v>0.89611102169809942</v>
      </c>
      <c r="O48" s="2">
        <f t="shared" si="2"/>
        <v>-2.5664623172926389</v>
      </c>
      <c r="P48" s="2">
        <f t="shared" si="2"/>
        <v>4.3586648523953748</v>
      </c>
      <c r="Q48" s="2">
        <f t="shared" ref="Q48:V65" si="6">100*E48*$Q$3</f>
        <v>-0.27555464516852723</v>
      </c>
      <c r="R48" s="2">
        <f t="shared" si="6"/>
        <v>-0.5971976336440028</v>
      </c>
      <c r="S48" s="2">
        <f t="shared" si="6"/>
        <v>4.6332196975239097E-2</v>
      </c>
      <c r="T48" s="2">
        <f t="shared" si="6"/>
        <v>-0.46039572573290216</v>
      </c>
      <c r="U48" s="2">
        <f t="shared" si="6"/>
        <v>-1.3999639096570928</v>
      </c>
      <c r="V48" s="2">
        <f t="shared" si="6"/>
        <v>0.47892860452299779</v>
      </c>
      <c r="W48" s="2">
        <f t="shared" si="5"/>
        <v>-0.14314210328665972</v>
      </c>
      <c r="X48" s="2">
        <f t="shared" si="5"/>
        <v>-0.4072356260455226</v>
      </c>
      <c r="Y48" s="3">
        <f t="shared" si="5"/>
        <v>0.12095141947220313</v>
      </c>
    </row>
    <row r="49" spans="1:25">
      <c r="A49">
        <f t="shared" si="4"/>
        <v>44</v>
      </c>
      <c r="B49">
        <v>0.35676000000000002</v>
      </c>
      <c r="C49">
        <v>-1.0743</v>
      </c>
      <c r="D49">
        <v>1.78782</v>
      </c>
      <c r="E49">
        <v>-1.129E-3</v>
      </c>
      <c r="F49">
        <v>-2.4620000000000002E-3</v>
      </c>
      <c r="G49">
        <v>2.04E-4</v>
      </c>
      <c r="H49">
        <v>-1.8619999999999999E-3</v>
      </c>
      <c r="I49">
        <v>-5.738E-3</v>
      </c>
      <c r="J49">
        <v>2.013E-3</v>
      </c>
      <c r="K49">
        <v>-5.8200000000000005E-4</v>
      </c>
      <c r="L49">
        <v>-1.6750000000000001E-3</v>
      </c>
      <c r="M49">
        <v>5.1199999999999998E-4</v>
      </c>
      <c r="N49" s="1">
        <f t="shared" si="2"/>
        <v>0.86997234699401582</v>
      </c>
      <c r="O49" s="2">
        <f t="shared" si="2"/>
        <v>-2.6197199584473352</v>
      </c>
      <c r="P49" s="2">
        <f t="shared" si="2"/>
        <v>4.3596646524353666</v>
      </c>
      <c r="Q49" s="2">
        <f t="shared" si="6"/>
        <v>-0.27531079150023652</v>
      </c>
      <c r="R49" s="2">
        <f t="shared" si="6"/>
        <v>-0.60036773133178245</v>
      </c>
      <c r="S49" s="2">
        <f t="shared" si="6"/>
        <v>4.9746148331309352E-2</v>
      </c>
      <c r="T49" s="2">
        <f t="shared" si="6"/>
        <v>-0.4540555303573432</v>
      </c>
      <c r="U49" s="2">
        <f t="shared" si="6"/>
        <v>-1.3992323486522207</v>
      </c>
      <c r="V49" s="2">
        <f t="shared" si="6"/>
        <v>0.49087743426924374</v>
      </c>
      <c r="W49" s="2">
        <f t="shared" si="5"/>
        <v>-0.14192283494520608</v>
      </c>
      <c r="X49" s="2">
        <f t="shared" si="5"/>
        <v>-0.4084548943869763</v>
      </c>
      <c r="Y49" s="3">
        <f t="shared" si="5"/>
        <v>0.12485307816485482</v>
      </c>
    </row>
    <row r="50" spans="1:25">
      <c r="A50">
        <f t="shared" si="4"/>
        <v>45</v>
      </c>
      <c r="B50">
        <v>0.34681000000000001</v>
      </c>
      <c r="C50">
        <v>-1.09562</v>
      </c>
      <c r="D50">
        <v>1.7892399999999999</v>
      </c>
      <c r="E50">
        <v>-1.1280000000000001E-3</v>
      </c>
      <c r="F50">
        <v>-2.4750000000000002E-3</v>
      </c>
      <c r="G50">
        <v>2.1900000000000001E-4</v>
      </c>
      <c r="H50">
        <v>-1.8370000000000001E-3</v>
      </c>
      <c r="I50">
        <v>-5.738E-3</v>
      </c>
      <c r="J50">
        <v>2.0630000000000002E-3</v>
      </c>
      <c r="K50">
        <v>-5.7600000000000001E-4</v>
      </c>
      <c r="L50">
        <v>-1.6800000000000001E-3</v>
      </c>
      <c r="M50">
        <v>5.2800000000000004E-4</v>
      </c>
      <c r="N50" s="1">
        <f t="shared" si="2"/>
        <v>0.84570890699908796</v>
      </c>
      <c r="O50" s="2">
        <f t="shared" si="2"/>
        <v>-2.671709560526919</v>
      </c>
      <c r="P50" s="2">
        <f t="shared" si="2"/>
        <v>4.3631273745250949</v>
      </c>
      <c r="Q50" s="2">
        <f t="shared" si="6"/>
        <v>-0.27506693783194586</v>
      </c>
      <c r="R50" s="2">
        <f t="shared" si="6"/>
        <v>-0.60353782901956199</v>
      </c>
      <c r="S50" s="2">
        <f t="shared" si="6"/>
        <v>5.3403953355670337E-2</v>
      </c>
      <c r="T50" s="2">
        <f t="shared" si="6"/>
        <v>-0.44795918865007489</v>
      </c>
      <c r="U50" s="2">
        <f t="shared" si="6"/>
        <v>-1.3992323486522207</v>
      </c>
      <c r="V50" s="2">
        <f t="shared" si="6"/>
        <v>0.50307011768378029</v>
      </c>
      <c r="W50" s="2">
        <f t="shared" si="5"/>
        <v>-0.14045971293546169</v>
      </c>
      <c r="X50" s="2">
        <f t="shared" si="5"/>
        <v>-0.40967416272842994</v>
      </c>
      <c r="Y50" s="3">
        <f t="shared" si="5"/>
        <v>0.12875473685750657</v>
      </c>
    </row>
    <row r="51" spans="1:25">
      <c r="A51">
        <f t="shared" si="4"/>
        <v>46</v>
      </c>
      <c r="B51">
        <v>0.33757100000000001</v>
      </c>
      <c r="C51">
        <v>-1.11636</v>
      </c>
      <c r="D51">
        <v>1.7915000000000001</v>
      </c>
      <c r="E51">
        <v>-1.126E-3</v>
      </c>
      <c r="F51">
        <v>-2.4880000000000002E-3</v>
      </c>
      <c r="G51">
        <v>2.3499999999999999E-4</v>
      </c>
      <c r="H51">
        <v>-1.8140000000000001E-3</v>
      </c>
      <c r="I51">
        <v>-5.7409999999999996E-3</v>
      </c>
      <c r="J51">
        <v>2.1120000000000002E-3</v>
      </c>
      <c r="K51">
        <v>-5.71E-4</v>
      </c>
      <c r="L51">
        <v>-1.686E-3</v>
      </c>
      <c r="M51">
        <v>5.4299999999999997E-4</v>
      </c>
      <c r="N51" s="1">
        <f t="shared" si="2"/>
        <v>0.82317926658570728</v>
      </c>
      <c r="O51" s="2">
        <f t="shared" si="2"/>
        <v>-2.7222848113304168</v>
      </c>
      <c r="P51" s="2">
        <f t="shared" si="2"/>
        <v>4.3686384674284655</v>
      </c>
      <c r="Q51" s="2">
        <f t="shared" si="6"/>
        <v>-0.27457923049536437</v>
      </c>
      <c r="R51" s="2">
        <f t="shared" si="6"/>
        <v>-0.60670792670734153</v>
      </c>
      <c r="S51" s="2">
        <f t="shared" si="6"/>
        <v>5.730561204832204E-2</v>
      </c>
      <c r="T51" s="2">
        <f t="shared" si="6"/>
        <v>-0.44235055427938802</v>
      </c>
      <c r="U51" s="2">
        <f t="shared" si="6"/>
        <v>-1.3999639096570928</v>
      </c>
      <c r="V51" s="2">
        <f t="shared" si="6"/>
        <v>0.5150189474300263</v>
      </c>
      <c r="W51" s="2">
        <f t="shared" si="5"/>
        <v>-0.13924044459400803</v>
      </c>
      <c r="X51" s="2">
        <f t="shared" si="5"/>
        <v>-0.41113728473817429</v>
      </c>
      <c r="Y51" s="3">
        <f t="shared" si="5"/>
        <v>0.13241254188186752</v>
      </c>
    </row>
    <row r="52" spans="1:25">
      <c r="A52">
        <f t="shared" si="4"/>
        <v>47</v>
      </c>
      <c r="B52">
        <v>0.32899200000000001</v>
      </c>
      <c r="C52">
        <v>-1.1364799999999999</v>
      </c>
      <c r="D52">
        <v>1.7944599999999999</v>
      </c>
      <c r="E52">
        <v>-1.1249999999999999E-3</v>
      </c>
      <c r="F52">
        <v>-2.5000000000000001E-3</v>
      </c>
      <c r="G52">
        <v>2.5000000000000001E-4</v>
      </c>
      <c r="H52">
        <v>-1.792E-3</v>
      </c>
      <c r="I52">
        <v>-5.7460000000000002E-3</v>
      </c>
      <c r="J52">
        <v>2.1619999999999999E-3</v>
      </c>
      <c r="K52">
        <v>-5.6700000000000001E-4</v>
      </c>
      <c r="L52">
        <v>-1.6919999999999999E-3</v>
      </c>
      <c r="M52">
        <v>5.5900000000000004E-4</v>
      </c>
      <c r="N52" s="1">
        <f t="shared" si="2"/>
        <v>0.8022590603830454</v>
      </c>
      <c r="O52" s="2">
        <f t="shared" si="2"/>
        <v>-2.771348169390512</v>
      </c>
      <c r="P52" s="2">
        <f t="shared" si="2"/>
        <v>4.3758565360098709</v>
      </c>
      <c r="Q52" s="2">
        <f t="shared" si="6"/>
        <v>-0.2743353768270736</v>
      </c>
      <c r="R52" s="2">
        <f t="shared" si="6"/>
        <v>-0.60963417072683024</v>
      </c>
      <c r="S52" s="2">
        <f t="shared" si="6"/>
        <v>6.0963417072683025E-2</v>
      </c>
      <c r="T52" s="2">
        <f t="shared" si="6"/>
        <v>-0.43698577357699192</v>
      </c>
      <c r="U52" s="2">
        <f t="shared" si="6"/>
        <v>-1.4011831779985466</v>
      </c>
      <c r="V52" s="2">
        <f t="shared" si="6"/>
        <v>0.52721163084456268</v>
      </c>
      <c r="W52" s="2">
        <f t="shared" si="5"/>
        <v>-0.13826502992084511</v>
      </c>
      <c r="X52" s="2">
        <f t="shared" si="5"/>
        <v>-0.4126004067479187</v>
      </c>
      <c r="Y52" s="3">
        <f t="shared" si="5"/>
        <v>0.13631420057451926</v>
      </c>
    </row>
    <row r="53" spans="1:25">
      <c r="A53">
        <f t="shared" si="4"/>
        <v>48</v>
      </c>
      <c r="B53">
        <v>0.32102199999999997</v>
      </c>
      <c r="C53">
        <v>-1.1559600000000001</v>
      </c>
      <c r="D53">
        <v>1.798</v>
      </c>
      <c r="E53">
        <v>-1.1230000000000001E-3</v>
      </c>
      <c r="F53">
        <v>-2.5140000000000002E-3</v>
      </c>
      <c r="G53">
        <v>2.6699999999999998E-4</v>
      </c>
      <c r="H53">
        <v>-1.7719999999999999E-3</v>
      </c>
      <c r="I53">
        <v>-5.7549999999999997E-3</v>
      </c>
      <c r="J53">
        <v>2.212E-3</v>
      </c>
      <c r="K53">
        <v>-5.62E-4</v>
      </c>
      <c r="L53">
        <v>-1.699E-3</v>
      </c>
      <c r="M53">
        <v>5.7499999999999999E-4</v>
      </c>
      <c r="N53" s="1">
        <f t="shared" si="2"/>
        <v>0.78282392302027393</v>
      </c>
      <c r="O53" s="2">
        <f t="shared" si="2"/>
        <v>-2.8188508639735468</v>
      </c>
      <c r="P53" s="2">
        <f t="shared" si="2"/>
        <v>4.3844889558673632</v>
      </c>
      <c r="Q53" s="2">
        <f t="shared" si="6"/>
        <v>-0.27384766949049216</v>
      </c>
      <c r="R53" s="2">
        <f t="shared" si="6"/>
        <v>-0.61304812208290049</v>
      </c>
      <c r="S53" s="2">
        <f t="shared" si="6"/>
        <v>6.5108929433625465E-2</v>
      </c>
      <c r="T53" s="2">
        <f t="shared" si="6"/>
        <v>-0.43210870021117725</v>
      </c>
      <c r="U53" s="2">
        <f t="shared" si="6"/>
        <v>-1.4033778610131633</v>
      </c>
      <c r="V53" s="2">
        <f t="shared" si="6"/>
        <v>0.5394043142590994</v>
      </c>
      <c r="W53" s="2">
        <f t="shared" si="5"/>
        <v>-0.13704576157939144</v>
      </c>
      <c r="X53" s="2">
        <f t="shared" si="5"/>
        <v>-0.41430738242595383</v>
      </c>
      <c r="Y53" s="3">
        <f t="shared" si="5"/>
        <v>0.14021585926717095</v>
      </c>
    </row>
    <row r="54" spans="1:25">
      <c r="A54">
        <f t="shared" si="4"/>
        <v>49</v>
      </c>
      <c r="B54">
        <v>0.31361299999999998</v>
      </c>
      <c r="C54">
        <v>-1.1747799999999999</v>
      </c>
      <c r="D54">
        <v>1.802</v>
      </c>
      <c r="E54">
        <v>-1.122E-3</v>
      </c>
      <c r="F54">
        <v>-2.5270000000000002E-3</v>
      </c>
      <c r="G54">
        <v>2.8299999999999999E-4</v>
      </c>
      <c r="H54">
        <v>-1.7520000000000001E-3</v>
      </c>
      <c r="I54">
        <v>-5.7650000000000002E-3</v>
      </c>
      <c r="J54">
        <v>2.261E-3</v>
      </c>
      <c r="K54">
        <v>-5.5800000000000001E-4</v>
      </c>
      <c r="L54">
        <v>-1.7060000000000001E-3</v>
      </c>
      <c r="M54">
        <v>5.9000000000000003E-4</v>
      </c>
      <c r="N54" s="1">
        <f t="shared" si="2"/>
        <v>0.76475680473661356</v>
      </c>
      <c r="O54" s="2">
        <f t="shared" si="2"/>
        <v>-2.8647441243458625</v>
      </c>
      <c r="P54" s="2">
        <f t="shared" si="2"/>
        <v>4.3942431025989928</v>
      </c>
      <c r="Q54" s="2">
        <f t="shared" si="6"/>
        <v>-0.27360381582220139</v>
      </c>
      <c r="R54" s="2">
        <f t="shared" si="6"/>
        <v>-0.61621821977068014</v>
      </c>
      <c r="S54" s="2">
        <f t="shared" si="6"/>
        <v>6.9010588126277181E-2</v>
      </c>
      <c r="T54" s="2">
        <f t="shared" si="6"/>
        <v>-0.4272316268453627</v>
      </c>
      <c r="U54" s="2">
        <f t="shared" si="6"/>
        <v>-1.4058163976960705</v>
      </c>
      <c r="V54" s="2">
        <f t="shared" si="6"/>
        <v>0.5513531440053453</v>
      </c>
      <c r="W54" s="2">
        <f t="shared" si="5"/>
        <v>-0.13607034690622852</v>
      </c>
      <c r="X54" s="2">
        <f t="shared" si="5"/>
        <v>-0.41601435810398896</v>
      </c>
      <c r="Y54" s="3">
        <f t="shared" si="5"/>
        <v>0.14387366429153195</v>
      </c>
    </row>
    <row r="55" spans="1:25">
      <c r="A55">
        <f t="shared" si="4"/>
        <v>50</v>
      </c>
      <c r="B55">
        <v>0.30671900000000002</v>
      </c>
      <c r="C55">
        <v>-1.19292</v>
      </c>
      <c r="D55">
        <v>1.80636</v>
      </c>
      <c r="E55">
        <v>-1.1199999999999999E-3</v>
      </c>
      <c r="F55">
        <v>-2.5400000000000002E-3</v>
      </c>
      <c r="G55">
        <v>2.9999999999999997E-4</v>
      </c>
      <c r="H55">
        <v>-1.7340000000000001E-3</v>
      </c>
      <c r="I55">
        <v>-5.7780000000000001E-3</v>
      </c>
      <c r="J55">
        <v>2.31E-3</v>
      </c>
      <c r="K55">
        <v>-5.5400000000000002E-4</v>
      </c>
      <c r="L55">
        <v>-1.714E-3</v>
      </c>
      <c r="M55">
        <v>6.0599999999999998E-4</v>
      </c>
      <c r="N55" s="1">
        <f t="shared" si="2"/>
        <v>0.7479455328446506</v>
      </c>
      <c r="O55" s="2">
        <f t="shared" si="2"/>
        <v>-2.9089791797738012</v>
      </c>
      <c r="P55" s="2">
        <f t="shared" si="2"/>
        <v>4.4048751225364686</v>
      </c>
      <c r="Q55" s="2">
        <f t="shared" si="6"/>
        <v>-0.2731161084856199</v>
      </c>
      <c r="R55" s="2">
        <f t="shared" si="6"/>
        <v>-0.61938831745845957</v>
      </c>
      <c r="S55" s="2">
        <f t="shared" si="6"/>
        <v>7.3156100487219627E-2</v>
      </c>
      <c r="T55" s="2">
        <f t="shared" si="6"/>
        <v>-0.42284226081612947</v>
      </c>
      <c r="U55" s="2">
        <f t="shared" si="6"/>
        <v>-1.40898649538385</v>
      </c>
      <c r="V55" s="2">
        <f t="shared" si="6"/>
        <v>0.56330197375159119</v>
      </c>
      <c r="W55" s="2">
        <f t="shared" si="5"/>
        <v>-0.1350949322330656</v>
      </c>
      <c r="X55" s="2">
        <f t="shared" si="5"/>
        <v>-0.4179651874503148</v>
      </c>
      <c r="Y55" s="3">
        <f t="shared" si="5"/>
        <v>0.14777532298418367</v>
      </c>
    </row>
    <row r="56" spans="1:25">
      <c r="A56">
        <f t="shared" si="4"/>
        <v>51</v>
      </c>
      <c r="B56">
        <v>0.30030200000000001</v>
      </c>
      <c r="C56">
        <v>-1.2103900000000001</v>
      </c>
      <c r="D56">
        <v>1.8109900000000001</v>
      </c>
      <c r="E56">
        <v>-1.1180000000000001E-3</v>
      </c>
      <c r="F56">
        <v>-2.5530000000000001E-3</v>
      </c>
      <c r="G56">
        <v>3.1799999999999998E-4</v>
      </c>
      <c r="H56">
        <v>-1.717E-3</v>
      </c>
      <c r="I56">
        <v>-5.7920000000000003E-3</v>
      </c>
      <c r="J56">
        <v>2.359E-3</v>
      </c>
      <c r="K56">
        <v>-5.5000000000000003E-4</v>
      </c>
      <c r="L56">
        <v>-1.722E-3</v>
      </c>
      <c r="M56">
        <v>6.2100000000000002E-4</v>
      </c>
      <c r="N56" s="1">
        <f t="shared" si="2"/>
        <v>0.73229744295043431</v>
      </c>
      <c r="O56" s="2">
        <f t="shared" si="2"/>
        <v>-2.9515804156241923</v>
      </c>
      <c r="P56" s="2">
        <f t="shared" si="2"/>
        <v>4.4161655473783297</v>
      </c>
      <c r="Q56" s="2">
        <f t="shared" si="6"/>
        <v>-0.27262840114903852</v>
      </c>
      <c r="R56" s="2">
        <f t="shared" si="6"/>
        <v>-0.62255841514623911</v>
      </c>
      <c r="S56" s="2">
        <f t="shared" si="6"/>
        <v>7.7545466516452791E-2</v>
      </c>
      <c r="T56" s="2">
        <f t="shared" si="6"/>
        <v>-0.41869674845518701</v>
      </c>
      <c r="U56" s="2">
        <f t="shared" si="6"/>
        <v>-1.4124004467399205</v>
      </c>
      <c r="V56" s="2">
        <f t="shared" si="6"/>
        <v>0.57525080349783697</v>
      </c>
      <c r="W56" s="2">
        <f t="shared" si="5"/>
        <v>-0.13411951755990265</v>
      </c>
      <c r="X56" s="2">
        <f t="shared" si="5"/>
        <v>-0.41991601679664065</v>
      </c>
      <c r="Y56" s="3">
        <f t="shared" si="5"/>
        <v>0.15143312800854464</v>
      </c>
    </row>
    <row r="57" spans="1:25">
      <c r="A57">
        <f t="shared" si="4"/>
        <v>52</v>
      </c>
      <c r="B57">
        <v>0.29432399999999997</v>
      </c>
      <c r="C57">
        <v>-1.2271799999999999</v>
      </c>
      <c r="D57">
        <v>1.8158300000000001</v>
      </c>
      <c r="E57">
        <v>-1.116E-3</v>
      </c>
      <c r="F57">
        <v>-2.5669999999999998E-3</v>
      </c>
      <c r="G57">
        <v>3.3500000000000001E-4</v>
      </c>
      <c r="H57">
        <v>-1.6999999999999999E-3</v>
      </c>
      <c r="I57">
        <v>-5.8079999999999998E-3</v>
      </c>
      <c r="J57">
        <v>2.4069999999999999E-3</v>
      </c>
      <c r="K57">
        <v>-5.4600000000000004E-4</v>
      </c>
      <c r="L57">
        <v>-1.73E-3</v>
      </c>
      <c r="M57">
        <v>6.3699999999999998E-4</v>
      </c>
      <c r="N57" s="1">
        <f t="shared" si="2"/>
        <v>0.7177198706600143</v>
      </c>
      <c r="O57" s="2">
        <f t="shared" si="2"/>
        <v>-2.992523446530206</v>
      </c>
      <c r="P57" s="2">
        <f t="shared" si="2"/>
        <v>4.4279680649236006</v>
      </c>
      <c r="Q57" s="2">
        <f t="shared" si="6"/>
        <v>-0.27214069381245704</v>
      </c>
      <c r="R57" s="2">
        <f t="shared" si="6"/>
        <v>-0.62597236650230925</v>
      </c>
      <c r="S57" s="2">
        <f t="shared" si="6"/>
        <v>8.1690978877395251E-2</v>
      </c>
      <c r="T57" s="2">
        <f t="shared" si="6"/>
        <v>-0.41455123609424455</v>
      </c>
      <c r="U57" s="2">
        <f t="shared" si="6"/>
        <v>-1.416302105432572</v>
      </c>
      <c r="V57" s="2">
        <f t="shared" si="6"/>
        <v>0.58695577957579215</v>
      </c>
      <c r="W57" s="2">
        <f t="shared" si="5"/>
        <v>-0.13314410288673972</v>
      </c>
      <c r="X57" s="2">
        <f t="shared" si="5"/>
        <v>-0.42186684614296649</v>
      </c>
      <c r="Y57" s="3">
        <f t="shared" si="5"/>
        <v>0.15533478670119633</v>
      </c>
    </row>
    <row r="58" spans="1:25">
      <c r="A58">
        <f t="shared" si="4"/>
        <v>53</v>
      </c>
      <c r="B58">
        <v>0.28875200000000001</v>
      </c>
      <c r="C58">
        <v>-1.2433000000000001</v>
      </c>
      <c r="D58">
        <v>1.8208</v>
      </c>
      <c r="E58">
        <v>-1.114E-3</v>
      </c>
      <c r="F58">
        <v>-2.581E-3</v>
      </c>
      <c r="G58">
        <v>3.5399999999999999E-4</v>
      </c>
      <c r="H58">
        <v>-1.6850000000000001E-3</v>
      </c>
      <c r="I58">
        <v>-5.8250000000000003E-3</v>
      </c>
      <c r="J58">
        <v>2.4559999999999998E-3</v>
      </c>
      <c r="K58">
        <v>-5.4299999999999997E-4</v>
      </c>
      <c r="L58">
        <v>-1.738E-3</v>
      </c>
      <c r="M58">
        <v>6.5200000000000002E-4</v>
      </c>
      <c r="N58" s="1">
        <f t="shared" si="2"/>
        <v>0.70413234426285476</v>
      </c>
      <c r="O58" s="2">
        <f t="shared" si="2"/>
        <v>-3.0318326578586725</v>
      </c>
      <c r="P58" s="2">
        <f t="shared" si="2"/>
        <v>4.4400875922376501</v>
      </c>
      <c r="Q58" s="2">
        <f t="shared" si="6"/>
        <v>-0.27165298647587555</v>
      </c>
      <c r="R58" s="2">
        <f t="shared" si="6"/>
        <v>-0.62938631785837951</v>
      </c>
      <c r="S58" s="2">
        <f t="shared" si="6"/>
        <v>8.6324198574919159E-2</v>
      </c>
      <c r="T58" s="2">
        <f t="shared" si="6"/>
        <v>-0.41089343106988363</v>
      </c>
      <c r="U58" s="2">
        <f t="shared" si="6"/>
        <v>-1.4204476177935146</v>
      </c>
      <c r="V58" s="2">
        <f t="shared" si="6"/>
        <v>0.59890460932203804</v>
      </c>
      <c r="W58" s="2">
        <f t="shared" si="5"/>
        <v>-0.13241254188186752</v>
      </c>
      <c r="X58" s="2">
        <f t="shared" si="5"/>
        <v>-0.42381767548929239</v>
      </c>
      <c r="Y58" s="3">
        <f t="shared" si="5"/>
        <v>0.15899259172555735</v>
      </c>
    </row>
    <row r="59" spans="1:25">
      <c r="A59">
        <f t="shared" si="4"/>
        <v>54</v>
      </c>
      <c r="B59">
        <v>0.283553</v>
      </c>
      <c r="C59">
        <v>-1.25875</v>
      </c>
      <c r="D59">
        <v>1.82586</v>
      </c>
      <c r="E59">
        <v>-1.111E-3</v>
      </c>
      <c r="F59">
        <v>-2.5950000000000001E-3</v>
      </c>
      <c r="G59">
        <v>3.7199999999999999E-4</v>
      </c>
      <c r="H59">
        <v>-1.67E-3</v>
      </c>
      <c r="I59">
        <v>-5.8440000000000002E-3</v>
      </c>
      <c r="J59">
        <v>2.503E-3</v>
      </c>
      <c r="K59">
        <v>-5.4000000000000001E-4</v>
      </c>
      <c r="L59">
        <v>-1.7470000000000001E-3</v>
      </c>
      <c r="M59">
        <v>6.6799999999999997E-4</v>
      </c>
      <c r="N59" s="1">
        <f t="shared" si="2"/>
        <v>0.69145439204841963</v>
      </c>
      <c r="O59" s="2">
        <f t="shared" si="2"/>
        <v>-3.0695080496095901</v>
      </c>
      <c r="P59" s="2">
        <f t="shared" si="2"/>
        <v>4.4524265878531608</v>
      </c>
      <c r="Q59" s="2">
        <f t="shared" si="6"/>
        <v>-0.27092142547100334</v>
      </c>
      <c r="R59" s="2">
        <f t="shared" si="6"/>
        <v>-0.63280026921444976</v>
      </c>
      <c r="S59" s="2">
        <f t="shared" si="6"/>
        <v>9.0713564604152336E-2</v>
      </c>
      <c r="T59" s="2">
        <f t="shared" si="6"/>
        <v>-0.4072356260455226</v>
      </c>
      <c r="U59" s="2">
        <f t="shared" si="6"/>
        <v>-1.4250808374910384</v>
      </c>
      <c r="V59" s="2">
        <f t="shared" si="6"/>
        <v>0.6103657317317025</v>
      </c>
      <c r="W59" s="2">
        <f t="shared" si="5"/>
        <v>-0.13168098087699534</v>
      </c>
      <c r="X59" s="2">
        <f t="shared" si="5"/>
        <v>-0.42601235850390895</v>
      </c>
      <c r="Y59" s="3">
        <f t="shared" si="5"/>
        <v>0.16289425041820904</v>
      </c>
    </row>
    <row r="60" spans="1:25">
      <c r="A60">
        <f t="shared" si="4"/>
        <v>55</v>
      </c>
      <c r="B60">
        <v>0.278698</v>
      </c>
      <c r="C60">
        <v>-1.27355</v>
      </c>
      <c r="D60">
        <v>1.8309500000000001</v>
      </c>
      <c r="E60">
        <v>-1.109E-3</v>
      </c>
      <c r="F60">
        <v>-2.6090000000000002E-3</v>
      </c>
      <c r="G60">
        <v>3.9100000000000002E-4</v>
      </c>
      <c r="H60">
        <v>-1.6559999999999999E-3</v>
      </c>
      <c r="I60">
        <v>-5.8630000000000002E-3</v>
      </c>
      <c r="J60">
        <v>2.5500000000000002E-3</v>
      </c>
      <c r="K60">
        <v>-5.3600000000000002E-4</v>
      </c>
      <c r="L60">
        <v>-1.756E-3</v>
      </c>
      <c r="M60">
        <v>6.8300000000000001E-4</v>
      </c>
      <c r="N60" s="1">
        <f t="shared" si="2"/>
        <v>0.67961529645290453</v>
      </c>
      <c r="O60" s="2">
        <f t="shared" si="2"/>
        <v>-3.1055983925166184</v>
      </c>
      <c r="P60" s="2">
        <f t="shared" si="2"/>
        <v>4.4648387395691591</v>
      </c>
      <c r="Q60" s="2">
        <f t="shared" si="6"/>
        <v>-0.27043371813442191</v>
      </c>
      <c r="R60" s="2">
        <f t="shared" si="6"/>
        <v>-0.63621422057052013</v>
      </c>
      <c r="S60" s="2">
        <f t="shared" si="6"/>
        <v>9.5346784301676257E-2</v>
      </c>
      <c r="T60" s="2">
        <f t="shared" si="6"/>
        <v>-0.40382167468945235</v>
      </c>
      <c r="U60" s="2">
        <f t="shared" si="6"/>
        <v>-1.4297140571885625</v>
      </c>
      <c r="V60" s="2">
        <f t="shared" si="6"/>
        <v>0.62182685414136685</v>
      </c>
      <c r="W60" s="2">
        <f t="shared" si="5"/>
        <v>-0.13070556620383242</v>
      </c>
      <c r="X60" s="2">
        <f t="shared" si="5"/>
        <v>-0.42820704151852557</v>
      </c>
      <c r="Y60" s="3">
        <f t="shared" si="5"/>
        <v>0.16655205544257001</v>
      </c>
    </row>
    <row r="61" spans="1:25">
      <c r="A61">
        <f t="shared" si="4"/>
        <v>56</v>
      </c>
      <c r="B61">
        <v>0.27416099999999999</v>
      </c>
      <c r="C61">
        <v>-1.28772</v>
      </c>
      <c r="D61">
        <v>1.8360399999999999</v>
      </c>
      <c r="E61">
        <v>-1.106E-3</v>
      </c>
      <c r="F61">
        <v>-2.624E-3</v>
      </c>
      <c r="G61">
        <v>4.1100000000000002E-4</v>
      </c>
      <c r="H61">
        <v>-1.6429999999999999E-3</v>
      </c>
      <c r="I61">
        <v>-5.8840000000000003E-3</v>
      </c>
      <c r="J61">
        <v>2.5969999999999999E-3</v>
      </c>
      <c r="K61">
        <v>-5.3300000000000005E-4</v>
      </c>
      <c r="L61">
        <v>-1.7650000000000001E-3</v>
      </c>
      <c r="M61">
        <v>6.9800000000000005E-4</v>
      </c>
      <c r="N61" s="1">
        <f t="shared" si="2"/>
        <v>0.66855165552255402</v>
      </c>
      <c r="O61" s="2">
        <f t="shared" si="2"/>
        <v>-3.1401524573134152</v>
      </c>
      <c r="P61" s="2">
        <f t="shared" si="2"/>
        <v>4.4772508912851574</v>
      </c>
      <c r="Q61" s="2">
        <f t="shared" si="6"/>
        <v>-0.2697021571295497</v>
      </c>
      <c r="R61" s="2">
        <f t="shared" si="6"/>
        <v>-0.6398720255948811</v>
      </c>
      <c r="S61" s="2">
        <f t="shared" si="6"/>
        <v>0.1002238576674909</v>
      </c>
      <c r="T61" s="2">
        <f t="shared" si="6"/>
        <v>-0.40065157700167281</v>
      </c>
      <c r="U61" s="2">
        <f t="shared" si="6"/>
        <v>-1.4348349842226678</v>
      </c>
      <c r="V61" s="2">
        <f t="shared" si="6"/>
        <v>0.6332879765510312</v>
      </c>
      <c r="W61" s="2">
        <f t="shared" si="5"/>
        <v>-0.12997400519896021</v>
      </c>
      <c r="X61" s="2">
        <f t="shared" si="5"/>
        <v>-0.43040172453314218</v>
      </c>
      <c r="Y61" s="3">
        <f t="shared" si="5"/>
        <v>0.17020986046693101</v>
      </c>
    </row>
    <row r="62" spans="1:25">
      <c r="A62">
        <f t="shared" si="4"/>
        <v>57</v>
      </c>
      <c r="B62">
        <v>0.26991799999999999</v>
      </c>
      <c r="C62">
        <v>-1.3012600000000001</v>
      </c>
      <c r="D62">
        <v>1.8411</v>
      </c>
      <c r="E62">
        <v>-1.1039999999999999E-3</v>
      </c>
      <c r="F62">
        <v>-2.6380000000000002E-3</v>
      </c>
      <c r="G62">
        <v>4.2999999999999999E-4</v>
      </c>
      <c r="H62">
        <v>-1.6310000000000001E-3</v>
      </c>
      <c r="I62">
        <v>-5.9049999999999997E-3</v>
      </c>
      <c r="J62">
        <v>2.643E-3</v>
      </c>
      <c r="K62">
        <v>-5.2999999999999998E-4</v>
      </c>
      <c r="L62">
        <v>-1.774E-3</v>
      </c>
      <c r="M62">
        <v>7.1299999999999998E-4</v>
      </c>
      <c r="N62" s="1">
        <f t="shared" si="2"/>
        <v>0.65820494437697818</v>
      </c>
      <c r="O62" s="2">
        <f t="shared" si="2"/>
        <v>-3.1731702439999805</v>
      </c>
      <c r="P62" s="2">
        <f t="shared" si="2"/>
        <v>4.4895898869006681</v>
      </c>
      <c r="Q62" s="2">
        <f t="shared" si="6"/>
        <v>-0.26921444979296821</v>
      </c>
      <c r="R62" s="2">
        <f t="shared" si="6"/>
        <v>-0.64328597695095135</v>
      </c>
      <c r="S62" s="2">
        <f t="shared" si="6"/>
        <v>0.10485707736501479</v>
      </c>
      <c r="T62" s="2">
        <f t="shared" si="6"/>
        <v>-0.39772533298218404</v>
      </c>
      <c r="U62" s="2">
        <f t="shared" si="6"/>
        <v>-1.4399559112567728</v>
      </c>
      <c r="V62" s="2">
        <f t="shared" si="6"/>
        <v>0.64450524529240483</v>
      </c>
      <c r="W62" s="2">
        <f t="shared" si="5"/>
        <v>-0.12924244419408801</v>
      </c>
      <c r="X62" s="2">
        <f t="shared" si="5"/>
        <v>-0.43259640754775874</v>
      </c>
      <c r="Y62" s="3">
        <f t="shared" si="5"/>
        <v>0.17386766549129198</v>
      </c>
    </row>
    <row r="63" spans="1:25">
      <c r="A63">
        <f t="shared" si="4"/>
        <v>58</v>
      </c>
      <c r="B63">
        <v>0.26594600000000002</v>
      </c>
      <c r="C63">
        <v>-1.3142</v>
      </c>
      <c r="D63">
        <v>1.84609</v>
      </c>
      <c r="E63">
        <v>-1.101E-3</v>
      </c>
      <c r="F63">
        <v>-2.653E-3</v>
      </c>
      <c r="G63">
        <v>4.5100000000000001E-4</v>
      </c>
      <c r="H63">
        <v>-1.619E-3</v>
      </c>
      <c r="I63">
        <v>-5.927E-3</v>
      </c>
      <c r="J63">
        <v>2.689E-3</v>
      </c>
      <c r="K63">
        <v>-5.2700000000000002E-4</v>
      </c>
      <c r="L63">
        <v>-1.7830000000000001E-3</v>
      </c>
      <c r="M63">
        <v>7.2800000000000002E-4</v>
      </c>
      <c r="N63" s="1">
        <f t="shared" si="2"/>
        <v>0.64851907667247044</v>
      </c>
      <c r="O63" s="2">
        <f t="shared" si="2"/>
        <v>-3.2047249086768015</v>
      </c>
      <c r="P63" s="2">
        <f t="shared" si="2"/>
        <v>4.5017581849483763</v>
      </c>
      <c r="Q63" s="2">
        <f t="shared" si="6"/>
        <v>-0.26848288878809606</v>
      </c>
      <c r="R63" s="2">
        <f t="shared" si="6"/>
        <v>-0.64694378197531222</v>
      </c>
      <c r="S63" s="2">
        <f t="shared" si="6"/>
        <v>0.10997800439912017</v>
      </c>
      <c r="T63" s="2">
        <f t="shared" si="6"/>
        <v>-0.39479908896269522</v>
      </c>
      <c r="U63" s="2">
        <f t="shared" si="6"/>
        <v>-1.4453206919591692</v>
      </c>
      <c r="V63" s="2">
        <f t="shared" si="6"/>
        <v>0.65572251403377857</v>
      </c>
      <c r="W63" s="2">
        <f t="shared" si="5"/>
        <v>-0.12851088318921583</v>
      </c>
      <c r="X63" s="2">
        <f t="shared" si="5"/>
        <v>-0.43479109056237536</v>
      </c>
      <c r="Y63" s="3">
        <f t="shared" si="5"/>
        <v>0.17752547051565298</v>
      </c>
    </row>
    <row r="64" spans="1:25">
      <c r="A64">
        <f t="shared" si="4"/>
        <v>59</v>
      </c>
      <c r="B64">
        <v>0.26222400000000001</v>
      </c>
      <c r="C64">
        <v>-1.32656</v>
      </c>
      <c r="D64">
        <v>1.85101</v>
      </c>
      <c r="E64">
        <v>-1.0989999999999999E-3</v>
      </c>
      <c r="F64">
        <v>-2.6679999999999998E-3</v>
      </c>
      <c r="G64">
        <v>4.7100000000000001E-4</v>
      </c>
      <c r="H64">
        <v>-1.6080000000000001E-3</v>
      </c>
      <c r="I64">
        <v>-5.9500000000000004E-3</v>
      </c>
      <c r="J64">
        <v>2.7339999999999999E-3</v>
      </c>
      <c r="K64">
        <v>-5.2499999999999997E-4</v>
      </c>
      <c r="L64">
        <v>-1.792E-3</v>
      </c>
      <c r="M64">
        <v>7.4299999999999995E-4</v>
      </c>
      <c r="N64" s="1">
        <f t="shared" si="2"/>
        <v>0.63944284313868938</v>
      </c>
      <c r="O64" s="2">
        <f t="shared" si="2"/>
        <v>-3.2348652220775356</v>
      </c>
      <c r="P64" s="2">
        <f t="shared" si="2"/>
        <v>4.5137557854282804</v>
      </c>
      <c r="Q64" s="2">
        <f t="shared" si="6"/>
        <v>-0.26799518145151457</v>
      </c>
      <c r="R64" s="2">
        <f t="shared" si="6"/>
        <v>-0.65060158699967319</v>
      </c>
      <c r="S64" s="2">
        <f t="shared" si="6"/>
        <v>0.11485507776493482</v>
      </c>
      <c r="T64" s="2">
        <f t="shared" si="6"/>
        <v>-0.39211669861149723</v>
      </c>
      <c r="U64" s="2">
        <f t="shared" si="6"/>
        <v>-1.4509293263298562</v>
      </c>
      <c r="V64" s="2">
        <f t="shared" si="6"/>
        <v>0.66669592910686148</v>
      </c>
      <c r="W64" s="2">
        <f t="shared" si="5"/>
        <v>-0.12802317585263434</v>
      </c>
      <c r="X64" s="2">
        <f t="shared" si="5"/>
        <v>-0.43698577357699192</v>
      </c>
      <c r="Y64" s="3">
        <f t="shared" si="5"/>
        <v>0.18118327554001393</v>
      </c>
    </row>
    <row r="65" spans="1:25" ht="15.75" thickBot="1">
      <c r="A65">
        <f t="shared" si="4"/>
        <v>60</v>
      </c>
      <c r="B65">
        <v>0.25873299999999999</v>
      </c>
      <c r="C65">
        <v>-1.3383499999999999</v>
      </c>
      <c r="D65">
        <v>1.85582</v>
      </c>
      <c r="E65">
        <v>-1.096E-3</v>
      </c>
      <c r="F65">
        <v>-2.6840000000000002E-3</v>
      </c>
      <c r="G65">
        <v>4.9200000000000003E-4</v>
      </c>
      <c r="H65">
        <v>-1.5969999999999999E-3</v>
      </c>
      <c r="I65">
        <v>-5.973E-3</v>
      </c>
      <c r="J65">
        <v>2.7789999999999998E-3</v>
      </c>
      <c r="K65">
        <v>-5.22E-4</v>
      </c>
      <c r="L65">
        <v>-1.802E-3</v>
      </c>
      <c r="M65">
        <v>7.5799999999999999E-4</v>
      </c>
      <c r="N65" s="4">
        <f t="shared" si="2"/>
        <v>0.63092991157865985</v>
      </c>
      <c r="O65" s="5">
        <f t="shared" si="2"/>
        <v>-3.263615569569013</v>
      </c>
      <c r="P65" s="5">
        <f t="shared" si="2"/>
        <v>4.5254851468730646</v>
      </c>
      <c r="Q65" s="5">
        <f t="shared" si="6"/>
        <v>-0.26726362044664237</v>
      </c>
      <c r="R65" s="5">
        <f t="shared" si="6"/>
        <v>-0.65450324569232499</v>
      </c>
      <c r="S65" s="5">
        <f t="shared" si="6"/>
        <v>0.11997600479904019</v>
      </c>
      <c r="T65" s="5">
        <f t="shared" si="6"/>
        <v>-0.38943430826029912</v>
      </c>
      <c r="U65" s="5">
        <f t="shared" si="6"/>
        <v>-1.4565379607005429</v>
      </c>
      <c r="V65" s="5">
        <f t="shared" si="6"/>
        <v>0.6776693441799444</v>
      </c>
      <c r="W65" s="5">
        <f t="shared" si="5"/>
        <v>-0.12729161484776216</v>
      </c>
      <c r="X65" s="5">
        <f t="shared" si="5"/>
        <v>-0.43942431025989925</v>
      </c>
      <c r="Y65" s="6">
        <f t="shared" si="5"/>
        <v>0.18484108056437495</v>
      </c>
    </row>
  </sheetData>
  <mergeCells count="2">
    <mergeCell ref="B2:J2"/>
    <mergeCell ref="N2:V2"/>
  </mergeCells>
  <phoneticPr fontId="37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8"/>
  <sheetViews>
    <sheetView workbookViewId="0">
      <selection activeCell="J25" sqref="J25"/>
    </sheetView>
  </sheetViews>
  <sheetFormatPr defaultRowHeight="15"/>
  <sheetData>
    <row r="1" spans="1:13">
      <c r="C1" t="s">
        <v>31</v>
      </c>
      <c r="D1" t="s">
        <v>35</v>
      </c>
      <c r="F1" t="s">
        <v>31</v>
      </c>
      <c r="G1" t="s">
        <v>35</v>
      </c>
    </row>
    <row r="2" spans="1:13">
      <c r="A2" s="27">
        <v>1987</v>
      </c>
      <c r="B2" s="27" t="s">
        <v>38</v>
      </c>
      <c r="C2">
        <v>1.19063794097544E-4</v>
      </c>
      <c r="D2">
        <v>5.8593175546767197E-4</v>
      </c>
      <c r="F2" s="26">
        <f>C2*100</f>
        <v>1.1906379409754399E-2</v>
      </c>
      <c r="G2" s="26">
        <f>D2*100</f>
        <v>5.8593175546767198E-2</v>
      </c>
      <c r="K2" s="26"/>
      <c r="L2" s="26"/>
      <c r="M2" s="26"/>
    </row>
    <row r="3" spans="1:13">
      <c r="A3" s="27">
        <v>1987</v>
      </c>
      <c r="B3" s="27" t="s">
        <v>39</v>
      </c>
      <c r="C3">
        <v>9.6242673859155896E-4</v>
      </c>
      <c r="D3">
        <v>2.9478247619245902E-3</v>
      </c>
      <c r="F3" s="26">
        <f t="shared" ref="F3:F66" si="0">C3*100</f>
        <v>9.62426738591559E-2</v>
      </c>
      <c r="G3" s="26">
        <f t="shared" ref="G3:G66" si="1">D3*100</f>
        <v>0.29478247619245901</v>
      </c>
      <c r="K3" s="26"/>
      <c r="L3" s="26"/>
      <c r="M3" s="26"/>
    </row>
    <row r="4" spans="1:13">
      <c r="A4" s="27">
        <v>1988</v>
      </c>
      <c r="B4" s="27" t="s">
        <v>36</v>
      </c>
      <c r="C4">
        <v>-4.1091959875976002E-4</v>
      </c>
      <c r="D4">
        <v>-1.2447225636119301E-3</v>
      </c>
      <c r="F4" s="26">
        <f t="shared" si="0"/>
        <v>-4.1091959875976004E-2</v>
      </c>
      <c r="G4" s="26">
        <f t="shared" si="1"/>
        <v>-0.12447225636119301</v>
      </c>
      <c r="K4" s="26"/>
      <c r="L4" s="26"/>
      <c r="M4" s="26"/>
    </row>
    <row r="5" spans="1:13">
      <c r="A5" s="27">
        <v>1988</v>
      </c>
      <c r="B5" s="27" t="s">
        <v>37</v>
      </c>
      <c r="C5">
        <v>1.10842498486341E-4</v>
      </c>
      <c r="D5">
        <v>1.44519162791307E-3</v>
      </c>
      <c r="F5" s="26">
        <f t="shared" si="0"/>
        <v>1.10842498486341E-2</v>
      </c>
      <c r="G5" s="26">
        <f t="shared" si="1"/>
        <v>0.144519162791307</v>
      </c>
      <c r="K5" s="26"/>
      <c r="L5" s="26"/>
      <c r="M5" s="26"/>
    </row>
    <row r="6" spans="1:13">
      <c r="A6" s="27">
        <v>1988</v>
      </c>
      <c r="B6" s="27" t="s">
        <v>38</v>
      </c>
      <c r="C6">
        <v>1.6828286654098699E-3</v>
      </c>
      <c r="D6">
        <v>5.2424879879018997E-3</v>
      </c>
      <c r="F6" s="26">
        <f t="shared" si="0"/>
        <v>0.16828286654098698</v>
      </c>
      <c r="G6" s="26">
        <f t="shared" si="1"/>
        <v>0.52424879879018993</v>
      </c>
      <c r="K6" s="26"/>
      <c r="L6" s="26"/>
      <c r="M6" s="26"/>
    </row>
    <row r="7" spans="1:13">
      <c r="A7" s="27">
        <v>1988</v>
      </c>
      <c r="B7" s="27" t="s">
        <v>39</v>
      </c>
      <c r="C7">
        <v>2.0925913677090099E-3</v>
      </c>
      <c r="D7">
        <v>7.2194973083062599E-3</v>
      </c>
      <c r="F7" s="26">
        <f t="shared" si="0"/>
        <v>0.20925913677090099</v>
      </c>
      <c r="G7" s="26">
        <f t="shared" si="1"/>
        <v>0.72194973083062597</v>
      </c>
      <c r="K7" s="26"/>
      <c r="L7" s="26"/>
      <c r="M7" s="26"/>
    </row>
    <row r="8" spans="1:13">
      <c r="A8" s="27">
        <v>1989</v>
      </c>
      <c r="B8" s="27" t="s">
        <v>36</v>
      </c>
      <c r="C8">
        <v>1.85050826324111E-3</v>
      </c>
      <c r="D8">
        <v>7.1950273110710896E-3</v>
      </c>
      <c r="F8" s="26">
        <f t="shared" si="0"/>
        <v>0.18505082632411099</v>
      </c>
      <c r="G8" s="26">
        <f t="shared" si="1"/>
        <v>0.71950273110710894</v>
      </c>
      <c r="K8" s="26"/>
      <c r="L8" s="26"/>
      <c r="M8" s="26"/>
    </row>
    <row r="9" spans="1:13">
      <c r="A9" s="27">
        <f>A8</f>
        <v>1989</v>
      </c>
      <c r="B9" s="27" t="s">
        <v>37</v>
      </c>
      <c r="C9">
        <v>8.7241521694034901E-4</v>
      </c>
      <c r="D9">
        <v>4.1095272462177302E-3</v>
      </c>
      <c r="F9" s="26">
        <f t="shared" si="0"/>
        <v>8.7241521694034901E-2</v>
      </c>
      <c r="G9" s="26">
        <f t="shared" si="1"/>
        <v>0.41095272462177301</v>
      </c>
      <c r="K9" s="26"/>
      <c r="L9" s="26"/>
      <c r="M9" s="26"/>
    </row>
    <row r="10" spans="1:13">
      <c r="A10" s="27">
        <f>A9</f>
        <v>1989</v>
      </c>
      <c r="B10" s="27" t="s">
        <v>38</v>
      </c>
      <c r="C10">
        <v>-1.0080795014663301E-3</v>
      </c>
      <c r="D10">
        <v>-2.0977007223181099E-3</v>
      </c>
      <c r="F10" s="26">
        <f t="shared" si="0"/>
        <v>-0.100807950146633</v>
      </c>
      <c r="G10" s="26">
        <f t="shared" si="1"/>
        <v>-0.20977007223181099</v>
      </c>
      <c r="K10" s="26"/>
      <c r="L10" s="26"/>
      <c r="M10" s="26"/>
    </row>
    <row r="11" spans="1:13">
      <c r="A11" s="27">
        <f>A10</f>
        <v>1989</v>
      </c>
      <c r="B11" s="27" t="s">
        <v>39</v>
      </c>
      <c r="C11">
        <v>-1.9864619807014598E-3</v>
      </c>
      <c r="D11">
        <v>-5.7451016081046897E-3</v>
      </c>
      <c r="F11" s="26">
        <f t="shared" si="0"/>
        <v>-0.198646198070146</v>
      </c>
      <c r="G11" s="26">
        <f t="shared" si="1"/>
        <v>-0.57451016081046902</v>
      </c>
      <c r="K11" s="26"/>
      <c r="L11" s="26"/>
      <c r="M11" s="26"/>
    </row>
    <row r="12" spans="1:13">
      <c r="A12" s="27">
        <v>1990</v>
      </c>
      <c r="B12" s="27" t="s">
        <v>36</v>
      </c>
      <c r="C12">
        <v>-1.52417914514195E-3</v>
      </c>
      <c r="D12">
        <v>-5.8362029566566796E-3</v>
      </c>
      <c r="F12" s="26">
        <f t="shared" si="0"/>
        <v>-0.15241791451419501</v>
      </c>
      <c r="G12" s="26">
        <f t="shared" si="1"/>
        <v>-0.58362029566566798</v>
      </c>
      <c r="K12" s="26"/>
      <c r="L12" s="26"/>
      <c r="M12" s="26"/>
    </row>
    <row r="13" spans="1:13">
      <c r="A13" s="27">
        <f>A12</f>
        <v>1990</v>
      </c>
      <c r="B13" s="27" t="s">
        <v>37</v>
      </c>
      <c r="C13">
        <v>-2.27815177268641E-3</v>
      </c>
      <c r="D13">
        <v>-8.9838584664329608E-3</v>
      </c>
      <c r="F13" s="26">
        <f t="shared" si="0"/>
        <v>-0.22781517726864101</v>
      </c>
      <c r="G13" s="26">
        <f t="shared" si="1"/>
        <v>-0.89838584664329613</v>
      </c>
      <c r="K13" s="26"/>
      <c r="L13" s="26"/>
      <c r="M13" s="26"/>
    </row>
    <row r="14" spans="1:13">
      <c r="A14" s="27">
        <f>A13</f>
        <v>1990</v>
      </c>
      <c r="B14" s="27" t="s">
        <v>38</v>
      </c>
      <c r="C14">
        <v>-2.6789357357836401E-3</v>
      </c>
      <c r="D14">
        <v>-9.8877755863701899E-3</v>
      </c>
      <c r="F14" s="26">
        <f t="shared" si="0"/>
        <v>-0.26789357357836402</v>
      </c>
      <c r="G14" s="26">
        <f t="shared" si="1"/>
        <v>-0.98877755863701899</v>
      </c>
      <c r="K14" s="26"/>
      <c r="L14" s="26"/>
      <c r="M14" s="26"/>
    </row>
    <row r="15" spans="1:13">
      <c r="A15" s="27">
        <f>A14</f>
        <v>1990</v>
      </c>
      <c r="B15" s="27" t="s">
        <v>39</v>
      </c>
      <c r="C15">
        <v>-2.48869543570818E-3</v>
      </c>
      <c r="D15">
        <v>-1.00084970853006E-2</v>
      </c>
      <c r="F15" s="26">
        <f t="shared" si="0"/>
        <v>-0.248869543570818</v>
      </c>
      <c r="G15" s="26">
        <f t="shared" si="1"/>
        <v>-1.0008497085300601</v>
      </c>
      <c r="K15" s="26"/>
      <c r="L15" s="26"/>
      <c r="M15" s="26"/>
    </row>
    <row r="16" spans="1:13">
      <c r="A16" s="27">
        <v>1991</v>
      </c>
      <c r="B16" s="27" t="s">
        <v>36</v>
      </c>
      <c r="C16">
        <v>-2.56614092994057E-3</v>
      </c>
      <c r="D16">
        <v>-1.02553065723493E-2</v>
      </c>
      <c r="F16" s="26">
        <f t="shared" si="0"/>
        <v>-0.25661409299405702</v>
      </c>
      <c r="G16" s="26">
        <f t="shared" si="1"/>
        <v>-1.0255306572349301</v>
      </c>
      <c r="K16" s="26"/>
      <c r="L16" s="26"/>
      <c r="M16" s="26"/>
    </row>
    <row r="17" spans="1:13">
      <c r="A17" s="27">
        <f>A16</f>
        <v>1991</v>
      </c>
      <c r="B17" s="27" t="s">
        <v>37</v>
      </c>
      <c r="C17" s="13">
        <v>-2.0379122708096401E-3</v>
      </c>
      <c r="D17">
        <v>-8.4044803049108403E-3</v>
      </c>
      <c r="F17" s="26">
        <f t="shared" si="0"/>
        <v>-0.203791227080964</v>
      </c>
      <c r="G17" s="26">
        <f t="shared" si="1"/>
        <v>-0.84044803049108407</v>
      </c>
      <c r="I17" s="13"/>
      <c r="K17" s="26"/>
      <c r="L17" s="26"/>
      <c r="M17" s="26"/>
    </row>
    <row r="18" spans="1:13">
      <c r="A18" s="27">
        <f>A17</f>
        <v>1991</v>
      </c>
      <c r="B18" s="27" t="s">
        <v>38</v>
      </c>
      <c r="C18">
        <v>-1.3556413584166101E-3</v>
      </c>
      <c r="D18">
        <v>-6.3006233921795701E-3</v>
      </c>
      <c r="F18" s="26">
        <f t="shared" si="0"/>
        <v>-0.13556413584166099</v>
      </c>
      <c r="G18" s="26">
        <f t="shared" si="1"/>
        <v>-0.63006233921795696</v>
      </c>
      <c r="K18" s="26"/>
      <c r="L18" s="26"/>
      <c r="M18" s="26"/>
    </row>
    <row r="19" spans="1:13">
      <c r="A19" s="27">
        <f>A18</f>
        <v>1991</v>
      </c>
      <c r="B19" s="27" t="s">
        <v>39</v>
      </c>
      <c r="C19">
        <v>-1.0350568861912199E-3</v>
      </c>
      <c r="D19">
        <v>-4.8354109377196398E-3</v>
      </c>
      <c r="F19" s="26">
        <f t="shared" si="0"/>
        <v>-0.10350568861912199</v>
      </c>
      <c r="G19" s="26">
        <f t="shared" si="1"/>
        <v>-0.48354109377196397</v>
      </c>
      <c r="K19" s="26"/>
      <c r="L19" s="26"/>
      <c r="M19" s="26"/>
    </row>
    <row r="20" spans="1:13">
      <c r="A20" s="27">
        <v>1992</v>
      </c>
      <c r="B20" s="27" t="s">
        <v>36</v>
      </c>
      <c r="C20">
        <v>-7.21625684867164E-4</v>
      </c>
      <c r="D20">
        <v>-3.3487835069084498E-3</v>
      </c>
      <c r="F20" s="26">
        <f t="shared" si="0"/>
        <v>-7.21625684867164E-2</v>
      </c>
      <c r="G20" s="26">
        <f t="shared" si="1"/>
        <v>-0.33487835069084498</v>
      </c>
      <c r="K20" s="26"/>
      <c r="L20" s="26"/>
      <c r="M20" s="26"/>
    </row>
    <row r="21" spans="1:13">
      <c r="A21" s="27">
        <f>A20</f>
        <v>1992</v>
      </c>
      <c r="B21" s="27" t="s">
        <v>37</v>
      </c>
      <c r="C21">
        <v>-1.4414670503144701E-4</v>
      </c>
      <c r="D21">
        <v>-1.19045276332366E-3</v>
      </c>
      <c r="F21" s="26">
        <f t="shared" si="0"/>
        <v>-1.44146705031447E-2</v>
      </c>
      <c r="G21" s="26">
        <f t="shared" si="1"/>
        <v>-0.119045276332366</v>
      </c>
      <c r="K21" s="26"/>
      <c r="L21" s="26"/>
      <c r="M21" s="26"/>
    </row>
    <row r="22" spans="1:13">
      <c r="A22" s="27">
        <f>A21</f>
        <v>1992</v>
      </c>
      <c r="B22" s="27" t="s">
        <v>38</v>
      </c>
      <c r="C22">
        <v>5.0661498945639904E-4</v>
      </c>
      <c r="D22">
        <v>8.8191473051770896E-4</v>
      </c>
      <c r="F22" s="26">
        <f t="shared" si="0"/>
        <v>5.0661498945639906E-2</v>
      </c>
      <c r="G22" s="26">
        <f t="shared" si="1"/>
        <v>8.8191473051770899E-2</v>
      </c>
      <c r="K22" s="26"/>
      <c r="L22" s="26"/>
      <c r="M22" s="26"/>
    </row>
    <row r="23" spans="1:13">
      <c r="A23" s="27">
        <f>A22</f>
        <v>1992</v>
      </c>
      <c r="B23" s="27" t="s">
        <v>39</v>
      </c>
      <c r="C23">
        <v>-2.6256488355607099E-4</v>
      </c>
      <c r="D23">
        <v>-1.21902342139334E-3</v>
      </c>
      <c r="F23" s="26">
        <f t="shared" si="0"/>
        <v>-2.6256488355607097E-2</v>
      </c>
      <c r="G23" s="26">
        <f t="shared" si="1"/>
        <v>-0.121902342139334</v>
      </c>
      <c r="K23" s="26"/>
      <c r="L23" s="26"/>
      <c r="M23" s="26"/>
    </row>
    <row r="24" spans="1:13">
      <c r="A24" s="27">
        <v>1993</v>
      </c>
      <c r="B24" s="27" t="s">
        <v>36</v>
      </c>
      <c r="C24">
        <v>-1.9985009121012599E-4</v>
      </c>
      <c r="D24">
        <v>-3.1325561279444103E-4</v>
      </c>
      <c r="F24" s="26">
        <f t="shared" si="0"/>
        <v>-1.9985009121012601E-2</v>
      </c>
      <c r="G24" s="26">
        <f t="shared" si="1"/>
        <v>-3.1325561279444102E-2</v>
      </c>
      <c r="K24" s="26"/>
      <c r="L24" s="26"/>
      <c r="M24" s="26"/>
    </row>
    <row r="25" spans="1:13">
      <c r="A25" s="27">
        <f>A24</f>
        <v>1993</v>
      </c>
      <c r="B25" s="27" t="s">
        <v>37</v>
      </c>
      <c r="C25">
        <v>1.2600714670185E-3</v>
      </c>
      <c r="D25">
        <v>3.8334429459970201E-3</v>
      </c>
      <c r="F25" s="26">
        <f t="shared" si="0"/>
        <v>0.12600714670185001</v>
      </c>
      <c r="G25" s="26">
        <f t="shared" si="1"/>
        <v>0.38334429459970204</v>
      </c>
      <c r="K25" s="26"/>
      <c r="L25" s="26"/>
      <c r="M25" s="26"/>
    </row>
    <row r="26" spans="1:13">
      <c r="A26" s="27">
        <f>A25</f>
        <v>1993</v>
      </c>
      <c r="B26" s="27" t="s">
        <v>38</v>
      </c>
      <c r="C26">
        <v>2.5870945472406199E-3</v>
      </c>
      <c r="D26">
        <v>8.2016913463973402E-3</v>
      </c>
      <c r="F26" s="26">
        <f t="shared" si="0"/>
        <v>0.25870945472406198</v>
      </c>
      <c r="G26" s="26">
        <f t="shared" si="1"/>
        <v>0.82016913463973407</v>
      </c>
      <c r="K26" s="26"/>
      <c r="L26" s="26"/>
      <c r="M26" s="26"/>
    </row>
    <row r="27" spans="1:13">
      <c r="A27" s="27">
        <f>A26</f>
        <v>1993</v>
      </c>
      <c r="B27" s="27" t="s">
        <v>39</v>
      </c>
      <c r="C27">
        <v>2.8464345128000499E-3</v>
      </c>
      <c r="D27">
        <v>9.9092817440921306E-3</v>
      </c>
      <c r="F27" s="26">
        <f t="shared" si="0"/>
        <v>0.28464345128000501</v>
      </c>
      <c r="G27" s="26">
        <f t="shared" si="1"/>
        <v>0.9909281744092131</v>
      </c>
      <c r="K27" s="26"/>
      <c r="L27" s="26"/>
      <c r="M27" s="26"/>
    </row>
    <row r="28" spans="1:13">
      <c r="A28" s="27">
        <v>1994</v>
      </c>
      <c r="B28" s="27" t="s">
        <v>36</v>
      </c>
      <c r="C28">
        <v>2.7423466944662398E-3</v>
      </c>
      <c r="D28">
        <v>1.0624240258139E-2</v>
      </c>
      <c r="F28" s="26">
        <f t="shared" si="0"/>
        <v>0.274234669446624</v>
      </c>
      <c r="G28" s="26">
        <f t="shared" si="1"/>
        <v>1.0624240258138999</v>
      </c>
      <c r="K28" s="26"/>
      <c r="L28" s="26"/>
      <c r="M28" s="26"/>
    </row>
    <row r="29" spans="1:13">
      <c r="A29" s="27">
        <f>A28</f>
        <v>1994</v>
      </c>
      <c r="B29" s="27" t="s">
        <v>37</v>
      </c>
      <c r="C29">
        <v>3.4267323107364002E-3</v>
      </c>
      <c r="D29">
        <v>1.32550199102325E-2</v>
      </c>
      <c r="F29" s="26">
        <f t="shared" si="0"/>
        <v>0.34267323107364001</v>
      </c>
      <c r="G29" s="26">
        <f t="shared" si="1"/>
        <v>1.3255019910232499</v>
      </c>
      <c r="K29" s="26"/>
      <c r="L29" s="26"/>
      <c r="M29" s="26"/>
    </row>
    <row r="30" spans="1:13">
      <c r="A30" s="27">
        <f>A29</f>
        <v>1994</v>
      </c>
      <c r="B30" s="27" t="s">
        <v>38</v>
      </c>
      <c r="C30">
        <v>4.8747895873541003E-3</v>
      </c>
      <c r="D30">
        <v>1.8228232466359101E-2</v>
      </c>
      <c r="F30" s="26">
        <f t="shared" si="0"/>
        <v>0.48747895873541003</v>
      </c>
      <c r="G30" s="26">
        <f t="shared" si="1"/>
        <v>1.82282324663591</v>
      </c>
      <c r="K30" s="26"/>
      <c r="L30" s="26"/>
      <c r="M30" s="26"/>
    </row>
    <row r="31" spans="1:13">
      <c r="A31" s="27">
        <f>A30</f>
        <v>1994</v>
      </c>
      <c r="B31" s="27" t="s">
        <v>39</v>
      </c>
      <c r="C31">
        <v>7.0773658407134099E-3</v>
      </c>
      <c r="D31">
        <v>2.61345211206187E-2</v>
      </c>
      <c r="F31" s="26">
        <f t="shared" si="0"/>
        <v>0.70773658407134099</v>
      </c>
      <c r="G31" s="26">
        <f t="shared" si="1"/>
        <v>2.6134521120618701</v>
      </c>
      <c r="K31" s="26"/>
      <c r="L31" s="26"/>
      <c r="M31" s="26"/>
    </row>
    <row r="32" spans="1:13">
      <c r="A32" s="27">
        <v>1995</v>
      </c>
      <c r="B32" s="27" t="s">
        <v>36</v>
      </c>
      <c r="C32">
        <v>9.2282583655029504E-3</v>
      </c>
      <c r="D32">
        <v>3.41111202350712E-2</v>
      </c>
      <c r="F32" s="26">
        <f t="shared" si="0"/>
        <v>0.92282583655029504</v>
      </c>
      <c r="G32" s="26">
        <f t="shared" si="1"/>
        <v>3.41111202350712</v>
      </c>
      <c r="K32" s="26"/>
      <c r="L32" s="26"/>
      <c r="M32" s="26"/>
    </row>
    <row r="33" spans="1:13">
      <c r="A33" s="27">
        <f>A32</f>
        <v>1995</v>
      </c>
      <c r="B33" s="27" t="s">
        <v>37</v>
      </c>
      <c r="C33">
        <v>9.9139207772716894E-3</v>
      </c>
      <c r="D33">
        <v>3.7917421053201499E-2</v>
      </c>
      <c r="F33" s="26">
        <f t="shared" si="0"/>
        <v>0.99139207772716897</v>
      </c>
      <c r="G33" s="26">
        <f t="shared" si="1"/>
        <v>3.7917421053201497</v>
      </c>
      <c r="K33" s="26"/>
      <c r="L33" s="26"/>
      <c r="M33" s="26"/>
    </row>
    <row r="34" spans="1:13">
      <c r="A34" s="27">
        <f>A33</f>
        <v>1995</v>
      </c>
      <c r="B34" s="27" t="s">
        <v>38</v>
      </c>
      <c r="C34">
        <v>9.4963290612908903E-3</v>
      </c>
      <c r="D34">
        <v>3.8187346816373403E-2</v>
      </c>
      <c r="F34" s="26">
        <f t="shared" si="0"/>
        <v>0.94963290612908902</v>
      </c>
      <c r="G34" s="26">
        <f t="shared" si="1"/>
        <v>3.8187346816373404</v>
      </c>
      <c r="K34" s="26"/>
      <c r="L34" s="26"/>
      <c r="M34" s="26"/>
    </row>
    <row r="35" spans="1:13">
      <c r="A35" s="27">
        <f>A34</f>
        <v>1995</v>
      </c>
      <c r="B35" s="27" t="s">
        <v>39</v>
      </c>
      <c r="C35">
        <v>8.8426540181637103E-3</v>
      </c>
      <c r="D35">
        <v>3.6810149088855798E-2</v>
      </c>
      <c r="F35" s="26">
        <f t="shared" si="0"/>
        <v>0.88426540181637103</v>
      </c>
      <c r="G35" s="26">
        <f t="shared" si="1"/>
        <v>3.6810149088855799</v>
      </c>
      <c r="K35" s="26"/>
      <c r="L35" s="26"/>
      <c r="M35" s="26"/>
    </row>
    <row r="36" spans="1:13">
      <c r="A36" s="27">
        <v>1996</v>
      </c>
      <c r="B36" s="27" t="s">
        <v>36</v>
      </c>
      <c r="C36">
        <v>8.7284283488610406E-3</v>
      </c>
      <c r="D36">
        <v>3.6313427230044798E-2</v>
      </c>
      <c r="F36" s="26">
        <f t="shared" si="0"/>
        <v>0.87284283488610404</v>
      </c>
      <c r="G36" s="26">
        <f t="shared" si="1"/>
        <v>3.6313427230044799</v>
      </c>
      <c r="K36" s="26"/>
      <c r="L36" s="26"/>
      <c r="M36" s="26"/>
    </row>
    <row r="37" spans="1:13">
      <c r="A37" s="27">
        <f>A36</f>
        <v>1996</v>
      </c>
      <c r="B37" s="27" t="s">
        <v>37</v>
      </c>
      <c r="C37">
        <v>8.1725595229086498E-3</v>
      </c>
      <c r="D37">
        <v>3.4296577337667999E-2</v>
      </c>
      <c r="F37" s="26">
        <f t="shared" si="0"/>
        <v>0.81725595229086501</v>
      </c>
      <c r="G37" s="26">
        <f t="shared" si="1"/>
        <v>3.4296577337667999</v>
      </c>
      <c r="K37" s="26"/>
      <c r="L37" s="26"/>
      <c r="M37" s="26"/>
    </row>
    <row r="38" spans="1:13">
      <c r="A38" s="27">
        <f>A37</f>
        <v>1996</v>
      </c>
      <c r="B38" s="27" t="s">
        <v>38</v>
      </c>
      <c r="C38">
        <v>8.2631861192300204E-3</v>
      </c>
      <c r="D38">
        <v>3.4857827423242803E-2</v>
      </c>
      <c r="F38" s="26">
        <f t="shared" si="0"/>
        <v>0.82631861192300204</v>
      </c>
      <c r="G38" s="26">
        <f t="shared" si="1"/>
        <v>3.4857827423242802</v>
      </c>
      <c r="K38" s="26"/>
      <c r="L38" s="26"/>
      <c r="M38" s="26"/>
    </row>
    <row r="39" spans="1:13">
      <c r="A39" s="27">
        <f>A38</f>
        <v>1996</v>
      </c>
      <c r="B39" s="27" t="s">
        <v>39</v>
      </c>
      <c r="C39">
        <v>8.79891065375904E-3</v>
      </c>
      <c r="D39">
        <v>3.6392427482876501E-2</v>
      </c>
      <c r="F39" s="26">
        <f t="shared" si="0"/>
        <v>0.879891065375904</v>
      </c>
      <c r="G39" s="26">
        <f t="shared" si="1"/>
        <v>3.6392427482876499</v>
      </c>
      <c r="K39" s="26"/>
      <c r="L39" s="26"/>
      <c r="M39" s="26"/>
    </row>
    <row r="40" spans="1:13">
      <c r="A40" s="27">
        <v>1997</v>
      </c>
      <c r="B40" s="27" t="s">
        <v>36</v>
      </c>
      <c r="C40">
        <v>9.1729617095186594E-3</v>
      </c>
      <c r="D40">
        <v>3.7911199096591401E-2</v>
      </c>
      <c r="F40" s="26">
        <f t="shared" si="0"/>
        <v>0.91729617095186589</v>
      </c>
      <c r="G40" s="26">
        <f t="shared" si="1"/>
        <v>3.7911199096591401</v>
      </c>
      <c r="K40" s="26"/>
      <c r="L40" s="26"/>
      <c r="M40" s="26"/>
    </row>
    <row r="41" spans="1:13">
      <c r="A41" s="27">
        <f>A40</f>
        <v>1997</v>
      </c>
      <c r="B41" s="27" t="s">
        <v>37</v>
      </c>
      <c r="C41">
        <v>8.4721861426868498E-3</v>
      </c>
      <c r="D41">
        <v>3.6283518276670403E-2</v>
      </c>
      <c r="F41" s="26">
        <f t="shared" si="0"/>
        <v>0.84721861426868494</v>
      </c>
      <c r="G41" s="26">
        <f t="shared" si="1"/>
        <v>3.6283518276670401</v>
      </c>
      <c r="K41" s="26"/>
      <c r="L41" s="26"/>
      <c r="M41" s="26"/>
    </row>
    <row r="42" spans="1:13">
      <c r="A42" s="27">
        <f>A41</f>
        <v>1997</v>
      </c>
      <c r="B42" s="27" t="s">
        <v>38</v>
      </c>
      <c r="C42">
        <v>7.9469381036244499E-3</v>
      </c>
      <c r="D42">
        <v>3.5060784449304001E-2</v>
      </c>
      <c r="F42" s="26">
        <f t="shared" si="0"/>
        <v>0.79469381036244502</v>
      </c>
      <c r="G42" s="26">
        <f t="shared" si="1"/>
        <v>3.5060784449304001</v>
      </c>
      <c r="K42" s="26"/>
      <c r="L42" s="26"/>
      <c r="M42" s="26"/>
    </row>
    <row r="43" spans="1:13">
      <c r="A43" s="27">
        <f>A42</f>
        <v>1997</v>
      </c>
      <c r="B43" s="27" t="s">
        <v>39</v>
      </c>
      <c r="C43">
        <v>5.9646489854862398E-3</v>
      </c>
      <c r="D43">
        <v>2.7326926199615399E-2</v>
      </c>
      <c r="F43" s="26">
        <f t="shared" si="0"/>
        <v>0.59646489854862395</v>
      </c>
      <c r="G43" s="26">
        <f t="shared" si="1"/>
        <v>2.73269261996154</v>
      </c>
      <c r="K43" s="26"/>
      <c r="L43" s="26"/>
      <c r="M43" s="26"/>
    </row>
    <row r="44" spans="1:13">
      <c r="A44" s="27">
        <v>1998</v>
      </c>
      <c r="B44" s="27" t="s">
        <v>36</v>
      </c>
      <c r="C44">
        <v>-1.11971574223223E-3</v>
      </c>
      <c r="D44">
        <v>3.64950442310356E-3</v>
      </c>
      <c r="F44" s="26">
        <f t="shared" si="0"/>
        <v>-0.111971574223223</v>
      </c>
      <c r="G44" s="26">
        <f t="shared" si="1"/>
        <v>0.364950442310356</v>
      </c>
      <c r="K44" s="26"/>
      <c r="L44" s="26"/>
      <c r="M44" s="26"/>
    </row>
    <row r="45" spans="1:13">
      <c r="A45" s="27">
        <f>A44</f>
        <v>1998</v>
      </c>
      <c r="B45" s="27" t="s">
        <v>37</v>
      </c>
      <c r="C45">
        <v>-8.8602073023895805E-3</v>
      </c>
      <c r="D45">
        <v>-2.2969310739182701E-2</v>
      </c>
      <c r="F45" s="26">
        <f t="shared" si="0"/>
        <v>-0.886020730238958</v>
      </c>
      <c r="G45" s="26">
        <f t="shared" si="1"/>
        <v>-2.29693107391827</v>
      </c>
      <c r="K45" s="26"/>
      <c r="L45" s="26"/>
      <c r="M45" s="26"/>
    </row>
    <row r="46" spans="1:13">
      <c r="A46" s="27">
        <f>A45</f>
        <v>1998</v>
      </c>
      <c r="B46" s="27" t="s">
        <v>38</v>
      </c>
      <c r="C46">
        <v>-1.49026151645713E-2</v>
      </c>
      <c r="D46">
        <v>-4.8235163651446797E-2</v>
      </c>
      <c r="F46" s="26">
        <f t="shared" si="0"/>
        <v>-1.49026151645713</v>
      </c>
      <c r="G46" s="26">
        <f t="shared" si="1"/>
        <v>-4.8235163651446795</v>
      </c>
      <c r="K46" s="26"/>
      <c r="L46" s="26"/>
      <c r="M46" s="26"/>
    </row>
    <row r="47" spans="1:13">
      <c r="A47" s="27">
        <f>A46</f>
        <v>1998</v>
      </c>
      <c r="B47" s="27" t="s">
        <v>39</v>
      </c>
      <c r="C47">
        <v>-2.1139029778951199E-2</v>
      </c>
      <c r="D47">
        <v>-7.3498224297359499E-2</v>
      </c>
      <c r="F47" s="26">
        <f t="shared" si="0"/>
        <v>-2.1139029778951199</v>
      </c>
      <c r="G47" s="26">
        <f t="shared" si="1"/>
        <v>-7.3498224297359496</v>
      </c>
      <c r="K47" s="26"/>
      <c r="L47" s="26"/>
      <c r="M47" s="26"/>
    </row>
    <row r="48" spans="1:13">
      <c r="A48" s="27">
        <v>1999</v>
      </c>
      <c r="B48" s="27" t="s">
        <v>36</v>
      </c>
      <c r="C48">
        <v>-2.2892940124601299E-2</v>
      </c>
      <c r="D48">
        <v>-8.2910397073345396E-2</v>
      </c>
      <c r="F48" s="26">
        <f t="shared" si="0"/>
        <v>-2.2892940124601298</v>
      </c>
      <c r="G48" s="26">
        <f t="shared" si="1"/>
        <v>-8.291039707334539</v>
      </c>
      <c r="K48" s="26"/>
      <c r="L48" s="26"/>
      <c r="M48" s="26"/>
    </row>
    <row r="49" spans="1:13">
      <c r="A49" s="27">
        <f>A48</f>
        <v>1999</v>
      </c>
      <c r="B49" s="27" t="s">
        <v>37</v>
      </c>
      <c r="C49">
        <v>-1.9783591669176401E-2</v>
      </c>
      <c r="D49">
        <v>-7.7245615398576703E-2</v>
      </c>
      <c r="F49" s="26">
        <f t="shared" si="0"/>
        <v>-1.9783591669176401</v>
      </c>
      <c r="G49" s="26">
        <f t="shared" si="1"/>
        <v>-7.7245615398576701</v>
      </c>
      <c r="K49" s="26"/>
      <c r="L49" s="26"/>
      <c r="M49" s="26"/>
    </row>
    <row r="50" spans="1:13">
      <c r="A50" s="27">
        <f>A49</f>
        <v>1999</v>
      </c>
      <c r="B50" s="27" t="s">
        <v>38</v>
      </c>
      <c r="C50">
        <v>-1.6012762737116999E-2</v>
      </c>
      <c r="D50">
        <v>-6.5838352266349306E-2</v>
      </c>
      <c r="F50" s="26">
        <f t="shared" si="0"/>
        <v>-1.6012762737116999</v>
      </c>
      <c r="G50" s="26">
        <f t="shared" si="1"/>
        <v>-6.5838352266349309</v>
      </c>
      <c r="K50" s="26"/>
      <c r="L50" s="26"/>
      <c r="M50" s="26"/>
    </row>
    <row r="51" spans="1:13">
      <c r="A51" s="27">
        <f>A50</f>
        <v>1999</v>
      </c>
      <c r="B51" s="27" t="s">
        <v>39</v>
      </c>
      <c r="C51">
        <v>-1.22023332337705E-2</v>
      </c>
      <c r="D51">
        <v>-5.1214843948805502E-2</v>
      </c>
      <c r="F51" s="26">
        <f t="shared" si="0"/>
        <v>-1.2202333233770501</v>
      </c>
      <c r="G51" s="26">
        <f t="shared" si="1"/>
        <v>-5.1214843948805502</v>
      </c>
      <c r="K51" s="26"/>
      <c r="L51" s="26"/>
      <c r="M51" s="26"/>
    </row>
    <row r="52" spans="1:13">
      <c r="A52" s="27">
        <v>2000</v>
      </c>
      <c r="B52" s="27" t="s">
        <v>36</v>
      </c>
      <c r="C52">
        <v>-8.4810393517581809E-3</v>
      </c>
      <c r="D52">
        <v>-3.6314631777271802E-2</v>
      </c>
      <c r="F52" s="26">
        <f t="shared" si="0"/>
        <v>-0.84810393517581806</v>
      </c>
      <c r="G52" s="26">
        <f t="shared" si="1"/>
        <v>-3.6314631777271802</v>
      </c>
      <c r="K52" s="26"/>
      <c r="L52" s="26"/>
      <c r="M52" s="26"/>
    </row>
    <row r="53" spans="1:13">
      <c r="A53" s="27">
        <f>A52</f>
        <v>2000</v>
      </c>
      <c r="B53" s="27" t="s">
        <v>37</v>
      </c>
      <c r="C53">
        <v>-4.8984181568240796E-3</v>
      </c>
      <c r="D53">
        <v>-2.21904647477635E-2</v>
      </c>
      <c r="F53" s="26">
        <f t="shared" si="0"/>
        <v>-0.48984181568240798</v>
      </c>
      <c r="G53" s="26">
        <f t="shared" si="1"/>
        <v>-2.2190464747763499</v>
      </c>
      <c r="K53" s="26"/>
      <c r="L53" s="26"/>
      <c r="M53" s="26"/>
    </row>
    <row r="54" spans="1:13">
      <c r="A54" s="27">
        <f>A53</f>
        <v>2000</v>
      </c>
      <c r="B54" s="27" t="s">
        <v>38</v>
      </c>
      <c r="C54">
        <v>-3.8209725185187598E-3</v>
      </c>
      <c r="D54">
        <v>-1.59844402860756E-2</v>
      </c>
      <c r="F54" s="26">
        <f t="shared" si="0"/>
        <v>-0.38209725185187599</v>
      </c>
      <c r="G54" s="26">
        <f t="shared" si="1"/>
        <v>-1.5984440286075601</v>
      </c>
      <c r="K54" s="26"/>
      <c r="L54" s="26"/>
      <c r="M54" s="26"/>
    </row>
    <row r="55" spans="1:13">
      <c r="A55" s="27">
        <f>A54</f>
        <v>2000</v>
      </c>
      <c r="B55" s="27" t="s">
        <v>39</v>
      </c>
      <c r="C55">
        <v>-1.30262777519681E-3</v>
      </c>
      <c r="D55">
        <v>-5.39625372168691E-3</v>
      </c>
      <c r="F55" s="26">
        <f t="shared" si="0"/>
        <v>-0.13026277751968099</v>
      </c>
      <c r="G55" s="26">
        <f t="shared" si="1"/>
        <v>-0.539625372168691</v>
      </c>
      <c r="K55" s="26"/>
      <c r="L55" s="26"/>
      <c r="M55" s="26"/>
    </row>
    <row r="56" spans="1:13">
      <c r="A56" s="27">
        <v>2001</v>
      </c>
      <c r="B56" s="27" t="s">
        <v>36</v>
      </c>
      <c r="C56">
        <v>4.61450418438098E-4</v>
      </c>
      <c r="D56">
        <v>-3.4094212062111098E-4</v>
      </c>
      <c r="F56" s="26">
        <f t="shared" si="0"/>
        <v>4.6145041843809798E-2</v>
      </c>
      <c r="G56" s="26">
        <f t="shared" si="1"/>
        <v>-3.40942120621111E-2</v>
      </c>
      <c r="K56" s="26"/>
      <c r="L56" s="26"/>
      <c r="M56" s="26"/>
    </row>
    <row r="57" spans="1:13">
      <c r="A57" s="27">
        <f>A56</f>
        <v>2001</v>
      </c>
      <c r="B57" s="27" t="s">
        <v>37</v>
      </c>
      <c r="C57">
        <v>-2.1461533288002102E-3</v>
      </c>
      <c r="D57">
        <v>-7.3482607730805099E-3</v>
      </c>
      <c r="F57" s="26">
        <f t="shared" si="0"/>
        <v>-0.21461533288002102</v>
      </c>
      <c r="G57" s="26">
        <f t="shared" si="1"/>
        <v>-0.73482607730805094</v>
      </c>
      <c r="K57" s="26"/>
      <c r="L57" s="26"/>
      <c r="M57" s="26"/>
    </row>
    <row r="58" spans="1:13">
      <c r="A58" s="27">
        <f>A57</f>
        <v>2001</v>
      </c>
      <c r="B58" s="27" t="s">
        <v>38</v>
      </c>
      <c r="C58">
        <v>-3.9168871508802596E-3</v>
      </c>
      <c r="D58">
        <v>-1.2677374030207E-2</v>
      </c>
      <c r="F58" s="26">
        <f t="shared" si="0"/>
        <v>-0.39168871508802594</v>
      </c>
      <c r="G58" s="26">
        <f t="shared" si="1"/>
        <v>-1.2677374030207</v>
      </c>
      <c r="K58" s="26"/>
      <c r="L58" s="26"/>
      <c r="M58" s="26"/>
    </row>
    <row r="59" spans="1:13">
      <c r="A59" s="27">
        <f>A58</f>
        <v>2001</v>
      </c>
      <c r="B59" s="27" t="s">
        <v>39</v>
      </c>
      <c r="C59">
        <v>-4.9610392787204404E-3</v>
      </c>
      <c r="D59">
        <v>-1.83733507498695E-2</v>
      </c>
      <c r="F59" s="26">
        <f t="shared" si="0"/>
        <v>-0.49610392787204405</v>
      </c>
      <c r="G59" s="26">
        <f t="shared" si="1"/>
        <v>-1.8373350749869499</v>
      </c>
      <c r="K59" s="26"/>
      <c r="L59" s="26"/>
      <c r="M59" s="26"/>
    </row>
    <row r="60" spans="1:13">
      <c r="A60" s="27">
        <v>2002</v>
      </c>
      <c r="B60" s="27" t="s">
        <v>36</v>
      </c>
      <c r="C60">
        <v>-4.4905304899669702E-3</v>
      </c>
      <c r="D60">
        <v>-1.82492656476522E-2</v>
      </c>
      <c r="F60" s="26">
        <f t="shared" si="0"/>
        <v>-0.44905304899669701</v>
      </c>
      <c r="G60" s="26">
        <f t="shared" si="1"/>
        <v>-1.82492656476522</v>
      </c>
      <c r="K60" s="26"/>
      <c r="L60" s="26"/>
      <c r="M60" s="26"/>
    </row>
    <row r="61" spans="1:13">
      <c r="A61" s="27">
        <f>A60</f>
        <v>2002</v>
      </c>
      <c r="B61" s="27" t="s">
        <v>37</v>
      </c>
      <c r="C61">
        <v>-3.90201011037925E-3</v>
      </c>
      <c r="D61">
        <v>-1.7661484407763099E-2</v>
      </c>
      <c r="F61" s="26">
        <f t="shared" si="0"/>
        <v>-0.39020101103792498</v>
      </c>
      <c r="G61" s="26">
        <f t="shared" si="1"/>
        <v>-1.7661484407763099</v>
      </c>
      <c r="K61" s="26"/>
      <c r="L61" s="26"/>
      <c r="M61" s="26"/>
    </row>
    <row r="62" spans="1:13">
      <c r="A62" s="27">
        <f>A61</f>
        <v>2002</v>
      </c>
      <c r="B62" s="27" t="s">
        <v>38</v>
      </c>
      <c r="C62">
        <v>-2.6766678405937198E-3</v>
      </c>
      <c r="D62">
        <v>-1.3578154491028E-2</v>
      </c>
      <c r="F62" s="26">
        <f t="shared" si="0"/>
        <v>-0.267666784059372</v>
      </c>
      <c r="G62" s="26">
        <f t="shared" si="1"/>
        <v>-1.3578154491028001</v>
      </c>
      <c r="K62" s="26"/>
      <c r="L62" s="26"/>
      <c r="M62" s="26"/>
    </row>
    <row r="63" spans="1:13">
      <c r="A63" s="27">
        <f>A62</f>
        <v>2002</v>
      </c>
      <c r="B63" s="27" t="s">
        <v>39</v>
      </c>
      <c r="C63">
        <v>-2.33792688219273E-3</v>
      </c>
      <c r="D63">
        <v>-1.2757467767177001E-2</v>
      </c>
      <c r="F63" s="26">
        <f t="shared" si="0"/>
        <v>-0.23379268821927301</v>
      </c>
      <c r="G63" s="26">
        <f t="shared" si="1"/>
        <v>-1.2757467767177</v>
      </c>
      <c r="K63" s="26"/>
      <c r="L63" s="26"/>
      <c r="M63" s="26"/>
    </row>
    <row r="64" spans="1:13">
      <c r="A64" s="27">
        <v>2003</v>
      </c>
      <c r="B64" s="27" t="s">
        <v>36</v>
      </c>
      <c r="C64">
        <v>-3.4585667550205601E-3</v>
      </c>
      <c r="D64">
        <v>-1.5441551073177E-2</v>
      </c>
      <c r="F64" s="26">
        <f t="shared" si="0"/>
        <v>-0.34585667550205601</v>
      </c>
      <c r="G64" s="26">
        <f t="shared" si="1"/>
        <v>-1.5441551073177</v>
      </c>
      <c r="K64" s="26"/>
      <c r="L64" s="26"/>
      <c r="M64" s="26"/>
    </row>
    <row r="65" spans="1:13">
      <c r="A65" s="27">
        <f>A64</f>
        <v>2003</v>
      </c>
      <c r="B65" s="27" t="s">
        <v>37</v>
      </c>
      <c r="C65">
        <v>-3.7724165442678801E-3</v>
      </c>
      <c r="D65">
        <v>-1.6564877241381001E-2</v>
      </c>
      <c r="F65" s="26">
        <f t="shared" si="0"/>
        <v>-0.37724165442678803</v>
      </c>
      <c r="G65" s="26">
        <f t="shared" si="1"/>
        <v>-1.6564877241381</v>
      </c>
      <c r="K65" s="26"/>
      <c r="L65" s="26"/>
      <c r="M65" s="26"/>
    </row>
    <row r="66" spans="1:13">
      <c r="A66" s="27">
        <f>A65</f>
        <v>2003</v>
      </c>
      <c r="B66" s="27" t="s">
        <v>38</v>
      </c>
      <c r="C66">
        <v>-4.3484436403801903E-3</v>
      </c>
      <c r="D66">
        <v>-1.9080037799956501E-2</v>
      </c>
      <c r="F66" s="26">
        <f t="shared" si="0"/>
        <v>-0.43484436403801902</v>
      </c>
      <c r="G66" s="26">
        <f t="shared" si="1"/>
        <v>-1.9080037799956502</v>
      </c>
      <c r="K66" s="26"/>
      <c r="L66" s="26"/>
      <c r="M66" s="26"/>
    </row>
    <row r="67" spans="1:13">
      <c r="A67" s="27">
        <f>A66</f>
        <v>2003</v>
      </c>
      <c r="B67" s="27" t="s">
        <v>39</v>
      </c>
      <c r="C67">
        <v>-3.2628784360036198E-3</v>
      </c>
      <c r="D67">
        <v>-1.5708997184250801E-2</v>
      </c>
      <c r="F67" s="26">
        <f t="shared" ref="F67:F126" si="2">C67*100</f>
        <v>-0.326287843600362</v>
      </c>
      <c r="G67" s="26">
        <f t="shared" ref="G67:G126" si="3">D67*100</f>
        <v>-1.5708997184250801</v>
      </c>
      <c r="K67" s="26"/>
      <c r="L67" s="26"/>
      <c r="M67" s="26"/>
    </row>
    <row r="68" spans="1:13">
      <c r="A68" s="27">
        <v>2004</v>
      </c>
      <c r="B68" s="27" t="s">
        <v>36</v>
      </c>
      <c r="C68">
        <v>-2.0693658640745E-3</v>
      </c>
      <c r="D68">
        <v>-1.2445494229620199E-2</v>
      </c>
      <c r="F68" s="26">
        <f t="shared" si="2"/>
        <v>-0.20693658640745</v>
      </c>
      <c r="G68" s="26">
        <f t="shared" si="3"/>
        <v>-1.24454942296202</v>
      </c>
      <c r="K68" s="26"/>
      <c r="L68" s="26"/>
      <c r="M68" s="26"/>
    </row>
    <row r="69" spans="1:13">
      <c r="A69" s="27">
        <f>A68</f>
        <v>2004</v>
      </c>
      <c r="B69" s="27" t="s">
        <v>37</v>
      </c>
      <c r="C69">
        <v>-5.6242771493359995E-4</v>
      </c>
      <c r="D69">
        <v>-6.6385948424258498E-3</v>
      </c>
      <c r="F69" s="26">
        <f t="shared" si="2"/>
        <v>-5.6242771493359996E-2</v>
      </c>
      <c r="G69" s="26">
        <f t="shared" si="3"/>
        <v>-0.66385948424258501</v>
      </c>
      <c r="K69" s="26"/>
      <c r="L69" s="26"/>
      <c r="M69" s="26"/>
    </row>
    <row r="70" spans="1:13">
      <c r="A70" s="27">
        <f>A69</f>
        <v>2004</v>
      </c>
      <c r="B70" s="27" t="s">
        <v>38</v>
      </c>
      <c r="C70">
        <v>6.8387607439948303E-4</v>
      </c>
      <c r="D70">
        <v>-1.9359423588312E-3</v>
      </c>
      <c r="F70" s="26">
        <f t="shared" si="2"/>
        <v>6.8387607439948303E-2</v>
      </c>
      <c r="G70" s="26">
        <f t="shared" si="3"/>
        <v>-0.19359423588312</v>
      </c>
      <c r="K70" s="26"/>
      <c r="L70" s="26"/>
      <c r="M70" s="26"/>
    </row>
    <row r="71" spans="1:13">
      <c r="A71" s="27">
        <f>A70</f>
        <v>2004</v>
      </c>
      <c r="B71" s="27" t="s">
        <v>39</v>
      </c>
      <c r="C71">
        <v>1.9831856099785999E-3</v>
      </c>
      <c r="D71">
        <v>3.62174861485602E-3</v>
      </c>
      <c r="F71" s="26">
        <f t="shared" si="2"/>
        <v>0.19831856099785999</v>
      </c>
      <c r="G71" s="26">
        <f t="shared" si="3"/>
        <v>0.36217486148560202</v>
      </c>
      <c r="K71" s="26"/>
      <c r="L71" s="26"/>
      <c r="M71" s="26"/>
    </row>
    <row r="72" spans="1:13">
      <c r="A72" s="27">
        <v>2005</v>
      </c>
      <c r="B72" s="27" t="s">
        <v>36</v>
      </c>
      <c r="C72">
        <v>3.6153641240456299E-3</v>
      </c>
      <c r="D72">
        <v>9.9340820679105091E-3</v>
      </c>
      <c r="F72" s="26">
        <f t="shared" si="2"/>
        <v>0.36153641240456297</v>
      </c>
      <c r="G72" s="26">
        <f t="shared" si="3"/>
        <v>0.99340820679105091</v>
      </c>
      <c r="K72" s="26"/>
      <c r="L72" s="26"/>
      <c r="M72" s="26"/>
    </row>
    <row r="73" spans="1:13">
      <c r="A73" s="27">
        <f>A72</f>
        <v>2005</v>
      </c>
      <c r="B73" s="27" t="s">
        <v>37</v>
      </c>
      <c r="C73">
        <v>5.7112102459248998E-3</v>
      </c>
      <c r="D73">
        <v>1.77241932494249E-2</v>
      </c>
      <c r="F73" s="26">
        <f t="shared" si="2"/>
        <v>0.57112102459249003</v>
      </c>
      <c r="G73" s="26">
        <f t="shared" si="3"/>
        <v>1.77241932494249</v>
      </c>
      <c r="K73" s="26"/>
      <c r="L73" s="26"/>
      <c r="M73" s="26"/>
    </row>
    <row r="74" spans="1:13">
      <c r="A74" s="27">
        <f>A73</f>
        <v>2005</v>
      </c>
      <c r="B74" s="27" t="s">
        <v>38</v>
      </c>
      <c r="C74">
        <v>6.6980476678215996E-3</v>
      </c>
      <c r="D74">
        <v>2.19465970655464E-2</v>
      </c>
      <c r="F74" s="26">
        <f t="shared" si="2"/>
        <v>0.66980476678215994</v>
      </c>
      <c r="G74" s="26">
        <f t="shared" si="3"/>
        <v>2.1946597065546398</v>
      </c>
      <c r="K74" s="26"/>
      <c r="L74" s="26"/>
      <c r="M74" s="26"/>
    </row>
    <row r="75" spans="1:13">
      <c r="A75" s="27">
        <f>A74</f>
        <v>2005</v>
      </c>
      <c r="B75" s="27" t="s">
        <v>39</v>
      </c>
      <c r="C75">
        <v>6.6627187757986404E-3</v>
      </c>
      <c r="D75">
        <v>2.3378452982803999E-2</v>
      </c>
      <c r="F75" s="26">
        <f t="shared" si="2"/>
        <v>0.66627187757986406</v>
      </c>
      <c r="G75" s="26">
        <f t="shared" si="3"/>
        <v>2.3378452982804001</v>
      </c>
      <c r="K75" s="26"/>
      <c r="L75" s="26"/>
      <c r="M75" s="26"/>
    </row>
    <row r="76" spans="1:13">
      <c r="A76" s="27">
        <v>2006</v>
      </c>
      <c r="B76" s="27" t="s">
        <v>36</v>
      </c>
      <c r="C76">
        <v>6.4585558676372098E-3</v>
      </c>
      <c r="D76">
        <v>2.3425415026024798E-2</v>
      </c>
      <c r="F76" s="26">
        <f t="shared" si="2"/>
        <v>0.64585558676372101</v>
      </c>
      <c r="G76" s="26">
        <f t="shared" si="3"/>
        <v>2.3425415026024798</v>
      </c>
      <c r="K76" s="26"/>
      <c r="L76" s="26"/>
      <c r="M76" s="26"/>
    </row>
    <row r="77" spans="1:13">
      <c r="A77" s="27">
        <f>A76</f>
        <v>2006</v>
      </c>
      <c r="B77" s="27" t="s">
        <v>37</v>
      </c>
      <c r="C77">
        <v>6.4849305164752704E-3</v>
      </c>
      <c r="D77">
        <v>2.3745392635959602E-2</v>
      </c>
      <c r="F77" s="26">
        <f t="shared" si="2"/>
        <v>0.64849305164752702</v>
      </c>
      <c r="G77" s="26">
        <f t="shared" si="3"/>
        <v>2.3745392635959601</v>
      </c>
      <c r="K77" s="26"/>
      <c r="L77" s="26"/>
      <c r="M77" s="26"/>
    </row>
    <row r="78" spans="1:13">
      <c r="A78" s="27">
        <f>A77</f>
        <v>2006</v>
      </c>
      <c r="B78" s="27" t="s">
        <v>38</v>
      </c>
      <c r="C78">
        <v>7.0876881972414896E-3</v>
      </c>
      <c r="D78">
        <v>2.5895712985600498E-2</v>
      </c>
      <c r="F78" s="26">
        <f t="shared" si="2"/>
        <v>0.70876881972414896</v>
      </c>
      <c r="G78" s="26">
        <f t="shared" si="3"/>
        <v>2.5895712985600499</v>
      </c>
      <c r="K78" s="26"/>
      <c r="L78" s="26"/>
      <c r="M78" s="26"/>
    </row>
    <row r="79" spans="1:13">
      <c r="A79" s="27">
        <f>A78</f>
        <v>2006</v>
      </c>
      <c r="B79" s="27" t="s">
        <v>39</v>
      </c>
      <c r="C79">
        <v>8.6289595970568608E-3</v>
      </c>
      <c r="D79">
        <v>3.1193189384670299E-2</v>
      </c>
      <c r="F79" s="26">
        <f t="shared" si="2"/>
        <v>0.86289595970568611</v>
      </c>
      <c r="G79" s="26">
        <f t="shared" si="3"/>
        <v>3.1193189384670297</v>
      </c>
      <c r="K79" s="26"/>
      <c r="L79" s="26"/>
      <c r="M79" s="26"/>
    </row>
    <row r="80" spans="1:13">
      <c r="A80" s="27">
        <v>2007</v>
      </c>
      <c r="B80" s="27" t="s">
        <v>36</v>
      </c>
      <c r="C80">
        <v>1.00944375768486E-2</v>
      </c>
      <c r="D80">
        <v>3.6492310887163898E-2</v>
      </c>
      <c r="F80" s="26">
        <f t="shared" si="2"/>
        <v>1.0094437576848601</v>
      </c>
      <c r="G80" s="26">
        <f t="shared" si="3"/>
        <v>3.6492310887163897</v>
      </c>
      <c r="K80" s="26"/>
      <c r="L80" s="26"/>
      <c r="M80" s="26"/>
    </row>
    <row r="81" spans="1:13">
      <c r="A81" s="27">
        <f>A80</f>
        <v>2007</v>
      </c>
      <c r="B81" s="27" t="s">
        <v>37</v>
      </c>
      <c r="C81">
        <v>1.05351397714584E-2</v>
      </c>
      <c r="D81">
        <v>3.9376833680416098E-2</v>
      </c>
      <c r="F81" s="26">
        <f t="shared" si="2"/>
        <v>1.0535139771458399</v>
      </c>
      <c r="G81" s="26">
        <f t="shared" si="3"/>
        <v>3.9376833680416099</v>
      </c>
      <c r="K81" s="26"/>
      <c r="L81" s="26"/>
      <c r="M81" s="26"/>
    </row>
    <row r="82" spans="1:13">
      <c r="A82" s="27">
        <f>A81</f>
        <v>2007</v>
      </c>
      <c r="B82" s="27" t="s">
        <v>38</v>
      </c>
      <c r="C82">
        <v>1.10256307544877E-2</v>
      </c>
      <c r="D82">
        <v>4.2237969309330603E-2</v>
      </c>
      <c r="F82" s="26">
        <f t="shared" si="2"/>
        <v>1.1025630754487699</v>
      </c>
      <c r="G82" s="26">
        <f t="shared" si="3"/>
        <v>4.2237969309330605</v>
      </c>
      <c r="K82" s="26"/>
      <c r="L82" s="26"/>
      <c r="M82" s="26"/>
    </row>
    <row r="83" spans="1:13">
      <c r="A83" s="27">
        <f>A82</f>
        <v>2007</v>
      </c>
      <c r="B83" s="27" t="s">
        <v>39</v>
      </c>
      <c r="C83">
        <v>1.0853265563257599E-2</v>
      </c>
      <c r="D83">
        <v>4.2393427427071903E-2</v>
      </c>
      <c r="F83" s="26">
        <f t="shared" si="2"/>
        <v>1.0853265563257599</v>
      </c>
      <c r="G83" s="26">
        <f t="shared" si="3"/>
        <v>4.2393427427071906</v>
      </c>
      <c r="K83" s="26"/>
      <c r="L83" s="26"/>
      <c r="M83" s="26"/>
    </row>
    <row r="84" spans="1:13">
      <c r="A84" s="27">
        <v>2008</v>
      </c>
      <c r="B84" s="27" t="s">
        <v>36</v>
      </c>
      <c r="C84">
        <v>1.0762603108616001E-2</v>
      </c>
      <c r="D84">
        <v>4.2621877318955101E-2</v>
      </c>
      <c r="F84" s="26">
        <f t="shared" si="2"/>
        <v>1.0762603108616</v>
      </c>
      <c r="G84" s="26">
        <f t="shared" si="3"/>
        <v>4.2621877318955104</v>
      </c>
      <c r="K84" s="26"/>
      <c r="L84" s="26"/>
      <c r="M84" s="26"/>
    </row>
    <row r="85" spans="1:13">
      <c r="A85" s="27">
        <f>A84</f>
        <v>2008</v>
      </c>
      <c r="B85" s="27" t="s">
        <v>37</v>
      </c>
      <c r="C85">
        <v>9.1478848280449592E-3</v>
      </c>
      <c r="D85">
        <v>3.7641594565952001E-2</v>
      </c>
      <c r="F85" s="26">
        <f t="shared" si="2"/>
        <v>0.91478848280449587</v>
      </c>
      <c r="G85" s="26">
        <f t="shared" si="3"/>
        <v>3.7641594565952001</v>
      </c>
      <c r="K85" s="26"/>
      <c r="L85" s="26"/>
      <c r="M85" s="26"/>
    </row>
    <row r="86" spans="1:13">
      <c r="A86" s="27">
        <f>A85</f>
        <v>2008</v>
      </c>
      <c r="B86" s="27" t="s">
        <v>38</v>
      </c>
      <c r="C86">
        <v>8.8153608278138899E-3</v>
      </c>
      <c r="D86">
        <v>3.6912588987276597E-2</v>
      </c>
      <c r="F86" s="26">
        <f t="shared" si="2"/>
        <v>0.88153608278138895</v>
      </c>
      <c r="G86" s="26">
        <f t="shared" si="3"/>
        <v>3.6912588987276598</v>
      </c>
      <c r="K86" s="26"/>
      <c r="L86" s="26"/>
      <c r="M86" s="26"/>
    </row>
    <row r="87" spans="1:13">
      <c r="A87" s="27">
        <f>A86</f>
        <v>2008</v>
      </c>
      <c r="B87" s="27" t="s">
        <v>39</v>
      </c>
      <c r="C87">
        <v>7.50549662927966E-3</v>
      </c>
      <c r="D87">
        <v>3.0844228621147E-2</v>
      </c>
      <c r="F87" s="26">
        <f t="shared" si="2"/>
        <v>0.75054966292796599</v>
      </c>
      <c r="G87" s="26">
        <f t="shared" si="3"/>
        <v>3.0844228621147001</v>
      </c>
      <c r="K87" s="26"/>
      <c r="L87" s="26"/>
      <c r="M87" s="26"/>
    </row>
    <row r="88" spans="1:13">
      <c r="A88" s="27">
        <v>2009</v>
      </c>
      <c r="B88" s="27" t="s">
        <v>36</v>
      </c>
      <c r="C88">
        <v>2.4800688873492199E-3</v>
      </c>
      <c r="D88">
        <v>1.48305772997748E-2</v>
      </c>
      <c r="F88" s="26">
        <f t="shared" si="2"/>
        <v>0.24800688873492199</v>
      </c>
      <c r="G88" s="26">
        <f t="shared" si="3"/>
        <v>1.4830577299774799</v>
      </c>
      <c r="K88" s="26"/>
      <c r="L88" s="26"/>
      <c r="M88" s="26"/>
    </row>
    <row r="89" spans="1:13">
      <c r="A89" s="27">
        <f>A88</f>
        <v>2009</v>
      </c>
      <c r="B89" s="27" t="s">
        <v>37</v>
      </c>
      <c r="C89">
        <v>-5.7449310141972703E-4</v>
      </c>
      <c r="D89">
        <v>4.4191675126126102E-3</v>
      </c>
      <c r="F89" s="26">
        <f t="shared" si="2"/>
        <v>-5.7449310141972701E-2</v>
      </c>
      <c r="G89" s="26">
        <f t="shared" si="3"/>
        <v>0.44191675126126101</v>
      </c>
      <c r="K89" s="26"/>
      <c r="L89" s="26"/>
      <c r="M89" s="26"/>
    </row>
    <row r="90" spans="1:13">
      <c r="A90" s="27">
        <f>A89</f>
        <v>2009</v>
      </c>
      <c r="B90" s="27" t="s">
        <v>38</v>
      </c>
      <c r="C90">
        <v>-1.0976681658802299E-3</v>
      </c>
      <c r="D90">
        <v>-7.9256715593050905E-4</v>
      </c>
      <c r="F90" s="26">
        <f t="shared" si="2"/>
        <v>-0.10976681658802299</v>
      </c>
      <c r="G90" s="26">
        <f t="shared" si="3"/>
        <v>-7.9256715593050905E-2</v>
      </c>
      <c r="K90" s="26"/>
      <c r="L90" s="26"/>
      <c r="M90" s="26"/>
    </row>
    <row r="91" spans="1:13">
      <c r="A91" s="27">
        <f>A90</f>
        <v>2009</v>
      </c>
      <c r="B91" s="27" t="s">
        <v>39</v>
      </c>
      <c r="C91">
        <v>-2.39699297567812E-3</v>
      </c>
      <c r="D91">
        <v>-6.5710269346266901E-3</v>
      </c>
      <c r="F91" s="26">
        <f t="shared" si="2"/>
        <v>-0.239699297567812</v>
      </c>
      <c r="G91" s="26">
        <f t="shared" si="3"/>
        <v>-0.65710269346266903</v>
      </c>
      <c r="K91" s="26"/>
      <c r="L91" s="26"/>
      <c r="M91" s="26"/>
    </row>
    <row r="92" spans="1:13">
      <c r="A92" s="27">
        <v>2010</v>
      </c>
      <c r="B92" s="27" t="s">
        <v>36</v>
      </c>
      <c r="C92">
        <v>-2.58946566235289E-3</v>
      </c>
      <c r="D92">
        <v>-7.11409666511715E-3</v>
      </c>
      <c r="F92" s="26">
        <f t="shared" si="2"/>
        <v>-0.258946566235289</v>
      </c>
      <c r="G92" s="26">
        <f t="shared" si="3"/>
        <v>-0.711409666511715</v>
      </c>
      <c r="K92" s="26"/>
      <c r="L92" s="26"/>
      <c r="M92" s="26"/>
    </row>
    <row r="93" spans="1:13">
      <c r="A93" s="27">
        <f>A92</f>
        <v>2010</v>
      </c>
      <c r="B93" s="27" t="s">
        <v>37</v>
      </c>
      <c r="C93">
        <v>-1.2521503654485699E-3</v>
      </c>
      <c r="D93">
        <v>-4.1884418487865499E-3</v>
      </c>
      <c r="F93" s="26">
        <f t="shared" si="2"/>
        <v>-0.12521503654485699</v>
      </c>
      <c r="G93" s="26">
        <f t="shared" si="3"/>
        <v>-0.41884418487865499</v>
      </c>
      <c r="K93" s="26"/>
      <c r="L93" s="26"/>
      <c r="M93" s="26"/>
    </row>
    <row r="94" spans="1:13">
      <c r="A94" s="27">
        <f>A93</f>
        <v>2010</v>
      </c>
      <c r="B94" s="27" t="s">
        <v>38</v>
      </c>
      <c r="C94">
        <v>-3.8343195148976801E-3</v>
      </c>
      <c r="D94">
        <v>-1.2470810819508399E-2</v>
      </c>
      <c r="F94" s="26">
        <f t="shared" si="2"/>
        <v>-0.383431951489768</v>
      </c>
      <c r="G94" s="26">
        <f t="shared" si="3"/>
        <v>-1.24708108195084</v>
      </c>
      <c r="K94" s="26"/>
      <c r="L94" s="26"/>
      <c r="M94" s="26"/>
    </row>
    <row r="95" spans="1:13">
      <c r="A95" s="27">
        <f>A94</f>
        <v>2010</v>
      </c>
      <c r="B95" s="27" t="s">
        <v>39</v>
      </c>
      <c r="C95">
        <v>-5.7015158976809104E-3</v>
      </c>
      <c r="D95">
        <v>-1.6760808205801999E-2</v>
      </c>
      <c r="F95" s="26">
        <f t="shared" si="2"/>
        <v>-0.57015158976809099</v>
      </c>
      <c r="G95" s="26">
        <f t="shared" si="3"/>
        <v>-1.6760808205801998</v>
      </c>
      <c r="K95" s="26"/>
      <c r="L95" s="26"/>
      <c r="M95" s="26"/>
    </row>
    <row r="96" spans="1:13">
      <c r="A96" s="27">
        <v>2011</v>
      </c>
      <c r="B96" s="27" t="s">
        <v>36</v>
      </c>
      <c r="C96">
        <v>-3.8588969645043901E-3</v>
      </c>
      <c r="D96">
        <v>-1.2580667105649699E-2</v>
      </c>
      <c r="F96" s="26">
        <f t="shared" si="2"/>
        <v>-0.38588969645043902</v>
      </c>
      <c r="G96" s="26">
        <f t="shared" si="3"/>
        <v>-1.2580667105649699</v>
      </c>
      <c r="K96" s="26"/>
      <c r="L96" s="26"/>
      <c r="M96" s="26"/>
    </row>
    <row r="97" spans="1:13">
      <c r="A97" s="27">
        <f>A96</f>
        <v>2011</v>
      </c>
      <c r="B97" s="27" t="s">
        <v>37</v>
      </c>
      <c r="C97">
        <v>-1.9755743379808702E-3</v>
      </c>
      <c r="D97">
        <v>-7.5584109738958596E-3</v>
      </c>
      <c r="F97" s="26">
        <f t="shared" si="2"/>
        <v>-0.19755743379808702</v>
      </c>
      <c r="G97" s="26">
        <f t="shared" si="3"/>
        <v>-0.75584109738958594</v>
      </c>
      <c r="K97" s="26"/>
      <c r="L97" s="26"/>
      <c r="M97" s="26"/>
    </row>
    <row r="98" spans="1:13">
      <c r="A98" s="27">
        <f>A97</f>
        <v>2011</v>
      </c>
      <c r="B98" s="27" t="s">
        <v>38</v>
      </c>
      <c r="C98">
        <v>-2.21857600535834E-3</v>
      </c>
      <c r="D98">
        <v>-7.8809814939136604E-3</v>
      </c>
      <c r="F98" s="26">
        <f t="shared" si="2"/>
        <v>-0.221857600535834</v>
      </c>
      <c r="G98" s="26">
        <f t="shared" si="3"/>
        <v>-0.78809814939136602</v>
      </c>
      <c r="K98" s="26"/>
      <c r="L98" s="26"/>
      <c r="M98" s="26"/>
    </row>
    <row r="99" spans="1:13">
      <c r="A99" s="27">
        <f>A98</f>
        <v>2011</v>
      </c>
      <c r="B99" s="27" t="s">
        <v>39</v>
      </c>
      <c r="C99">
        <v>-6.1055552009998196E-3</v>
      </c>
      <c r="D99">
        <v>-1.9625743297858201E-2</v>
      </c>
      <c r="F99" s="26">
        <f t="shared" si="2"/>
        <v>-0.61055552009998193</v>
      </c>
      <c r="G99" s="26">
        <f t="shared" si="3"/>
        <v>-1.96257432978582</v>
      </c>
      <c r="K99" s="26"/>
      <c r="L99" s="26"/>
      <c r="M99" s="26"/>
    </row>
    <row r="100" spans="1:13">
      <c r="A100" s="27">
        <v>2012</v>
      </c>
      <c r="B100" s="27" t="s">
        <v>36</v>
      </c>
      <c r="C100">
        <v>-9.3051454025449096E-3</v>
      </c>
      <c r="D100">
        <v>-3.0001227785586702E-2</v>
      </c>
      <c r="F100" s="26">
        <f t="shared" si="2"/>
        <v>-0.93051454025449098</v>
      </c>
      <c r="G100" s="26">
        <f t="shared" si="3"/>
        <v>-3.0001227785586702</v>
      </c>
      <c r="K100" s="26"/>
      <c r="L100" s="26"/>
      <c r="M100" s="26"/>
    </row>
    <row r="101" spans="1:13">
      <c r="A101" s="27">
        <f>A100</f>
        <v>2012</v>
      </c>
      <c r="B101" s="27" t="s">
        <v>37</v>
      </c>
      <c r="C101">
        <v>-1.03987571528147E-2</v>
      </c>
      <c r="D101">
        <v>-3.68486012718518E-2</v>
      </c>
      <c r="F101" s="26">
        <f t="shared" si="2"/>
        <v>-1.0398757152814699</v>
      </c>
      <c r="G101" s="26">
        <f t="shared" si="3"/>
        <v>-3.6848601271851802</v>
      </c>
      <c r="K101" s="26"/>
      <c r="L101" s="26"/>
      <c r="M101" s="26"/>
    </row>
    <row r="102" spans="1:13">
      <c r="A102" s="27">
        <f>A101</f>
        <v>2012</v>
      </c>
      <c r="B102" s="27" t="s">
        <v>38</v>
      </c>
      <c r="C102">
        <v>-1.21617136719307E-2</v>
      </c>
      <c r="D102">
        <v>-4.4578820834085001E-2</v>
      </c>
      <c r="F102" s="26">
        <f t="shared" si="2"/>
        <v>-1.2161713671930701</v>
      </c>
      <c r="G102" s="26">
        <f t="shared" si="3"/>
        <v>-4.4578820834085002</v>
      </c>
      <c r="K102" s="26"/>
      <c r="L102" s="26"/>
      <c r="M102" s="26"/>
    </row>
    <row r="103" spans="1:13">
      <c r="A103" s="27">
        <f>A102</f>
        <v>2012</v>
      </c>
      <c r="B103" s="27" t="s">
        <v>39</v>
      </c>
      <c r="C103">
        <v>-1.13611309192416E-2</v>
      </c>
      <c r="D103">
        <v>-4.3206670090159702E-2</v>
      </c>
      <c r="F103" s="26">
        <f t="shared" si="2"/>
        <v>-1.13611309192416</v>
      </c>
      <c r="G103" s="26">
        <f t="shared" si="3"/>
        <v>-4.3206670090159705</v>
      </c>
      <c r="K103" s="26"/>
      <c r="L103" s="26"/>
      <c r="M103" s="26"/>
    </row>
    <row r="104" spans="1:13">
      <c r="A104" s="27">
        <v>2013</v>
      </c>
      <c r="B104" s="27" t="s">
        <v>36</v>
      </c>
      <c r="C104">
        <v>-1.09776159395367E-2</v>
      </c>
      <c r="D104">
        <v>-4.3743793551980902E-2</v>
      </c>
      <c r="F104" s="26">
        <f t="shared" si="2"/>
        <v>-1.09776159395367</v>
      </c>
      <c r="G104" s="26">
        <f t="shared" si="3"/>
        <v>-4.3743793551980898</v>
      </c>
      <c r="K104" s="26"/>
      <c r="L104" s="26"/>
      <c r="M104" s="26"/>
    </row>
    <row r="105" spans="1:13">
      <c r="A105" s="27">
        <f>A104</f>
        <v>2013</v>
      </c>
      <c r="B105" s="27" t="s">
        <v>37</v>
      </c>
      <c r="C105">
        <v>-1.04346687348162E-2</v>
      </c>
      <c r="D105">
        <v>-4.1214978334499303E-2</v>
      </c>
      <c r="F105" s="26">
        <f t="shared" si="2"/>
        <v>-1.0434668734816199</v>
      </c>
      <c r="G105" s="26">
        <f t="shared" si="3"/>
        <v>-4.1214978334499301</v>
      </c>
      <c r="K105" s="26"/>
      <c r="L105" s="26"/>
      <c r="M105" s="26"/>
    </row>
    <row r="106" spans="1:13">
      <c r="A106" s="27">
        <f>A105</f>
        <v>2013</v>
      </c>
      <c r="B106" s="27" t="s">
        <v>38</v>
      </c>
      <c r="C106">
        <v>-9.1887006635732408E-3</v>
      </c>
      <c r="D106">
        <v>-3.7500744750243301E-2</v>
      </c>
      <c r="F106" s="26">
        <f t="shared" si="2"/>
        <v>-0.91887006635732404</v>
      </c>
      <c r="G106" s="26">
        <f t="shared" si="3"/>
        <v>-3.7500744750243302</v>
      </c>
      <c r="K106" s="26"/>
      <c r="L106" s="26"/>
      <c r="M106" s="26"/>
    </row>
    <row r="107" spans="1:13">
      <c r="A107" s="27">
        <f>A106</f>
        <v>2013</v>
      </c>
      <c r="B107" s="27" t="s">
        <v>39</v>
      </c>
      <c r="C107">
        <v>-8.2800241887486404E-3</v>
      </c>
      <c r="D107">
        <v>-3.40079412366548E-2</v>
      </c>
      <c r="F107" s="26">
        <f t="shared" si="2"/>
        <v>-0.82800241887486403</v>
      </c>
      <c r="G107" s="26">
        <f t="shared" si="3"/>
        <v>-3.40079412366548</v>
      </c>
      <c r="K107" s="26"/>
      <c r="L107" s="26"/>
      <c r="M107" s="26"/>
    </row>
    <row r="108" spans="1:13">
      <c r="A108" s="27">
        <v>2014</v>
      </c>
      <c r="B108" s="27" t="s">
        <v>36</v>
      </c>
      <c r="C108">
        <v>-6.6483470873068698E-3</v>
      </c>
      <c r="D108">
        <v>-2.8306355861381E-2</v>
      </c>
      <c r="F108" s="26">
        <f t="shared" si="2"/>
        <v>-0.66483470873068695</v>
      </c>
      <c r="G108" s="26">
        <f t="shared" si="3"/>
        <v>-2.8306355861380998</v>
      </c>
      <c r="K108" s="26"/>
      <c r="L108" s="26"/>
      <c r="M108" s="26"/>
    </row>
    <row r="109" spans="1:13">
      <c r="A109" s="27">
        <f>A108</f>
        <v>2014</v>
      </c>
      <c r="B109" s="27" t="s">
        <v>37</v>
      </c>
      <c r="C109">
        <v>-6.0884081403399203E-3</v>
      </c>
      <c r="D109">
        <v>-2.6051216684521299E-2</v>
      </c>
      <c r="F109" s="26">
        <f t="shared" si="2"/>
        <v>-0.60884081403399204</v>
      </c>
      <c r="G109" s="26">
        <f t="shared" si="3"/>
        <v>-2.6051216684521301</v>
      </c>
      <c r="K109" s="26"/>
      <c r="L109" s="26"/>
      <c r="M109" s="26"/>
    </row>
    <row r="110" spans="1:13">
      <c r="A110" s="27">
        <f>A109</f>
        <v>2014</v>
      </c>
      <c r="B110" s="27" t="s">
        <v>38</v>
      </c>
      <c r="C110">
        <v>-4.4849414777938298E-3</v>
      </c>
      <c r="D110">
        <v>-1.95393098047064E-2</v>
      </c>
      <c r="F110" s="26">
        <f t="shared" si="2"/>
        <v>-0.44849414777938296</v>
      </c>
      <c r="G110" s="26">
        <f t="shared" si="3"/>
        <v>-1.95393098047064</v>
      </c>
      <c r="K110" s="26"/>
      <c r="L110" s="26"/>
      <c r="M110" s="26"/>
    </row>
    <row r="111" spans="1:13">
      <c r="A111" s="27">
        <f>A110</f>
        <v>2014</v>
      </c>
      <c r="B111" s="27" t="s">
        <v>39</v>
      </c>
      <c r="C111">
        <v>-1.6077661132015599E-3</v>
      </c>
      <c r="D111">
        <v>-1.04535871913884E-2</v>
      </c>
      <c r="F111" s="26">
        <f t="shared" si="2"/>
        <v>-0.160776611320156</v>
      </c>
      <c r="G111" s="26">
        <f t="shared" si="3"/>
        <v>-1.04535871913884</v>
      </c>
      <c r="K111" s="26"/>
      <c r="L111" s="26"/>
      <c r="M111" s="26"/>
    </row>
    <row r="112" spans="1:13">
      <c r="A112" s="27">
        <v>2015</v>
      </c>
      <c r="B112" s="27" t="s">
        <v>36</v>
      </c>
      <c r="C112">
        <v>-3.5651314567794598E-4</v>
      </c>
      <c r="D112">
        <v>-5.2418654544959904E-3</v>
      </c>
      <c r="F112" s="26">
        <f t="shared" si="2"/>
        <v>-3.5651314567794599E-2</v>
      </c>
      <c r="G112" s="26">
        <f t="shared" si="3"/>
        <v>-0.52418654544959908</v>
      </c>
      <c r="K112" s="26"/>
      <c r="L112" s="26"/>
      <c r="M112" s="26"/>
    </row>
    <row r="113" spans="1:13">
      <c r="A113" s="27">
        <f>A112</f>
        <v>2015</v>
      </c>
      <c r="B113" s="27" t="s">
        <v>37</v>
      </c>
      <c r="C113">
        <v>1.5071612375602899E-3</v>
      </c>
      <c r="D113">
        <v>2.6162128471820399E-3</v>
      </c>
      <c r="F113" s="26">
        <f t="shared" si="2"/>
        <v>0.150716123756029</v>
      </c>
      <c r="G113" s="26">
        <f t="shared" si="3"/>
        <v>0.26162128471820401</v>
      </c>
      <c r="K113" s="26"/>
      <c r="L113" s="26"/>
      <c r="M113" s="26"/>
    </row>
    <row r="114" spans="1:13">
      <c r="A114" s="27">
        <f>A113</f>
        <v>2015</v>
      </c>
      <c r="B114" s="27" t="s">
        <v>38</v>
      </c>
      <c r="C114">
        <v>3.15542217641601E-3</v>
      </c>
      <c r="D114">
        <v>8.2153737957940797E-3</v>
      </c>
      <c r="F114" s="26">
        <f t="shared" si="2"/>
        <v>0.31554221764160101</v>
      </c>
      <c r="G114" s="26">
        <f t="shared" si="3"/>
        <v>0.82153737957940798</v>
      </c>
      <c r="K114" s="26"/>
      <c r="L114" s="26"/>
      <c r="M114" s="26"/>
    </row>
    <row r="115" spans="1:13">
      <c r="A115" s="27">
        <f>A114</f>
        <v>2015</v>
      </c>
      <c r="B115" s="27" t="s">
        <v>39</v>
      </c>
      <c r="C115">
        <v>3.0167094593398099E-3</v>
      </c>
      <c r="D115">
        <v>9.1376711303478506E-3</v>
      </c>
      <c r="F115" s="26">
        <f t="shared" si="2"/>
        <v>0.30167094593398097</v>
      </c>
      <c r="G115" s="26">
        <f t="shared" si="3"/>
        <v>0.91376711303478508</v>
      </c>
      <c r="K115" s="26"/>
      <c r="L115" s="26"/>
      <c r="M115" s="26"/>
    </row>
    <row r="116" spans="1:13">
      <c r="A116" s="27">
        <v>2016</v>
      </c>
      <c r="B116" s="27" t="s">
        <v>36</v>
      </c>
      <c r="C116">
        <v>3.0709424661235002E-3</v>
      </c>
      <c r="D116">
        <v>9.7428759473324692E-3</v>
      </c>
      <c r="F116" s="26">
        <f t="shared" si="2"/>
        <v>0.30709424661235002</v>
      </c>
      <c r="G116" s="26">
        <f t="shared" si="3"/>
        <v>0.97428759473324689</v>
      </c>
      <c r="K116" s="26"/>
      <c r="L116" s="26"/>
      <c r="M116" s="26"/>
    </row>
    <row r="117" spans="1:13">
      <c r="A117" s="27">
        <f>A116</f>
        <v>2016</v>
      </c>
      <c r="B117" s="27" t="s">
        <v>37</v>
      </c>
      <c r="C117">
        <v>6.5750428796897196E-4</v>
      </c>
      <c r="D117">
        <v>1.0614453368619501E-3</v>
      </c>
      <c r="F117" s="26">
        <f t="shared" si="2"/>
        <v>6.5750428796897201E-2</v>
      </c>
      <c r="G117" s="26">
        <f t="shared" si="3"/>
        <v>0.106144533686195</v>
      </c>
      <c r="K117" s="26"/>
      <c r="L117" s="26"/>
      <c r="M117" s="26"/>
    </row>
    <row r="118" spans="1:13">
      <c r="A118" s="27">
        <f>A117</f>
        <v>2016</v>
      </c>
      <c r="B118" s="27" t="s">
        <v>38</v>
      </c>
      <c r="C118">
        <v>-3.3273306894379801E-3</v>
      </c>
      <c r="D118">
        <v>-1.1853523941194599E-2</v>
      </c>
      <c r="F118" s="26">
        <f t="shared" si="2"/>
        <v>-0.332733068943798</v>
      </c>
      <c r="G118" s="26">
        <f t="shared" si="3"/>
        <v>-1.1853523941194599</v>
      </c>
      <c r="K118" s="26"/>
      <c r="L118" s="26"/>
      <c r="M118" s="26"/>
    </row>
    <row r="119" spans="1:13">
      <c r="A119" s="27">
        <f>A118</f>
        <v>2016</v>
      </c>
      <c r="B119" s="27" t="s">
        <v>39</v>
      </c>
      <c r="C119">
        <v>-5.5166132896538296E-3</v>
      </c>
      <c r="D119">
        <v>-2.07782847618323E-2</v>
      </c>
      <c r="F119" s="26">
        <f t="shared" si="2"/>
        <v>-0.551661328965383</v>
      </c>
      <c r="G119" s="26">
        <f t="shared" si="3"/>
        <v>-2.07782847618323</v>
      </c>
      <c r="K119" s="26"/>
      <c r="L119" s="26"/>
      <c r="M119" s="26"/>
    </row>
    <row r="120" spans="1:13">
      <c r="A120" s="27">
        <v>2017</v>
      </c>
      <c r="B120" s="27" t="s">
        <v>36</v>
      </c>
      <c r="C120">
        <v>-5.3814996898885002E-3</v>
      </c>
      <c r="D120">
        <v>-2.3205752132039299E-2</v>
      </c>
      <c r="F120" s="26">
        <f t="shared" si="2"/>
        <v>-0.53814996898885004</v>
      </c>
      <c r="G120" s="26">
        <f t="shared" si="3"/>
        <v>-2.3205752132039299</v>
      </c>
      <c r="K120" s="26"/>
      <c r="L120" s="26"/>
      <c r="M120" s="26"/>
    </row>
    <row r="121" spans="1:13">
      <c r="A121" s="27">
        <f>A120</f>
        <v>2017</v>
      </c>
      <c r="B121" s="27" t="s">
        <v>37</v>
      </c>
      <c r="C121">
        <v>-5.2358430026352102E-3</v>
      </c>
      <c r="D121">
        <v>-2.4136333666336201E-2</v>
      </c>
      <c r="F121" s="26">
        <f t="shared" si="2"/>
        <v>-0.52358430026352099</v>
      </c>
      <c r="G121" s="26">
        <f t="shared" si="3"/>
        <v>-2.4136333666336203</v>
      </c>
      <c r="K121" s="26"/>
      <c r="L121" s="26"/>
      <c r="M121" s="26"/>
    </row>
    <row r="122" spans="1:13">
      <c r="A122" s="27">
        <f>A121</f>
        <v>2017</v>
      </c>
      <c r="B122" s="27" t="s">
        <v>38</v>
      </c>
      <c r="C122">
        <v>-3.5153288067374202E-3</v>
      </c>
      <c r="D122">
        <v>-1.80947620243333E-2</v>
      </c>
      <c r="F122" s="26">
        <f t="shared" si="2"/>
        <v>-0.351532880673742</v>
      </c>
      <c r="G122" s="26">
        <f t="shared" si="3"/>
        <v>-1.80947620243333</v>
      </c>
      <c r="K122" s="26"/>
      <c r="L122" s="26"/>
      <c r="M122" s="26"/>
    </row>
    <row r="123" spans="1:13">
      <c r="A123" s="27">
        <f>A122</f>
        <v>2017</v>
      </c>
      <c r="B123" s="27" t="s">
        <v>39</v>
      </c>
      <c r="C123">
        <v>-1.6963801221423299E-4</v>
      </c>
      <c r="D123">
        <v>-7.0247352550100598E-3</v>
      </c>
      <c r="F123" s="26">
        <f t="shared" si="2"/>
        <v>-1.69638012214233E-2</v>
      </c>
      <c r="G123" s="26">
        <f t="shared" si="3"/>
        <v>-0.70247352550100595</v>
      </c>
      <c r="K123" s="26"/>
      <c r="L123" s="26"/>
      <c r="M123" s="26"/>
    </row>
    <row r="124" spans="1:13">
      <c r="A124" s="27">
        <v>2018</v>
      </c>
      <c r="B124" s="27" t="s">
        <v>36</v>
      </c>
      <c r="C124">
        <v>2.91390410351247E-3</v>
      </c>
      <c r="D124">
        <v>4.6835628249655703E-3</v>
      </c>
      <c r="F124" s="26">
        <f t="shared" si="2"/>
        <v>0.29139041035124702</v>
      </c>
      <c r="G124" s="26">
        <f t="shared" si="3"/>
        <v>0.46835628249655703</v>
      </c>
      <c r="K124" s="26"/>
      <c r="L124" s="26"/>
      <c r="M124" s="26"/>
    </row>
    <row r="125" spans="1:13">
      <c r="A125" s="27">
        <f>A124</f>
        <v>2018</v>
      </c>
      <c r="B125" s="27" t="s">
        <v>37</v>
      </c>
      <c r="C125">
        <v>5.71888630933473E-3</v>
      </c>
      <c r="D125">
        <v>1.6346164355468901E-2</v>
      </c>
      <c r="F125" s="26">
        <f t="shared" si="2"/>
        <v>0.57188863093347297</v>
      </c>
      <c r="G125" s="26">
        <f t="shared" si="3"/>
        <v>1.63461643554689</v>
      </c>
      <c r="K125" s="26"/>
      <c r="L125" s="26"/>
      <c r="M125" s="26"/>
    </row>
    <row r="126" spans="1:13">
      <c r="A126" s="27">
        <f>A125</f>
        <v>2018</v>
      </c>
      <c r="B126" s="27" t="s">
        <v>38</v>
      </c>
      <c r="C126">
        <v>7.6566978954825402E-3</v>
      </c>
      <c r="D126">
        <v>2.4812559775771299E-2</v>
      </c>
      <c r="F126" s="26">
        <f t="shared" si="2"/>
        <v>0.76566978954825404</v>
      </c>
      <c r="G126" s="26">
        <f t="shared" si="3"/>
        <v>2.4812559775771299</v>
      </c>
      <c r="K126" s="26"/>
      <c r="L126" s="26"/>
      <c r="M126" s="26"/>
    </row>
    <row r="127" spans="1:13">
      <c r="A127" s="27">
        <f t="shared" ref="A127" si="4">A126</f>
        <v>2018</v>
      </c>
      <c r="B127" s="27" t="s">
        <v>579</v>
      </c>
      <c r="C127">
        <v>8.0298924370548093E-3</v>
      </c>
      <c r="D127">
        <v>2.81461363962245E-2</v>
      </c>
      <c r="F127" s="26">
        <f t="shared" ref="F127:F128" si="5">C127*100</f>
        <v>0.80298924370548097</v>
      </c>
      <c r="G127" s="26">
        <f t="shared" ref="G127:G128" si="6">D127*100</f>
        <v>2.8146136396224501</v>
      </c>
      <c r="L127" s="26"/>
      <c r="M127" s="26"/>
    </row>
    <row r="128" spans="1:13">
      <c r="A128" s="27">
        <f>A127+1</f>
        <v>2019</v>
      </c>
      <c r="B128" s="27" t="s">
        <v>580</v>
      </c>
      <c r="C128">
        <v>7.7355756671735497E-3</v>
      </c>
      <c r="D128">
        <v>2.85203558930851E-2</v>
      </c>
      <c r="F128" s="26">
        <f t="shared" si="5"/>
        <v>0.77355756671735498</v>
      </c>
      <c r="G128" s="26">
        <f t="shared" si="6"/>
        <v>2.8520355893085099</v>
      </c>
      <c r="L128" s="26"/>
      <c r="M128" s="26"/>
    </row>
  </sheetData>
  <phoneticPr fontId="37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workbookViewId="0"/>
  </sheetViews>
  <sheetFormatPr defaultRowHeight="15"/>
  <sheetData/>
  <phoneticPr fontId="374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honeticPr fontId="374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"/>
  <sheetViews>
    <sheetView workbookViewId="0">
      <selection activeCell="Y31" sqref="Y31"/>
    </sheetView>
  </sheetViews>
  <sheetFormatPr defaultRowHeight="15"/>
  <cols>
    <col min="2" max="2" width="10.5703125" bestFit="1" customWidth="1"/>
    <col min="14" max="14" width="11.140625" customWidth="1"/>
    <col min="16" max="16" width="15.28515625" customWidth="1"/>
  </cols>
  <sheetData>
    <row r="1" spans="1:25" ht="15.75" thickBot="1"/>
    <row r="2" spans="1:25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22"/>
      <c r="L2" s="22"/>
      <c r="M2" s="23"/>
      <c r="N2" s="46" t="s">
        <v>9</v>
      </c>
      <c r="O2" s="47"/>
      <c r="P2" s="47"/>
      <c r="Q2" s="47"/>
      <c r="R2" s="47"/>
      <c r="S2" s="47"/>
      <c r="T2" s="47"/>
      <c r="U2" s="47"/>
      <c r="V2" s="47"/>
      <c r="W2" s="16"/>
      <c r="X2" s="16"/>
      <c r="Y2" s="17"/>
    </row>
    <row r="3" spans="1:25">
      <c r="B3" s="1"/>
      <c r="C3" s="7"/>
      <c r="D3" s="7"/>
      <c r="E3" s="7"/>
      <c r="F3" s="7"/>
      <c r="G3" s="7"/>
      <c r="H3" s="7"/>
      <c r="I3" s="7"/>
      <c r="J3" s="7"/>
      <c r="K3" s="7"/>
      <c r="L3" s="7"/>
      <c r="M3" s="14"/>
      <c r="N3" s="8" t="s">
        <v>6</v>
      </c>
      <c r="O3" s="9">
        <v>50</v>
      </c>
      <c r="P3" s="9" t="s">
        <v>7</v>
      </c>
      <c r="Q3" s="9">
        <f>O3/B5</f>
        <v>2.4024485755882394</v>
      </c>
      <c r="R3" s="9"/>
      <c r="S3" s="9"/>
      <c r="T3" s="9"/>
      <c r="U3" s="9"/>
      <c r="V3" s="9"/>
      <c r="W3" s="2"/>
      <c r="X3" s="2"/>
      <c r="Y3" s="3"/>
    </row>
    <row r="4" spans="1:25">
      <c r="B4" s="1" t="s">
        <v>4</v>
      </c>
      <c r="C4" s="2" t="s">
        <v>1</v>
      </c>
      <c r="D4" s="2" t="s">
        <v>2</v>
      </c>
      <c r="E4" s="2" t="s">
        <v>10</v>
      </c>
      <c r="F4" s="2" t="s">
        <v>1</v>
      </c>
      <c r="G4" s="2" t="s">
        <v>2</v>
      </c>
      <c r="H4" s="2" t="s">
        <v>31</v>
      </c>
      <c r="I4" s="2" t="s">
        <v>1</v>
      </c>
      <c r="J4" s="2" t="s">
        <v>2</v>
      </c>
      <c r="K4" s="20" t="s">
        <v>32</v>
      </c>
      <c r="L4" s="2" t="s">
        <v>1</v>
      </c>
      <c r="M4" s="3" t="s">
        <v>2</v>
      </c>
      <c r="N4" s="1" t="s">
        <v>4</v>
      </c>
      <c r="O4" s="2" t="s">
        <v>1</v>
      </c>
      <c r="P4" s="2" t="s">
        <v>2</v>
      </c>
      <c r="Q4" s="2" t="s">
        <v>10</v>
      </c>
      <c r="R4" s="2" t="s">
        <v>1</v>
      </c>
      <c r="S4" s="2" t="s">
        <v>2</v>
      </c>
      <c r="T4" s="2" t="s">
        <v>31</v>
      </c>
      <c r="U4" s="2" t="s">
        <v>1</v>
      </c>
      <c r="V4" s="2" t="s">
        <v>2</v>
      </c>
      <c r="W4" s="20" t="s">
        <v>32</v>
      </c>
      <c r="X4" s="2" t="s">
        <v>1</v>
      </c>
      <c r="Y4" s="3" t="s">
        <v>2</v>
      </c>
    </row>
    <row r="5" spans="1:25">
      <c r="A5">
        <v>0</v>
      </c>
      <c r="B5" s="1">
        <v>20.812100000000001</v>
      </c>
      <c r="C5" s="2">
        <v>18.252600000000001</v>
      </c>
      <c r="D5" s="2">
        <v>23.371600000000001</v>
      </c>
      <c r="E5" s="2">
        <v>-3.8027999999999999E-2</v>
      </c>
      <c r="F5" s="2">
        <v>-5.0978000000000002E-2</v>
      </c>
      <c r="G5" s="2">
        <v>-2.5076999999999999E-2</v>
      </c>
      <c r="H5" s="2">
        <v>-1.2899999999999999E-4</v>
      </c>
      <c r="I5" s="2">
        <v>-1.6440000000000001E-3</v>
      </c>
      <c r="J5" s="2">
        <v>1.3860000000000001E-3</v>
      </c>
      <c r="K5" s="2">
        <v>-1.0189999999999999E-3</v>
      </c>
      <c r="L5" s="2">
        <v>-4.5050000000000003E-3</v>
      </c>
      <c r="M5" s="3">
        <v>2.467E-3</v>
      </c>
      <c r="N5" s="1">
        <f t="shared" ref="N5:N25" si="0">B5*$Q$3</f>
        <v>50</v>
      </c>
      <c r="O5" s="2">
        <f t="shared" ref="O5:P20" si="1">C5*$Q$3</f>
        <v>43.850932870781904</v>
      </c>
      <c r="P5" s="2">
        <f t="shared" si="1"/>
        <v>56.149067129218096</v>
      </c>
      <c r="Q5" s="2">
        <f t="shared" ref="Q5:Q25" si="2">100*E5*$Q$3</f>
        <v>-9.1360314432469565</v>
      </c>
      <c r="R5" s="2">
        <f t="shared" ref="R5:V20" si="3">100*F5*$Q$3</f>
        <v>-12.247202348633728</v>
      </c>
      <c r="S5" s="2">
        <f t="shared" si="3"/>
        <v>-6.024620293002628</v>
      </c>
      <c r="T5" s="2">
        <f t="shared" si="3"/>
        <v>-3.0991586625088285E-2</v>
      </c>
      <c r="U5" s="2">
        <f t="shared" si="3"/>
        <v>-0.39496254582670659</v>
      </c>
      <c r="V5" s="2">
        <f t="shared" si="3"/>
        <v>0.33297937257652999</v>
      </c>
      <c r="W5" s="2">
        <f t="shared" ref="W5" si="4">100*K5*$Q$3</f>
        <v>-0.24480950985244157</v>
      </c>
      <c r="X5" s="2">
        <f t="shared" ref="X5" si="5">100*L5*$Q$3</f>
        <v>-1.0823030833025018</v>
      </c>
      <c r="Y5" s="3">
        <f t="shared" ref="Y5" si="6">100*M5*$Q$3</f>
        <v>0.59268406359761872</v>
      </c>
    </row>
    <row r="6" spans="1:25">
      <c r="A6">
        <f>A5+1</f>
        <v>1</v>
      </c>
      <c r="B6" s="1">
        <v>12.5962</v>
      </c>
      <c r="C6" s="2">
        <v>8.6983599999999992</v>
      </c>
      <c r="D6" s="2">
        <v>16.4941</v>
      </c>
      <c r="E6" s="2">
        <v>-5.2631999999999998E-2</v>
      </c>
      <c r="F6" s="2">
        <v>-7.3677999999999993E-2</v>
      </c>
      <c r="G6" s="2">
        <v>-3.1586999999999997E-2</v>
      </c>
      <c r="H6" s="2">
        <v>-1.4890000000000001E-3</v>
      </c>
      <c r="I6" s="2">
        <v>-3.5330000000000001E-3</v>
      </c>
      <c r="J6" s="2">
        <v>5.5599999999999996E-4</v>
      </c>
      <c r="K6" s="2">
        <v>-5.1590000000000004E-3</v>
      </c>
      <c r="L6" s="2">
        <v>-1.052E-2</v>
      </c>
      <c r="M6" s="3">
        <v>2.02E-4</v>
      </c>
      <c r="N6" s="1">
        <f t="shared" si="0"/>
        <v>30.261722747824582</v>
      </c>
      <c r="O6" s="2">
        <f t="shared" si="1"/>
        <v>20.897362591953716</v>
      </c>
      <c r="P6" s="2">
        <f t="shared" si="1"/>
        <v>39.626227050609977</v>
      </c>
      <c r="Q6" s="2">
        <f t="shared" si="2"/>
        <v>-12.644567343036021</v>
      </c>
      <c r="R6" s="2">
        <f t="shared" si="3"/>
        <v>-17.700760615219028</v>
      </c>
      <c r="S6" s="2">
        <f t="shared" si="3"/>
        <v>-7.5886143157105712</v>
      </c>
      <c r="T6" s="2">
        <f t="shared" si="3"/>
        <v>-0.35772459290508885</v>
      </c>
      <c r="U6" s="2">
        <f t="shared" si="3"/>
        <v>-0.84878508175532497</v>
      </c>
      <c r="V6" s="2">
        <f t="shared" ref="V6:V25" si="7">100*J6*$Q$3</f>
        <v>0.13357614080270611</v>
      </c>
      <c r="W6" s="2">
        <f t="shared" ref="W6:W25" si="8">100*K6*$Q$3</f>
        <v>-1.2394232201459727</v>
      </c>
      <c r="X6" s="2">
        <f t="shared" ref="X6:X25" si="9">100*L6*$Q$3</f>
        <v>-2.5273759015188282</v>
      </c>
      <c r="Y6" s="3">
        <f t="shared" ref="Y6:Y25" si="10">100*M6*$Q$3</f>
        <v>4.8529461226882432E-2</v>
      </c>
    </row>
    <row r="7" spans="1:25">
      <c r="A7">
        <f t="shared" ref="A7:A25" si="11">A6+1</f>
        <v>2</v>
      </c>
      <c r="B7" s="1">
        <v>10.4642</v>
      </c>
      <c r="C7" s="2">
        <v>6.96143</v>
      </c>
      <c r="D7" s="2">
        <v>13.9671</v>
      </c>
      <c r="E7" s="2">
        <v>-5.2615000000000002E-2</v>
      </c>
      <c r="F7" s="2">
        <v>-7.7175999999999995E-2</v>
      </c>
      <c r="G7" s="2">
        <v>-2.8055E-2</v>
      </c>
      <c r="H7" s="2">
        <v>-2.5240000000000002E-3</v>
      </c>
      <c r="I7" s="2">
        <v>-4.6779999999999999E-3</v>
      </c>
      <c r="J7" s="2">
        <v>-3.6999999999999999E-4</v>
      </c>
      <c r="K7" s="2">
        <v>-8.829E-3</v>
      </c>
      <c r="L7" s="2">
        <v>-1.4880000000000001E-2</v>
      </c>
      <c r="M7" s="3">
        <v>-2.7789999999999998E-3</v>
      </c>
      <c r="N7" s="1">
        <f t="shared" si="0"/>
        <v>25.139702384670453</v>
      </c>
      <c r="O7" s="2">
        <f t="shared" si="1"/>
        <v>16.724477587557239</v>
      </c>
      <c r="P7" s="2">
        <f t="shared" si="1"/>
        <v>33.555239500098502</v>
      </c>
      <c r="Q7" s="2">
        <f t="shared" si="2"/>
        <v>-12.640483180457521</v>
      </c>
      <c r="R7" s="2">
        <f t="shared" si="3"/>
        <v>-18.541137126959793</v>
      </c>
      <c r="S7" s="2">
        <f t="shared" si="3"/>
        <v>-6.7400694788128055</v>
      </c>
      <c r="T7" s="2">
        <f t="shared" si="3"/>
        <v>-0.60637802047847167</v>
      </c>
      <c r="U7" s="2">
        <f t="shared" si="3"/>
        <v>-1.1238654436601785</v>
      </c>
      <c r="V7" s="2">
        <f t="shared" si="7"/>
        <v>-8.8890597296764851E-2</v>
      </c>
      <c r="W7" s="2">
        <f t="shared" si="8"/>
        <v>-2.1211218473868567</v>
      </c>
      <c r="X7" s="2">
        <f t="shared" si="9"/>
        <v>-3.5748434804753004</v>
      </c>
      <c r="Y7" s="3">
        <f t="shared" si="10"/>
        <v>-0.6676404591559717</v>
      </c>
    </row>
    <row r="8" spans="1:25">
      <c r="A8">
        <f t="shared" si="11"/>
        <v>3</v>
      </c>
      <c r="B8" s="1">
        <v>7.5529000000000002</v>
      </c>
      <c r="C8" s="2">
        <v>3.7476799999999999</v>
      </c>
      <c r="D8" s="2">
        <v>11.3581</v>
      </c>
      <c r="E8" s="2">
        <v>-4.9288999999999999E-2</v>
      </c>
      <c r="F8" s="2">
        <v>-7.7878000000000003E-2</v>
      </c>
      <c r="G8" s="2">
        <v>-2.0698999999999999E-2</v>
      </c>
      <c r="H8" s="2">
        <v>-2.9529999999999999E-3</v>
      </c>
      <c r="I8" s="2">
        <v>-5.4260000000000003E-3</v>
      </c>
      <c r="J8" s="2">
        <v>-4.8000000000000001E-4</v>
      </c>
      <c r="K8" s="2">
        <v>-1.1705999999999999E-2</v>
      </c>
      <c r="L8" s="2">
        <v>-1.8728000000000002E-2</v>
      </c>
      <c r="M8" s="3">
        <v>-4.6839999999999998E-3</v>
      </c>
      <c r="N8" s="1">
        <f t="shared" si="0"/>
        <v>18.145453846560414</v>
      </c>
      <c r="O8" s="2">
        <f t="shared" si="1"/>
        <v>9.0036084777605332</v>
      </c>
      <c r="P8" s="2">
        <f t="shared" si="1"/>
        <v>27.287251166388781</v>
      </c>
      <c r="Q8" s="2">
        <f t="shared" si="2"/>
        <v>-11.841428784216873</v>
      </c>
      <c r="R8" s="2">
        <f t="shared" si="3"/>
        <v>-18.709789016966091</v>
      </c>
      <c r="S8" s="2">
        <f t="shared" si="3"/>
        <v>-4.9728283066100971</v>
      </c>
      <c r="T8" s="2">
        <f t="shared" si="3"/>
        <v>-0.70944306437120708</v>
      </c>
      <c r="U8" s="2">
        <f t="shared" si="3"/>
        <v>-1.3035685971141786</v>
      </c>
      <c r="V8" s="2">
        <f t="shared" si="7"/>
        <v>-0.11531753162823549</v>
      </c>
      <c r="W8" s="2">
        <f t="shared" si="8"/>
        <v>-2.8123063025835928</v>
      </c>
      <c r="X8" s="2">
        <f t="shared" si="9"/>
        <v>-4.4993056923616557</v>
      </c>
      <c r="Y8" s="3">
        <f t="shared" si="10"/>
        <v>-1.1253069128055313</v>
      </c>
    </row>
    <row r="9" spans="1:25">
      <c r="A9">
        <f t="shared" si="11"/>
        <v>4</v>
      </c>
      <c r="B9" s="1">
        <v>5.4979899999999997</v>
      </c>
      <c r="C9" s="2">
        <v>1.5975299999999999</v>
      </c>
      <c r="D9" s="2">
        <v>9.3984400000000008</v>
      </c>
      <c r="E9" s="2">
        <v>-4.5014999999999999E-2</v>
      </c>
      <c r="F9" s="2">
        <v>-7.6934000000000002E-2</v>
      </c>
      <c r="G9" s="2">
        <v>-1.3096E-2</v>
      </c>
      <c r="H9" s="2">
        <v>-3.1389999999999999E-3</v>
      </c>
      <c r="I9" s="2">
        <v>-5.8599999999999998E-3</v>
      </c>
      <c r="J9" s="2">
        <v>-4.1899999999999999E-4</v>
      </c>
      <c r="K9" s="2">
        <v>-1.3431999999999999E-2</v>
      </c>
      <c r="L9" s="2">
        <v>-2.1323999999999999E-2</v>
      </c>
      <c r="M9" s="3">
        <v>-5.5409999999999999E-3</v>
      </c>
      <c r="N9" s="1">
        <f t="shared" si="0"/>
        <v>13.208638244098383</v>
      </c>
      <c r="O9" s="2">
        <f t="shared" si="1"/>
        <v>3.8379836729594801</v>
      </c>
      <c r="P9" s="2">
        <f t="shared" si="1"/>
        <v>22.579268790751534</v>
      </c>
      <c r="Q9" s="2">
        <f t="shared" si="2"/>
        <v>-10.81462226301046</v>
      </c>
      <c r="R9" s="2">
        <f t="shared" si="3"/>
        <v>-18.482997871430562</v>
      </c>
      <c r="S9" s="2">
        <f t="shared" si="3"/>
        <v>-3.1462466545903585</v>
      </c>
      <c r="T9" s="2">
        <f t="shared" si="3"/>
        <v>-0.75412860787714842</v>
      </c>
      <c r="U9" s="2">
        <f t="shared" si="3"/>
        <v>-1.4078348652947081</v>
      </c>
      <c r="V9" s="2">
        <f t="shared" si="7"/>
        <v>-0.10066259531714723</v>
      </c>
      <c r="W9" s="2">
        <f t="shared" si="8"/>
        <v>-3.2269689267301231</v>
      </c>
      <c r="X9" s="2">
        <f t="shared" si="9"/>
        <v>-5.122981342584362</v>
      </c>
      <c r="Y9" s="3">
        <f t="shared" si="10"/>
        <v>-1.3311967557334436</v>
      </c>
    </row>
    <row r="10" spans="1:25">
      <c r="A10">
        <f t="shared" si="11"/>
        <v>5</v>
      </c>
      <c r="B10" s="1">
        <v>3.8799899999999998</v>
      </c>
      <c r="C10" s="2">
        <v>0.156889</v>
      </c>
      <c r="D10" s="2">
        <v>7.6030899999999999</v>
      </c>
      <c r="E10" s="2">
        <v>-4.0640000000000003E-2</v>
      </c>
      <c r="F10" s="2">
        <v>-7.4609999999999996E-2</v>
      </c>
      <c r="G10" s="2">
        <v>-6.6689999999999996E-3</v>
      </c>
      <c r="H10" s="2">
        <v>-3.104E-3</v>
      </c>
      <c r="I10" s="2">
        <v>-5.9690000000000003E-3</v>
      </c>
      <c r="J10" s="2">
        <v>-2.3800000000000001E-4</v>
      </c>
      <c r="K10" s="2">
        <v>-1.417E-2</v>
      </c>
      <c r="L10" s="2">
        <v>-2.2682999999999998E-2</v>
      </c>
      <c r="M10" s="3">
        <v>-5.6579999999999998E-3</v>
      </c>
      <c r="N10" s="1">
        <f t="shared" si="0"/>
        <v>9.3214764487966129</v>
      </c>
      <c r="O10" s="2">
        <f t="shared" si="1"/>
        <v>0.37691775457546328</v>
      </c>
      <c r="P10" s="2">
        <f t="shared" si="1"/>
        <v>18.266032740569187</v>
      </c>
      <c r="Q10" s="2">
        <f t="shared" si="2"/>
        <v>-9.7635510111906054</v>
      </c>
      <c r="R10" s="2">
        <f t="shared" si="3"/>
        <v>-17.924668822463854</v>
      </c>
      <c r="S10" s="2">
        <f t="shared" si="3"/>
        <v>-1.6021929550597966</v>
      </c>
      <c r="T10" s="2">
        <f t="shared" si="3"/>
        <v>-0.74572003786258956</v>
      </c>
      <c r="U10" s="2">
        <f t="shared" si="3"/>
        <v>-1.4340215547686201</v>
      </c>
      <c r="V10" s="2">
        <f t="shared" si="7"/>
        <v>-5.71782760990001E-2</v>
      </c>
      <c r="W10" s="2">
        <f t="shared" si="8"/>
        <v>-3.4042696316085355</v>
      </c>
      <c r="X10" s="2">
        <f t="shared" si="9"/>
        <v>-5.4494741040068035</v>
      </c>
      <c r="Y10" s="3">
        <f t="shared" si="10"/>
        <v>-1.3593054040678259</v>
      </c>
    </row>
    <row r="11" spans="1:25">
      <c r="A11">
        <f t="shared" si="11"/>
        <v>6</v>
      </c>
      <c r="B11" s="1">
        <v>2.6636899999999999</v>
      </c>
      <c r="C11" s="2">
        <v>-0.75988699999999998</v>
      </c>
      <c r="D11" s="2">
        <v>6.0872599999999997</v>
      </c>
      <c r="E11" s="2">
        <v>-3.6392000000000001E-2</v>
      </c>
      <c r="F11" s="2">
        <v>-7.1175000000000002E-2</v>
      </c>
      <c r="G11" s="2">
        <v>-1.6100000000000001E-3</v>
      </c>
      <c r="H11" s="2">
        <v>-2.928E-3</v>
      </c>
      <c r="I11" s="2">
        <v>-5.842E-3</v>
      </c>
      <c r="J11" s="15">
        <v>-1.4E-5</v>
      </c>
      <c r="K11" s="2">
        <v>-1.4153000000000001E-2</v>
      </c>
      <c r="L11" s="2">
        <v>-2.3046000000000001E-2</v>
      </c>
      <c r="M11" s="3">
        <v>-5.2599999999999999E-3</v>
      </c>
      <c r="N11" s="1">
        <f t="shared" si="0"/>
        <v>6.3993782463086371</v>
      </c>
      <c r="O11" s="2">
        <f t="shared" si="1"/>
        <v>-1.8255894407580204</v>
      </c>
      <c r="P11" s="2">
        <f t="shared" si="1"/>
        <v>14.624329116235266</v>
      </c>
      <c r="Q11" s="2">
        <f t="shared" si="2"/>
        <v>-8.7429908562807217</v>
      </c>
      <c r="R11" s="2">
        <f t="shared" si="3"/>
        <v>-17.099427736749295</v>
      </c>
      <c r="S11" s="2">
        <f t="shared" si="3"/>
        <v>-0.38679422066970653</v>
      </c>
      <c r="T11" s="2">
        <f t="shared" si="3"/>
        <v>-0.70343694293223646</v>
      </c>
      <c r="U11" s="2">
        <f t="shared" si="3"/>
        <v>-1.4035104578586497</v>
      </c>
      <c r="V11" s="2">
        <f t="shared" si="7"/>
        <v>-3.3634280058235351E-3</v>
      </c>
      <c r="W11" s="2">
        <f t="shared" si="8"/>
        <v>-3.4001854690300353</v>
      </c>
      <c r="X11" s="2">
        <f t="shared" si="9"/>
        <v>-5.5366829873006571</v>
      </c>
      <c r="Y11" s="3">
        <f t="shared" si="10"/>
        <v>-1.2636879507594141</v>
      </c>
    </row>
    <row r="12" spans="1:25">
      <c r="A12">
        <f t="shared" si="11"/>
        <v>7</v>
      </c>
      <c r="B12" s="1">
        <v>1.7508600000000001</v>
      </c>
      <c r="C12" s="2">
        <v>-1.3284899999999999</v>
      </c>
      <c r="D12" s="2">
        <v>4.8302100000000001</v>
      </c>
      <c r="E12" s="2">
        <v>-3.2383000000000002E-2</v>
      </c>
      <c r="F12" s="2">
        <v>-6.7047999999999996E-2</v>
      </c>
      <c r="G12" s="2">
        <v>2.2820000000000002E-3</v>
      </c>
      <c r="H12" s="2">
        <v>-2.663E-3</v>
      </c>
      <c r="I12" s="2">
        <v>-5.5490000000000001E-3</v>
      </c>
      <c r="J12" s="2">
        <v>2.22E-4</v>
      </c>
      <c r="K12" s="2">
        <v>-1.3616E-2</v>
      </c>
      <c r="L12" s="2">
        <v>-2.2693999999999999E-2</v>
      </c>
      <c r="M12" s="3">
        <v>-4.5389999999999996E-3</v>
      </c>
      <c r="N12" s="1">
        <f t="shared" si="0"/>
        <v>4.2063511130544251</v>
      </c>
      <c r="O12" s="2">
        <f t="shared" si="1"/>
        <v>-3.1916289081832199</v>
      </c>
      <c r="P12" s="2">
        <f t="shared" si="1"/>
        <v>11.604331134292071</v>
      </c>
      <c r="Q12" s="2">
        <f t="shared" si="2"/>
        <v>-7.7798492223273961</v>
      </c>
      <c r="R12" s="2">
        <f t="shared" si="3"/>
        <v>-16.107937209604028</v>
      </c>
      <c r="S12" s="2">
        <f t="shared" si="3"/>
        <v>0.54823876494923629</v>
      </c>
      <c r="T12" s="2">
        <f t="shared" si="3"/>
        <v>-0.63977205567914808</v>
      </c>
      <c r="U12" s="2">
        <f t="shared" si="3"/>
        <v>-1.3331187145939143</v>
      </c>
      <c r="V12" s="2">
        <f t="shared" si="7"/>
        <v>5.3334358378058916E-2</v>
      </c>
      <c r="W12" s="2">
        <f t="shared" si="8"/>
        <v>-3.2711739805209468</v>
      </c>
      <c r="X12" s="2">
        <f t="shared" si="9"/>
        <v>-5.4521167974399507</v>
      </c>
      <c r="Y12" s="3">
        <f t="shared" si="10"/>
        <v>-1.0904714084595017</v>
      </c>
    </row>
    <row r="13" spans="1:25">
      <c r="A13">
        <f t="shared" si="11"/>
        <v>8</v>
      </c>
      <c r="B13" s="1">
        <v>1.0768899999999999</v>
      </c>
      <c r="C13" s="2">
        <v>-1.6811</v>
      </c>
      <c r="D13" s="2">
        <v>3.8348800000000001</v>
      </c>
      <c r="E13" s="2">
        <v>-2.8677999999999999E-2</v>
      </c>
      <c r="F13" s="2">
        <v>-6.2636999999999998E-2</v>
      </c>
      <c r="G13" s="2">
        <v>5.2810000000000001E-3</v>
      </c>
      <c r="H13" s="2">
        <v>-2.3519999999999999E-3</v>
      </c>
      <c r="I13" s="2">
        <v>-5.1539999999999997E-3</v>
      </c>
      <c r="J13" s="2">
        <v>4.5100000000000001E-4</v>
      </c>
      <c r="K13" s="2">
        <v>-1.2749E-2</v>
      </c>
      <c r="L13" s="2">
        <v>-2.1853999999999998E-2</v>
      </c>
      <c r="M13" s="3">
        <v>-3.6440000000000001E-3</v>
      </c>
      <c r="N13" s="1">
        <f t="shared" si="0"/>
        <v>2.5871728465652191</v>
      </c>
      <c r="O13" s="2">
        <f t="shared" si="1"/>
        <v>-4.0387563004213893</v>
      </c>
      <c r="P13" s="2">
        <f t="shared" si="1"/>
        <v>9.2131019935518275</v>
      </c>
      <c r="Q13" s="2">
        <f t="shared" si="2"/>
        <v>-6.8897420250719525</v>
      </c>
      <c r="R13" s="2">
        <f t="shared" si="3"/>
        <v>-15.048217142912055</v>
      </c>
      <c r="S13" s="2">
        <f t="shared" si="3"/>
        <v>1.2687330927681493</v>
      </c>
      <c r="T13" s="2">
        <f t="shared" si="3"/>
        <v>-0.5650559049783539</v>
      </c>
      <c r="U13" s="2">
        <f t="shared" si="3"/>
        <v>-1.2382219958581786</v>
      </c>
      <c r="V13" s="2">
        <f t="shared" si="7"/>
        <v>0.1083504307590296</v>
      </c>
      <c r="W13" s="2">
        <f t="shared" si="8"/>
        <v>-3.0628816890174462</v>
      </c>
      <c r="X13" s="2">
        <f t="shared" si="9"/>
        <v>-5.2503111170905381</v>
      </c>
      <c r="Y13" s="3">
        <f t="shared" si="10"/>
        <v>-0.87545226094435447</v>
      </c>
    </row>
    <row r="14" spans="1:25">
      <c r="A14">
        <f t="shared" si="11"/>
        <v>9</v>
      </c>
      <c r="B14" s="1">
        <v>0.58799199999999996</v>
      </c>
      <c r="C14" s="2">
        <v>-1.90004</v>
      </c>
      <c r="D14" s="2">
        <v>3.0760200000000002</v>
      </c>
      <c r="E14" s="2">
        <v>-2.5319999999999999E-2</v>
      </c>
      <c r="F14" s="2">
        <v>-5.8255000000000001E-2</v>
      </c>
      <c r="G14" s="2">
        <v>7.6150000000000002E-3</v>
      </c>
      <c r="H14" s="2">
        <v>-2.0230000000000001E-3</v>
      </c>
      <c r="I14" s="2">
        <v>-4.7070000000000002E-3</v>
      </c>
      <c r="J14" s="2">
        <v>6.6200000000000005E-4</v>
      </c>
      <c r="K14" s="2">
        <v>-1.1697000000000001E-2</v>
      </c>
      <c r="L14" s="2">
        <v>-2.0705000000000001E-2</v>
      </c>
      <c r="M14" s="3">
        <v>-2.6900000000000001E-3</v>
      </c>
      <c r="N14" s="1">
        <f t="shared" si="0"/>
        <v>1.41262054285728</v>
      </c>
      <c r="O14" s="2">
        <f t="shared" si="1"/>
        <v>-4.5647483915606779</v>
      </c>
      <c r="P14" s="2">
        <f t="shared" si="1"/>
        <v>7.3899798674809372</v>
      </c>
      <c r="Q14" s="2">
        <f t="shared" si="2"/>
        <v>-6.0829997933894226</v>
      </c>
      <c r="R14" s="2">
        <f t="shared" si="3"/>
        <v>-13.995464177089289</v>
      </c>
      <c r="S14" s="2">
        <f t="shared" si="3"/>
        <v>1.8294645903104445</v>
      </c>
      <c r="T14" s="2">
        <f t="shared" si="3"/>
        <v>-0.48601534684150083</v>
      </c>
      <c r="U14" s="2">
        <f t="shared" si="3"/>
        <v>-1.1308325445293843</v>
      </c>
      <c r="V14" s="2">
        <f t="shared" si="7"/>
        <v>0.15904209570394148</v>
      </c>
      <c r="W14" s="2">
        <f t="shared" si="8"/>
        <v>-2.8101440988655639</v>
      </c>
      <c r="X14" s="2">
        <f t="shared" si="9"/>
        <v>-4.9742697757554497</v>
      </c>
      <c r="Y14" s="3">
        <f t="shared" si="10"/>
        <v>-0.64625866683323641</v>
      </c>
    </row>
    <row r="15" spans="1:25">
      <c r="A15">
        <f t="shared" si="11"/>
        <v>10</v>
      </c>
      <c r="B15" s="1">
        <v>0.24179400000000001</v>
      </c>
      <c r="C15" s="2">
        <v>-2.0321199999999999</v>
      </c>
      <c r="D15" s="2">
        <v>2.5157099999999999</v>
      </c>
      <c r="E15" s="2">
        <v>-2.2325999999999999E-2</v>
      </c>
      <c r="F15" s="2">
        <v>-5.4103999999999999E-2</v>
      </c>
      <c r="G15" s="2">
        <v>9.4520000000000003E-3</v>
      </c>
      <c r="H15" s="2">
        <v>-1.6969999999999999E-3</v>
      </c>
      <c r="I15" s="2">
        <v>-4.2449999999999996E-3</v>
      </c>
      <c r="J15" s="2">
        <v>8.5099999999999998E-4</v>
      </c>
      <c r="K15" s="2">
        <v>-1.0565E-2</v>
      </c>
      <c r="L15" s="2">
        <v>-1.9376999999999998E-2</v>
      </c>
      <c r="M15" s="3">
        <v>-1.753E-3</v>
      </c>
      <c r="N15" s="1">
        <f t="shared" si="0"/>
        <v>0.58089765088578282</v>
      </c>
      <c r="O15" s="2">
        <f t="shared" si="1"/>
        <v>-4.8820637994243725</v>
      </c>
      <c r="P15" s="2">
        <f t="shared" si="1"/>
        <v>6.0438639060930894</v>
      </c>
      <c r="Q15" s="2">
        <f t="shared" si="2"/>
        <v>-5.3637066898583026</v>
      </c>
      <c r="R15" s="2">
        <f t="shared" si="3"/>
        <v>-12.99820777336261</v>
      </c>
      <c r="S15" s="2">
        <f t="shared" si="3"/>
        <v>2.2707943936460042</v>
      </c>
      <c r="T15" s="2">
        <f t="shared" si="3"/>
        <v>-0.40769552327732422</v>
      </c>
      <c r="U15" s="2">
        <f t="shared" si="3"/>
        <v>-1.0198394203372076</v>
      </c>
      <c r="V15" s="2">
        <f t="shared" si="7"/>
        <v>0.20444837378255917</v>
      </c>
      <c r="W15" s="2">
        <f t="shared" si="8"/>
        <v>-2.5381869201089748</v>
      </c>
      <c r="X15" s="2">
        <f t="shared" si="9"/>
        <v>-4.6552246049173309</v>
      </c>
      <c r="Y15" s="3">
        <f t="shared" si="10"/>
        <v>-0.42114923530061837</v>
      </c>
    </row>
    <row r="16" spans="1:25">
      <c r="A16">
        <f t="shared" si="11"/>
        <v>11</v>
      </c>
      <c r="B16" s="1">
        <v>4.3290000000000004E-3</v>
      </c>
      <c r="C16" s="2">
        <v>-2.1004200000000002</v>
      </c>
      <c r="D16" s="2">
        <v>2.1090800000000001</v>
      </c>
      <c r="E16" s="2">
        <v>-1.9695000000000001E-2</v>
      </c>
      <c r="F16" s="2">
        <v>-5.0292000000000003E-2</v>
      </c>
      <c r="G16" s="2">
        <v>1.0902E-2</v>
      </c>
      <c r="H16" s="2">
        <v>-1.389E-3</v>
      </c>
      <c r="I16" s="2">
        <v>-3.7940000000000001E-3</v>
      </c>
      <c r="J16" s="2">
        <v>1.016E-3</v>
      </c>
      <c r="K16" s="2">
        <v>-9.4249999999999994E-3</v>
      </c>
      <c r="L16" s="2">
        <v>-1.797E-2</v>
      </c>
      <c r="M16" s="3">
        <v>-8.8000000000000003E-4</v>
      </c>
      <c r="N16" s="1">
        <f t="shared" si="0"/>
        <v>1.0400199883721489E-2</v>
      </c>
      <c r="O16" s="2">
        <f t="shared" si="1"/>
        <v>-5.0461510371370499</v>
      </c>
      <c r="P16" s="2">
        <f t="shared" si="1"/>
        <v>5.0669562418016438</v>
      </c>
      <c r="Q16" s="2">
        <f t="shared" si="2"/>
        <v>-4.7316224696210378</v>
      </c>
      <c r="R16" s="2">
        <f t="shared" si="3"/>
        <v>-12.082394376348375</v>
      </c>
      <c r="S16" s="2">
        <f t="shared" si="3"/>
        <v>2.6191494371062989</v>
      </c>
      <c r="T16" s="2">
        <f t="shared" si="3"/>
        <v>-0.33370010714920645</v>
      </c>
      <c r="U16" s="2">
        <f t="shared" si="3"/>
        <v>-0.91148898957817803</v>
      </c>
      <c r="V16" s="2">
        <f t="shared" si="7"/>
        <v>0.24408877527976511</v>
      </c>
      <c r="W16" s="2">
        <f t="shared" si="8"/>
        <v>-2.2643077824919153</v>
      </c>
      <c r="X16" s="2">
        <f t="shared" si="9"/>
        <v>-4.317200090332066</v>
      </c>
      <c r="Y16" s="3">
        <f t="shared" si="10"/>
        <v>-0.21141547465176508</v>
      </c>
    </row>
    <row r="17" spans="1:25">
      <c r="A17">
        <f t="shared" si="11"/>
        <v>12</v>
      </c>
      <c r="B17" s="1">
        <v>-0.151422</v>
      </c>
      <c r="C17" s="2">
        <v>-2.1160899999999998</v>
      </c>
      <c r="D17" s="2">
        <v>1.81325</v>
      </c>
      <c r="E17" s="2">
        <v>-1.7409999999999998E-2</v>
      </c>
      <c r="F17" s="2">
        <v>-4.6857000000000003E-2</v>
      </c>
      <c r="G17" s="2">
        <v>1.2038E-2</v>
      </c>
      <c r="H17" s="2">
        <v>-1.1069999999999999E-3</v>
      </c>
      <c r="I17" s="2">
        <v>-3.3709999999999999E-3</v>
      </c>
      <c r="J17" s="2">
        <v>1.1559999999999999E-3</v>
      </c>
      <c r="K17" s="2">
        <v>-8.3269999999999993E-3</v>
      </c>
      <c r="L17" s="2">
        <v>-1.6556999999999999E-2</v>
      </c>
      <c r="M17" s="3">
        <v>-9.7E-5</v>
      </c>
      <c r="N17" s="1">
        <f t="shared" si="0"/>
        <v>-0.3637835682127224</v>
      </c>
      <c r="O17" s="2">
        <f t="shared" si="1"/>
        <v>-5.083797406316517</v>
      </c>
      <c r="P17" s="2">
        <f t="shared" si="1"/>
        <v>4.3562398796853756</v>
      </c>
      <c r="Q17" s="2">
        <f t="shared" si="2"/>
        <v>-4.1826629700991242</v>
      </c>
      <c r="R17" s="2">
        <f t="shared" si="3"/>
        <v>-11.257153290633815</v>
      </c>
      <c r="S17" s="2">
        <f t="shared" si="3"/>
        <v>2.8920675952931227</v>
      </c>
      <c r="T17" s="2">
        <f t="shared" si="3"/>
        <v>-0.26595105731761809</v>
      </c>
      <c r="U17" s="2">
        <f t="shared" si="3"/>
        <v>-0.80986541483079555</v>
      </c>
      <c r="V17" s="2">
        <f t="shared" si="7"/>
        <v>0.27772305533800046</v>
      </c>
      <c r="W17" s="2">
        <f t="shared" si="8"/>
        <v>-2.0005189288923266</v>
      </c>
      <c r="X17" s="2">
        <f t="shared" si="9"/>
        <v>-3.977734106601448</v>
      </c>
      <c r="Y17" s="3">
        <f t="shared" si="10"/>
        <v>-2.3303751183205924E-2</v>
      </c>
    </row>
    <row r="18" spans="1:25">
      <c r="A18">
        <f t="shared" si="11"/>
        <v>13</v>
      </c>
      <c r="B18" s="1">
        <v>-0.24679499999999999</v>
      </c>
      <c r="C18" s="2">
        <v>-2.08643</v>
      </c>
      <c r="D18" s="2">
        <v>1.59284</v>
      </c>
      <c r="E18" s="2">
        <v>-1.5443999999999999E-2</v>
      </c>
      <c r="F18" s="2">
        <v>-4.3792999999999999E-2</v>
      </c>
      <c r="G18" s="2">
        <v>1.2905E-2</v>
      </c>
      <c r="H18" s="2">
        <v>-8.5499999999999997E-4</v>
      </c>
      <c r="I18" s="2">
        <v>-2.9840000000000001E-3</v>
      </c>
      <c r="J18" s="2">
        <v>1.273E-3</v>
      </c>
      <c r="K18" s="2">
        <v>-7.3010000000000002E-3</v>
      </c>
      <c r="L18" s="2">
        <v>-1.5188999999999999E-2</v>
      </c>
      <c r="M18" s="3">
        <v>5.8699999999999996E-4</v>
      </c>
      <c r="N18" s="1">
        <f t="shared" si="0"/>
        <v>-0.59291229621229957</v>
      </c>
      <c r="O18" s="2">
        <f t="shared" si="1"/>
        <v>-5.0125407815645708</v>
      </c>
      <c r="P18" s="2">
        <f t="shared" si="1"/>
        <v>3.8267161891399715</v>
      </c>
      <c r="Q18" s="2">
        <f t="shared" si="2"/>
        <v>-3.7103415801384769</v>
      </c>
      <c r="R18" s="2">
        <f t="shared" si="3"/>
        <v>-10.521043047073576</v>
      </c>
      <c r="S18" s="2">
        <f t="shared" si="3"/>
        <v>3.1003598867966229</v>
      </c>
      <c r="T18" s="2">
        <f t="shared" si="3"/>
        <v>-0.20540935321279447</v>
      </c>
      <c r="U18" s="2">
        <f t="shared" si="3"/>
        <v>-0.71689065495553062</v>
      </c>
      <c r="V18" s="2">
        <f t="shared" si="7"/>
        <v>0.30583170367238288</v>
      </c>
      <c r="W18" s="2">
        <f t="shared" si="8"/>
        <v>-1.7540277050369735</v>
      </c>
      <c r="X18" s="2">
        <f t="shared" si="9"/>
        <v>-3.6490791414609767</v>
      </c>
      <c r="Y18" s="3">
        <f t="shared" si="10"/>
        <v>0.14102373138702964</v>
      </c>
    </row>
    <row r="19" spans="1:25">
      <c r="A19">
        <f t="shared" si="11"/>
        <v>14</v>
      </c>
      <c r="B19" s="1">
        <v>-0.29846600000000001</v>
      </c>
      <c r="C19" s="2">
        <v>-2.0187499999999998</v>
      </c>
      <c r="D19" s="2">
        <v>1.4218200000000001</v>
      </c>
      <c r="E19" s="2">
        <v>-1.3768000000000001E-2</v>
      </c>
      <c r="F19" s="2">
        <v>-4.1070000000000002E-2</v>
      </c>
      <c r="G19" s="2">
        <v>1.3533E-2</v>
      </c>
      <c r="H19" s="2">
        <v>-6.3500000000000004E-4</v>
      </c>
      <c r="I19" s="2">
        <v>-2.637E-3</v>
      </c>
      <c r="J19" s="2">
        <v>1.3680000000000001E-3</v>
      </c>
      <c r="K19" s="2">
        <v>-6.365E-3</v>
      </c>
      <c r="L19" s="2">
        <v>-1.3898000000000001E-2</v>
      </c>
      <c r="M19" s="3">
        <v>1.1689999999999999E-3</v>
      </c>
      <c r="N19" s="1">
        <f t="shared" si="0"/>
        <v>-0.71704921656151954</v>
      </c>
      <c r="O19" s="2">
        <f t="shared" si="1"/>
        <v>-4.8499430619687578</v>
      </c>
      <c r="P19" s="2">
        <f t="shared" si="1"/>
        <v>3.4158494337428706</v>
      </c>
      <c r="Q19" s="2">
        <f t="shared" si="2"/>
        <v>-3.3076911988698883</v>
      </c>
      <c r="R19" s="2">
        <f t="shared" si="3"/>
        <v>-9.8668562999408991</v>
      </c>
      <c r="S19" s="2">
        <f t="shared" si="3"/>
        <v>3.2512336573435645</v>
      </c>
      <c r="T19" s="2">
        <f t="shared" si="3"/>
        <v>-0.15255548454985321</v>
      </c>
      <c r="U19" s="2">
        <f t="shared" si="3"/>
        <v>-0.63352568938261866</v>
      </c>
      <c r="V19" s="2">
        <f t="shared" si="7"/>
        <v>0.32865496514047116</v>
      </c>
      <c r="W19" s="2">
        <f t="shared" si="8"/>
        <v>-1.5291585183619143</v>
      </c>
      <c r="X19" s="2">
        <f t="shared" si="9"/>
        <v>-3.3389230303525355</v>
      </c>
      <c r="Y19" s="3">
        <f t="shared" si="10"/>
        <v>0.28084623848626517</v>
      </c>
    </row>
    <row r="20" spans="1:25">
      <c r="A20">
        <f t="shared" si="11"/>
        <v>15</v>
      </c>
      <c r="B20" s="1">
        <v>-0.31931100000000001</v>
      </c>
      <c r="C20" s="2">
        <v>-1.92123</v>
      </c>
      <c r="D20" s="2">
        <v>1.28261</v>
      </c>
      <c r="E20" s="2">
        <v>-1.2347E-2</v>
      </c>
      <c r="F20" s="2">
        <v>-3.8644999999999999E-2</v>
      </c>
      <c r="G20" s="2">
        <v>1.3950000000000001E-2</v>
      </c>
      <c r="H20" s="2">
        <v>-4.4499999999999997E-4</v>
      </c>
      <c r="I20" s="2">
        <v>-2.33E-3</v>
      </c>
      <c r="J20" s="2">
        <v>1.4400000000000001E-3</v>
      </c>
      <c r="K20" s="2">
        <v>-5.5259999999999997E-3</v>
      </c>
      <c r="L20" s="2">
        <v>-1.2704999999999999E-2</v>
      </c>
      <c r="M20" s="3">
        <v>1.653E-3</v>
      </c>
      <c r="N20" s="1">
        <f t="shared" si="0"/>
        <v>-0.76712825711965638</v>
      </c>
      <c r="O20" s="2">
        <f t="shared" si="1"/>
        <v>-4.6156562768773934</v>
      </c>
      <c r="P20" s="2">
        <f t="shared" si="1"/>
        <v>3.0814045675352317</v>
      </c>
      <c r="Q20" s="2">
        <f t="shared" si="2"/>
        <v>-2.9663032562787994</v>
      </c>
      <c r="R20" s="2">
        <f t="shared" si="3"/>
        <v>-9.2842625203607518</v>
      </c>
      <c r="S20" s="2">
        <f t="shared" si="3"/>
        <v>3.3514157629455941</v>
      </c>
      <c r="T20" s="2">
        <f t="shared" si="3"/>
        <v>-0.10690896161367665</v>
      </c>
      <c r="U20" s="2">
        <f t="shared" si="3"/>
        <v>-0.5597705181120598</v>
      </c>
      <c r="V20" s="2">
        <f t="shared" si="7"/>
        <v>0.34595259488470653</v>
      </c>
      <c r="W20" s="2">
        <f t="shared" si="8"/>
        <v>-1.3275930828700611</v>
      </c>
      <c r="X20" s="2">
        <f t="shared" si="9"/>
        <v>-3.052310915284858</v>
      </c>
      <c r="Y20" s="3">
        <f t="shared" si="10"/>
        <v>0.39712474954473598</v>
      </c>
    </row>
    <row r="21" spans="1:25">
      <c r="A21">
        <f t="shared" si="11"/>
        <v>16</v>
      </c>
      <c r="B21" s="1">
        <v>-0.31913599999999998</v>
      </c>
      <c r="C21" s="2">
        <v>-1.80244</v>
      </c>
      <c r="D21" s="2">
        <v>1.1641699999999999</v>
      </c>
      <c r="E21" s="2">
        <v>-1.1148999999999999E-2</v>
      </c>
      <c r="F21" s="2">
        <v>-3.6477000000000002E-2</v>
      </c>
      <c r="G21" s="2">
        <v>1.4179000000000001E-2</v>
      </c>
      <c r="H21" s="2">
        <v>-2.8499999999999999E-4</v>
      </c>
      <c r="I21" s="2">
        <v>-2.062E-3</v>
      </c>
      <c r="J21" s="2">
        <v>1.4909999999999999E-3</v>
      </c>
      <c r="K21" s="2">
        <v>-4.7860000000000003E-3</v>
      </c>
      <c r="L21" s="2">
        <v>-1.1617000000000001E-2</v>
      </c>
      <c r="M21" s="3">
        <v>2.0460000000000001E-3</v>
      </c>
      <c r="N21" s="1">
        <f t="shared" si="0"/>
        <v>-0.76670782861892828</v>
      </c>
      <c r="O21" s="2">
        <f t="shared" ref="O21:P25" si="12">C21*$Q$3</f>
        <v>-4.3302694105832664</v>
      </c>
      <c r="P21" s="2">
        <f t="shared" si="12"/>
        <v>2.7968585582425605</v>
      </c>
      <c r="Q21" s="2">
        <f t="shared" si="2"/>
        <v>-2.6784899169233283</v>
      </c>
      <c r="R21" s="2">
        <f t="shared" ref="R21:U25" si="13">100*F21*$Q$3</f>
        <v>-8.7634116691732213</v>
      </c>
      <c r="S21" s="2">
        <f t="shared" si="13"/>
        <v>3.4064318353265652</v>
      </c>
      <c r="T21" s="2">
        <f t="shared" si="13"/>
        <v>-6.8469784404264822E-2</v>
      </c>
      <c r="U21" s="2">
        <f t="shared" si="13"/>
        <v>-0.49538489628629495</v>
      </c>
      <c r="V21" s="2">
        <f t="shared" si="7"/>
        <v>0.35820508262020645</v>
      </c>
      <c r="W21" s="2">
        <f t="shared" si="8"/>
        <v>-1.1498118882765314</v>
      </c>
      <c r="X21" s="2">
        <f t="shared" si="9"/>
        <v>-2.7909245102608575</v>
      </c>
      <c r="Y21" s="3">
        <f t="shared" si="10"/>
        <v>0.49154097856535378</v>
      </c>
    </row>
    <row r="22" spans="1:25">
      <c r="A22">
        <f t="shared" si="11"/>
        <v>17</v>
      </c>
      <c r="B22" s="1">
        <v>-0.30529899999999999</v>
      </c>
      <c r="C22" s="2">
        <v>-1.67058</v>
      </c>
      <c r="D22" s="2">
        <v>1.05999</v>
      </c>
      <c r="E22" s="2">
        <v>-1.0142E-2</v>
      </c>
      <c r="F22" s="2">
        <v>-3.4528000000000003E-2</v>
      </c>
      <c r="G22" s="2">
        <v>1.4244E-2</v>
      </c>
      <c r="H22" s="2">
        <v>-1.5200000000000001E-4</v>
      </c>
      <c r="I22" s="2">
        <v>-1.8289999999999999E-3</v>
      </c>
      <c r="J22" s="2">
        <v>1.524E-3</v>
      </c>
      <c r="K22" s="2">
        <v>-4.1409999999999997E-3</v>
      </c>
      <c r="L22" s="2">
        <v>-1.0633999999999999E-2</v>
      </c>
      <c r="M22" s="3">
        <v>2.3519999999999999E-3</v>
      </c>
      <c r="N22" s="1">
        <f t="shared" si="0"/>
        <v>-0.7334651476785139</v>
      </c>
      <c r="O22" s="2">
        <f t="shared" si="12"/>
        <v>-4.0134825414062005</v>
      </c>
      <c r="P22" s="2">
        <f t="shared" si="12"/>
        <v>2.5465714656377778</v>
      </c>
      <c r="Q22" s="2">
        <f t="shared" si="2"/>
        <v>-2.4365633453615922</v>
      </c>
      <c r="R22" s="2">
        <f t="shared" si="13"/>
        <v>-8.2951744417910742</v>
      </c>
      <c r="S22" s="2">
        <f t="shared" si="13"/>
        <v>3.4220477510678879</v>
      </c>
      <c r="T22" s="2">
        <f t="shared" si="13"/>
        <v>-3.6517218348941241E-2</v>
      </c>
      <c r="U22" s="2">
        <f t="shared" si="13"/>
        <v>-0.43940784447508896</v>
      </c>
      <c r="V22" s="2">
        <f t="shared" si="7"/>
        <v>0.3661331629196477</v>
      </c>
      <c r="W22" s="2">
        <f t="shared" si="8"/>
        <v>-0.99485395515108987</v>
      </c>
      <c r="X22" s="2">
        <f t="shared" si="9"/>
        <v>-2.5547638152805336</v>
      </c>
      <c r="Y22" s="3">
        <f t="shared" si="10"/>
        <v>0.5650559049783539</v>
      </c>
    </row>
    <row r="23" spans="1:25">
      <c r="A23">
        <f t="shared" si="11"/>
        <v>18</v>
      </c>
      <c r="B23" s="1">
        <v>-0.283223</v>
      </c>
      <c r="C23" s="2">
        <v>-1.53287</v>
      </c>
      <c r="D23" s="2">
        <v>0.96642799999999995</v>
      </c>
      <c r="E23" s="2">
        <v>-9.2960000000000004E-3</v>
      </c>
      <c r="F23" s="2">
        <v>-3.2765000000000002E-2</v>
      </c>
      <c r="G23" s="2">
        <v>1.4174000000000001E-2</v>
      </c>
      <c r="H23" s="2">
        <v>-4.3999999999999999E-5</v>
      </c>
      <c r="I23" s="2">
        <v>-1.6260000000000001E-3</v>
      </c>
      <c r="J23" s="2">
        <v>1.5380000000000001E-3</v>
      </c>
      <c r="K23" s="2">
        <v>-3.5850000000000001E-3</v>
      </c>
      <c r="L23" s="2">
        <v>-9.7520000000000003E-3</v>
      </c>
      <c r="M23" s="3">
        <v>2.5820000000000001E-3</v>
      </c>
      <c r="N23" s="1">
        <f t="shared" si="0"/>
        <v>-0.6804286929238279</v>
      </c>
      <c r="O23" s="2">
        <f t="shared" si="12"/>
        <v>-3.6826413480619444</v>
      </c>
      <c r="P23" s="2">
        <f t="shared" si="12"/>
        <v>2.3217935720085912</v>
      </c>
      <c r="Q23" s="2">
        <f t="shared" si="2"/>
        <v>-2.2333161958668275</v>
      </c>
      <c r="R23" s="2">
        <f t="shared" si="13"/>
        <v>-7.8716227579148672</v>
      </c>
      <c r="S23" s="2">
        <f t="shared" si="13"/>
        <v>3.4052306110387707</v>
      </c>
      <c r="T23" s="2">
        <f t="shared" si="13"/>
        <v>-1.0570773732588254E-2</v>
      </c>
      <c r="U23" s="2">
        <f t="shared" si="13"/>
        <v>-0.3906381383906477</v>
      </c>
      <c r="V23" s="2">
        <f t="shared" si="7"/>
        <v>0.36949659092547127</v>
      </c>
      <c r="W23" s="2">
        <f t="shared" si="8"/>
        <v>-0.8612778143483838</v>
      </c>
      <c r="X23" s="2">
        <f t="shared" si="9"/>
        <v>-2.3428678509136511</v>
      </c>
      <c r="Y23" s="3">
        <f t="shared" si="10"/>
        <v>0.62031222221688342</v>
      </c>
    </row>
    <row r="24" spans="1:25">
      <c r="A24">
        <f t="shared" si="11"/>
        <v>19</v>
      </c>
      <c r="B24" s="1">
        <v>-0.25681700000000002</v>
      </c>
      <c r="C24" s="2">
        <v>-1.3952199999999999</v>
      </c>
      <c r="D24" s="2">
        <v>0.88158599999999998</v>
      </c>
      <c r="E24" s="2">
        <v>-8.5850000000000006E-3</v>
      </c>
      <c r="F24" s="2">
        <v>-3.1163E-2</v>
      </c>
      <c r="G24" s="2">
        <v>1.3991999999999999E-2</v>
      </c>
      <c r="H24" s="2">
        <v>4.3000000000000002E-5</v>
      </c>
      <c r="I24" s="2">
        <v>-1.451E-3</v>
      </c>
      <c r="J24" s="2">
        <v>1.537E-3</v>
      </c>
      <c r="K24" s="2">
        <v>-3.1099999999999999E-3</v>
      </c>
      <c r="L24" s="2">
        <v>-8.9630000000000005E-3</v>
      </c>
      <c r="M24" s="3">
        <v>2.7430000000000002E-3</v>
      </c>
      <c r="N24" s="1">
        <f t="shared" si="0"/>
        <v>-0.61698963583684496</v>
      </c>
      <c r="O24" s="2">
        <f t="shared" si="12"/>
        <v>-3.3519443016322232</v>
      </c>
      <c r="P24" s="2">
        <f t="shared" si="12"/>
        <v>2.1179650299585338</v>
      </c>
      <c r="Q24" s="2">
        <f t="shared" si="2"/>
        <v>-2.0625021021425036</v>
      </c>
      <c r="R24" s="2">
        <f t="shared" si="13"/>
        <v>-7.4867504961056301</v>
      </c>
      <c r="S24" s="2">
        <f t="shared" si="13"/>
        <v>3.3615060469630644</v>
      </c>
      <c r="T24" s="2">
        <f t="shared" si="13"/>
        <v>1.0330528875029429E-2</v>
      </c>
      <c r="U24" s="2">
        <f t="shared" si="13"/>
        <v>-0.34859528831785358</v>
      </c>
      <c r="V24" s="2">
        <f t="shared" si="7"/>
        <v>0.36925634606791241</v>
      </c>
      <c r="W24" s="2">
        <f t="shared" si="8"/>
        <v>-0.74716150700794248</v>
      </c>
      <c r="X24" s="2">
        <f t="shared" si="9"/>
        <v>-2.1533146582997391</v>
      </c>
      <c r="Y24" s="3">
        <f t="shared" si="10"/>
        <v>0.65899164428385415</v>
      </c>
    </row>
    <row r="25" spans="1:25" ht="15.75" thickBot="1">
      <c r="A25">
        <f t="shared" si="11"/>
        <v>20</v>
      </c>
      <c r="B25" s="4">
        <v>-0.228824</v>
      </c>
      <c r="C25" s="5">
        <v>-1.26213</v>
      </c>
      <c r="D25" s="5">
        <v>0.80447999999999997</v>
      </c>
      <c r="E25" s="5">
        <v>-7.9869999999999993E-3</v>
      </c>
      <c r="F25" s="5">
        <v>-2.9699E-2</v>
      </c>
      <c r="G25" s="5">
        <v>1.3724999999999999E-2</v>
      </c>
      <c r="H25" s="5">
        <v>1.12E-4</v>
      </c>
      <c r="I25" s="5">
        <v>-1.299E-3</v>
      </c>
      <c r="J25" s="5">
        <v>1.523E-3</v>
      </c>
      <c r="K25" s="5">
        <v>-2.7070000000000002E-3</v>
      </c>
      <c r="L25" s="5">
        <v>-8.2590000000000007E-3</v>
      </c>
      <c r="M25" s="6">
        <v>2.8440000000000002E-3</v>
      </c>
      <c r="N25" s="4">
        <f t="shared" si="0"/>
        <v>-0.54973789286040331</v>
      </c>
      <c r="O25" s="5">
        <f t="shared" si="12"/>
        <v>-3.0322024207071845</v>
      </c>
      <c r="P25" s="5">
        <f t="shared" si="12"/>
        <v>1.9327218300892268</v>
      </c>
      <c r="Q25" s="5">
        <f t="shared" si="2"/>
        <v>-1.9188356773223267</v>
      </c>
      <c r="R25" s="5">
        <f t="shared" si="13"/>
        <v>-7.1350320246395125</v>
      </c>
      <c r="S25" s="5">
        <f t="shared" si="13"/>
        <v>3.2973606699948581</v>
      </c>
      <c r="T25" s="5">
        <f t="shared" si="13"/>
        <v>2.6907424046588281E-2</v>
      </c>
      <c r="U25" s="5">
        <f t="shared" si="13"/>
        <v>-0.31207806996891235</v>
      </c>
      <c r="V25" s="5">
        <f t="shared" si="7"/>
        <v>0.36589291806208885</v>
      </c>
      <c r="W25" s="5">
        <f t="shared" si="8"/>
        <v>-0.65034282941173638</v>
      </c>
      <c r="X25" s="5">
        <f t="shared" si="9"/>
        <v>-1.9841822785783272</v>
      </c>
      <c r="Y25" s="6">
        <f t="shared" si="10"/>
        <v>0.6832563748972954</v>
      </c>
    </row>
  </sheetData>
  <mergeCells count="2">
    <mergeCell ref="B2:J2"/>
    <mergeCell ref="N2:V2"/>
  </mergeCells>
  <phoneticPr fontId="37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"/>
  <sheetViews>
    <sheetView topLeftCell="J1" workbookViewId="0">
      <selection activeCell="AA1" sqref="AA1:AJ1048576"/>
    </sheetView>
  </sheetViews>
  <sheetFormatPr defaultRowHeight="15"/>
  <cols>
    <col min="2" max="2" width="10.5703125" bestFit="1" customWidth="1"/>
    <col min="14" max="14" width="11.140625" customWidth="1"/>
    <col min="16" max="16" width="15.28515625" customWidth="1"/>
  </cols>
  <sheetData>
    <row r="1" spans="1:25" ht="15.75" thickBot="1"/>
    <row r="2" spans="1:25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24"/>
      <c r="L2" s="24"/>
      <c r="M2" s="25"/>
      <c r="N2" s="46" t="s">
        <v>9</v>
      </c>
      <c r="O2" s="47"/>
      <c r="P2" s="47"/>
      <c r="Q2" s="47"/>
      <c r="R2" s="47"/>
      <c r="S2" s="47"/>
      <c r="T2" s="47"/>
      <c r="U2" s="47"/>
      <c r="V2" s="47"/>
      <c r="W2" s="16"/>
      <c r="X2" s="16"/>
      <c r="Y2" s="17"/>
    </row>
    <row r="3" spans="1:25">
      <c r="B3" s="1"/>
      <c r="C3" s="7"/>
      <c r="D3" s="7"/>
      <c r="E3" s="7"/>
      <c r="F3" s="7"/>
      <c r="G3" s="7"/>
      <c r="H3" s="7"/>
      <c r="I3" s="7"/>
      <c r="J3" s="7"/>
      <c r="K3" s="7"/>
      <c r="L3" s="7"/>
      <c r="M3" s="14"/>
      <c r="N3" s="8" t="s">
        <v>6</v>
      </c>
      <c r="O3" s="9">
        <v>50</v>
      </c>
      <c r="P3" s="9" t="s">
        <v>7</v>
      </c>
      <c r="Q3" s="9">
        <f>O3/B5</f>
        <v>2.4651428796813062</v>
      </c>
      <c r="R3" s="9"/>
      <c r="S3" s="9"/>
      <c r="T3" s="9"/>
      <c r="U3" s="9"/>
      <c r="V3" s="9"/>
      <c r="W3" s="2"/>
      <c r="X3" s="2"/>
      <c r="Y3" s="3"/>
    </row>
    <row r="4" spans="1:25">
      <c r="B4" s="1" t="s">
        <v>4</v>
      </c>
      <c r="C4" s="2" t="s">
        <v>1</v>
      </c>
      <c r="D4" s="2" t="s">
        <v>2</v>
      </c>
      <c r="E4" s="2" t="s">
        <v>10</v>
      </c>
      <c r="F4" s="2" t="s">
        <v>1</v>
      </c>
      <c r="G4" s="2" t="s">
        <v>2</v>
      </c>
      <c r="H4" s="2" t="s">
        <v>31</v>
      </c>
      <c r="I4" s="2" t="s">
        <v>1</v>
      </c>
      <c r="J4" s="2" t="s">
        <v>2</v>
      </c>
      <c r="K4" s="20" t="s">
        <v>33</v>
      </c>
      <c r="L4" s="2" t="s">
        <v>1</v>
      </c>
      <c r="M4" s="3" t="s">
        <v>2</v>
      </c>
      <c r="N4" s="1" t="s">
        <v>4</v>
      </c>
      <c r="O4" s="2" t="s">
        <v>1</v>
      </c>
      <c r="P4" s="2" t="s">
        <v>2</v>
      </c>
      <c r="Q4" s="2" t="s">
        <v>10</v>
      </c>
      <c r="R4" s="2" t="s">
        <v>1</v>
      </c>
      <c r="S4" s="2" t="s">
        <v>2</v>
      </c>
      <c r="T4" s="2" t="s">
        <v>31</v>
      </c>
      <c r="U4" s="2" t="s">
        <v>1</v>
      </c>
      <c r="V4" s="2" t="s">
        <v>2</v>
      </c>
      <c r="W4" s="20" t="s">
        <v>33</v>
      </c>
      <c r="X4" s="2" t="s">
        <v>1</v>
      </c>
      <c r="Y4" s="3" t="s">
        <v>2</v>
      </c>
    </row>
    <row r="5" spans="1:25">
      <c r="A5">
        <v>0</v>
      </c>
      <c r="B5">
        <v>20.282800000000002</v>
      </c>
      <c r="C5">
        <v>17.788499999999999</v>
      </c>
      <c r="D5">
        <v>22.777200000000001</v>
      </c>
      <c r="E5">
        <v>-3.6062999999999998E-2</v>
      </c>
      <c r="F5">
        <v>-4.8765000000000003E-2</v>
      </c>
      <c r="G5">
        <v>-2.3362000000000001E-2</v>
      </c>
      <c r="H5">
        <v>-2.1000000000000001E-4</v>
      </c>
      <c r="I5">
        <v>-1.732E-3</v>
      </c>
      <c r="J5">
        <v>1.3129999999999999E-3</v>
      </c>
      <c r="K5">
        <v>9.2400000000000002E-4</v>
      </c>
      <c r="L5">
        <v>-4.4089999999999997E-3</v>
      </c>
      <c r="M5">
        <v>6.2570000000000004E-3</v>
      </c>
      <c r="N5" s="1">
        <f t="shared" ref="N5:P25" si="0">B5*$Q$3</f>
        <v>50</v>
      </c>
      <c r="O5" s="2">
        <f t="shared" si="0"/>
        <v>43.851194115210916</v>
      </c>
      <c r="P5" s="2">
        <f t="shared" si="0"/>
        <v>56.14905239907705</v>
      </c>
      <c r="Q5" s="2">
        <f t="shared" ref="Q5:Y25" si="1">100*E5*$Q$3</f>
        <v>-8.8900447669946931</v>
      </c>
      <c r="R5" s="2">
        <f t="shared" si="1"/>
        <v>-12.02126925276589</v>
      </c>
      <c r="S5" s="2">
        <f t="shared" si="1"/>
        <v>-5.7590667955114681</v>
      </c>
      <c r="T5" s="2">
        <f t="shared" si="1"/>
        <v>-5.1768000473307436E-2</v>
      </c>
      <c r="U5" s="2">
        <f t="shared" si="1"/>
        <v>-0.4269627467608022</v>
      </c>
      <c r="V5" s="2">
        <f t="shared" si="1"/>
        <v>0.32367326010215552</v>
      </c>
      <c r="W5" s="2">
        <f t="shared" si="1"/>
        <v>0.22777920208255267</v>
      </c>
      <c r="X5" s="2">
        <f t="shared" si="1"/>
        <v>-1.0868814956514878</v>
      </c>
      <c r="Y5" s="3">
        <f t="shared" si="1"/>
        <v>1.5424398998165934</v>
      </c>
    </row>
    <row r="6" spans="1:25">
      <c r="A6">
        <f>A5+1</f>
        <v>1</v>
      </c>
      <c r="B6">
        <v>11.433</v>
      </c>
      <c r="C6">
        <v>7.6450300000000002</v>
      </c>
      <c r="D6">
        <v>15.221</v>
      </c>
      <c r="E6">
        <v>-4.5654E-2</v>
      </c>
      <c r="F6">
        <v>-6.5743999999999997E-2</v>
      </c>
      <c r="G6">
        <v>-2.5565000000000001E-2</v>
      </c>
      <c r="H6">
        <v>-1.3979999999999999E-3</v>
      </c>
      <c r="I6">
        <v>-3.4499999999999999E-3</v>
      </c>
      <c r="J6">
        <v>6.5499999999999998E-4</v>
      </c>
      <c r="K6">
        <v>-5.5040000000000002E-3</v>
      </c>
      <c r="L6">
        <v>-1.4349000000000001E-2</v>
      </c>
      <c r="M6">
        <v>3.3419999999999999E-3</v>
      </c>
      <c r="N6" s="1">
        <f t="shared" si="0"/>
        <v>28.183978543396375</v>
      </c>
      <c r="O6" s="2">
        <f t="shared" si="0"/>
        <v>18.846091269449978</v>
      </c>
      <c r="P6" s="2">
        <f t="shared" si="0"/>
        <v>37.521939771629164</v>
      </c>
      <c r="Q6" s="2">
        <f t="shared" si="1"/>
        <v>-11.254363302897037</v>
      </c>
      <c r="R6" s="2">
        <f t="shared" si="1"/>
        <v>-16.206835348176778</v>
      </c>
      <c r="S6" s="2">
        <f t="shared" si="1"/>
        <v>-6.3021377719052598</v>
      </c>
      <c r="T6" s="2">
        <f t="shared" si="1"/>
        <v>-0.34462697457944658</v>
      </c>
      <c r="U6" s="2">
        <f t="shared" si="1"/>
        <v>-0.85047429349005055</v>
      </c>
      <c r="V6" s="2">
        <f t="shared" si="1"/>
        <v>0.16146685861912558</v>
      </c>
      <c r="W6" s="2">
        <f t="shared" si="1"/>
        <v>-1.3568146409765909</v>
      </c>
      <c r="X6" s="2">
        <f t="shared" si="1"/>
        <v>-3.5372335180547063</v>
      </c>
      <c r="Y6" s="3">
        <f t="shared" si="1"/>
        <v>0.82385075038949251</v>
      </c>
    </row>
    <row r="7" spans="1:25">
      <c r="A7">
        <f t="shared" ref="A7:A25" si="2">A6+1</f>
        <v>2</v>
      </c>
      <c r="B7">
        <v>9.2346299999999992</v>
      </c>
      <c r="C7">
        <v>5.7639199999999997</v>
      </c>
      <c r="D7">
        <v>12.705299999999999</v>
      </c>
      <c r="E7">
        <v>-4.0467999999999997E-2</v>
      </c>
      <c r="F7">
        <v>-6.3399999999999998E-2</v>
      </c>
      <c r="G7">
        <v>-1.7537000000000001E-2</v>
      </c>
      <c r="H7">
        <v>-2.0820000000000001E-3</v>
      </c>
      <c r="I7">
        <v>-4.1960000000000001E-3</v>
      </c>
      <c r="J7">
        <v>3.1999999999999999E-5</v>
      </c>
      <c r="K7">
        <v>-9.0889999999999999E-3</v>
      </c>
      <c r="L7">
        <v>-1.9491000000000001E-2</v>
      </c>
      <c r="M7">
        <v>1.3129999999999999E-3</v>
      </c>
      <c r="N7" s="1">
        <f t="shared" si="0"/>
        <v>22.764682390991378</v>
      </c>
      <c r="O7" s="2">
        <f t="shared" si="0"/>
        <v>14.208886347052674</v>
      </c>
      <c r="P7" s="2">
        <f t="shared" si="0"/>
        <v>31.320379829214897</v>
      </c>
      <c r="Q7" s="2">
        <f t="shared" si="1"/>
        <v>-9.9759402054943074</v>
      </c>
      <c r="R7" s="2">
        <f t="shared" si="1"/>
        <v>-15.629005857179481</v>
      </c>
      <c r="S7" s="2">
        <f t="shared" si="1"/>
        <v>-4.3231210680971071</v>
      </c>
      <c r="T7" s="2">
        <f t="shared" si="1"/>
        <v>-0.51324274754964794</v>
      </c>
      <c r="U7" s="2">
        <f t="shared" si="1"/>
        <v>-1.0343739523142761</v>
      </c>
      <c r="V7" s="2">
        <f t="shared" si="1"/>
        <v>7.8884572149801793E-3</v>
      </c>
      <c r="W7" s="2">
        <f t="shared" si="1"/>
        <v>-2.2405683633423394</v>
      </c>
      <c r="X7" s="2">
        <f t="shared" si="1"/>
        <v>-4.8048099867868341</v>
      </c>
      <c r="Y7" s="3">
        <f t="shared" si="1"/>
        <v>0.32367326010215552</v>
      </c>
    </row>
    <row r="8" spans="1:25">
      <c r="A8">
        <f t="shared" si="2"/>
        <v>3</v>
      </c>
      <c r="B8">
        <v>6.4422800000000002</v>
      </c>
      <c r="C8">
        <v>2.7404299999999999</v>
      </c>
      <c r="D8">
        <v>10.1441</v>
      </c>
      <c r="E8">
        <v>-3.4238999999999999E-2</v>
      </c>
      <c r="F8">
        <v>-6.0842E-2</v>
      </c>
      <c r="G8">
        <v>-7.6350000000000003E-3</v>
      </c>
      <c r="H8">
        <v>-2.2260000000000001E-3</v>
      </c>
      <c r="I8">
        <v>-4.5830000000000003E-3</v>
      </c>
      <c r="J8">
        <v>1.2999999999999999E-4</v>
      </c>
      <c r="K8">
        <v>-1.0573000000000001E-2</v>
      </c>
      <c r="L8">
        <v>-2.2270999999999999E-2</v>
      </c>
      <c r="M8">
        <v>1.1249999999999999E-3</v>
      </c>
      <c r="N8" s="1">
        <f t="shared" si="0"/>
        <v>15.881140670913286</v>
      </c>
      <c r="O8" s="2">
        <f t="shared" si="0"/>
        <v>6.7555515017650416</v>
      </c>
      <c r="P8" s="2">
        <f t="shared" si="0"/>
        <v>25.006655885775139</v>
      </c>
      <c r="Q8" s="2">
        <f t="shared" si="1"/>
        <v>-8.4404027057408229</v>
      </c>
      <c r="R8" s="2">
        <f t="shared" si="1"/>
        <v>-14.998422308557004</v>
      </c>
      <c r="S8" s="2">
        <f t="shared" si="1"/>
        <v>-1.8821365886366774</v>
      </c>
      <c r="T8" s="2">
        <f t="shared" si="1"/>
        <v>-0.5487408050170588</v>
      </c>
      <c r="U8" s="2">
        <f t="shared" si="1"/>
        <v>-1.1297749817579428</v>
      </c>
      <c r="V8" s="2">
        <f t="shared" si="1"/>
        <v>3.204685743585698E-2</v>
      </c>
      <c r="W8" s="2">
        <f t="shared" si="1"/>
        <v>-2.6063955666870453</v>
      </c>
      <c r="X8" s="2">
        <f t="shared" si="1"/>
        <v>-5.4901197073382368</v>
      </c>
      <c r="Y8" s="3">
        <f t="shared" si="1"/>
        <v>0.2773285739641469</v>
      </c>
    </row>
    <row r="9" spans="1:25">
      <c r="A9">
        <f t="shared" si="2"/>
        <v>4</v>
      </c>
      <c r="B9">
        <v>4.6188000000000002</v>
      </c>
      <c r="C9">
        <v>0.88995599999999997</v>
      </c>
      <c r="D9">
        <v>8.3476300000000005</v>
      </c>
      <c r="E9">
        <v>-2.9012E-2</v>
      </c>
      <c r="F9">
        <v>-5.8597000000000003E-2</v>
      </c>
      <c r="G9">
        <v>5.7399999999999997E-4</v>
      </c>
      <c r="H9">
        <v>-2.2659999999999998E-3</v>
      </c>
      <c r="I9">
        <v>-4.7819999999999998E-3</v>
      </c>
      <c r="J9">
        <v>2.4899999999999998E-4</v>
      </c>
      <c r="K9">
        <v>-1.0198E-2</v>
      </c>
      <c r="L9">
        <v>-2.2653E-2</v>
      </c>
      <c r="M9">
        <v>2.258E-3</v>
      </c>
      <c r="N9" s="1">
        <f t="shared" si="0"/>
        <v>11.386001932672018</v>
      </c>
      <c r="O9" s="2">
        <f t="shared" si="0"/>
        <v>2.1938686966296563</v>
      </c>
      <c r="P9" s="2">
        <f t="shared" si="0"/>
        <v>20.578100656714064</v>
      </c>
      <c r="Q9" s="2">
        <f t="shared" si="1"/>
        <v>-7.1518725225314048</v>
      </c>
      <c r="R9" s="2">
        <f t="shared" si="1"/>
        <v>-14.444997732068551</v>
      </c>
      <c r="S9" s="2">
        <f t="shared" si="1"/>
        <v>0.14149920129370697</v>
      </c>
      <c r="T9" s="2">
        <f t="shared" si="1"/>
        <v>-0.5586013765357839</v>
      </c>
      <c r="U9" s="2">
        <f t="shared" si="1"/>
        <v>-1.1788313250636004</v>
      </c>
      <c r="V9" s="2">
        <f t="shared" si="1"/>
        <v>6.1382057704064519E-2</v>
      </c>
      <c r="W9" s="2">
        <f t="shared" si="1"/>
        <v>-2.5139527086989961</v>
      </c>
      <c r="X9" s="2">
        <f t="shared" si="1"/>
        <v>-5.5842881653420626</v>
      </c>
      <c r="Y9" s="3">
        <f t="shared" si="1"/>
        <v>0.5566292622320389</v>
      </c>
    </row>
    <row r="10" spans="1:25">
      <c r="A10">
        <f t="shared" si="2"/>
        <v>5</v>
      </c>
      <c r="B10">
        <v>3.2285400000000002</v>
      </c>
      <c r="C10">
        <v>-0.27417399999999997</v>
      </c>
      <c r="D10">
        <v>6.7312599999999998</v>
      </c>
      <c r="E10">
        <v>-2.5232999999999998E-2</v>
      </c>
      <c r="F10">
        <v>-5.6703000000000003E-2</v>
      </c>
      <c r="G10">
        <v>6.2370000000000004E-3</v>
      </c>
      <c r="H10">
        <v>-2.251E-3</v>
      </c>
      <c r="I10">
        <v>-4.829E-3</v>
      </c>
      <c r="J10">
        <v>3.2699999999999998E-4</v>
      </c>
      <c r="K10">
        <v>-8.9280000000000002E-3</v>
      </c>
      <c r="L10">
        <v>-2.1409999999999998E-2</v>
      </c>
      <c r="M10">
        <v>3.5530000000000002E-3</v>
      </c>
      <c r="N10" s="1">
        <f t="shared" si="0"/>
        <v>7.9588123927662844</v>
      </c>
      <c r="O10" s="2">
        <f t="shared" si="0"/>
        <v>-0.67587808389374238</v>
      </c>
      <c r="P10" s="2">
        <f t="shared" si="0"/>
        <v>16.593517660283588</v>
      </c>
      <c r="Q10" s="2">
        <f t="shared" si="1"/>
        <v>-6.2202950282998399</v>
      </c>
      <c r="R10" s="2">
        <f t="shared" si="1"/>
        <v>-13.978099670656912</v>
      </c>
      <c r="S10" s="2">
        <f t="shared" si="1"/>
        <v>1.5375096140572309</v>
      </c>
      <c r="T10" s="2">
        <f t="shared" si="1"/>
        <v>-0.55490366221626197</v>
      </c>
      <c r="U10" s="2">
        <f t="shared" si="1"/>
        <v>-1.1904174965981027</v>
      </c>
      <c r="V10" s="2">
        <f t="shared" si="1"/>
        <v>8.0610172165578711E-2</v>
      </c>
      <c r="W10" s="2">
        <f t="shared" si="1"/>
        <v>-2.2008795629794702</v>
      </c>
      <c r="X10" s="2">
        <f t="shared" si="1"/>
        <v>-5.2778709053976769</v>
      </c>
      <c r="Y10" s="3">
        <f t="shared" si="1"/>
        <v>0.87586526515076812</v>
      </c>
    </row>
    <row r="11" spans="1:25">
      <c r="A11">
        <f t="shared" si="2"/>
        <v>6</v>
      </c>
      <c r="B11">
        <v>2.19163</v>
      </c>
      <c r="C11">
        <v>-0.98945700000000003</v>
      </c>
      <c r="D11">
        <v>5.3727200000000002</v>
      </c>
      <c r="E11">
        <v>-2.2242000000000001E-2</v>
      </c>
      <c r="F11">
        <v>-5.4764E-2</v>
      </c>
      <c r="G11">
        <v>1.0279999999999999E-2</v>
      </c>
      <c r="H11">
        <v>-2.1979999999999999E-3</v>
      </c>
      <c r="I11">
        <v>-4.7739999999999996E-3</v>
      </c>
      <c r="J11">
        <v>3.77E-4</v>
      </c>
      <c r="K11">
        <v>-7.4229999999999999E-3</v>
      </c>
      <c r="L11">
        <v>-1.9328000000000001E-2</v>
      </c>
      <c r="M11">
        <v>4.4809999999999997E-3</v>
      </c>
      <c r="N11" s="1">
        <f t="shared" si="0"/>
        <v>5.4026810893959407</v>
      </c>
      <c r="O11" s="2">
        <f t="shared" si="0"/>
        <v>-2.4391528783008263</v>
      </c>
      <c r="P11" s="2">
        <f t="shared" si="0"/>
        <v>13.244522452521348</v>
      </c>
      <c r="Q11" s="2">
        <f t="shared" si="1"/>
        <v>-5.4829707929871621</v>
      </c>
      <c r="R11" s="2">
        <f t="shared" si="1"/>
        <v>-13.500108466286704</v>
      </c>
      <c r="S11" s="2">
        <f t="shared" si="1"/>
        <v>2.5341668803123829</v>
      </c>
      <c r="T11" s="2">
        <f t="shared" si="1"/>
        <v>-0.54183840495395108</v>
      </c>
      <c r="U11" s="2">
        <f t="shared" si="1"/>
        <v>-1.1768592107598554</v>
      </c>
      <c r="V11" s="2">
        <f t="shared" si="1"/>
        <v>9.2935886563985243E-2</v>
      </c>
      <c r="W11" s="2">
        <f t="shared" si="1"/>
        <v>-1.8298755595874334</v>
      </c>
      <c r="X11" s="2">
        <f t="shared" si="1"/>
        <v>-4.764628157848029</v>
      </c>
      <c r="Y11" s="3">
        <f t="shared" si="1"/>
        <v>1.1046305243851933</v>
      </c>
    </row>
    <row r="12" spans="1:25">
      <c r="A12">
        <f t="shared" si="2"/>
        <v>7</v>
      </c>
      <c r="B12">
        <v>1.3935500000000001</v>
      </c>
      <c r="C12">
        <v>-1.4112199999999999</v>
      </c>
      <c r="D12">
        <v>4.1983100000000002</v>
      </c>
      <c r="E12">
        <v>-1.9511000000000001E-2</v>
      </c>
      <c r="F12">
        <v>-5.2496000000000001E-2</v>
      </c>
      <c r="G12">
        <v>1.3474E-2</v>
      </c>
      <c r="H12">
        <v>-2.0999999999999999E-3</v>
      </c>
      <c r="I12">
        <v>-4.6340000000000001E-3</v>
      </c>
      <c r="J12">
        <v>4.3399999999999998E-4</v>
      </c>
      <c r="K12">
        <v>-6.0429999999999998E-3</v>
      </c>
      <c r="L12">
        <v>-1.7024000000000001E-2</v>
      </c>
      <c r="M12">
        <v>4.9389999999999998E-3</v>
      </c>
      <c r="N12" s="1">
        <f t="shared" si="0"/>
        <v>3.4352998599798843</v>
      </c>
      <c r="O12" s="2">
        <f t="shared" si="0"/>
        <v>-3.4788589346638528</v>
      </c>
      <c r="P12" s="2">
        <f t="shared" si="0"/>
        <v>10.349434003194824</v>
      </c>
      <c r="Q12" s="2">
        <f t="shared" si="1"/>
        <v>-4.8097402725461968</v>
      </c>
      <c r="R12" s="2">
        <f t="shared" si="1"/>
        <v>-12.941014061174984</v>
      </c>
      <c r="S12" s="2">
        <f t="shared" si="1"/>
        <v>3.3215335160825918</v>
      </c>
      <c r="T12" s="2">
        <f t="shared" si="1"/>
        <v>-0.51768000473307429</v>
      </c>
      <c r="U12" s="2">
        <f t="shared" si="1"/>
        <v>-1.1423472104443173</v>
      </c>
      <c r="V12" s="2">
        <f t="shared" si="1"/>
        <v>0.10698720097816869</v>
      </c>
      <c r="W12" s="2">
        <f t="shared" si="1"/>
        <v>-1.4896858421914132</v>
      </c>
      <c r="X12" s="2">
        <f t="shared" si="1"/>
        <v>-4.1966592383694561</v>
      </c>
      <c r="Y12" s="3">
        <f t="shared" si="1"/>
        <v>1.2175340682745972</v>
      </c>
    </row>
    <row r="13" spans="1:25">
      <c r="A13">
        <f t="shared" si="2"/>
        <v>8</v>
      </c>
      <c r="B13">
        <v>0.782833</v>
      </c>
      <c r="C13">
        <v>-1.62778</v>
      </c>
      <c r="D13">
        <v>3.1934499999999999</v>
      </c>
      <c r="E13">
        <v>-1.6802999999999998E-2</v>
      </c>
      <c r="F13">
        <v>-4.9715000000000002E-2</v>
      </c>
      <c r="G13">
        <v>1.6109999999999999E-2</v>
      </c>
      <c r="H13">
        <v>-1.957E-3</v>
      </c>
      <c r="I13">
        <v>-4.4209999999999996E-3</v>
      </c>
      <c r="J13">
        <v>5.0699999999999996E-4</v>
      </c>
      <c r="K13">
        <v>-4.9040000000000004E-3</v>
      </c>
      <c r="L13">
        <v>-1.4840000000000001E-2</v>
      </c>
      <c r="M13">
        <v>5.0330000000000001E-3</v>
      </c>
      <c r="N13" s="1">
        <f t="shared" si="0"/>
        <v>1.9297951959295561</v>
      </c>
      <c r="O13" s="2">
        <f t="shared" si="0"/>
        <v>-4.0127102766876366</v>
      </c>
      <c r="P13" s="2">
        <f t="shared" si="0"/>
        <v>7.8723105291182671</v>
      </c>
      <c r="Q13" s="2">
        <f t="shared" si="1"/>
        <v>-4.1421795807284987</v>
      </c>
      <c r="R13" s="2">
        <f t="shared" si="1"/>
        <v>-12.255457826335613</v>
      </c>
      <c r="S13" s="2">
        <f t="shared" si="1"/>
        <v>3.9713451791665841</v>
      </c>
      <c r="T13" s="2">
        <f t="shared" si="1"/>
        <v>-0.48242846155363156</v>
      </c>
      <c r="U13" s="2">
        <f t="shared" si="1"/>
        <v>-1.0898396671071053</v>
      </c>
      <c r="V13" s="2">
        <f t="shared" si="1"/>
        <v>0.12498274399984222</v>
      </c>
      <c r="W13" s="2">
        <f t="shared" si="1"/>
        <v>-1.2089060681957127</v>
      </c>
      <c r="X13" s="2">
        <f t="shared" si="1"/>
        <v>-3.6582720334470582</v>
      </c>
      <c r="Y13" s="3">
        <f t="shared" si="1"/>
        <v>1.2407064113436013</v>
      </c>
    </row>
    <row r="14" spans="1:25">
      <c r="A14">
        <f t="shared" si="2"/>
        <v>9</v>
      </c>
      <c r="B14">
        <v>0.32623600000000003</v>
      </c>
      <c r="C14">
        <v>-1.6990799999999999</v>
      </c>
      <c r="D14">
        <v>2.35155</v>
      </c>
      <c r="E14">
        <v>-1.4118E-2</v>
      </c>
      <c r="F14">
        <v>-4.6420000000000003E-2</v>
      </c>
      <c r="G14">
        <v>1.8183999999999999E-2</v>
      </c>
      <c r="H14">
        <v>-1.781E-3</v>
      </c>
      <c r="I14">
        <v>-4.1469999999999996E-3</v>
      </c>
      <c r="J14">
        <v>5.8500000000000002E-4</v>
      </c>
      <c r="K14">
        <v>-3.9960000000000004E-3</v>
      </c>
      <c r="L14">
        <v>-1.2899000000000001E-2</v>
      </c>
      <c r="M14">
        <v>4.9069999999999999E-3</v>
      </c>
      <c r="N14" s="1">
        <f t="shared" si="0"/>
        <v>0.80421835249571072</v>
      </c>
      <c r="O14" s="2">
        <f t="shared" si="0"/>
        <v>-4.1884749640089138</v>
      </c>
      <c r="P14" s="2">
        <f t="shared" si="0"/>
        <v>5.7969067387145756</v>
      </c>
      <c r="Q14" s="2">
        <f t="shared" si="1"/>
        <v>-3.480288717534068</v>
      </c>
      <c r="R14" s="2">
        <f t="shared" si="1"/>
        <v>-11.443193247480623</v>
      </c>
      <c r="S14" s="2">
        <f t="shared" si="1"/>
        <v>4.4826158124124866</v>
      </c>
      <c r="T14" s="2">
        <f t="shared" si="1"/>
        <v>-0.43904194687124065</v>
      </c>
      <c r="U14" s="2">
        <f t="shared" si="1"/>
        <v>-1.0222947522038375</v>
      </c>
      <c r="V14" s="2">
        <f t="shared" si="1"/>
        <v>0.14421085846135642</v>
      </c>
      <c r="W14" s="2">
        <f t="shared" si="1"/>
        <v>-0.98507109472065013</v>
      </c>
      <c r="X14" s="2">
        <f t="shared" si="1"/>
        <v>-3.1797878005009168</v>
      </c>
      <c r="Y14" s="3">
        <f t="shared" si="1"/>
        <v>1.2096456110596168</v>
      </c>
    </row>
    <row r="15" spans="1:25">
      <c r="A15">
        <f t="shared" si="2"/>
        <v>10</v>
      </c>
      <c r="B15">
        <v>-6.1799999999999995E-4</v>
      </c>
      <c r="C15">
        <v>-1.6773899999999999</v>
      </c>
      <c r="D15">
        <v>1.67615</v>
      </c>
      <c r="E15">
        <v>-1.1559E-2</v>
      </c>
      <c r="F15">
        <v>-4.2764999999999997E-2</v>
      </c>
      <c r="G15">
        <v>1.9647000000000001E-2</v>
      </c>
      <c r="H15">
        <v>-1.5870000000000001E-3</v>
      </c>
      <c r="I15">
        <v>-3.8270000000000001E-3</v>
      </c>
      <c r="J15">
        <v>6.5399999999999996E-4</v>
      </c>
      <c r="K15">
        <v>-3.2680000000000001E-3</v>
      </c>
      <c r="L15">
        <v>-1.1211E-2</v>
      </c>
      <c r="M15">
        <v>4.6750000000000003E-3</v>
      </c>
      <c r="N15" s="1">
        <f t="shared" si="0"/>
        <v>-1.523458299643047E-3</v>
      </c>
      <c r="O15" s="2">
        <f t="shared" si="0"/>
        <v>-4.1350060149486261</v>
      </c>
      <c r="P15" s="2">
        <f t="shared" si="0"/>
        <v>4.1319492377778211</v>
      </c>
      <c r="Q15" s="2">
        <f t="shared" si="1"/>
        <v>-2.8494586546236218</v>
      </c>
      <c r="R15" s="2">
        <f t="shared" si="1"/>
        <v>-10.542183524957105</v>
      </c>
      <c r="S15" s="2">
        <f t="shared" si="1"/>
        <v>4.8432662157098623</v>
      </c>
      <c r="T15" s="2">
        <f t="shared" si="1"/>
        <v>-0.39121817500542333</v>
      </c>
      <c r="U15" s="2">
        <f t="shared" si="1"/>
        <v>-0.94341018005403587</v>
      </c>
      <c r="V15" s="2">
        <f t="shared" si="1"/>
        <v>0.16122034433115742</v>
      </c>
      <c r="W15" s="2">
        <f t="shared" si="1"/>
        <v>-0.80560869307985083</v>
      </c>
      <c r="X15" s="2">
        <f t="shared" si="1"/>
        <v>-2.7636716824107124</v>
      </c>
      <c r="Y15" s="3">
        <f t="shared" si="1"/>
        <v>1.1524542962510107</v>
      </c>
    </row>
    <row r="16" spans="1:25">
      <c r="A16">
        <f t="shared" si="2"/>
        <v>11</v>
      </c>
      <c r="B16">
        <v>-0.22070799999999999</v>
      </c>
      <c r="C16">
        <v>-1.60866</v>
      </c>
      <c r="D16">
        <v>1.1672400000000001</v>
      </c>
      <c r="E16">
        <v>-9.2309999999999996E-3</v>
      </c>
      <c r="F16">
        <v>-3.8973000000000001E-2</v>
      </c>
      <c r="G16">
        <v>2.051E-2</v>
      </c>
      <c r="H16">
        <v>-1.389E-3</v>
      </c>
      <c r="I16">
        <v>-3.4819999999999999E-3</v>
      </c>
      <c r="J16">
        <v>7.0399999999999998E-4</v>
      </c>
      <c r="K16">
        <v>-2.6689999999999999E-3</v>
      </c>
      <c r="L16">
        <v>-9.7409999999999997E-3</v>
      </c>
      <c r="M16">
        <v>4.4039999999999999E-3</v>
      </c>
      <c r="N16" s="1">
        <f t="shared" si="0"/>
        <v>-0.54407675468870165</v>
      </c>
      <c r="O16" s="2">
        <f t="shared" si="0"/>
        <v>-3.9655767448281298</v>
      </c>
      <c r="P16" s="2">
        <f t="shared" si="0"/>
        <v>2.8774133748792079</v>
      </c>
      <c r="Q16" s="2">
        <f t="shared" si="1"/>
        <v>-2.2755733922338135</v>
      </c>
      <c r="R16" s="2">
        <f t="shared" si="1"/>
        <v>-9.6074013449819553</v>
      </c>
      <c r="S16" s="2">
        <f t="shared" si="1"/>
        <v>5.056008046226359</v>
      </c>
      <c r="T16" s="2">
        <f t="shared" si="1"/>
        <v>-0.3424083459877334</v>
      </c>
      <c r="U16" s="2">
        <f t="shared" si="1"/>
        <v>-0.85836275070503087</v>
      </c>
      <c r="V16" s="2">
        <f t="shared" si="1"/>
        <v>0.17354605872956397</v>
      </c>
      <c r="W16" s="2">
        <f t="shared" si="1"/>
        <v>-0.65794663458694058</v>
      </c>
      <c r="X16" s="2">
        <f t="shared" si="1"/>
        <v>-2.4012956790975601</v>
      </c>
      <c r="Y16" s="3">
        <f t="shared" si="1"/>
        <v>1.0856489242116474</v>
      </c>
    </row>
    <row r="17" spans="1:25">
      <c r="A17">
        <f t="shared" si="2"/>
        <v>12</v>
      </c>
      <c r="B17">
        <v>-0.35647699999999999</v>
      </c>
      <c r="C17">
        <v>-1.5281100000000001</v>
      </c>
      <c r="D17">
        <v>0.81515599999999999</v>
      </c>
      <c r="E17">
        <v>-7.1989999999999997E-3</v>
      </c>
      <c r="F17">
        <v>-3.5249999999999997E-2</v>
      </c>
      <c r="G17">
        <v>2.0851999999999999E-2</v>
      </c>
      <c r="H17">
        <v>-1.1980000000000001E-3</v>
      </c>
      <c r="I17">
        <v>-3.1280000000000001E-3</v>
      </c>
      <c r="J17">
        <v>7.3099999999999999E-4</v>
      </c>
      <c r="K17">
        <v>-2.163E-3</v>
      </c>
      <c r="L17">
        <v>-8.4530000000000004E-3</v>
      </c>
      <c r="M17">
        <v>4.1269999999999996E-3</v>
      </c>
      <c r="N17" s="1">
        <f t="shared" si="0"/>
        <v>-0.87876673832015295</v>
      </c>
      <c r="O17" s="2">
        <f t="shared" si="0"/>
        <v>-3.7670094858698011</v>
      </c>
      <c r="P17" s="2">
        <f t="shared" si="0"/>
        <v>2.0094760092294948</v>
      </c>
      <c r="Q17" s="2">
        <f t="shared" si="1"/>
        <v>-1.7746563590825724</v>
      </c>
      <c r="R17" s="2">
        <f t="shared" si="1"/>
        <v>-8.6896286508766032</v>
      </c>
      <c r="S17" s="2">
        <f t="shared" si="1"/>
        <v>5.1403159327114594</v>
      </c>
      <c r="T17" s="2">
        <f t="shared" si="1"/>
        <v>-0.29532411698582051</v>
      </c>
      <c r="U17" s="2">
        <f t="shared" si="1"/>
        <v>-0.77109669276431259</v>
      </c>
      <c r="V17" s="2">
        <f t="shared" si="1"/>
        <v>0.18020194450470348</v>
      </c>
      <c r="W17" s="2">
        <f t="shared" si="1"/>
        <v>-0.53321040487506655</v>
      </c>
      <c r="X17" s="2">
        <f t="shared" si="1"/>
        <v>-2.0837852761946083</v>
      </c>
      <c r="Y17" s="3">
        <f t="shared" si="1"/>
        <v>1.017364466444475</v>
      </c>
    </row>
    <row r="18" spans="1:25">
      <c r="A18">
        <f t="shared" si="2"/>
        <v>13</v>
      </c>
      <c r="B18">
        <v>-0.42880600000000002</v>
      </c>
      <c r="C18">
        <v>-1.4551000000000001</v>
      </c>
      <c r="D18">
        <v>0.59748800000000002</v>
      </c>
      <c r="E18">
        <v>-5.4809999999999998E-3</v>
      </c>
      <c r="F18">
        <v>-3.1746999999999997E-2</v>
      </c>
      <c r="G18">
        <v>2.0785999999999999E-2</v>
      </c>
      <c r="H18">
        <v>-1.0219999999999999E-3</v>
      </c>
      <c r="I18">
        <v>-2.7810000000000001E-3</v>
      </c>
      <c r="J18">
        <v>7.3700000000000002E-4</v>
      </c>
      <c r="K18">
        <v>-1.7329999999999999E-3</v>
      </c>
      <c r="L18">
        <v>-7.3210000000000003E-3</v>
      </c>
      <c r="M18">
        <v>3.8549999999999999E-3</v>
      </c>
      <c r="N18" s="1">
        <f t="shared" si="0"/>
        <v>-1.0570680576646223</v>
      </c>
      <c r="O18" s="2">
        <f t="shared" si="0"/>
        <v>-3.587029404224269</v>
      </c>
      <c r="P18" s="2">
        <f t="shared" si="0"/>
        <v>1.4728932888950244</v>
      </c>
      <c r="Q18" s="2">
        <f t="shared" si="1"/>
        <v>-1.3511448123533241</v>
      </c>
      <c r="R18" s="2">
        <f t="shared" si="1"/>
        <v>-7.8260891001242419</v>
      </c>
      <c r="S18" s="2">
        <f t="shared" si="1"/>
        <v>5.1240459897055626</v>
      </c>
      <c r="T18" s="2">
        <f t="shared" si="1"/>
        <v>-0.25193760230342943</v>
      </c>
      <c r="U18" s="2">
        <f t="shared" si="1"/>
        <v>-0.68555623483937134</v>
      </c>
      <c r="V18" s="2">
        <f t="shared" si="1"/>
        <v>0.18168103023251228</v>
      </c>
      <c r="W18" s="2">
        <f t="shared" si="1"/>
        <v>-0.42720926104877033</v>
      </c>
      <c r="X18" s="2">
        <f t="shared" si="1"/>
        <v>-1.8047311022146841</v>
      </c>
      <c r="Y18" s="3">
        <f t="shared" si="1"/>
        <v>0.95031258011714359</v>
      </c>
    </row>
    <row r="19" spans="1:25">
      <c r="A19">
        <f t="shared" si="2"/>
        <v>14</v>
      </c>
      <c r="B19">
        <v>-0.45574700000000001</v>
      </c>
      <c r="C19">
        <v>-1.3923700000000001</v>
      </c>
      <c r="D19">
        <v>0.48087600000000003</v>
      </c>
      <c r="E19">
        <v>-4.0610000000000004E-3</v>
      </c>
      <c r="F19">
        <v>-2.8549999999999999E-2</v>
      </c>
      <c r="G19">
        <v>2.0427000000000001E-2</v>
      </c>
      <c r="H19">
        <v>-8.6399999999999997E-4</v>
      </c>
      <c r="I19">
        <v>-2.454E-3</v>
      </c>
      <c r="J19">
        <v>7.2499999999999995E-4</v>
      </c>
      <c r="K19">
        <v>-1.3669999999999999E-3</v>
      </c>
      <c r="L19">
        <v>-6.3280000000000003E-3</v>
      </c>
      <c r="M19">
        <v>3.594E-3</v>
      </c>
      <c r="N19" s="1">
        <f t="shared" si="0"/>
        <v>-1.1234814719861164</v>
      </c>
      <c r="O19" s="2">
        <f t="shared" si="0"/>
        <v>-3.4323909913818604</v>
      </c>
      <c r="P19" s="2">
        <f t="shared" si="0"/>
        <v>1.1854280474096279</v>
      </c>
      <c r="Q19" s="2">
        <f t="shared" si="1"/>
        <v>-1.0010945234385784</v>
      </c>
      <c r="R19" s="2">
        <f t="shared" si="1"/>
        <v>-7.0379829214901291</v>
      </c>
      <c r="S19" s="2">
        <f t="shared" si="1"/>
        <v>5.0355473603250038</v>
      </c>
      <c r="T19" s="2">
        <f t="shared" si="1"/>
        <v>-0.21298834480446482</v>
      </c>
      <c r="U19" s="2">
        <f t="shared" si="1"/>
        <v>-0.60494606267379258</v>
      </c>
      <c r="V19" s="2">
        <f t="shared" si="1"/>
        <v>0.1787228587768947</v>
      </c>
      <c r="W19" s="2">
        <f t="shared" si="1"/>
        <v>-0.33698503165243454</v>
      </c>
      <c r="X19" s="2">
        <f t="shared" si="1"/>
        <v>-1.5599424142623306</v>
      </c>
      <c r="Y19" s="3">
        <f t="shared" si="1"/>
        <v>0.88597235095746141</v>
      </c>
    </row>
    <row r="20" spans="1:25">
      <c r="A20">
        <f t="shared" si="2"/>
        <v>15</v>
      </c>
      <c r="B20">
        <v>-0.451874</v>
      </c>
      <c r="C20">
        <v>-1.3325499999999999</v>
      </c>
      <c r="D20">
        <v>0.42880099999999999</v>
      </c>
      <c r="E20">
        <v>-2.908E-3</v>
      </c>
      <c r="F20">
        <v>-2.5690000000000001E-2</v>
      </c>
      <c r="G20">
        <v>1.9875E-2</v>
      </c>
      <c r="H20">
        <v>-7.2499999999999995E-4</v>
      </c>
      <c r="I20">
        <v>-2.1519999999999998E-3</v>
      </c>
      <c r="J20">
        <v>7.0100000000000002E-4</v>
      </c>
      <c r="K20">
        <v>-1.06E-3</v>
      </c>
      <c r="L20">
        <v>-5.4650000000000002E-3</v>
      </c>
      <c r="M20">
        <v>3.3449999999999999E-3</v>
      </c>
      <c r="N20" s="1">
        <f t="shared" si="0"/>
        <v>-1.1139339736131106</v>
      </c>
      <c r="O20" s="2">
        <f t="shared" si="0"/>
        <v>-3.2849261443193245</v>
      </c>
      <c r="P20" s="2">
        <f t="shared" si="0"/>
        <v>1.0570557319502238</v>
      </c>
      <c r="Q20" s="2">
        <f t="shared" si="1"/>
        <v>-0.7168635494113238</v>
      </c>
      <c r="R20" s="2">
        <f t="shared" si="1"/>
        <v>-6.3329520579012755</v>
      </c>
      <c r="S20" s="2">
        <f t="shared" si="1"/>
        <v>4.8994714733665958</v>
      </c>
      <c r="T20" s="2">
        <f t="shared" si="1"/>
        <v>-0.1787228587768947</v>
      </c>
      <c r="U20" s="2">
        <f t="shared" si="1"/>
        <v>-0.53049874770741701</v>
      </c>
      <c r="V20" s="2">
        <f t="shared" si="1"/>
        <v>0.17280651586565957</v>
      </c>
      <c r="W20" s="2">
        <f t="shared" si="1"/>
        <v>-0.26130514524621845</v>
      </c>
      <c r="X20" s="2">
        <f t="shared" si="1"/>
        <v>-1.3472005837458338</v>
      </c>
      <c r="Y20" s="3">
        <f t="shared" si="1"/>
        <v>0.82459029325339683</v>
      </c>
    </row>
    <row r="21" spans="1:25">
      <c r="A21">
        <f t="shared" si="2"/>
        <v>16</v>
      </c>
      <c r="B21">
        <v>-0.428309</v>
      </c>
      <c r="C21">
        <v>-1.26732</v>
      </c>
      <c r="D21">
        <v>0.41070299999999998</v>
      </c>
      <c r="E21">
        <v>-1.9810000000000001E-3</v>
      </c>
      <c r="F21">
        <v>-2.3165999999999999E-2</v>
      </c>
      <c r="G21">
        <v>1.9203999999999999E-2</v>
      </c>
      <c r="H21">
        <v>-6.0499999999999996E-4</v>
      </c>
      <c r="I21">
        <v>-1.8799999999999999E-3</v>
      </c>
      <c r="J21">
        <v>6.7000000000000002E-4</v>
      </c>
      <c r="K21">
        <v>-8.0599999999999997E-4</v>
      </c>
      <c r="L21">
        <v>-4.7219999999999996E-3</v>
      </c>
      <c r="M21">
        <v>3.1099999999999999E-3</v>
      </c>
      <c r="N21" s="1">
        <f t="shared" si="0"/>
        <v>-1.0558428816534207</v>
      </c>
      <c r="O21" s="2">
        <f t="shared" si="0"/>
        <v>-3.124124874277713</v>
      </c>
      <c r="P21" s="2">
        <f t="shared" si="0"/>
        <v>1.0124415761137515</v>
      </c>
      <c r="Q21" s="2">
        <f t="shared" si="1"/>
        <v>-0.48834480446486678</v>
      </c>
      <c r="R21" s="2">
        <f t="shared" si="1"/>
        <v>-5.7107499950697136</v>
      </c>
      <c r="S21" s="2">
        <f t="shared" si="1"/>
        <v>4.7340603861399799</v>
      </c>
      <c r="T21" s="2">
        <f t="shared" si="1"/>
        <v>-0.14914114422071903</v>
      </c>
      <c r="U21" s="2">
        <f t="shared" si="1"/>
        <v>-0.46344686138008556</v>
      </c>
      <c r="V21" s="2">
        <f t="shared" si="1"/>
        <v>0.16516457293864753</v>
      </c>
      <c r="W21" s="2">
        <f t="shared" si="1"/>
        <v>-0.19869051610231325</v>
      </c>
      <c r="X21" s="2">
        <f t="shared" si="1"/>
        <v>-1.1640404677855127</v>
      </c>
      <c r="Y21" s="3">
        <f t="shared" si="1"/>
        <v>0.76665943558088623</v>
      </c>
    </row>
    <row r="22" spans="1:25">
      <c r="A22">
        <f t="shared" si="2"/>
        <v>17</v>
      </c>
      <c r="B22">
        <v>-0.39316400000000001</v>
      </c>
      <c r="C22">
        <v>-1.1923999999999999</v>
      </c>
      <c r="D22">
        <v>0.40606900000000001</v>
      </c>
      <c r="E22">
        <v>-1.245E-3</v>
      </c>
      <c r="F22">
        <v>-2.0955999999999999E-2</v>
      </c>
      <c r="G22">
        <v>1.8466E-2</v>
      </c>
      <c r="H22">
        <v>-5.0199999999999995E-4</v>
      </c>
      <c r="I22">
        <v>-1.6379999999999999E-3</v>
      </c>
      <c r="J22">
        <v>6.3400000000000001E-4</v>
      </c>
      <c r="K22">
        <v>-5.9900000000000003E-4</v>
      </c>
      <c r="L22">
        <v>-4.0879999999999996E-3</v>
      </c>
      <c r="M22">
        <v>2.8909999999999999E-3</v>
      </c>
      <c r="N22" s="1">
        <f t="shared" si="0"/>
        <v>-0.96920543514702107</v>
      </c>
      <c r="O22" s="2">
        <f t="shared" si="0"/>
        <v>-2.9394363697319892</v>
      </c>
      <c r="P22" s="2">
        <f t="shared" si="0"/>
        <v>1.0010181040093085</v>
      </c>
      <c r="Q22" s="2">
        <f t="shared" si="1"/>
        <v>-0.30691028852032259</v>
      </c>
      <c r="R22" s="2">
        <f t="shared" si="1"/>
        <v>-5.1659534186601448</v>
      </c>
      <c r="S22" s="2">
        <f t="shared" si="1"/>
        <v>4.5521328416194997</v>
      </c>
      <c r="T22" s="2">
        <f t="shared" si="1"/>
        <v>-0.12375017256000155</v>
      </c>
      <c r="U22" s="2">
        <f t="shared" si="1"/>
        <v>-0.40379040369179797</v>
      </c>
      <c r="V22" s="2">
        <f t="shared" si="1"/>
        <v>0.15629005857179482</v>
      </c>
      <c r="W22" s="2">
        <f t="shared" si="1"/>
        <v>-0.14766205849291025</v>
      </c>
      <c r="X22" s="2">
        <f t="shared" si="1"/>
        <v>-1.0077504092137177</v>
      </c>
      <c r="Y22" s="3">
        <f t="shared" si="1"/>
        <v>0.71267280651586551</v>
      </c>
    </row>
    <row r="23" spans="1:25">
      <c r="A23">
        <f t="shared" si="2"/>
        <v>18</v>
      </c>
      <c r="B23">
        <v>-0.352157</v>
      </c>
      <c r="C23">
        <v>-1.1077300000000001</v>
      </c>
      <c r="D23">
        <v>0.40341900000000003</v>
      </c>
      <c r="E23">
        <v>-6.6600000000000003E-4</v>
      </c>
      <c r="F23">
        <v>-1.9026000000000001E-2</v>
      </c>
      <c r="G23">
        <v>1.7694999999999999E-2</v>
      </c>
      <c r="H23">
        <v>-4.1399999999999998E-4</v>
      </c>
      <c r="I23">
        <v>-1.426E-3</v>
      </c>
      <c r="J23">
        <v>5.9800000000000001E-4</v>
      </c>
      <c r="K23">
        <v>-4.3199999999999998E-4</v>
      </c>
      <c r="L23">
        <v>-3.5509999999999999E-3</v>
      </c>
      <c r="M23">
        <v>2.6870000000000002E-3</v>
      </c>
      <c r="N23" s="1">
        <f t="shared" si="0"/>
        <v>-0.86811732107992978</v>
      </c>
      <c r="O23" s="2">
        <f t="shared" si="0"/>
        <v>-2.7307127221093737</v>
      </c>
      <c r="P23" s="2">
        <f t="shared" si="0"/>
        <v>0.99448547537815291</v>
      </c>
      <c r="Q23" s="2">
        <f t="shared" si="1"/>
        <v>-0.164178515786775</v>
      </c>
      <c r="R23" s="2">
        <f t="shared" si="1"/>
        <v>-4.6901808428816532</v>
      </c>
      <c r="S23" s="2">
        <f t="shared" si="1"/>
        <v>4.3620703255960711</v>
      </c>
      <c r="T23" s="2">
        <f t="shared" si="1"/>
        <v>-0.10205691521880607</v>
      </c>
      <c r="U23" s="2">
        <f t="shared" si="1"/>
        <v>-0.35152937464255429</v>
      </c>
      <c r="V23" s="2">
        <f t="shared" si="1"/>
        <v>0.1474155442049421</v>
      </c>
      <c r="W23" s="2">
        <f t="shared" si="1"/>
        <v>-0.10649417240223241</v>
      </c>
      <c r="X23" s="2">
        <f t="shared" si="1"/>
        <v>-0.87537223657483176</v>
      </c>
      <c r="Y23" s="3">
        <f t="shared" si="1"/>
        <v>0.66238389177036694</v>
      </c>
    </row>
    <row r="24" spans="1:25">
      <c r="A24">
        <f t="shared" si="2"/>
        <v>19</v>
      </c>
      <c r="B24">
        <v>-0.309199</v>
      </c>
      <c r="C24">
        <v>-1.0158799999999999</v>
      </c>
      <c r="D24">
        <v>0.397478</v>
      </c>
      <c r="E24">
        <v>-2.1599999999999999E-4</v>
      </c>
      <c r="F24">
        <v>-1.7343000000000001E-2</v>
      </c>
      <c r="G24">
        <v>1.6910999999999999E-2</v>
      </c>
      <c r="H24">
        <v>-3.4000000000000002E-4</v>
      </c>
      <c r="I24">
        <v>-1.243E-3</v>
      </c>
      <c r="J24">
        <v>5.62E-4</v>
      </c>
      <c r="K24">
        <v>-2.9999999999999997E-4</v>
      </c>
      <c r="L24">
        <v>-3.0969999999999999E-3</v>
      </c>
      <c r="M24">
        <v>2.4970000000000001E-3</v>
      </c>
      <c r="N24" s="1">
        <f t="shared" si="0"/>
        <v>-0.76221971325458016</v>
      </c>
      <c r="O24" s="2">
        <f t="shared" si="0"/>
        <v>-2.5042893486106452</v>
      </c>
      <c r="P24" s="2">
        <f t="shared" si="0"/>
        <v>0.97984006152996617</v>
      </c>
      <c r="Q24" s="2">
        <f t="shared" si="1"/>
        <v>-5.3247086201116206E-2</v>
      </c>
      <c r="R24" s="2">
        <f t="shared" si="1"/>
        <v>-4.2752972962312894</v>
      </c>
      <c r="S24" s="2">
        <f t="shared" si="1"/>
        <v>4.1688031238290568</v>
      </c>
      <c r="T24" s="2">
        <f t="shared" si="1"/>
        <v>-8.3814857909164417E-2</v>
      </c>
      <c r="U24" s="2">
        <f t="shared" si="1"/>
        <v>-0.30641725994438634</v>
      </c>
      <c r="V24" s="2">
        <f t="shared" si="1"/>
        <v>0.13854102983808941</v>
      </c>
      <c r="W24" s="2">
        <f t="shared" si="1"/>
        <v>-7.3954286390439189E-2</v>
      </c>
      <c r="X24" s="2">
        <f t="shared" si="1"/>
        <v>-0.76345474983730044</v>
      </c>
      <c r="Y24" s="3">
        <f t="shared" si="1"/>
        <v>0.61554617705642212</v>
      </c>
    </row>
    <row r="25" spans="1:25" ht="15.75" thickBot="1">
      <c r="A25">
        <f t="shared" si="2"/>
        <v>20</v>
      </c>
      <c r="B25">
        <v>-0.26688600000000001</v>
      </c>
      <c r="C25">
        <v>-0.92040500000000003</v>
      </c>
      <c r="D25">
        <v>0.38663399999999998</v>
      </c>
      <c r="E25">
        <v>1.2799999999999999E-4</v>
      </c>
      <c r="F25">
        <v>-1.5873000000000002E-2</v>
      </c>
      <c r="G25">
        <v>1.6129000000000001E-2</v>
      </c>
      <c r="H25">
        <v>-2.7900000000000001E-4</v>
      </c>
      <c r="I25">
        <v>-1.0859999999999999E-3</v>
      </c>
      <c r="J25">
        <v>5.2800000000000004E-4</v>
      </c>
      <c r="K25">
        <v>-1.9599999999999999E-4</v>
      </c>
      <c r="L25">
        <v>-2.7130000000000001E-3</v>
      </c>
      <c r="M25">
        <v>2.32E-3</v>
      </c>
      <c r="N25" s="4">
        <f t="shared" si="0"/>
        <v>-0.65791212258662513</v>
      </c>
      <c r="O25" s="5">
        <f t="shared" si="0"/>
        <v>-2.2689298321730726</v>
      </c>
      <c r="P25" s="5">
        <f t="shared" si="0"/>
        <v>0.95310805214270211</v>
      </c>
      <c r="Q25" s="5">
        <f t="shared" si="1"/>
        <v>3.1553828859920717E-2</v>
      </c>
      <c r="R25" s="5">
        <f t="shared" si="1"/>
        <v>-3.9129212929181376</v>
      </c>
      <c r="S25" s="5">
        <f t="shared" si="1"/>
        <v>3.9760289506379789</v>
      </c>
      <c r="T25" s="5">
        <f t="shared" si="1"/>
        <v>-6.8777486343108443E-2</v>
      </c>
      <c r="U25" s="5">
        <f t="shared" si="1"/>
        <v>-0.26771451673338981</v>
      </c>
      <c r="V25" s="5">
        <f t="shared" si="1"/>
        <v>0.13015954404717298</v>
      </c>
      <c r="W25" s="5">
        <f t="shared" si="1"/>
        <v>-4.8316800441753599E-2</v>
      </c>
      <c r="X25" s="5">
        <f t="shared" si="1"/>
        <v>-0.6687932632575383</v>
      </c>
      <c r="Y25" s="6">
        <f t="shared" si="1"/>
        <v>0.57191314808606308</v>
      </c>
    </row>
  </sheetData>
  <mergeCells count="2">
    <mergeCell ref="B2:J2"/>
    <mergeCell ref="N2:V2"/>
  </mergeCells>
  <phoneticPr fontId="37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"/>
  <sheetViews>
    <sheetView topLeftCell="J1" workbookViewId="0">
      <selection activeCell="N33" sqref="N33"/>
    </sheetView>
  </sheetViews>
  <sheetFormatPr defaultRowHeight="15"/>
  <cols>
    <col min="2" max="2" width="10.5703125" bestFit="1" customWidth="1"/>
    <col min="14" max="14" width="11.140625" customWidth="1"/>
    <col min="16" max="16" width="15.28515625" customWidth="1"/>
  </cols>
  <sheetData>
    <row r="1" spans="1:25" ht="15.75" thickBot="1"/>
    <row r="2" spans="1:25">
      <c r="B2" s="46" t="s">
        <v>8</v>
      </c>
      <c r="C2" s="47"/>
      <c r="D2" s="47"/>
      <c r="E2" s="47"/>
      <c r="F2" s="47"/>
      <c r="G2" s="47"/>
      <c r="H2" s="47"/>
      <c r="I2" s="47"/>
      <c r="J2" s="47"/>
      <c r="K2" s="24"/>
      <c r="L2" s="24"/>
      <c r="M2" s="25"/>
      <c r="N2" s="46" t="s">
        <v>9</v>
      </c>
      <c r="O2" s="47"/>
      <c r="P2" s="47"/>
      <c r="Q2" s="47"/>
      <c r="R2" s="47"/>
      <c r="S2" s="47"/>
      <c r="T2" s="47"/>
      <c r="U2" s="47"/>
      <c r="V2" s="47"/>
      <c r="W2" s="16"/>
      <c r="X2" s="16"/>
      <c r="Y2" s="17"/>
    </row>
    <row r="3" spans="1:25">
      <c r="B3" s="1"/>
      <c r="C3" s="7"/>
      <c r="D3" s="7"/>
      <c r="E3" s="7"/>
      <c r="F3" s="7"/>
      <c r="G3" s="7"/>
      <c r="H3" s="7"/>
      <c r="I3" s="7"/>
      <c r="J3" s="7"/>
      <c r="K3" s="7"/>
      <c r="L3" s="7"/>
      <c r="M3" s="14"/>
      <c r="N3" s="8" t="s">
        <v>6</v>
      </c>
      <c r="O3" s="9">
        <v>50</v>
      </c>
      <c r="P3" s="9" t="s">
        <v>7</v>
      </c>
      <c r="Q3" s="9">
        <f>O3/B5</f>
        <v>2.4408699260416413</v>
      </c>
      <c r="R3" s="9"/>
      <c r="S3" s="9"/>
      <c r="T3" s="9"/>
      <c r="U3" s="9"/>
      <c r="V3" s="9"/>
      <c r="W3" s="2"/>
      <c r="X3" s="2"/>
      <c r="Y3" s="3"/>
    </row>
    <row r="4" spans="1:25">
      <c r="B4" s="1" t="s">
        <v>4</v>
      </c>
      <c r="C4" s="2" t="s">
        <v>1</v>
      </c>
      <c r="D4" s="2" t="s">
        <v>2</v>
      </c>
      <c r="E4" s="2" t="s">
        <v>10</v>
      </c>
      <c r="F4" s="2" t="s">
        <v>1</v>
      </c>
      <c r="G4" s="2" t="s">
        <v>2</v>
      </c>
      <c r="H4" s="2" t="s">
        <v>31</v>
      </c>
      <c r="I4" s="2" t="s">
        <v>1</v>
      </c>
      <c r="J4" s="2" t="s">
        <v>2</v>
      </c>
      <c r="K4" s="20" t="s">
        <v>34</v>
      </c>
      <c r="L4" s="2" t="s">
        <v>1</v>
      </c>
      <c r="M4" s="3" t="s">
        <v>2</v>
      </c>
      <c r="N4" s="1" t="s">
        <v>4</v>
      </c>
      <c r="O4" s="2" t="s">
        <v>1</v>
      </c>
      <c r="P4" s="2" t="s">
        <v>2</v>
      </c>
      <c r="Q4" s="2" t="s">
        <v>10</v>
      </c>
      <c r="R4" s="2" t="s">
        <v>1</v>
      </c>
      <c r="S4" s="2" t="s">
        <v>2</v>
      </c>
      <c r="T4" s="2" t="s">
        <v>31</v>
      </c>
      <c r="U4" s="2" t="s">
        <v>1</v>
      </c>
      <c r="V4" s="2" t="s">
        <v>2</v>
      </c>
      <c r="W4" s="20" t="s">
        <v>34</v>
      </c>
      <c r="X4" s="2" t="s">
        <v>1</v>
      </c>
      <c r="Y4" s="3" t="s">
        <v>2</v>
      </c>
    </row>
    <row r="5" spans="1:25">
      <c r="A5">
        <v>0</v>
      </c>
      <c r="B5">
        <v>20.484500000000001</v>
      </c>
      <c r="C5">
        <v>17.965299999999999</v>
      </c>
      <c r="D5">
        <v>23.003699999999998</v>
      </c>
      <c r="E5">
        <v>-3.6081000000000002E-2</v>
      </c>
      <c r="F5">
        <v>-4.8918000000000003E-2</v>
      </c>
      <c r="G5">
        <v>-2.3244000000000001E-2</v>
      </c>
      <c r="H5">
        <v>-1.47E-4</v>
      </c>
      <c r="I5">
        <v>-1.671E-3</v>
      </c>
      <c r="J5">
        <v>1.377E-3</v>
      </c>
      <c r="K5">
        <v>-7.2300000000000001E-4</v>
      </c>
      <c r="L5">
        <v>-3.604E-3</v>
      </c>
      <c r="M5">
        <v>2.1580000000000002E-3</v>
      </c>
      <c r="N5" s="1">
        <f t="shared" ref="N5:P25" si="0">B5*$Q$3</f>
        <v>50</v>
      </c>
      <c r="O5" s="2">
        <f t="shared" si="0"/>
        <v>43.850960482315898</v>
      </c>
      <c r="P5" s="2">
        <f t="shared" si="0"/>
        <v>56.149039517684102</v>
      </c>
      <c r="Q5" s="2">
        <f t="shared" ref="Q5:Y25" si="1">100*E5*$Q$3</f>
        <v>-8.8069027801508462</v>
      </c>
      <c r="R5" s="2">
        <f t="shared" si="1"/>
        <v>-11.9402475042105</v>
      </c>
      <c r="S5" s="2">
        <f t="shared" si="1"/>
        <v>-5.673558056091192</v>
      </c>
      <c r="T5" s="2">
        <f t="shared" si="1"/>
        <v>-3.5880787912812129E-2</v>
      </c>
      <c r="U5" s="2">
        <f t="shared" si="1"/>
        <v>-0.40786936464155826</v>
      </c>
      <c r="V5" s="2">
        <f t="shared" si="1"/>
        <v>0.33610778881593401</v>
      </c>
      <c r="W5" s="2">
        <f t="shared" si="1"/>
        <v>-0.17647489565281069</v>
      </c>
      <c r="X5" s="2">
        <f t="shared" si="1"/>
        <v>-0.87968952134540757</v>
      </c>
      <c r="Y5" s="3">
        <f t="shared" si="1"/>
        <v>0.52673973003978625</v>
      </c>
    </row>
    <row r="6" spans="1:25">
      <c r="A6">
        <f>A5+1</f>
        <v>1</v>
      </c>
      <c r="B6">
        <v>12.020099999999999</v>
      </c>
      <c r="C6">
        <v>8.1943000000000001</v>
      </c>
      <c r="D6">
        <v>15.845800000000001</v>
      </c>
      <c r="E6">
        <v>-4.8293000000000003E-2</v>
      </c>
      <c r="F6">
        <v>-6.8862999999999994E-2</v>
      </c>
      <c r="G6">
        <v>-2.7723999999999999E-2</v>
      </c>
      <c r="H6">
        <v>-1.5120000000000001E-3</v>
      </c>
      <c r="I6">
        <v>-3.5569999999999998E-3</v>
      </c>
      <c r="J6">
        <v>5.3399999999999997E-4</v>
      </c>
      <c r="K6">
        <v>-5.2350000000000001E-3</v>
      </c>
      <c r="L6">
        <v>-9.7669999999999996E-3</v>
      </c>
      <c r="M6">
        <v>-7.0299999999999996E-4</v>
      </c>
      <c r="N6" s="1">
        <f t="shared" si="0"/>
        <v>29.339500598013132</v>
      </c>
      <c r="O6" s="2">
        <f t="shared" si="0"/>
        <v>20.00122043496302</v>
      </c>
      <c r="P6" s="2">
        <f t="shared" si="0"/>
        <v>38.677536674070645</v>
      </c>
      <c r="Q6" s="2">
        <f t="shared" si="1"/>
        <v>-11.787693133832898</v>
      </c>
      <c r="R6" s="2">
        <f t="shared" si="1"/>
        <v>-16.808562571700552</v>
      </c>
      <c r="S6" s="2">
        <f t="shared" si="1"/>
        <v>-6.7670677829578461</v>
      </c>
      <c r="T6" s="2">
        <f t="shared" si="1"/>
        <v>-0.36905953281749615</v>
      </c>
      <c r="U6" s="2">
        <f t="shared" si="1"/>
        <v>-0.86821743269301177</v>
      </c>
      <c r="V6" s="2">
        <f t="shared" si="1"/>
        <v>0.13034245405062364</v>
      </c>
      <c r="W6" s="2">
        <f t="shared" si="1"/>
        <v>-1.2777954062827992</v>
      </c>
      <c r="X6" s="2">
        <f t="shared" si="1"/>
        <v>-2.3839976567648713</v>
      </c>
      <c r="Y6" s="3">
        <f t="shared" si="1"/>
        <v>-0.1715931558007274</v>
      </c>
    </row>
    <row r="7" spans="1:25">
      <c r="A7">
        <f t="shared" ref="A7:A25" si="2">A6+1</f>
        <v>2</v>
      </c>
      <c r="B7">
        <v>9.7984000000000009</v>
      </c>
      <c r="C7">
        <v>6.3258299999999998</v>
      </c>
      <c r="D7">
        <v>13.271000000000001</v>
      </c>
      <c r="E7">
        <v>-4.6190000000000002E-2</v>
      </c>
      <c r="F7">
        <v>-6.9814000000000001E-2</v>
      </c>
      <c r="G7">
        <v>-2.2565999999999999E-2</v>
      </c>
      <c r="H7">
        <v>-2.5699999999999998E-3</v>
      </c>
      <c r="I7">
        <v>-4.7280000000000004E-3</v>
      </c>
      <c r="J7">
        <v>-4.1100000000000002E-4</v>
      </c>
      <c r="K7">
        <v>-8.7240000000000009E-3</v>
      </c>
      <c r="L7">
        <v>-1.4031E-2</v>
      </c>
      <c r="M7">
        <v>-3.4169999999999999E-3</v>
      </c>
      <c r="N7" s="1">
        <f t="shared" si="0"/>
        <v>23.916619883326419</v>
      </c>
      <c r="O7" s="2">
        <f t="shared" si="0"/>
        <v>15.440528204251995</v>
      </c>
      <c r="P7" s="2">
        <f t="shared" si="0"/>
        <v>32.392784788498624</v>
      </c>
      <c r="Q7" s="2">
        <f t="shared" si="1"/>
        <v>-11.27437818838634</v>
      </c>
      <c r="R7" s="2">
        <f t="shared" si="1"/>
        <v>-17.040689301667115</v>
      </c>
      <c r="S7" s="2">
        <f t="shared" si="1"/>
        <v>-5.5080670751055667</v>
      </c>
      <c r="T7" s="2">
        <f t="shared" si="1"/>
        <v>-0.62730357099270184</v>
      </c>
      <c r="U7" s="2">
        <f t="shared" si="1"/>
        <v>-1.1540433010324882</v>
      </c>
      <c r="V7" s="2">
        <f t="shared" si="1"/>
        <v>-0.10031975396031147</v>
      </c>
      <c r="W7" s="2">
        <f t="shared" si="1"/>
        <v>-2.1294149234787279</v>
      </c>
      <c r="X7" s="2">
        <f t="shared" si="1"/>
        <v>-3.4247845932290271</v>
      </c>
      <c r="Y7" s="3">
        <f t="shared" si="1"/>
        <v>-0.83404525372842886</v>
      </c>
    </row>
    <row r="8" spans="1:25">
      <c r="A8">
        <f t="shared" si="2"/>
        <v>3</v>
      </c>
      <c r="B8">
        <v>6.8829599999999997</v>
      </c>
      <c r="C8">
        <v>3.13809</v>
      </c>
      <c r="D8">
        <v>10.627800000000001</v>
      </c>
      <c r="E8">
        <v>-4.1293000000000003E-2</v>
      </c>
      <c r="F8">
        <v>-6.8481E-2</v>
      </c>
      <c r="G8">
        <v>-1.4106E-2</v>
      </c>
      <c r="H8">
        <v>-2.9689999999999999E-3</v>
      </c>
      <c r="I8">
        <v>-5.4530000000000004E-3</v>
      </c>
      <c r="J8">
        <v>-4.84E-4</v>
      </c>
      <c r="K8">
        <v>-1.1077999999999999E-2</v>
      </c>
      <c r="L8">
        <v>-1.7363E-2</v>
      </c>
      <c r="M8">
        <v>-4.7939999999999997E-3</v>
      </c>
      <c r="N8" s="1">
        <f t="shared" si="0"/>
        <v>16.800410066147574</v>
      </c>
      <c r="O8" s="2">
        <f t="shared" si="0"/>
        <v>7.6596695062120146</v>
      </c>
      <c r="P8" s="2">
        <f t="shared" si="0"/>
        <v>25.941077399985357</v>
      </c>
      <c r="Q8" s="2">
        <f t="shared" si="1"/>
        <v>-10.079084185603751</v>
      </c>
      <c r="R8" s="2">
        <f t="shared" si="1"/>
        <v>-16.715321340525762</v>
      </c>
      <c r="S8" s="2">
        <f t="shared" si="1"/>
        <v>-3.4430911176743395</v>
      </c>
      <c r="T8" s="2">
        <f t="shared" si="1"/>
        <v>-0.72469428104176326</v>
      </c>
      <c r="U8" s="2">
        <f t="shared" si="1"/>
        <v>-1.3310063706705071</v>
      </c>
      <c r="V8" s="2">
        <f t="shared" si="1"/>
        <v>-0.11813810442041543</v>
      </c>
      <c r="W8" s="2">
        <f t="shared" si="1"/>
        <v>-2.7039957040689302</v>
      </c>
      <c r="X8" s="2">
        <f t="shared" si="1"/>
        <v>-4.2380824525861014</v>
      </c>
      <c r="Y8" s="3">
        <f t="shared" si="1"/>
        <v>-1.1701530425443627</v>
      </c>
    </row>
    <row r="9" spans="1:25">
      <c r="A9">
        <f t="shared" si="2"/>
        <v>4</v>
      </c>
      <c r="B9">
        <v>4.9824599999999997</v>
      </c>
      <c r="C9">
        <v>1.1922600000000001</v>
      </c>
      <c r="D9">
        <v>8.7726600000000001</v>
      </c>
      <c r="E9">
        <v>-3.6355999999999999E-2</v>
      </c>
      <c r="F9">
        <v>-6.6181000000000004E-2</v>
      </c>
      <c r="G9">
        <v>-6.5300000000000002E-3</v>
      </c>
      <c r="H9">
        <v>-3.0929999999999998E-3</v>
      </c>
      <c r="I9">
        <v>-5.8100000000000001E-3</v>
      </c>
      <c r="J9">
        <v>-3.77E-4</v>
      </c>
      <c r="K9">
        <v>-1.2148000000000001E-2</v>
      </c>
      <c r="L9">
        <v>-1.9278E-2</v>
      </c>
      <c r="M9">
        <v>-5.0169999999999998E-3</v>
      </c>
      <c r="N9" s="1">
        <f t="shared" si="0"/>
        <v>12.161536771705435</v>
      </c>
      <c r="O9" s="2">
        <f t="shared" si="0"/>
        <v>2.9101515780224076</v>
      </c>
      <c r="P9" s="2">
        <f t="shared" si="0"/>
        <v>21.412921965388467</v>
      </c>
      <c r="Q9" s="2">
        <f t="shared" si="1"/>
        <v>-8.874026703116991</v>
      </c>
      <c r="R9" s="2">
        <f t="shared" si="1"/>
        <v>-16.153921257536187</v>
      </c>
      <c r="S9" s="2">
        <f t="shared" si="1"/>
        <v>-1.5938880617051918</v>
      </c>
      <c r="T9" s="2">
        <f t="shared" si="1"/>
        <v>-0.75496106812467956</v>
      </c>
      <c r="U9" s="2">
        <f t="shared" si="1"/>
        <v>-1.4181454270301934</v>
      </c>
      <c r="V9" s="2">
        <f t="shared" si="1"/>
        <v>-9.2020796211769867E-2</v>
      </c>
      <c r="W9" s="2">
        <f t="shared" si="1"/>
        <v>-2.9651687861553859</v>
      </c>
      <c r="X9" s="2">
        <f t="shared" si="1"/>
        <v>-4.705509043423076</v>
      </c>
      <c r="Y9" s="3">
        <f t="shared" si="1"/>
        <v>-1.2245844418950913</v>
      </c>
    </row>
    <row r="10" spans="1:25">
      <c r="A10">
        <f t="shared" si="2"/>
        <v>5</v>
      </c>
      <c r="B10">
        <v>3.5400100000000001</v>
      </c>
      <c r="C10">
        <v>-2.3056E-2</v>
      </c>
      <c r="D10">
        <v>7.1030800000000003</v>
      </c>
      <c r="E10">
        <v>-3.2284E-2</v>
      </c>
      <c r="F10">
        <v>-6.3311000000000006E-2</v>
      </c>
      <c r="G10">
        <v>-1.2570000000000001E-3</v>
      </c>
      <c r="H10">
        <v>-3.0109999999999998E-3</v>
      </c>
      <c r="I10">
        <v>-5.8430000000000001E-3</v>
      </c>
      <c r="J10">
        <v>-1.8000000000000001E-4</v>
      </c>
      <c r="K10">
        <v>-1.2264000000000001E-2</v>
      </c>
      <c r="L10">
        <v>-1.9980999999999999E-2</v>
      </c>
      <c r="M10">
        <v>-4.5459999999999997E-3</v>
      </c>
      <c r="N10" s="1">
        <f t="shared" si="0"/>
        <v>8.6407039468866706</v>
      </c>
      <c r="O10" s="2">
        <f t="shared" si="0"/>
        <v>-5.6276697014816079E-2</v>
      </c>
      <c r="P10" s="2">
        <f t="shared" si="0"/>
        <v>17.337694354267864</v>
      </c>
      <c r="Q10" s="2">
        <f t="shared" si="1"/>
        <v>-7.880104469232835</v>
      </c>
      <c r="R10" s="2">
        <f t="shared" si="1"/>
        <v>-15.453391588762239</v>
      </c>
      <c r="S10" s="2">
        <f t="shared" si="1"/>
        <v>-0.30681734970343433</v>
      </c>
      <c r="T10" s="2">
        <f t="shared" si="1"/>
        <v>-0.73494593473113812</v>
      </c>
      <c r="U10" s="2">
        <f t="shared" si="1"/>
        <v>-1.4262002977861312</v>
      </c>
      <c r="V10" s="2">
        <f t="shared" si="1"/>
        <v>-4.3935658668749551E-2</v>
      </c>
      <c r="W10" s="2">
        <f t="shared" si="1"/>
        <v>-2.9934828772974691</v>
      </c>
      <c r="X10" s="2">
        <f t="shared" si="1"/>
        <v>-4.8771021992238035</v>
      </c>
      <c r="Y10" s="3">
        <f t="shared" si="1"/>
        <v>-1.1096194683785301</v>
      </c>
    </row>
    <row r="11" spans="1:25">
      <c r="A11">
        <f t="shared" si="2"/>
        <v>6</v>
      </c>
      <c r="B11">
        <v>2.4997500000000001</v>
      </c>
      <c r="C11">
        <v>-0.74278200000000005</v>
      </c>
      <c r="D11">
        <v>5.7422800000000001</v>
      </c>
      <c r="E11">
        <v>-2.8999E-2</v>
      </c>
      <c r="F11">
        <v>-6.0080000000000001E-2</v>
      </c>
      <c r="G11">
        <v>2.0820000000000001E-3</v>
      </c>
      <c r="H11">
        <v>-2.8189999999999999E-3</v>
      </c>
      <c r="I11">
        <v>-5.666E-3</v>
      </c>
      <c r="J11">
        <v>2.8E-5</v>
      </c>
      <c r="K11">
        <v>-1.1754000000000001E-2</v>
      </c>
      <c r="L11">
        <v>-1.9800999999999999E-2</v>
      </c>
      <c r="M11">
        <v>-3.7069999999999998E-3</v>
      </c>
      <c r="N11" s="1">
        <f t="shared" si="0"/>
        <v>6.101564597622593</v>
      </c>
      <c r="O11" s="2">
        <f t="shared" si="0"/>
        <v>-1.8130342454050625</v>
      </c>
      <c r="P11" s="2">
        <f t="shared" si="0"/>
        <v>14.016158558910396</v>
      </c>
      <c r="Q11" s="2">
        <f t="shared" si="1"/>
        <v>-7.0782786985281563</v>
      </c>
      <c r="R11" s="2">
        <f t="shared" si="1"/>
        <v>-14.66474651565818</v>
      </c>
      <c r="S11" s="2">
        <f t="shared" si="1"/>
        <v>0.50818911860186966</v>
      </c>
      <c r="T11" s="2">
        <f t="shared" si="1"/>
        <v>-0.6880812321511387</v>
      </c>
      <c r="U11" s="2">
        <f t="shared" si="1"/>
        <v>-1.382996900095194</v>
      </c>
      <c r="V11" s="2">
        <f t="shared" si="1"/>
        <v>6.8344357929165959E-3</v>
      </c>
      <c r="W11" s="2">
        <f t="shared" si="1"/>
        <v>-2.868998511069345</v>
      </c>
      <c r="X11" s="2">
        <f t="shared" si="1"/>
        <v>-4.8331665405550543</v>
      </c>
      <c r="Y11" s="3">
        <f t="shared" si="1"/>
        <v>-0.90483048158363633</v>
      </c>
    </row>
    <row r="12" spans="1:25">
      <c r="A12">
        <f t="shared" si="2"/>
        <v>7</v>
      </c>
      <c r="B12">
        <v>1.7273799999999999</v>
      </c>
      <c r="C12">
        <v>-1.1753400000000001</v>
      </c>
      <c r="D12">
        <v>4.6301100000000002</v>
      </c>
      <c r="E12">
        <v>-2.6273999999999999E-2</v>
      </c>
      <c r="F12">
        <v>-5.6759999999999998E-2</v>
      </c>
      <c r="G12">
        <v>4.2119999999999996E-3</v>
      </c>
      <c r="H12">
        <v>-2.568E-3</v>
      </c>
      <c r="I12">
        <v>-5.3550000000000004E-3</v>
      </c>
      <c r="J12">
        <v>2.2000000000000001E-4</v>
      </c>
      <c r="K12">
        <v>-1.0893E-2</v>
      </c>
      <c r="L12">
        <v>-1.9050000000000001E-2</v>
      </c>
      <c r="M12">
        <v>-2.7369999999999998E-3</v>
      </c>
      <c r="N12" s="1">
        <f t="shared" si="0"/>
        <v>4.2163098928458105</v>
      </c>
      <c r="O12" s="2">
        <f t="shared" si="0"/>
        <v>-2.8688520588737827</v>
      </c>
      <c r="P12" s="2">
        <f t="shared" si="0"/>
        <v>11.301496253264665</v>
      </c>
      <c r="Q12" s="2">
        <f t="shared" si="1"/>
        <v>-6.4131416436818078</v>
      </c>
      <c r="R12" s="2">
        <f t="shared" si="1"/>
        <v>-13.854377700212357</v>
      </c>
      <c r="S12" s="2">
        <f t="shared" si="1"/>
        <v>1.0280944128487393</v>
      </c>
      <c r="T12" s="2">
        <f t="shared" si="1"/>
        <v>-0.62681539700749345</v>
      </c>
      <c r="U12" s="2">
        <f t="shared" si="1"/>
        <v>-1.3070858453952992</v>
      </c>
      <c r="V12" s="2">
        <f t="shared" si="1"/>
        <v>5.3699138372916115E-2</v>
      </c>
      <c r="W12" s="2">
        <f t="shared" si="1"/>
        <v>-2.6588396104371599</v>
      </c>
      <c r="X12" s="2">
        <f t="shared" si="1"/>
        <v>-4.6498572091093271</v>
      </c>
      <c r="Y12" s="3">
        <f t="shared" si="1"/>
        <v>-0.66806609875759726</v>
      </c>
    </row>
    <row r="13" spans="1:25">
      <c r="A13">
        <f t="shared" si="2"/>
        <v>8</v>
      </c>
      <c r="B13">
        <v>1.1516</v>
      </c>
      <c r="C13">
        <v>-1.44421</v>
      </c>
      <c r="D13">
        <v>3.7474099999999999</v>
      </c>
      <c r="E13">
        <v>-2.3910000000000001E-2</v>
      </c>
      <c r="F13">
        <v>-5.3534999999999999E-2</v>
      </c>
      <c r="G13">
        <v>5.7149999999999996E-3</v>
      </c>
      <c r="H13">
        <v>-2.2920000000000002E-3</v>
      </c>
      <c r="I13">
        <v>-4.9719999999999999E-3</v>
      </c>
      <c r="J13">
        <v>3.88E-4</v>
      </c>
      <c r="K13">
        <v>-9.8740000000000008E-3</v>
      </c>
      <c r="L13">
        <v>-1.7963E-2</v>
      </c>
      <c r="M13">
        <v>-1.784E-3</v>
      </c>
      <c r="N13" s="1">
        <f t="shared" si="0"/>
        <v>2.8109058068295543</v>
      </c>
      <c r="O13" s="2">
        <f t="shared" si="0"/>
        <v>-3.5251287558885989</v>
      </c>
      <c r="P13" s="2">
        <f t="shared" si="0"/>
        <v>9.146940369547707</v>
      </c>
      <c r="Q13" s="2">
        <f t="shared" si="1"/>
        <v>-5.8361199931655641</v>
      </c>
      <c r="R13" s="2">
        <f t="shared" si="1"/>
        <v>-13.067197149063928</v>
      </c>
      <c r="S13" s="2">
        <f t="shared" si="1"/>
        <v>1.3949571627327981</v>
      </c>
      <c r="T13" s="2">
        <f t="shared" si="1"/>
        <v>-0.55944738704874419</v>
      </c>
      <c r="U13" s="2">
        <f t="shared" si="1"/>
        <v>-1.213600527227904</v>
      </c>
      <c r="V13" s="2">
        <f t="shared" si="1"/>
        <v>9.4705753130415682E-2</v>
      </c>
      <c r="W13" s="2">
        <f t="shared" si="1"/>
        <v>-2.4101149649735167</v>
      </c>
      <c r="X13" s="2">
        <f t="shared" si="1"/>
        <v>-4.3845346481486001</v>
      </c>
      <c r="Y13" s="3">
        <f t="shared" si="1"/>
        <v>-0.43545119480582883</v>
      </c>
    </row>
    <row r="14" spans="1:25">
      <c r="A14">
        <f t="shared" si="2"/>
        <v>9</v>
      </c>
      <c r="B14">
        <v>0.72004400000000002</v>
      </c>
      <c r="C14">
        <v>-1.6126799999999999</v>
      </c>
      <c r="D14">
        <v>3.0527600000000001</v>
      </c>
      <c r="E14">
        <v>-2.1786E-2</v>
      </c>
      <c r="F14">
        <v>-5.0484000000000001E-2</v>
      </c>
      <c r="G14">
        <v>6.9109999999999996E-3</v>
      </c>
      <c r="H14">
        <v>-2.0140000000000002E-3</v>
      </c>
      <c r="I14">
        <v>-4.5589999999999997E-3</v>
      </c>
      <c r="J14">
        <v>5.31E-4</v>
      </c>
      <c r="K14">
        <v>-8.8159999999999992E-3</v>
      </c>
      <c r="L14">
        <v>-1.6705999999999999E-2</v>
      </c>
      <c r="M14">
        <v>-9.2599999999999996E-4</v>
      </c>
      <c r="N14" s="1">
        <f t="shared" si="0"/>
        <v>1.7575337450267277</v>
      </c>
      <c r="O14" s="2">
        <f t="shared" si="0"/>
        <v>-3.936342112328834</v>
      </c>
      <c r="P14" s="2">
        <f t="shared" si="0"/>
        <v>7.4513900754228812</v>
      </c>
      <c r="Q14" s="2">
        <f t="shared" si="1"/>
        <v>-5.3176792208743198</v>
      </c>
      <c r="R14" s="2">
        <f t="shared" si="1"/>
        <v>-12.322487734628622</v>
      </c>
      <c r="S14" s="2">
        <f t="shared" si="1"/>
        <v>1.6868852058873782</v>
      </c>
      <c r="T14" s="2">
        <f t="shared" si="1"/>
        <v>-0.4915912031047866</v>
      </c>
      <c r="U14" s="2">
        <f t="shared" si="1"/>
        <v>-1.1127925992823842</v>
      </c>
      <c r="V14" s="2">
        <f t="shared" si="1"/>
        <v>0.12961019307281116</v>
      </c>
      <c r="W14" s="2">
        <f t="shared" si="1"/>
        <v>-2.1518709267983107</v>
      </c>
      <c r="X14" s="2">
        <f t="shared" si="1"/>
        <v>-4.0777172984451653</v>
      </c>
      <c r="Y14" s="3">
        <f t="shared" si="1"/>
        <v>-0.226024555151456</v>
      </c>
    </row>
    <row r="15" spans="1:25">
      <c r="A15">
        <f t="shared" si="2"/>
        <v>10</v>
      </c>
      <c r="B15">
        <v>0.39801399999999998</v>
      </c>
      <c r="C15">
        <v>-1.7119800000000001</v>
      </c>
      <c r="D15">
        <v>2.5080100000000001</v>
      </c>
      <c r="E15">
        <v>-1.9841000000000001E-2</v>
      </c>
      <c r="F15">
        <v>-4.7620999999999997E-2</v>
      </c>
      <c r="G15">
        <v>7.9380000000000006E-3</v>
      </c>
      <c r="H15">
        <v>-1.745E-3</v>
      </c>
      <c r="I15">
        <v>-4.1419999999999998E-3</v>
      </c>
      <c r="J15">
        <v>6.5099999999999999E-4</v>
      </c>
      <c r="K15">
        <v>-7.7910000000000002E-3</v>
      </c>
      <c r="L15">
        <v>-1.5393E-2</v>
      </c>
      <c r="M15">
        <v>-1.8900000000000001E-4</v>
      </c>
      <c r="N15" s="1">
        <f t="shared" si="0"/>
        <v>0.97150040274353777</v>
      </c>
      <c r="O15" s="2">
        <f t="shared" si="0"/>
        <v>-4.178720495984769</v>
      </c>
      <c r="P15" s="2">
        <f t="shared" si="0"/>
        <v>6.1217261832116971</v>
      </c>
      <c r="Q15" s="2">
        <f t="shared" si="1"/>
        <v>-4.8429300202592209</v>
      </c>
      <c r="R15" s="2">
        <f t="shared" si="1"/>
        <v>-11.623666674802898</v>
      </c>
      <c r="S15" s="2">
        <f t="shared" si="1"/>
        <v>1.937562547291855</v>
      </c>
      <c r="T15" s="2">
        <f t="shared" si="1"/>
        <v>-0.4259318020942664</v>
      </c>
      <c r="U15" s="2">
        <f t="shared" si="1"/>
        <v>-1.011008323366448</v>
      </c>
      <c r="V15" s="2">
        <f t="shared" si="1"/>
        <v>0.15890063218531086</v>
      </c>
      <c r="W15" s="2">
        <f t="shared" si="1"/>
        <v>-1.9016817593790427</v>
      </c>
      <c r="X15" s="2">
        <f t="shared" si="1"/>
        <v>-3.7572310771558985</v>
      </c>
      <c r="Y15" s="3">
        <f t="shared" si="1"/>
        <v>-4.6132441602187019E-2</v>
      </c>
    </row>
    <row r="16" spans="1:25">
      <c r="A16">
        <f t="shared" si="2"/>
        <v>11</v>
      </c>
      <c r="B16">
        <v>0.160415</v>
      </c>
      <c r="C16">
        <v>-1.7586200000000001</v>
      </c>
      <c r="D16">
        <v>2.07945</v>
      </c>
      <c r="E16">
        <v>-1.8048999999999999E-2</v>
      </c>
      <c r="F16">
        <v>-4.4936999999999998E-2</v>
      </c>
      <c r="G16">
        <v>8.8380000000000004E-3</v>
      </c>
      <c r="H16">
        <v>-1.4940000000000001E-3</v>
      </c>
      <c r="I16">
        <v>-3.7390000000000001E-3</v>
      </c>
      <c r="J16">
        <v>7.5100000000000004E-4</v>
      </c>
      <c r="K16">
        <v>-6.8360000000000001E-3</v>
      </c>
      <c r="L16">
        <v>-1.4097999999999999E-2</v>
      </c>
      <c r="M16">
        <v>4.2499999999999998E-4</v>
      </c>
      <c r="N16" s="1">
        <f t="shared" si="0"/>
        <v>0.39155214918596992</v>
      </c>
      <c r="O16" s="2">
        <f t="shared" si="0"/>
        <v>-4.2925626693353518</v>
      </c>
      <c r="P16" s="2">
        <f t="shared" si="0"/>
        <v>5.0756669677072912</v>
      </c>
      <c r="Q16" s="2">
        <f t="shared" si="1"/>
        <v>-4.4055261295125581</v>
      </c>
      <c r="R16" s="2">
        <f t="shared" si="1"/>
        <v>-10.968537186653323</v>
      </c>
      <c r="S16" s="2">
        <f t="shared" si="1"/>
        <v>2.1572408406356027</v>
      </c>
      <c r="T16" s="2">
        <f t="shared" si="1"/>
        <v>-0.3646659669506212</v>
      </c>
      <c r="U16" s="2">
        <f t="shared" si="1"/>
        <v>-0.91264126534696977</v>
      </c>
      <c r="V16" s="2">
        <f t="shared" si="1"/>
        <v>0.18330933144572725</v>
      </c>
      <c r="W16" s="2">
        <f t="shared" si="1"/>
        <v>-1.668578681442066</v>
      </c>
      <c r="X16" s="2">
        <f t="shared" si="1"/>
        <v>-3.4411384217335059</v>
      </c>
      <c r="Y16" s="3">
        <f t="shared" si="1"/>
        <v>0.10373697185676975</v>
      </c>
    </row>
    <row r="17" spans="1:25">
      <c r="A17">
        <f t="shared" si="2"/>
        <v>12</v>
      </c>
      <c r="B17">
        <v>-1.1502E-2</v>
      </c>
      <c r="C17">
        <v>-1.7634799999999999</v>
      </c>
      <c r="D17">
        <v>1.74048</v>
      </c>
      <c r="E17">
        <v>-1.6400999999999999E-2</v>
      </c>
      <c r="F17">
        <v>-4.2419999999999999E-2</v>
      </c>
      <c r="G17">
        <v>9.6179999999999998E-3</v>
      </c>
      <c r="H17">
        <v>-1.263E-3</v>
      </c>
      <c r="I17">
        <v>-3.3600000000000001E-3</v>
      </c>
      <c r="J17">
        <v>8.3299999999999997E-4</v>
      </c>
      <c r="K17">
        <v>-5.9690000000000003E-3</v>
      </c>
      <c r="L17">
        <v>-1.2867E-2</v>
      </c>
      <c r="M17">
        <v>9.2900000000000003E-4</v>
      </c>
      <c r="N17" s="1">
        <f t="shared" si="0"/>
        <v>-2.807488588933096E-2</v>
      </c>
      <c r="O17" s="2">
        <f t="shared" si="0"/>
        <v>-4.3044252971759134</v>
      </c>
      <c r="P17" s="2">
        <f t="shared" si="0"/>
        <v>4.2482852888769562</v>
      </c>
      <c r="Q17" s="2">
        <f t="shared" si="1"/>
        <v>-4.0032707657008952</v>
      </c>
      <c r="R17" s="2">
        <f t="shared" si="1"/>
        <v>-10.354170226268643</v>
      </c>
      <c r="S17" s="2">
        <f t="shared" si="1"/>
        <v>2.3476286948668506</v>
      </c>
      <c r="T17" s="2">
        <f t="shared" si="1"/>
        <v>-0.30828187165905929</v>
      </c>
      <c r="U17" s="2">
        <f t="shared" si="1"/>
        <v>-0.82013229514999153</v>
      </c>
      <c r="V17" s="2">
        <f t="shared" si="1"/>
        <v>0.20332446483926872</v>
      </c>
      <c r="W17" s="2">
        <f t="shared" si="1"/>
        <v>-1.4569552588542556</v>
      </c>
      <c r="X17" s="2">
        <f t="shared" si="1"/>
        <v>-3.1406673338377797</v>
      </c>
      <c r="Y17" s="3">
        <f t="shared" si="1"/>
        <v>0.22675681612926846</v>
      </c>
    </row>
    <row r="18" spans="1:25">
      <c r="A18">
        <f t="shared" si="2"/>
        <v>13</v>
      </c>
      <c r="B18">
        <v>-0.132327</v>
      </c>
      <c r="C18">
        <v>-1.73533</v>
      </c>
      <c r="D18">
        <v>1.4706699999999999</v>
      </c>
      <c r="E18">
        <v>-1.4893999999999999E-2</v>
      </c>
      <c r="F18">
        <v>-4.0064000000000002E-2</v>
      </c>
      <c r="G18">
        <v>1.0276E-2</v>
      </c>
      <c r="H18">
        <v>-1.0560000000000001E-3</v>
      </c>
      <c r="I18">
        <v>-3.009E-3</v>
      </c>
      <c r="J18">
        <v>8.9800000000000004E-4</v>
      </c>
      <c r="K18">
        <v>-5.1939999999999998E-3</v>
      </c>
      <c r="L18">
        <v>-1.1724999999999999E-2</v>
      </c>
      <c r="M18">
        <v>1.338E-3</v>
      </c>
      <c r="N18" s="1">
        <f t="shared" si="0"/>
        <v>-0.32299299470331228</v>
      </c>
      <c r="O18" s="2">
        <f t="shared" si="0"/>
        <v>-4.2357148087578418</v>
      </c>
      <c r="P18" s="2">
        <f t="shared" si="0"/>
        <v>3.5897141741316605</v>
      </c>
      <c r="Q18" s="2">
        <f t="shared" si="1"/>
        <v>-3.63543166784642</v>
      </c>
      <c r="R18" s="2">
        <f t="shared" si="1"/>
        <v>-9.7791012716932322</v>
      </c>
      <c r="S18" s="2">
        <f t="shared" si="1"/>
        <v>2.5082379360003908</v>
      </c>
      <c r="T18" s="2">
        <f t="shared" si="1"/>
        <v>-0.25775586418999735</v>
      </c>
      <c r="U18" s="2">
        <f t="shared" si="1"/>
        <v>-0.73445776074592983</v>
      </c>
      <c r="V18" s="2">
        <f t="shared" si="1"/>
        <v>0.21919011935853941</v>
      </c>
      <c r="W18" s="2">
        <f t="shared" si="1"/>
        <v>-1.2677878395860285</v>
      </c>
      <c r="X18" s="2">
        <f t="shared" si="1"/>
        <v>-2.861919988283824</v>
      </c>
      <c r="Y18" s="3">
        <f t="shared" si="1"/>
        <v>0.32658839610437163</v>
      </c>
    </row>
    <row r="19" spans="1:25">
      <c r="A19">
        <f t="shared" si="2"/>
        <v>14</v>
      </c>
      <c r="B19">
        <v>-0.213646</v>
      </c>
      <c r="C19">
        <v>-1.6817500000000001</v>
      </c>
      <c r="D19">
        <v>1.2544599999999999</v>
      </c>
      <c r="E19">
        <v>-1.3524E-2</v>
      </c>
      <c r="F19">
        <v>-3.7863000000000001E-2</v>
      </c>
      <c r="G19">
        <v>1.0814000000000001E-2</v>
      </c>
      <c r="H19">
        <v>-8.7100000000000003E-4</v>
      </c>
      <c r="I19">
        <v>-2.689E-3</v>
      </c>
      <c r="J19">
        <v>9.4799999999999995E-4</v>
      </c>
      <c r="K19">
        <v>-4.5100000000000001E-3</v>
      </c>
      <c r="L19">
        <v>-1.0684000000000001E-2</v>
      </c>
      <c r="M19">
        <v>1.6639999999999999E-3</v>
      </c>
      <c r="N19" s="1">
        <f t="shared" si="0"/>
        <v>-0.52148209621909247</v>
      </c>
      <c r="O19" s="2">
        <f t="shared" si="0"/>
        <v>-4.1049329981205309</v>
      </c>
      <c r="P19" s="2">
        <f t="shared" si="0"/>
        <v>3.061973687422197</v>
      </c>
      <c r="Q19" s="2">
        <f t="shared" si="1"/>
        <v>-3.3010324879787158</v>
      </c>
      <c r="R19" s="2">
        <f t="shared" si="1"/>
        <v>-9.2418658009714676</v>
      </c>
      <c r="S19" s="2">
        <f t="shared" si="1"/>
        <v>2.6395567380214313</v>
      </c>
      <c r="T19" s="2">
        <f t="shared" si="1"/>
        <v>-0.21259977055822696</v>
      </c>
      <c r="U19" s="2">
        <f t="shared" si="1"/>
        <v>-0.65634992311259732</v>
      </c>
      <c r="V19" s="2">
        <f t="shared" si="1"/>
        <v>0.23139446898874758</v>
      </c>
      <c r="W19" s="2">
        <f t="shared" si="1"/>
        <v>-1.1008323366447803</v>
      </c>
      <c r="X19" s="2">
        <f t="shared" si="1"/>
        <v>-2.6078254289828897</v>
      </c>
      <c r="Y19" s="3">
        <f t="shared" si="1"/>
        <v>0.4061607556933291</v>
      </c>
    </row>
    <row r="20" spans="1:25">
      <c r="A20">
        <f t="shared" si="2"/>
        <v>15</v>
      </c>
      <c r="B20">
        <v>-0.264737</v>
      </c>
      <c r="C20">
        <v>-1.6093900000000001</v>
      </c>
      <c r="D20">
        <v>1.07992</v>
      </c>
      <c r="E20">
        <v>-1.2289E-2</v>
      </c>
      <c r="F20">
        <v>-3.5815E-2</v>
      </c>
      <c r="G20">
        <v>1.1237E-2</v>
      </c>
      <c r="H20">
        <v>-7.0799999999999997E-4</v>
      </c>
      <c r="I20">
        <v>-2.3999999999999998E-3</v>
      </c>
      <c r="J20">
        <v>9.8400000000000007E-4</v>
      </c>
      <c r="K20">
        <v>-3.9119999999999997E-3</v>
      </c>
      <c r="L20">
        <v>-9.7429999999999999E-3</v>
      </c>
      <c r="M20">
        <v>1.92E-3</v>
      </c>
      <c r="N20" s="1">
        <f t="shared" si="0"/>
        <v>-0.64618858161048598</v>
      </c>
      <c r="O20" s="2">
        <f t="shared" si="0"/>
        <v>-3.9283116502721573</v>
      </c>
      <c r="P20" s="2">
        <f t="shared" si="0"/>
        <v>2.6359442505308892</v>
      </c>
      <c r="Q20" s="2">
        <f t="shared" si="1"/>
        <v>-2.9995850521125726</v>
      </c>
      <c r="R20" s="2">
        <f t="shared" si="1"/>
        <v>-8.7419756401181381</v>
      </c>
      <c r="S20" s="2">
        <f t="shared" si="1"/>
        <v>2.7428055358929928</v>
      </c>
      <c r="T20" s="2">
        <f t="shared" si="1"/>
        <v>-0.17281359076374822</v>
      </c>
      <c r="U20" s="2">
        <f t="shared" si="1"/>
        <v>-0.58580878224999389</v>
      </c>
      <c r="V20" s="2">
        <f t="shared" si="1"/>
        <v>0.2401816007224975</v>
      </c>
      <c r="W20" s="2">
        <f t="shared" si="1"/>
        <v>-0.95486831506749004</v>
      </c>
      <c r="X20" s="2">
        <f t="shared" si="1"/>
        <v>-2.378139568942371</v>
      </c>
      <c r="Y20" s="3">
        <f t="shared" si="1"/>
        <v>0.46864702579999512</v>
      </c>
    </row>
    <row r="21" spans="1:25">
      <c r="A21">
        <f t="shared" si="2"/>
        <v>16</v>
      </c>
      <c r="B21">
        <v>-0.29303600000000002</v>
      </c>
      <c r="C21">
        <v>-1.52397</v>
      </c>
      <c r="D21">
        <v>0.93789999999999996</v>
      </c>
      <c r="E21">
        <v>-1.1181E-2</v>
      </c>
      <c r="F21">
        <v>-3.3915000000000001E-2</v>
      </c>
      <c r="G21">
        <v>1.1553000000000001E-2</v>
      </c>
      <c r="H21">
        <v>-5.6599999999999999E-4</v>
      </c>
      <c r="I21">
        <v>-2.1410000000000001E-3</v>
      </c>
      <c r="J21">
        <v>1.0089999999999999E-3</v>
      </c>
      <c r="K21">
        <v>-3.392E-3</v>
      </c>
      <c r="L21">
        <v>-8.8990000000000007E-3</v>
      </c>
      <c r="M21">
        <v>2.1150000000000001E-3</v>
      </c>
      <c r="N21" s="1">
        <f t="shared" si="0"/>
        <v>-0.71526275964753849</v>
      </c>
      <c r="O21" s="2">
        <f t="shared" si="0"/>
        <v>-3.7198125411896803</v>
      </c>
      <c r="P21" s="2">
        <f t="shared" si="0"/>
        <v>2.2892919036344552</v>
      </c>
      <c r="Q21" s="2">
        <f t="shared" si="1"/>
        <v>-2.7291366643071595</v>
      </c>
      <c r="R21" s="2">
        <f t="shared" si="1"/>
        <v>-8.278210354170227</v>
      </c>
      <c r="S21" s="2">
        <f t="shared" si="1"/>
        <v>2.8199370255559084</v>
      </c>
      <c r="T21" s="2">
        <f t="shared" si="1"/>
        <v>-0.13815323781395689</v>
      </c>
      <c r="U21" s="2">
        <f t="shared" si="1"/>
        <v>-0.52259025116551538</v>
      </c>
      <c r="V21" s="2">
        <f t="shared" si="1"/>
        <v>0.24628377553760158</v>
      </c>
      <c r="W21" s="2">
        <f t="shared" si="1"/>
        <v>-0.82794307891332475</v>
      </c>
      <c r="X21" s="2">
        <f t="shared" si="1"/>
        <v>-2.1721301471844567</v>
      </c>
      <c r="Y21" s="3">
        <f t="shared" si="1"/>
        <v>0.51624398935780724</v>
      </c>
    </row>
    <row r="22" spans="1:25">
      <c r="A22">
        <f t="shared" si="2"/>
        <v>17</v>
      </c>
      <c r="B22">
        <v>-0.30446899999999999</v>
      </c>
      <c r="C22">
        <v>-1.4302699999999999</v>
      </c>
      <c r="D22">
        <v>0.82133699999999998</v>
      </c>
      <c r="E22">
        <v>-1.0192E-2</v>
      </c>
      <c r="F22">
        <v>-3.2156999999999998E-2</v>
      </c>
      <c r="G22">
        <v>1.1771999999999999E-2</v>
      </c>
      <c r="H22">
        <v>-4.44E-4</v>
      </c>
      <c r="I22">
        <v>-1.91E-3</v>
      </c>
      <c r="J22">
        <v>1.023E-3</v>
      </c>
      <c r="K22">
        <v>-2.944E-3</v>
      </c>
      <c r="L22">
        <v>-8.1460000000000005E-3</v>
      </c>
      <c r="M22">
        <v>2.258E-3</v>
      </c>
      <c r="N22" s="1">
        <f t="shared" si="0"/>
        <v>-0.74316922551197251</v>
      </c>
      <c r="O22" s="2">
        <f t="shared" si="0"/>
        <v>-3.4911030291195781</v>
      </c>
      <c r="P22" s="2">
        <f t="shared" si="0"/>
        <v>2.0047767824452634</v>
      </c>
      <c r="Q22" s="2">
        <f t="shared" si="1"/>
        <v>-2.4877346286216406</v>
      </c>
      <c r="R22" s="2">
        <f t="shared" si="1"/>
        <v>-7.8491054211721059</v>
      </c>
      <c r="S22" s="2">
        <f t="shared" si="1"/>
        <v>2.87339207693622</v>
      </c>
      <c r="T22" s="2">
        <f t="shared" si="1"/>
        <v>-0.10837462471624888</v>
      </c>
      <c r="U22" s="2">
        <f t="shared" si="1"/>
        <v>-0.46620615587395348</v>
      </c>
      <c r="V22" s="2">
        <f t="shared" si="1"/>
        <v>0.24970099343405991</v>
      </c>
      <c r="W22" s="2">
        <f t="shared" si="1"/>
        <v>-0.71859210622665914</v>
      </c>
      <c r="X22" s="2">
        <f t="shared" si="1"/>
        <v>-1.988332641753521</v>
      </c>
      <c r="Y22" s="3">
        <f t="shared" si="1"/>
        <v>0.55114842930020258</v>
      </c>
    </row>
    <row r="23" spans="1:25">
      <c r="A23">
        <f t="shared" si="2"/>
        <v>18</v>
      </c>
      <c r="B23">
        <v>-0.30371900000000002</v>
      </c>
      <c r="C23">
        <v>-1.33222</v>
      </c>
      <c r="D23">
        <v>0.72478399999999998</v>
      </c>
      <c r="E23">
        <v>-9.3139999999999994E-3</v>
      </c>
      <c r="F23">
        <v>-3.0533000000000001E-2</v>
      </c>
      <c r="G23">
        <v>1.1905000000000001E-2</v>
      </c>
      <c r="H23">
        <v>-3.39E-4</v>
      </c>
      <c r="I23">
        <v>-1.7049999999999999E-3</v>
      </c>
      <c r="J23">
        <v>1.0269999999999999E-3</v>
      </c>
      <c r="K23">
        <v>-2.5590000000000001E-3</v>
      </c>
      <c r="L23">
        <v>-7.4749999999999999E-3</v>
      </c>
      <c r="M23">
        <v>2.356E-3</v>
      </c>
      <c r="N23" s="1">
        <f t="shared" si="0"/>
        <v>-0.74133857306744133</v>
      </c>
      <c r="O23" s="2">
        <f t="shared" si="0"/>
        <v>-3.2517757328711951</v>
      </c>
      <c r="P23" s="2">
        <f t="shared" si="0"/>
        <v>1.7691034684761648</v>
      </c>
      <c r="Q23" s="2">
        <f t="shared" si="1"/>
        <v>-2.2734262491151846</v>
      </c>
      <c r="R23" s="2">
        <f t="shared" si="1"/>
        <v>-7.4527081451829433</v>
      </c>
      <c r="S23" s="2">
        <f t="shared" si="1"/>
        <v>2.9058556469525745</v>
      </c>
      <c r="T23" s="2">
        <f t="shared" si="1"/>
        <v>-8.2745490492811644E-2</v>
      </c>
      <c r="U23" s="2">
        <f t="shared" si="1"/>
        <v>-0.41616832239009982</v>
      </c>
      <c r="V23" s="2">
        <f t="shared" si="1"/>
        <v>0.25067734140447651</v>
      </c>
      <c r="W23" s="2">
        <f t="shared" si="1"/>
        <v>-0.62461861407405606</v>
      </c>
      <c r="X23" s="2">
        <f t="shared" si="1"/>
        <v>-1.8245502697161267</v>
      </c>
      <c r="Y23" s="3">
        <f t="shared" si="1"/>
        <v>0.57506895457541074</v>
      </c>
    </row>
    <row r="24" spans="1:25">
      <c r="A24">
        <f t="shared" si="2"/>
        <v>19</v>
      </c>
      <c r="B24">
        <v>-0.29445199999999999</v>
      </c>
      <c r="C24">
        <v>-1.2329600000000001</v>
      </c>
      <c r="D24">
        <v>0.64405100000000004</v>
      </c>
      <c r="E24">
        <v>-8.5369999999999994E-3</v>
      </c>
      <c r="F24">
        <v>-2.9035999999999999E-2</v>
      </c>
      <c r="G24">
        <v>1.1962E-2</v>
      </c>
      <c r="H24">
        <v>-2.5000000000000001E-4</v>
      </c>
      <c r="I24">
        <v>-1.524E-3</v>
      </c>
      <c r="J24">
        <v>1.024E-3</v>
      </c>
      <c r="K24">
        <v>-2.2300000000000002E-3</v>
      </c>
      <c r="L24">
        <v>-6.8780000000000004E-3</v>
      </c>
      <c r="M24">
        <v>2.4169999999999999E-3</v>
      </c>
      <c r="N24" s="1">
        <f t="shared" si="0"/>
        <v>-0.71871903146281335</v>
      </c>
      <c r="O24" s="2">
        <f t="shared" si="0"/>
        <v>-3.0094949840123024</v>
      </c>
      <c r="P24" s="2">
        <f t="shared" si="0"/>
        <v>1.5720447167370453</v>
      </c>
      <c r="Q24" s="2">
        <f t="shared" si="1"/>
        <v>-2.0837706558617488</v>
      </c>
      <c r="R24" s="2">
        <f t="shared" si="1"/>
        <v>-7.08730991725451</v>
      </c>
      <c r="S24" s="2">
        <f t="shared" si="1"/>
        <v>2.9197686055310119</v>
      </c>
      <c r="T24" s="2">
        <f t="shared" si="1"/>
        <v>-6.1021748151041035E-2</v>
      </c>
      <c r="U24" s="2">
        <f t="shared" si="1"/>
        <v>-0.37198857672874613</v>
      </c>
      <c r="V24" s="2">
        <f t="shared" si="1"/>
        <v>0.24994508042666405</v>
      </c>
      <c r="W24" s="2">
        <f t="shared" si="1"/>
        <v>-0.54431399350728604</v>
      </c>
      <c r="X24" s="2">
        <f t="shared" si="1"/>
        <v>-1.6788303351314411</v>
      </c>
      <c r="Y24" s="3">
        <f t="shared" si="1"/>
        <v>0.58995826112426475</v>
      </c>
    </row>
    <row r="25" spans="1:25" ht="15.75" thickBot="1">
      <c r="A25">
        <f t="shared" si="2"/>
        <v>20</v>
      </c>
      <c r="B25">
        <v>-0.27950599999999998</v>
      </c>
      <c r="C25">
        <v>-1.13493</v>
      </c>
      <c r="D25">
        <v>0.57591800000000004</v>
      </c>
      <c r="E25">
        <v>-7.8510000000000003E-3</v>
      </c>
      <c r="F25">
        <v>-2.7654999999999999E-2</v>
      </c>
      <c r="G25">
        <v>1.1953999999999999E-2</v>
      </c>
      <c r="H25">
        <v>-1.75E-4</v>
      </c>
      <c r="I25">
        <v>-1.364E-3</v>
      </c>
      <c r="J25">
        <v>1.0139999999999999E-3</v>
      </c>
      <c r="K25">
        <v>-1.951E-3</v>
      </c>
      <c r="L25">
        <v>-6.3480000000000003E-3</v>
      </c>
      <c r="M25">
        <v>2.447E-3</v>
      </c>
      <c r="N25" s="4">
        <f t="shared" si="0"/>
        <v>-0.68223778954819492</v>
      </c>
      <c r="O25" s="5">
        <f t="shared" si="0"/>
        <v>-2.7702165051624399</v>
      </c>
      <c r="P25" s="5">
        <f t="shared" si="0"/>
        <v>1.4057409260660501</v>
      </c>
      <c r="Q25" s="5">
        <f t="shared" si="1"/>
        <v>-1.9163269789352926</v>
      </c>
      <c r="R25" s="5">
        <f t="shared" si="1"/>
        <v>-6.7502257804681589</v>
      </c>
      <c r="S25" s="5">
        <f t="shared" si="1"/>
        <v>2.9178159095901779</v>
      </c>
      <c r="T25" s="5">
        <f t="shared" si="1"/>
        <v>-4.2715223705728722E-2</v>
      </c>
      <c r="U25" s="5">
        <f t="shared" si="1"/>
        <v>-0.33293465791207988</v>
      </c>
      <c r="V25" s="5">
        <f t="shared" si="1"/>
        <v>0.24750421050062241</v>
      </c>
      <c r="W25" s="5">
        <f t="shared" si="1"/>
        <v>-0.4762137225707242</v>
      </c>
      <c r="X25" s="5">
        <f t="shared" si="1"/>
        <v>-1.5494642290512339</v>
      </c>
      <c r="Y25" s="6">
        <f t="shared" si="1"/>
        <v>0.59728087090238968</v>
      </c>
    </row>
  </sheetData>
  <mergeCells count="2">
    <mergeCell ref="B2:J2"/>
    <mergeCell ref="N2:V2"/>
  </mergeCells>
  <phoneticPr fontId="37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Charts</vt:lpstr>
      </vt:variant>
      <vt:variant>
        <vt:i4>13</vt:i4>
      </vt:variant>
    </vt:vector>
  </HeadingPairs>
  <TitlesOfParts>
    <vt:vector size="58" baseType="lpstr">
      <vt:lpstr>Impulse Response Figures--&gt;</vt:lpstr>
      <vt:lpstr>quarterly--&gt;</vt:lpstr>
      <vt:lpstr>monthly--&gt;</vt:lpstr>
      <vt:lpstr>Figure_A3_EPU Shocks</vt:lpstr>
      <vt:lpstr>Impulse Response Tables--&gt;</vt:lpstr>
      <vt:lpstr>quarterly tables</vt:lpstr>
      <vt:lpstr>Baseline_nonresinvest</vt:lpstr>
      <vt:lpstr>Baseline_resinvest</vt:lpstr>
      <vt:lpstr>Baseline_fixedcapform</vt:lpstr>
      <vt:lpstr>monthly_tables--&gt;</vt:lpstr>
      <vt:lpstr>Baseline</vt:lpstr>
      <vt:lpstr>alt_nikkei</vt:lpstr>
      <vt:lpstr>alt_nikkei_vol</vt:lpstr>
      <vt:lpstr>alt_globalepu</vt:lpstr>
      <vt:lpstr>alt_vix</vt:lpstr>
      <vt:lpstr>alt_bigVAR</vt:lpstr>
      <vt:lpstr>alt_12lags</vt:lpstr>
      <vt:lpstr>alt_withouttimetrend</vt:lpstr>
      <vt:lpstr>alt_ipfirst</vt:lpstr>
      <vt:lpstr>alt_post1995</vt:lpstr>
      <vt:lpstr>alt_pre2007</vt:lpstr>
      <vt:lpstr>alt_withpublicinv</vt:lpstr>
      <vt:lpstr>alt_oilprices</vt:lpstr>
      <vt:lpstr>With Economic Activity</vt:lpstr>
      <vt:lpstr>Investment--&gt;</vt:lpstr>
      <vt:lpstr>build_index</vt:lpstr>
      <vt:lpstr>priv_invest</vt:lpstr>
      <vt:lpstr>building_start</vt:lpstr>
      <vt:lpstr>mach_order</vt:lpstr>
      <vt:lpstr>housing_const</vt:lpstr>
      <vt:lpstr>housing_start</vt:lpstr>
      <vt:lpstr>ip_inv</vt:lpstr>
      <vt:lpstr>consumption--&gt;</vt:lpstr>
      <vt:lpstr>ip_cons</vt:lpstr>
      <vt:lpstr>ip_consdur</vt:lpstr>
      <vt:lpstr>ip_consnondur</vt:lpstr>
      <vt:lpstr>tertiary</vt:lpstr>
      <vt:lpstr>tertiary_essential</vt:lpstr>
      <vt:lpstr>tertiary_nonessential</vt:lpstr>
      <vt:lpstr>synthetic_cons</vt:lpstr>
      <vt:lpstr>real_cons_act</vt:lpstr>
      <vt:lpstr>real_cons_actdur</vt:lpstr>
      <vt:lpstr>real_cons_actnondur</vt:lpstr>
      <vt:lpstr>real_services</vt:lpstr>
      <vt:lpstr>hist_decomp</vt:lpstr>
      <vt:lpstr>Baseline_fig_gdp</vt:lpstr>
      <vt:lpstr>Baseline_fig_fixedcapform</vt:lpstr>
      <vt:lpstr>Baseline_fig_emp</vt:lpstr>
      <vt:lpstr>Baseline_fig_ip</vt:lpstr>
      <vt:lpstr>Alternative_IP1</vt:lpstr>
      <vt:lpstr>Alternative_IP2</vt:lpstr>
      <vt:lpstr>pre2007_fig_emp</vt:lpstr>
      <vt:lpstr>pre2007_fig_ip</vt:lpstr>
      <vt:lpstr>post1995_fig_emp</vt:lpstr>
      <vt:lpstr>post1995_fig_ip</vt:lpstr>
      <vt:lpstr>Alternative_Investment</vt:lpstr>
      <vt:lpstr>Alternative_Consumption_2</vt:lpstr>
      <vt:lpstr>hist_decomp_figure</vt:lpstr>
    </vt:vector>
  </TitlesOfParts>
  <Company>Norges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Arbatli, Elif</dc:creator>
  <cp:lastModifiedBy>Arbatli Saxegaard, Elif Ceren</cp:lastModifiedBy>
  <cp:lastPrinted>2019-07-28T17:12:12Z</cp:lastPrinted>
  <dcterms:created xsi:type="dcterms:W3CDTF">2018-11-25T20:32:22Z</dcterms:created>
  <dcterms:modified xsi:type="dcterms:W3CDTF">2019-08-28T16:00:46Z</dcterms:modified>
</cp:coreProperties>
</file>